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cuments\Déclarations ITIE 2019\"/>
    </mc:Choice>
  </mc:AlternateContent>
  <bookViews>
    <workbookView xWindow="0" yWindow="0" windowWidth="20436" windowHeight="7488" tabRatio="912" firstSheet="2" activeTab="2"/>
  </bookViews>
  <sheets>
    <sheet name="Annexe 1" sheetId="1" r:id="rId1"/>
    <sheet name="Annexe 2" sheetId="2" r:id="rId2"/>
    <sheet name="Annexe 3" sheetId="3" r:id="rId3"/>
    <sheet name="Annexe 4" sheetId="4" r:id="rId4"/>
    <sheet name="Annexe 5" sheetId="5" r:id="rId5"/>
    <sheet name="Annexe 6" sheetId="6" r:id="rId6"/>
    <sheet name="Annexe 7" sheetId="7" r:id="rId7"/>
    <sheet name="Annexe 8" sheetId="19" r:id="rId8"/>
    <sheet name="Annexe 9" sheetId="8" r:id="rId9"/>
    <sheet name="Annexe 10" sheetId="9" r:id="rId10"/>
    <sheet name="Annexe 11" sheetId="10" r:id="rId11"/>
    <sheet name="Annexe 12" sheetId="46" r:id="rId12"/>
    <sheet name="Annexe 12-(1)" sheetId="11" r:id="rId13"/>
    <sheet name="Annexe 12-(2)" sheetId="21" r:id="rId14"/>
    <sheet name="Annexe 12-(3)" sheetId="22" r:id="rId15"/>
    <sheet name="Annexe 12-(4)" sheetId="23" r:id="rId16"/>
    <sheet name="Annexe 12-(5)" sheetId="24" r:id="rId17"/>
    <sheet name="Annexe 12-(6)" sheetId="25" r:id="rId18"/>
    <sheet name="Annexe 12-(7)" sheetId="26" r:id="rId19"/>
    <sheet name="Annexe 12-(8)" sheetId="27" r:id="rId20"/>
    <sheet name="Annexe 12-(9)" sheetId="28" r:id="rId21"/>
    <sheet name="Annexe 12-(10)" sheetId="29" r:id="rId22"/>
    <sheet name="Annexe 12-(11)" sheetId="30" r:id="rId23"/>
    <sheet name="Annexe 12-(12)" sheetId="31" r:id="rId24"/>
    <sheet name="Annexe 12-(13)" sheetId="32" r:id="rId25"/>
    <sheet name="Annexe 12-(14)" sheetId="33" r:id="rId26"/>
    <sheet name="Annexe 12-(15)" sheetId="34" r:id="rId27"/>
    <sheet name="Annexe 12-(16)" sheetId="35" r:id="rId28"/>
    <sheet name="Annexe 12-(17)" sheetId="36" r:id="rId29"/>
    <sheet name="Annexe 12-(18)" sheetId="37" r:id="rId30"/>
    <sheet name="Annexe 12-(19)" sheetId="38" r:id="rId31"/>
    <sheet name="Annexe 12-(20)" sheetId="39" r:id="rId32"/>
    <sheet name="Annexe 12-(21)" sheetId="40" r:id="rId33"/>
    <sheet name="Annexe 12-(22)" sheetId="41" r:id="rId34"/>
    <sheet name="Annexe 12-(23)" sheetId="42" r:id="rId35"/>
    <sheet name="Annexe 12-(24)" sheetId="43" r:id="rId36"/>
    <sheet name="Annexe 12-(25)" sheetId="44" r:id="rId37"/>
    <sheet name="Annexe 12-(26)" sheetId="45" r:id="rId38"/>
    <sheet name="Annexe 13" sheetId="12" r:id="rId39"/>
    <sheet name="Annexe 14" sheetId="13" r:id="rId40"/>
    <sheet name="Annexe 15" sheetId="14" r:id="rId41"/>
    <sheet name="Annexe 16" sheetId="15" r:id="rId42"/>
    <sheet name="Annexe 17" sheetId="16" r:id="rId43"/>
    <sheet name="Annexe 18" sheetId="17" r:id="rId44"/>
    <sheet name="Annexe 19" sheetId="18" r:id="rId45"/>
    <sheet name="Annexe 20" sheetId="20" r:id="rId46"/>
    <sheet name="Annexe 21" sheetId="49" r:id="rId47"/>
    <sheet name="Annexe 22" sheetId="47" r:id="rId48"/>
    <sheet name="Annexe 23" sheetId="48" r:id="rId49"/>
    <sheet name="Annexe 24" sheetId="50" r:id="rId50"/>
    <sheet name="Annexe 25" sheetId="51" r:id="rId51"/>
  </sheets>
  <externalReferences>
    <externalReference r:id="rId52"/>
  </externalReferences>
  <definedNames>
    <definedName name="_xlnm._FilterDatabase" localSheetId="9" hidden="1">'Annexe 10'!$B$4:$N$379</definedName>
    <definedName name="_xlnm._FilterDatabase" localSheetId="38" hidden="1">'Annexe 13'!$B$6:$E$137</definedName>
    <definedName name="_xlnm._FilterDatabase" localSheetId="39" hidden="1">'Annexe 14'!$B$6:$F$61</definedName>
    <definedName name="_xlnm._FilterDatabase" localSheetId="47" hidden="1">'Annexe 22'!$B$63:$O$199</definedName>
    <definedName name="_xlnm._FilterDatabase" localSheetId="48" hidden="1">'Annexe 23'!$B$56:$O$216</definedName>
    <definedName name="_xlnm._FilterDatabase" localSheetId="3" hidden="1">'Annexe 4'!$B$21:$K$39</definedName>
    <definedName name="_xlnm._FilterDatabase" localSheetId="4" hidden="1">'Annexe 5'!$B$68:$L$195</definedName>
    <definedName name="_xlnm._FilterDatabase" localSheetId="5" hidden="1">'Annexe 6'!$B$23:$M$1007</definedName>
    <definedName name="_xlnm._FilterDatabase" localSheetId="6" hidden="1">'Annexe 7'!$B$46:$M$372</definedName>
    <definedName name="Compadjust">[1]Lists!$A$71:$A$79</definedName>
    <definedName name="Taxes">[1]Lists!$A$7:$A$49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9" i="50" l="1"/>
  <c r="M19" i="50"/>
  <c r="G603" i="45" l="1"/>
  <c r="J2" i="45"/>
  <c r="G603" i="44"/>
  <c r="J2" i="44"/>
  <c r="G603" i="43"/>
  <c r="J2" i="43"/>
  <c r="G603" i="42"/>
  <c r="J2" i="42"/>
  <c r="G603" i="41"/>
  <c r="J2" i="41"/>
  <c r="G603" i="40"/>
  <c r="J2" i="40"/>
  <c r="G603" i="39"/>
  <c r="J2" i="39"/>
  <c r="G603" i="38"/>
  <c r="J2" i="38"/>
  <c r="G603" i="37"/>
  <c r="J2" i="37"/>
  <c r="G603" i="36"/>
  <c r="J2" i="36"/>
  <c r="G603" i="35"/>
  <c r="J2" i="35"/>
  <c r="G603" i="34"/>
  <c r="J2" i="34"/>
  <c r="G603" i="33"/>
  <c r="J2" i="33"/>
  <c r="G603" i="32"/>
  <c r="J2" i="32"/>
  <c r="G603" i="31"/>
  <c r="J2" i="31"/>
  <c r="G603" i="30"/>
  <c r="J2" i="30"/>
  <c r="G603" i="29"/>
  <c r="J2" i="29"/>
  <c r="G603" i="28"/>
  <c r="J2" i="28"/>
  <c r="G603" i="27"/>
  <c r="J2" i="27"/>
  <c r="G603" i="26"/>
  <c r="J2" i="26"/>
  <c r="G603" i="25"/>
  <c r="J2" i="25"/>
  <c r="G603" i="24"/>
  <c r="J2" i="24"/>
  <c r="G603" i="23"/>
  <c r="J2" i="23"/>
  <c r="G603" i="22"/>
  <c r="J2" i="22"/>
  <c r="G603" i="21"/>
  <c r="J2" i="21"/>
  <c r="J2" i="11"/>
  <c r="J73" i="5" l="1"/>
  <c r="I73" i="5"/>
  <c r="G42" i="7" l="1"/>
  <c r="G43" i="7" s="1"/>
  <c r="G43" i="19" l="1"/>
  <c r="G215" i="48" l="1"/>
  <c r="G52" i="48"/>
  <c r="G59" i="47"/>
  <c r="G198" i="47"/>
  <c r="E92" i="15" l="1"/>
  <c r="E61" i="13"/>
  <c r="E137" i="12"/>
  <c r="K371" i="7" l="1"/>
  <c r="G371" i="7"/>
  <c r="G1006" i="6"/>
  <c r="K60" i="5" l="1"/>
  <c r="J60" i="5"/>
  <c r="I60" i="5"/>
  <c r="H60" i="5"/>
  <c r="G60" i="5"/>
  <c r="F60" i="5"/>
  <c r="E60" i="5"/>
  <c r="L53" i="5"/>
  <c r="K53" i="5"/>
  <c r="J53" i="5"/>
  <c r="I53" i="5"/>
  <c r="H53" i="5"/>
  <c r="G53" i="5"/>
  <c r="F53" i="5"/>
  <c r="E53" i="5"/>
  <c r="L46" i="5"/>
  <c r="K46" i="5"/>
  <c r="J46" i="5"/>
  <c r="I46" i="5"/>
  <c r="H46" i="5"/>
  <c r="G46" i="5"/>
  <c r="F46" i="5"/>
  <c r="E46" i="5"/>
  <c r="L39" i="5"/>
  <c r="K39" i="5"/>
  <c r="J39" i="5"/>
  <c r="I39" i="5"/>
  <c r="H39" i="5"/>
  <c r="G39" i="5"/>
  <c r="F39" i="5"/>
  <c r="E39" i="5"/>
  <c r="L32" i="5"/>
  <c r="K32" i="5"/>
  <c r="J32" i="5"/>
  <c r="I32" i="5"/>
  <c r="H32" i="5"/>
  <c r="G32" i="5"/>
  <c r="F32" i="5"/>
  <c r="E32" i="5"/>
  <c r="L25" i="5"/>
  <c r="K25" i="5"/>
  <c r="J25" i="5"/>
  <c r="I25" i="5"/>
  <c r="H25" i="5"/>
  <c r="G25" i="5"/>
  <c r="F25" i="5"/>
  <c r="E25" i="5"/>
  <c r="L18" i="5"/>
  <c r="K18" i="5"/>
  <c r="J18" i="5"/>
  <c r="I18" i="5"/>
  <c r="H18" i="5"/>
  <c r="G18" i="5"/>
  <c r="F18" i="5"/>
  <c r="E18" i="5"/>
  <c r="L157" i="5"/>
  <c r="K157" i="5"/>
  <c r="J157" i="5"/>
  <c r="I157" i="5"/>
  <c r="H157" i="5"/>
  <c r="G157" i="5"/>
  <c r="F157" i="5"/>
  <c r="E157" i="5"/>
  <c r="L94" i="5"/>
  <c r="K94" i="5"/>
  <c r="J94" i="5"/>
  <c r="I94" i="5"/>
  <c r="H94" i="5"/>
  <c r="G94" i="5"/>
  <c r="F94" i="5"/>
  <c r="E94" i="5"/>
  <c r="I37" i="49" l="1"/>
  <c r="H37" i="49"/>
  <c r="E398" i="20"/>
  <c r="E264" i="20"/>
  <c r="G263" i="20"/>
  <c r="F263" i="20"/>
  <c r="E263" i="20"/>
  <c r="G262" i="20"/>
  <c r="F262" i="20"/>
  <c r="E262" i="20"/>
  <c r="G261" i="20"/>
  <c r="F261" i="20"/>
  <c r="E261" i="20"/>
  <c r="G260" i="20"/>
  <c r="F260" i="20"/>
  <c r="E260" i="20"/>
  <c r="G259" i="20"/>
  <c r="F259" i="20"/>
  <c r="E259" i="20"/>
  <c r="F264" i="20" l="1"/>
  <c r="E271" i="20"/>
  <c r="H38" i="49"/>
  <c r="G264" i="20"/>
  <c r="E400" i="20"/>
  <c r="F271" i="20"/>
  <c r="G271" i="20"/>
  <c r="E166" i="14" l="1"/>
  <c r="G17" i="6"/>
</calcChain>
</file>

<file path=xl/sharedStrings.xml><?xml version="1.0" encoding="utf-8"?>
<sst xmlns="http://schemas.openxmlformats.org/spreadsheetml/2006/main" count="35288" uniqueCount="5539">
  <si>
    <t>Annexe 1 - Profil des sociétés retenues dans le périmètre de rapprochement</t>
  </si>
  <si>
    <t>Annexe 2 - Sociétés retenues pour une déclaration unilatérale</t>
  </si>
  <si>
    <t>Annexe 3 - Structure de capital et propriété réelle des sociétés retenues dans le périmètre de rapprochement</t>
  </si>
  <si>
    <t>Annexe 4 – Fiabilisation des déclarations</t>
  </si>
  <si>
    <t>Annexe 5 – Effectif des employés</t>
  </si>
  <si>
    <t>Annexe 6 – Paiements sociaux obligatoires</t>
  </si>
  <si>
    <t>Annexe 7 – Paiements sociaux volontaires</t>
  </si>
  <si>
    <t>Société</t>
  </si>
  <si>
    <t>NINEA (radical uniquement)</t>
  </si>
  <si>
    <t>Date de création</t>
  </si>
  <si>
    <t>Date d'entrée en production</t>
  </si>
  <si>
    <t>Montant du Capital Social (En FCFA)</t>
  </si>
  <si>
    <t>Montant du Chiffre d'Affaires (En FCFA)</t>
  </si>
  <si>
    <t>L'entreprise est-elle cotée en bourse, ou filiale à 100 % d'une entreprise cotée en bourse ?</t>
  </si>
  <si>
    <t>Nc</t>
  </si>
  <si>
    <t>ROUTE SERVICE GEOGRAPHIQUE HANN BP 2076 DAKAR</t>
  </si>
  <si>
    <t>Non</t>
  </si>
  <si>
    <t>Fortesa International Senegal</t>
  </si>
  <si>
    <t>N/a</t>
  </si>
  <si>
    <t>73 Bis Yoff Toundoup</t>
  </si>
  <si>
    <t xml:space="preserve">Capricorn Senegal Limited </t>
  </si>
  <si>
    <t>Oui</t>
  </si>
  <si>
    <t xml:space="preserve">Oranto Petroleum </t>
  </si>
  <si>
    <t>SACRE COEUR 3 EXTENSION VILLA 218</t>
  </si>
  <si>
    <t xml:space="preserve">TOTAL E&amp;P Senegal </t>
  </si>
  <si>
    <t>BP SENEGAL INVESTMENTS LIMITED</t>
  </si>
  <si>
    <t>19,Rue Masse Diokhane</t>
  </si>
  <si>
    <t xml:space="preserve">Woodside Energy Senegal </t>
  </si>
  <si>
    <t>5 Azur Building,12, Boulevard Djily Mbaye - Dakar</t>
  </si>
  <si>
    <t>PETROSEN</t>
  </si>
  <si>
    <t xml:space="preserve">Capricorn </t>
  </si>
  <si>
    <t xml:space="preserve">TOTAL E&amp;P </t>
  </si>
  <si>
    <t xml:space="preserve">BP SENEGAL </t>
  </si>
  <si>
    <t xml:space="preserve">Woodside </t>
  </si>
  <si>
    <t>Secteur des hydrocarbures</t>
  </si>
  <si>
    <t>Annexe 8 – Paiements environnementaux</t>
  </si>
  <si>
    <t>Annexe 19 – Etat des permis octroyés et renouvelés en 2019</t>
  </si>
  <si>
    <t>Annexe 18 – Formulaire de déclaration 2019</t>
  </si>
  <si>
    <t>Annexe 17 – Détail de la déclaration Unilatérale de l’Etat</t>
  </si>
  <si>
    <t>Annexe 16 – Détail des paiements des entreprises par flux de paiement</t>
  </si>
  <si>
    <t>Annexe 15 – Détail des paiements des entreprises par société extractive</t>
  </si>
  <si>
    <t>Annexe 14 – Détail des revenus budgétaires par flux de paiement</t>
  </si>
  <si>
    <t>Annexe 13 – Détail des revenus budgétaires par société extractive</t>
  </si>
  <si>
    <t>Annexe 12 – Fiche de conciliation par société</t>
  </si>
  <si>
    <t>Annexe 11 – Définition des flux de paiement</t>
  </si>
  <si>
    <t>Annexe 10 – Répertoire des titres miniers</t>
  </si>
  <si>
    <t>Annexe 9 – Répertoire des titres pétroliers</t>
  </si>
  <si>
    <t>Secteur des hydrocarbures :</t>
  </si>
  <si>
    <t>N°</t>
  </si>
  <si>
    <t>Dénomination officielle complète de I ‘entreprise</t>
  </si>
  <si>
    <t>Adresse de contact (Adresse officielle pour les entités juridiques)</t>
  </si>
  <si>
    <t xml:space="preserve"> Société des Pétroles du Sénégal (PETROSEN) </t>
  </si>
  <si>
    <t xml:space="preserve"> 000024498 2G3 </t>
  </si>
  <si>
    <t xml:space="preserve"> Nc </t>
  </si>
  <si>
    <t xml:space="preserve"> Non </t>
  </si>
  <si>
    <t xml:space="preserve">Fortesa </t>
  </si>
  <si>
    <t xml:space="preserve"> N/a </t>
  </si>
  <si>
    <t>Cabinet GENI 47 Bld de le République</t>
  </si>
  <si>
    <t xml:space="preserve">Kosmos </t>
  </si>
  <si>
    <t>Kosmos Energy Investments Senegal Limited</t>
  </si>
  <si>
    <t xml:space="preserve"> 0066487132V2 </t>
  </si>
  <si>
    <t>Immeuble Alphadio BARRY 4e étage  (Contigu immeuble Atepa et face immeuble Ocean Drive) Route de Ouakam X Corniche Ouest Fenêtre Mermoz BP : 29466 Dakar – Yoff "</t>
  </si>
  <si>
    <t xml:space="preserve"> Oui </t>
  </si>
  <si>
    <t xml:space="preserve">Oranto </t>
  </si>
  <si>
    <t xml:space="preserve"> 005014204 2G0 </t>
  </si>
  <si>
    <t>Secteur minier :</t>
  </si>
  <si>
    <t>Nc :  Non communiquée</t>
  </si>
  <si>
    <t>Dénomination officielle complète de l’entreprise</t>
  </si>
  <si>
    <t xml:space="preserve"> MIFERSO </t>
  </si>
  <si>
    <t xml:space="preserve"> La Société des Mines de Fer du Sénégal Oriental  </t>
  </si>
  <si>
    <t>0023896 2G3</t>
  </si>
  <si>
    <t>NA</t>
  </si>
  <si>
    <t xml:space="preserve"> BOULEVARD DJILY MBAYE IMMEUBLE FAHD </t>
  </si>
  <si>
    <t xml:space="preserve"> SOCOCIM </t>
  </si>
  <si>
    <t xml:space="preserve"> Société de Commercialisation du Ciment  </t>
  </si>
  <si>
    <t>0016627 2G3</t>
  </si>
  <si>
    <t xml:space="preserve"> BP 29 KM 33 Ancienne ROUTE DE THIES RUFISQUE </t>
  </si>
  <si>
    <t xml:space="preserve"> SGO </t>
  </si>
  <si>
    <t xml:space="preserve"> Sabodala Gold Operations  </t>
  </si>
  <si>
    <t>2850023 2G3</t>
  </si>
  <si>
    <t xml:space="preserve"> Immeuble 2K Plaza, Route du Méridien Président, Almadies BP 38385 Dakar Yoff </t>
  </si>
  <si>
    <t xml:space="preserve"> CDS </t>
  </si>
  <si>
    <t xml:space="preserve"> Ciments du Sahel  </t>
  </si>
  <si>
    <t>0325995 2G3</t>
  </si>
  <si>
    <t xml:space="preserve"> KIRENE ROUTE DE MBOUR </t>
  </si>
  <si>
    <t xml:space="preserve"> Non  </t>
  </si>
  <si>
    <t xml:space="preserve"> GCO </t>
  </si>
  <si>
    <t xml:space="preserve"> Grande Côte Opérations  </t>
  </si>
  <si>
    <t>2849258 2G3</t>
  </si>
  <si>
    <t>2014-07-01T</t>
  </si>
  <si>
    <t xml:space="preserve"> 6 ROUTE DE OUAKAM, IMMEUBLE ATRYUM (2ème Etage) </t>
  </si>
  <si>
    <t xml:space="preserve"> SSPT </t>
  </si>
  <si>
    <t xml:space="preserve"> Société Sénégalaise des Phosphates de Thiès  </t>
  </si>
  <si>
    <t>0028797 2G3</t>
  </si>
  <si>
    <t xml:space="preserve"> 39, Avenue Jean XXIII Dakar </t>
  </si>
  <si>
    <t xml:space="preserve"> ICS </t>
  </si>
  <si>
    <t xml:space="preserve"> Industries Chimiques du Sénégal  </t>
  </si>
  <si>
    <t>0022955 2G3</t>
  </si>
  <si>
    <t xml:space="preserve">  KM 18, Route de Rufisque DAKAR - SENEGAL </t>
  </si>
  <si>
    <t xml:space="preserve"> DANGOTE </t>
  </si>
  <si>
    <t xml:space="preserve"> Dangote Industries Sénégal SA  </t>
  </si>
  <si>
    <t>2707208 2G3</t>
  </si>
  <si>
    <t xml:space="preserve"> 14 Rue Beranger Ferraud DAKAR </t>
  </si>
  <si>
    <t xml:space="preserve"> PMC SA </t>
  </si>
  <si>
    <t xml:space="preserve"> Petowal Mining Company SA </t>
  </si>
  <si>
    <t xml:space="preserve"> Villa Kandia, Almadies zone 9, Route du Meridien Président, Dakar-Senegal </t>
  </si>
  <si>
    <t xml:space="preserve"> SOMIVA </t>
  </si>
  <si>
    <t xml:space="preserve"> Société Minière de la Vallée du fleuve Sénégal  </t>
  </si>
  <si>
    <t>4475142 2G3</t>
  </si>
  <si>
    <t xml:space="preserve"> Yoff virage route de l’ancien aéroport Léopold Sédar Senghor - immeuble Kouré ( Nsia banque ) 2e étage  </t>
  </si>
  <si>
    <t xml:space="preserve"> AGEM </t>
  </si>
  <si>
    <t xml:space="preserve"> Agem Sénégal Exploration SUARL  </t>
  </si>
  <si>
    <t>4151750 2Y2</t>
  </si>
  <si>
    <t>2010-01-11T</t>
  </si>
  <si>
    <t xml:space="preserve">  Almadies 8 Zone 7 Boite postale 5820 Dakar Fann </t>
  </si>
  <si>
    <t xml:space="preserve"> SMC </t>
  </si>
  <si>
    <t xml:space="preserve"> Sabodala Mining Company  </t>
  </si>
  <si>
    <t>2464410 0G2</t>
  </si>
  <si>
    <t xml:space="preserve"> SEPHOS SA </t>
  </si>
  <si>
    <t xml:space="preserve"> Sephos Senegal SA  </t>
  </si>
  <si>
    <t>4013041 2G3</t>
  </si>
  <si>
    <t xml:space="preserve"> Cité keur Gorgui Lot N°101-Sacré Cœur 3 PYROTECHNIQUE-5é Etage </t>
  </si>
  <si>
    <t xml:space="preserve"> G-PHOS SA </t>
  </si>
  <si>
    <t>Cité keur Gorgui Lot N°101-Sacré Cœur 3 PYROTECHNIQUE-5é Etage</t>
  </si>
  <si>
    <t xml:space="preserve"> AIG SA </t>
  </si>
  <si>
    <t xml:space="preserve"> African Investment Group SA  </t>
  </si>
  <si>
    <t>4507995 2G3</t>
  </si>
  <si>
    <t xml:space="preserve"> adiop@afrig.sn </t>
  </si>
  <si>
    <t xml:space="preserve"> COGECA </t>
  </si>
  <si>
    <t xml:space="preserve"> Compagnie Générale d'Exploitation de Carrière  </t>
  </si>
  <si>
    <t xml:space="preserve"> Km 23, Route de Rufisque - Dakar  </t>
  </si>
  <si>
    <t xml:space="preserve"> GECAMINES </t>
  </si>
  <si>
    <t xml:space="preserve"> Gécamines  </t>
  </si>
  <si>
    <t>2292168 2G3</t>
  </si>
  <si>
    <t xml:space="preserve"> 5, CITE DES MARISTES DAKAR </t>
  </si>
  <si>
    <t xml:space="preserve"> SODEVIT </t>
  </si>
  <si>
    <t xml:space="preserve"> Société pour le Développement de l'Industrie, du Tourisme et de l'Habitat au Sénégal  </t>
  </si>
  <si>
    <t xml:space="preserve"> 5,CITE DES MARISTE DAKAR </t>
  </si>
  <si>
    <t>Zone maritime commune avec la Guinée-Bissau</t>
  </si>
  <si>
    <t>Ninea</t>
  </si>
  <si>
    <t>l’Agence de Gestion et de Coopération entre le Sénégal et la Guinée-Bissau(AGC)</t>
  </si>
  <si>
    <t>Entreprises en exploration</t>
  </si>
  <si>
    <t>Trace Atlantic</t>
  </si>
  <si>
    <t>Tender Oil and Gas Casamance SARL</t>
  </si>
  <si>
    <t>Far</t>
  </si>
  <si>
    <t>Concession Minière</t>
  </si>
  <si>
    <t>COMPAGNIE DE PRODUITS CHIMIQUES ET MATERIAUX (PROCHIMAT)</t>
  </si>
  <si>
    <t>Société d'Etudes et de Réalisation des Phosphates de Matam (SERPM)</t>
  </si>
  <si>
    <t>Sénégal Mines</t>
  </si>
  <si>
    <t>Société d'Exploration, d'Exploitation, d'Importation et de Commercialisation en Afrique (SORED MINES)</t>
  </si>
  <si>
    <t>Permis d’exploitation</t>
  </si>
  <si>
    <t>WATIC</t>
  </si>
  <si>
    <t>Permis d'exploitation de petite mines</t>
  </si>
  <si>
    <t>AFRIGOLD SARL</t>
  </si>
  <si>
    <t>Entreprise Mapathé Ndiouck</t>
  </si>
  <si>
    <t>G.H MINING</t>
  </si>
  <si>
    <t>Libidor</t>
  </si>
  <si>
    <t>SERIGNE SALIOU MBACKE SARL</t>
  </si>
  <si>
    <t>SYPROM SA</t>
  </si>
  <si>
    <t>Van-Gold S.U.A.R.L</t>
  </si>
  <si>
    <t>ECOMINES SA</t>
  </si>
  <si>
    <t>Astron Limited</t>
  </si>
  <si>
    <t>Permis de recherche</t>
  </si>
  <si>
    <t>2SH SALY SOFTWARE ET HARDWARE</t>
  </si>
  <si>
    <t>3S International</t>
  </si>
  <si>
    <t>Aauric Holdings Pte.Ltd</t>
  </si>
  <si>
    <t>AFRIGEM SL</t>
  </si>
  <si>
    <t>AGPL INVESTMENTS</t>
  </si>
  <si>
    <t>ALCATRAS INTERNATIONAL</t>
  </si>
  <si>
    <t>Amafrique Senegal</t>
  </si>
  <si>
    <t>Amar Consulting</t>
  </si>
  <si>
    <t>ARDIMINES</t>
  </si>
  <si>
    <t>Axmin Limited</t>
  </si>
  <si>
    <t>BAMBADJI SA</t>
  </si>
  <si>
    <t>BAMBUK MINERALS</t>
  </si>
  <si>
    <t>Baobab Mining and Chemical Corp SA</t>
  </si>
  <si>
    <t>BB FIRST COMMODITY HOLDING LTD</t>
  </si>
  <si>
    <t>BOYA SA</t>
  </si>
  <si>
    <t>Cephos International</t>
  </si>
  <si>
    <t>CHALLENGER NORD-SUD INTERNATIONAL INC</t>
  </si>
  <si>
    <t>CHESSER RESOURCES</t>
  </si>
  <si>
    <t>CIMAF</t>
  </si>
  <si>
    <t>CIMSEN SARL</t>
  </si>
  <si>
    <t>Comptoir commercial Daouda Diallo</t>
  </si>
  <si>
    <t>Consortium Tender SA-Tender Africa SARL-Prospectiuni SA</t>
  </si>
  <si>
    <t>Core Minerals Pte.Ltd</t>
  </si>
  <si>
    <t>Damash Minerals LTD</t>
  </si>
  <si>
    <t>EBONY AUSTRALIA TRADE &amp; SERVICES (EATS)</t>
  </si>
  <si>
    <t>Energy and Mining Corporation (EMC)</t>
  </si>
  <si>
    <t>ERIN RESOURCES SENEGAL</t>
  </si>
  <si>
    <t>Geomin Mining &amp; Consulting (GMC) SARL</t>
  </si>
  <si>
    <t>Goldstone Resources Ltd</t>
  </si>
  <si>
    <t>G-PHOS S.A.U</t>
  </si>
  <si>
    <t>GRETA RESOURCES SENEGAL</t>
  </si>
  <si>
    <t>IGNACIO GARCIA MARTIN</t>
  </si>
  <si>
    <t>INTERNATIONAL COMPANY OF TRADE AND SERVICES SA (ICTS)</t>
  </si>
  <si>
    <t>International Mining Company (IMC)</t>
  </si>
  <si>
    <t>JIWANA RESOURCES PTY. LTD.</t>
  </si>
  <si>
    <t>Kanel Resources</t>
  </si>
  <si>
    <t>Kansala Resources</t>
  </si>
  <si>
    <t>Laminia Resources</t>
  </si>
  <si>
    <t>Libah Investments Limited</t>
  </si>
  <si>
    <t>LOWRE INDUSTRIES</t>
  </si>
  <si>
    <t>Mako Exploration Company</t>
  </si>
  <si>
    <t>MANDINGA RESOURCES SARL</t>
  </si>
  <si>
    <t>MIMRAN NATURAL RESSOURCES (MNR)</t>
  </si>
  <si>
    <t>MINING RESEARCH COMPANY S.L (MRC)</t>
  </si>
  <si>
    <t>MRS MINING SENEGAL SARL</t>
  </si>
  <si>
    <t>Nabadji Minerals</t>
  </si>
  <si>
    <t>Niamaya Gold</t>
  </si>
  <si>
    <t>NEW ENERGY INVESTISMENT SARL</t>
  </si>
  <si>
    <t>PALM RESOURCES</t>
  </si>
  <si>
    <t>Randgold Resources</t>
  </si>
  <si>
    <t>Sahel Minerals SARL</t>
  </si>
  <si>
    <t>Salam Gold</t>
  </si>
  <si>
    <t>Saloum Resources</t>
  </si>
  <si>
    <t>SDK MINING</t>
  </si>
  <si>
    <t>SENECORPORATION</t>
  </si>
  <si>
    <t>Sengold Mining N.L.</t>
  </si>
  <si>
    <t>SIMEC ENTREPRISES</t>
  </si>
  <si>
    <t>SIRK INTERNATIONAL MINING SUARL</t>
  </si>
  <si>
    <t>SNEPAC International SARL</t>
  </si>
  <si>
    <t>SODEMINES</t>
  </si>
  <si>
    <t>Sonko et Fils SARL</t>
  </si>
  <si>
    <t>Spotlight Global-SARL</t>
  </si>
  <si>
    <t>TRIYANGS INTERNATIONAL MINING</t>
  </si>
  <si>
    <t>West African Investment SA</t>
  </si>
  <si>
    <t>Autorisations d'ouverture et d'exploitation de carrières privées</t>
  </si>
  <si>
    <t>2SBCI</t>
  </si>
  <si>
    <t>Abdou Fattah Mbacké</t>
  </si>
  <si>
    <t>AFRICA BUSINESS CENTER</t>
  </si>
  <si>
    <t>AGROMINE SUARL</t>
  </si>
  <si>
    <t>AL AZHAR MINES ET CARRIERES</t>
  </si>
  <si>
    <t>ALBINA SENEGAL</t>
  </si>
  <si>
    <t>Amadou Kebe</t>
  </si>
  <si>
    <t>ARC EN CIEL</t>
  </si>
  <si>
    <t>Babjuf Mines</t>
  </si>
  <si>
    <t>BETON DU SENEGAL SARL</t>
  </si>
  <si>
    <t>BUL FAALE PRODUCTION</t>
  </si>
  <si>
    <t>CAD LOGISTICS SARL</t>
  </si>
  <si>
    <t>CAREX SA</t>
  </si>
  <si>
    <t>Carrière et Sables</t>
  </si>
  <si>
    <t>Cayorienne des Transports, Carrières et Travaux Publics</t>
  </si>
  <si>
    <t>CHALLENGERS ASSOCIATES SARL</t>
  </si>
  <si>
    <t>Cheikh KANE</t>
  </si>
  <si>
    <t>Compagnie des Sables du Sénégal (COCASE)</t>
  </si>
  <si>
    <t>Comptoire Commercial Daouda Dia SUARL</t>
  </si>
  <si>
    <t>CONSORTIUM SENEGALAISE D' INDUSTRIE ET DE COMMERCE</t>
  </si>
  <si>
    <t>DELTA MINING</t>
  </si>
  <si>
    <t>DIENG &amp; CO ENGINEERING SAS</t>
  </si>
  <si>
    <t>DIYAN EXPLOITATION MINIERE SUARL</t>
  </si>
  <si>
    <t>DOUMA SEYE</t>
  </si>
  <si>
    <t>ENTREPRISE D’ETUDES DE REALISATION ET DE SUPERVISION</t>
  </si>
  <si>
    <t>ETABLISSEMENT WI MARS</t>
  </si>
  <si>
    <t>ETS MOUBARAKA.SUARL</t>
  </si>
  <si>
    <t>ETS/PID</t>
  </si>
  <si>
    <t>Etude et Réalisation Batiment- assainissement- Terrassement</t>
  </si>
  <si>
    <t>Excaf ASIA-Africa</t>
  </si>
  <si>
    <t>FIRST CITY BUILDING OF SENEGAL</t>
  </si>
  <si>
    <t>FUTURIS IMMOBILIER</t>
  </si>
  <si>
    <t>GAZAL CARRIERES (100%)</t>
  </si>
  <si>
    <t>GIE LES CARRIERES DE DIACK (100%)</t>
  </si>
  <si>
    <t>GIE MBGS</t>
  </si>
  <si>
    <t>Gie Pastef Beer</t>
  </si>
  <si>
    <t>GIE XERWI</t>
  </si>
  <si>
    <t>GLOBAL IMMO SENEGAL SARL</t>
  </si>
  <si>
    <t>GOUYE MBINDE CONCASSAGE SARL</t>
  </si>
  <si>
    <t>Gravillons MMS et Sitor SA</t>
  </si>
  <si>
    <t>Ibrahima Diaw</t>
  </si>
  <si>
    <t>ICON AFRICA</t>
  </si>
  <si>
    <t>INCA SARL</t>
  </si>
  <si>
    <t>INSTITUT GEOSCIENCES DE DAKAR SARL</t>
  </si>
  <si>
    <t>ISLE WORLDWIDE</t>
  </si>
  <si>
    <t>LAM SUARL (100%)</t>
  </si>
  <si>
    <t>LES CARRIERES CTG SARL</t>
  </si>
  <si>
    <t>LES CARRIERES DE DAROU</t>
  </si>
  <si>
    <t>LES MAMELLES SARL (100%)</t>
  </si>
  <si>
    <t>LIBASSE NIANG</t>
  </si>
  <si>
    <t>LIMETECH SA</t>
  </si>
  <si>
    <t>Maison Internationale du Commerce (MIC) (100%)</t>
  </si>
  <si>
    <t>MBF Properties SA</t>
  </si>
  <si>
    <t>MBS Business Services</t>
  </si>
  <si>
    <t>MOM Sarl</t>
  </si>
  <si>
    <t>Mouhamed Rassoul Seck Services (100%)</t>
  </si>
  <si>
    <t>Mouvement Fédéral Ansaroul Ahmadiya (100%)</t>
  </si>
  <si>
    <t>MRL International Industries SARL</t>
  </si>
  <si>
    <t>Ndoye Abdoulaye</t>
  </si>
  <si>
    <t>Nouvelle Société des Mines et des Travaux Publics</t>
  </si>
  <si>
    <t>ORING TECHNOLOGIES SARL (100%)</t>
  </si>
  <si>
    <t>Oumar DEME</t>
  </si>
  <si>
    <t>Pape Sangoné Sall</t>
  </si>
  <si>
    <t>PROFILEX COMPANY (100%)</t>
  </si>
  <si>
    <t>RAMATOO (100%)</t>
  </si>
  <si>
    <t>Roches Bétons et Ouvrages Du Sénégal (ROBOS) SARL (100%)</t>
  </si>
  <si>
    <t>Royal Sénégal Mines et Equipements</t>
  </si>
  <si>
    <t>SAHEL MINING SERVICES SARL</t>
  </si>
  <si>
    <t>SCI AMWAST ALMADIEs</t>
  </si>
  <si>
    <t>SECAMI</t>
  </si>
  <si>
    <t>SEGIMAR SA</t>
  </si>
  <si>
    <t>SEMAC SA (100%)</t>
  </si>
  <si>
    <t>SERIGNE ISSAKHA MBACKE</t>
  </si>
  <si>
    <t>SOCIETE CIVILE IMMOBILIERE</t>
  </si>
  <si>
    <t>SOCIETE DE BATIMENT et TRAVAUX PUBLICS SUARL</t>
  </si>
  <si>
    <t>Société de Concassage et de Béton (SO.CO.BE) (100%)</t>
  </si>
  <si>
    <t>Société de Manufacture et de Production Industrielle du Sénégal (SOMAPIS) Sarl</t>
  </si>
  <si>
    <t>SOCIETE D'EQUIPEMENT ET DE CONSTRUCTION</t>
  </si>
  <si>
    <t>SOCIETE DES TERRES NEUVES SARL</t>
  </si>
  <si>
    <t>SOCIETE D'EXPLOITATION DES MINES ET CARRIERES (SEMC)</t>
  </si>
  <si>
    <t>Société Minière Djibril Diagne Mon Parent</t>
  </si>
  <si>
    <t>Société Minière du Diobasse SA</t>
  </si>
  <si>
    <t>SOCIETE MINIERE INDUSTRIELLE ET COMMERCIALE</t>
  </si>
  <si>
    <t>SOCIETE SENEGALAISE DE CONCASSAGE (SSC)</t>
  </si>
  <si>
    <t>SOCIETE SENEGALAISE DE GRAVIERS SARL</t>
  </si>
  <si>
    <t>SOCIETE SENEGALAISE DE MATERAUX CARRIERES ET NEGOCE</t>
  </si>
  <si>
    <t>SOCIETE SENEGALAISE DES TRANSPORTS, TRAVAUX HYDRAULIQUES, ROUTES ET ASSAISSEMENTS</t>
  </si>
  <si>
    <t>Société Sénégalaise d'Exploitation des Ressources Naturelles</t>
  </si>
  <si>
    <t>SOCIETE TIMITA TECHNO SERVICES</t>
  </si>
  <si>
    <t>SOFAMAC</t>
  </si>
  <si>
    <t>SOSEMIC SARL (100%)</t>
  </si>
  <si>
    <t>SPGCC SARL</t>
  </si>
  <si>
    <t>TANOR SOLUTIONS INDUSTRIELLES</t>
  </si>
  <si>
    <t>TETACAR</t>
  </si>
  <si>
    <t>TOUBA GUEDE IMMOBILIER</t>
  </si>
  <si>
    <t>Transports Ahmed Djouma Gazal</t>
  </si>
  <si>
    <t>VAPROM AFRICA SA</t>
  </si>
  <si>
    <t>Autorisations d'ouverture et d'exploitation de carrières temporaires</t>
  </si>
  <si>
    <t>ABC-GROUP SARL</t>
  </si>
  <si>
    <t>Abibou FAYE (100%)</t>
  </si>
  <si>
    <t>AFRIC MINING SARL (100%)</t>
  </si>
  <si>
    <t>AGENCE IMMOBILIERE "LA BAIE"</t>
  </si>
  <si>
    <t>Alpha Moussa KANE (100%)</t>
  </si>
  <si>
    <t>Astou MBODJ</t>
  </si>
  <si>
    <t>Bakhoume Business Company (100%)</t>
  </si>
  <si>
    <t>BATI SOLAR (100%)</t>
  </si>
  <si>
    <t>BOUBACAR WANE (100%)</t>
  </si>
  <si>
    <t>BURGER (100%)</t>
  </si>
  <si>
    <t>C&amp;A BUILDING</t>
  </si>
  <si>
    <t>CARREFOUR IMMO SERVICES- SUARL</t>
  </si>
  <si>
    <t>CUBO 4 SARL (100%)</t>
  </si>
  <si>
    <t>CWE SENEGAL SUARL</t>
  </si>
  <si>
    <t>DAME DIENG (100%)</t>
  </si>
  <si>
    <t>Daouda FAYE (100%)</t>
  </si>
  <si>
    <t>DIAW MATAR</t>
  </si>
  <si>
    <t>DIOM MULTI EXPLOITATION</t>
  </si>
  <si>
    <t>ENTREPRISE AICHA</t>
  </si>
  <si>
    <t>ENTREPRISE BOUGAR DIOUF</t>
  </si>
  <si>
    <t>ENTREPRISE DE MANUTENTION TRANSPORT ET DE CONCASSAGE (100%)</t>
  </si>
  <si>
    <t>ENTREPRISE PALLENE SABLE DUNE</t>
  </si>
  <si>
    <t>Entreprise Wakeur Borom SAME (100%)</t>
  </si>
  <si>
    <t>ETABLISSEMENT AMADOU DIALLO</t>
  </si>
  <si>
    <t>ETS FALL &amp; FRERES (100%)</t>
  </si>
  <si>
    <t>ETS GASSAMA</t>
  </si>
  <si>
    <t>ETS   TOUBA   DAROU KHOUDOSS (100%)</t>
  </si>
  <si>
    <t>GENERAL D'INGENIERIE ET DE TECHNOLOGIE (GENITEC) (100%)</t>
  </si>
  <si>
    <t>GIE Groupement Agro Pastorale</t>
  </si>
  <si>
    <t>GIE Touba MBoussobé (100%)</t>
  </si>
  <si>
    <t>GLOBAL ROUTE SERVICES (100%)</t>
  </si>
  <si>
    <t>GUILLAYE DIOP (100%)</t>
  </si>
  <si>
    <t>HARMONY GROUP SUARL (100%)</t>
  </si>
  <si>
    <t>Horizon Plus Technologie</t>
  </si>
  <si>
    <t>INSTITUT ISLAMIQUE DAARA DAROU SALAM GAYE</t>
  </si>
  <si>
    <t>IRION TRANSFERS SARL (100%)</t>
  </si>
  <si>
    <t>K INTER (100%)</t>
  </si>
  <si>
    <t>LA CLE (100%)</t>
  </si>
  <si>
    <t>Laba BA (100%)</t>
  </si>
  <si>
    <t>LES CARRIERES CTG SARL (100%)</t>
  </si>
  <si>
    <t>LES SPECIALISTES DU BATIMENTS &amp; TP (100%)</t>
  </si>
  <si>
    <t>MAMADOU LO (100%)</t>
  </si>
  <si>
    <t>MANSOUR YAYOU MANSOUR (100%)</t>
  </si>
  <si>
    <t>Massilatours (100%)</t>
  </si>
  <si>
    <t>MBAPAMA B.T.P SARL</t>
  </si>
  <si>
    <t>MOUNA TRANSPORT</t>
  </si>
  <si>
    <t>Nabou Transport (100%)</t>
  </si>
  <si>
    <t>Oumar DIOP (100%)</t>
  </si>
  <si>
    <t>RUF UNIVERSEL SERVICES SARL</t>
  </si>
  <si>
    <t>SALIOU MBAYE (100%)</t>
  </si>
  <si>
    <t>SALIOU MINES INDUSTRIES ET TECHNIQUES</t>
  </si>
  <si>
    <t>SAREQ GROUP (100%)</t>
  </si>
  <si>
    <t>SENEGALEASE GREEN GOLD (SEGG)</t>
  </si>
  <si>
    <t>Seynabou NDIAYE (100%)</t>
  </si>
  <si>
    <t>Société Civile Immobiliere S.C.I.D.D</t>
  </si>
  <si>
    <t>SOCIETE DIASS MINES SUARL (100%)</t>
  </si>
  <si>
    <t>SOCIETE GENERALE NDIAMBOUR NDIGAL (100%)</t>
  </si>
  <si>
    <t>TABOU SERVICES (100%)</t>
  </si>
  <si>
    <t>TECHNODIS SARL</t>
  </si>
  <si>
    <t>UNIVERSAL BUSINESS COMPANY</t>
  </si>
  <si>
    <t>Autorisation d'Exploitation Artisanale et semi-mécanisée</t>
  </si>
  <si>
    <t>AXIOME DEVELOPPEMENT</t>
  </si>
  <si>
    <t>Basmala International Sarl</t>
  </si>
  <si>
    <t>BOKAMINE SARL</t>
  </si>
  <si>
    <t>CASA BAMBA</t>
  </si>
  <si>
    <t>Case D'Or</t>
  </si>
  <si>
    <t>COMPAGNIE KHADIM RASSOUL</t>
  </si>
  <si>
    <t>COMPAGNIE SENEGALAISE DES MINES</t>
  </si>
  <si>
    <t>CONSORIUM PETROMIR &amp; PETROLINES</t>
  </si>
  <si>
    <t>Dakar-Gueye Général</t>
  </si>
  <si>
    <t>Diakha Gold Mines</t>
  </si>
  <si>
    <t>EEEMS</t>
  </si>
  <si>
    <t>ETS MAMADOU DIOUF CISSE</t>
  </si>
  <si>
    <t>ETUDE TOPOGRAPHIQUE ET MINIERE (100%)</t>
  </si>
  <si>
    <t>FARLEELO TRADING COMPANY</t>
  </si>
  <si>
    <t>G.I.E. " Le Wourous"</t>
  </si>
  <si>
    <t>GAYE THIOLOM GANDIOLE ENTREPRISES SUARL</t>
  </si>
  <si>
    <t>GB MINERAL SARL</t>
  </si>
  <si>
    <t>GENERALES SERVICES</t>
  </si>
  <si>
    <t>GIE 18 SAFAR KANE ET FRERES</t>
  </si>
  <si>
    <t>GIE Alamouta</t>
  </si>
  <si>
    <t>GIE Bélédougou Mamakhono</t>
  </si>
  <si>
    <t>GIE BENCOUTOU</t>
  </si>
  <si>
    <t>GIE BENKANTO</t>
  </si>
  <si>
    <t>GIE CARECIM</t>
  </si>
  <si>
    <t>GIE CARRACOL</t>
  </si>
  <si>
    <t>Gie Dionda</t>
  </si>
  <si>
    <t>GIE DIOURA DE DIAKHA</t>
  </si>
  <si>
    <t>GIE DJIGUI</t>
  </si>
  <si>
    <t>GIE Etudes et Réalisation des Talibés Mourides</t>
  </si>
  <si>
    <t>GIE FOUKHABA</t>
  </si>
  <si>
    <t>GIE Gold Placer</t>
  </si>
  <si>
    <t>GIE JAMA GUIGUI</t>
  </si>
  <si>
    <t>GIE KEDOUGOU BUSINESS</t>
  </si>
  <si>
    <t>GIE KEDOUGOU DENTAL</t>
  </si>
  <si>
    <t>GIE MANKO LIGUEY</t>
  </si>
  <si>
    <t>GIE ORPAILLEURS DE BANTAKO</t>
  </si>
  <si>
    <t>GIE REBISEN</t>
  </si>
  <si>
    <t>GIE SINING KANG</t>
  </si>
  <si>
    <t>GIE Solidarité pour le Développement</t>
  </si>
  <si>
    <t>GIE WALY GNIMA</t>
  </si>
  <si>
    <t>GIE Wilaya Gold</t>
  </si>
  <si>
    <t>GIE Xorondom</t>
  </si>
  <si>
    <t>GOLD COAST</t>
  </si>
  <si>
    <t>GOLDMINE BISINESS</t>
  </si>
  <si>
    <t>GOLDSKY</t>
  </si>
  <si>
    <t>HYDROBAT INTERNATIONAL</t>
  </si>
  <si>
    <t>IBRAHIMA SAMB</t>
  </si>
  <si>
    <t>INTERNATIONAL GOLD ALWAR Sarl</t>
  </si>
  <si>
    <t>INTERNATIONAL TRADING COMPANYN (ITC)</t>
  </si>
  <si>
    <t>ITACA Sarl</t>
  </si>
  <si>
    <t>Keur Rassoul Mines Sarl</t>
  </si>
  <si>
    <t>MADISSIMO</t>
  </si>
  <si>
    <t>Mouhamadou Moustapha SY</t>
  </si>
  <si>
    <t>NDEYE FATIM SY</t>
  </si>
  <si>
    <t>Ndeye Maty Trade</t>
  </si>
  <si>
    <t>République du Sénégal</t>
  </si>
  <si>
    <t>SALLA NIANG Sarl</t>
  </si>
  <si>
    <t>SEN ITA GOLD</t>
  </si>
  <si>
    <t>SENETRANS AFRICA BUSINESS (SETAB)</t>
  </si>
  <si>
    <t>SENGOLD COMPANY</t>
  </si>
  <si>
    <t>SENIP SENEGAL GROUP SARL</t>
  </si>
  <si>
    <t>SENOR GROUP</t>
  </si>
  <si>
    <t>SESAM GOLD SARL</t>
  </si>
  <si>
    <t>SOCAM SARL</t>
  </si>
  <si>
    <t>Socièté Gaillac-Guèye Sarl</t>
  </si>
  <si>
    <t>SOREXMINE SUARL</t>
  </si>
  <si>
    <t>SOYA GOLD SARL</t>
  </si>
  <si>
    <t>TABA AGRICULTURE CONSULTING INFRASTRUCTURE AND MINING (TAACIM) SUARL</t>
  </si>
  <si>
    <t>TAMIL MINES SARL</t>
  </si>
  <si>
    <t>TSG MINING COMPANY SARL</t>
  </si>
  <si>
    <t>YAN WEST AFRICA INVESTMENT</t>
  </si>
  <si>
    <t>YPSOS Exploitation management Construction</t>
  </si>
  <si>
    <t>Zhongsai</t>
  </si>
  <si>
    <t>Actionnaires</t>
  </si>
  <si>
    <t>% Participation</t>
  </si>
  <si>
    <t xml:space="preserve"> Etat du Sénégal </t>
  </si>
  <si>
    <t xml:space="preserve"> N/c </t>
  </si>
  <si>
    <t>Filiale de la société Kosmos Energy Limited cotée à New York Stock Exchange (NYSE) et London Stock Exchange (LSE)</t>
  </si>
  <si>
    <t>N/c</t>
  </si>
  <si>
    <t>Date de naissance : 1948-11-25</t>
  </si>
  <si>
    <t>Numéro d'identité nationale : A50003382</t>
  </si>
  <si>
    <t>Nationalité : Nigeria</t>
  </si>
  <si>
    <t>Pays de résidence : Nigeria</t>
  </si>
  <si>
    <t xml:space="preserve">Adresse de residence : 15 AKPABIO STREET GRA </t>
  </si>
  <si>
    <t>TOTAL SA</t>
  </si>
  <si>
    <t>BP SENEGAL INVESTMENT LIMITED</t>
  </si>
  <si>
    <t>Filiale de la société Woodside Petroleum Limited cotée à Australian Securities Exchange (ASE)</t>
  </si>
  <si>
    <t>PETRSOEN</t>
  </si>
  <si>
    <t>Fortesa</t>
  </si>
  <si>
    <t xml:space="preserve"> Woodside </t>
  </si>
  <si>
    <t>Etat du Sénégal</t>
  </si>
  <si>
    <t>POSTOU DIOKOUL SA</t>
  </si>
  <si>
    <t xml:space="preserve"> Filiale de la société VICAT SA cotée à Paris Stock Exchange </t>
  </si>
  <si>
    <t>PARFICIM</t>
  </si>
  <si>
    <t>SABODALA GOLD MAURITIUS LIMITED</t>
  </si>
  <si>
    <t>LATFALLAH LAYOUSSE</t>
  </si>
  <si>
    <t>Prévoyance Assurances</t>
  </si>
  <si>
    <t>ISIDORE LAYOUSE</t>
  </si>
  <si>
    <t>0.01%</t>
  </si>
  <si>
    <t>TIZIR MAURITIUS LTD</t>
  </si>
  <si>
    <t>GROUPE TOLSA</t>
  </si>
  <si>
    <t>INDORAMA INTERNATIONAL HOLDING LIMITED</t>
  </si>
  <si>
    <t xml:space="preserve">IFFCO </t>
  </si>
  <si>
    <t>GOUVERNEMENT D'INDE</t>
  </si>
  <si>
    <t>DANGOTE INDUSTRIES LTD</t>
  </si>
  <si>
    <t>99.99%</t>
  </si>
  <si>
    <t>HERITIERS KADER MBACKE</t>
  </si>
  <si>
    <t>SENEGAL</t>
  </si>
  <si>
    <t>SERPM</t>
  </si>
  <si>
    <t>MININVEST SA</t>
  </si>
  <si>
    <t>FINANCE INDUSTRIES GROUP</t>
  </si>
  <si>
    <t>MR IBRAHIMA KHOURY</t>
  </si>
  <si>
    <t>MR CHIHAB JILANI KALLALA</t>
  </si>
  <si>
    <t>AGEM LIMITED</t>
  </si>
  <si>
    <t>Sabodala Gold Mauritius Limited</t>
  </si>
  <si>
    <t>IFCOM S.A.U</t>
  </si>
  <si>
    <t xml:space="preserve"> Lisardo De Mata Pastrana</t>
  </si>
  <si>
    <t>Date de naissance : 1957-05-13</t>
  </si>
  <si>
    <t>Nationalité : Espagnole</t>
  </si>
  <si>
    <t>Pays de résidence : Espagne</t>
  </si>
  <si>
    <t>Adresse de résidence : Espagne</t>
  </si>
  <si>
    <t xml:space="preserve">Adresse professionnelle : CITE KEUR GORGUI LOT N°R101-TF669/GRD-SACRE CŒUR 3 PYROTECHNIQUE-5é ETAGE  </t>
  </si>
  <si>
    <t>FERTINAGRO</t>
  </si>
  <si>
    <t xml:space="preserve"> Generoso Martin Blesa</t>
  </si>
  <si>
    <t>Numéro d'identité : 18.421.817-J</t>
  </si>
  <si>
    <t xml:space="preserve">Adresse de résidence : CALLE BASILISO MUÑOZ, 20. 44147. CEDRILLAS (TERUEL). ESPAÑA (SPAIN) </t>
  </si>
  <si>
    <t xml:space="preserve">G-PHOS SA </t>
  </si>
  <si>
    <t>SEPHOS</t>
  </si>
  <si>
    <t>Filiale de la société Sephos Senegal SA (SEPHOS)</t>
  </si>
  <si>
    <t>FIM Finance</t>
  </si>
  <si>
    <t>JOSEPH DIOUF</t>
  </si>
  <si>
    <t xml:space="preserve"> Nationalité : Sénégalaise</t>
  </si>
  <si>
    <t>Pays de résidence : Sénégal</t>
  </si>
  <si>
    <t>Adresse de résidence : derklé-dakar</t>
  </si>
  <si>
    <t>Adresse professionnelle : almadies</t>
  </si>
  <si>
    <t xml:space="preserve">Adresse e-mail : jdiouf@afrig.sn  </t>
  </si>
  <si>
    <t>EL HADJI ALIOUNE DIOP</t>
  </si>
  <si>
    <t>LAFALLAH LAYOUSSE</t>
  </si>
  <si>
    <t>Date de naissance : 1945-09-20</t>
  </si>
  <si>
    <t>Numéro d'identité nationale : 1751194503762</t>
  </si>
  <si>
    <t>Nationalité : Sénégalaise</t>
  </si>
  <si>
    <t>Adresse de résidence : Keury Souf Rufisque</t>
  </si>
  <si>
    <t xml:space="preserve">Adresse professionnelle : Km 23, Route de Rufisque  </t>
  </si>
  <si>
    <t>ISIDORE LAYOUSSE</t>
  </si>
  <si>
    <t>Isidore Layousse</t>
  </si>
  <si>
    <t>Date de naissance : 1951-04-12</t>
  </si>
  <si>
    <t>Numéro d'identité nationale : 1751195102641</t>
  </si>
  <si>
    <t>Adresse de résidence : 66, Boulevard Rue de République , Dakar</t>
  </si>
  <si>
    <t xml:space="preserve">Adresse professionnelle : Km 23, Route de Rufisque </t>
  </si>
  <si>
    <t>Filiale de la société VICAT SA cotée à Paris Stock Exchange</t>
  </si>
  <si>
    <t xml:space="preserve">SOCOCIM </t>
  </si>
  <si>
    <t>SGO</t>
  </si>
  <si>
    <t>CDS</t>
  </si>
  <si>
    <t>GCO</t>
  </si>
  <si>
    <t>SSPT</t>
  </si>
  <si>
    <t>ICS</t>
  </si>
  <si>
    <t>DANGOTE</t>
  </si>
  <si>
    <t>PMC</t>
  </si>
  <si>
    <t>SOMIVA</t>
  </si>
  <si>
    <t>AGEM</t>
  </si>
  <si>
    <t>SMC</t>
  </si>
  <si>
    <t>AIG</t>
  </si>
  <si>
    <t>COGECA</t>
  </si>
  <si>
    <t xml:space="preserve">Gécamines </t>
  </si>
  <si>
    <t>SODEVIT</t>
  </si>
  <si>
    <t>MIFERSO</t>
  </si>
  <si>
    <t>Formulaires de Déclaration</t>
  </si>
  <si>
    <t>Etats Financiers</t>
  </si>
  <si>
    <t>Signé par le Management</t>
  </si>
  <si>
    <t>Certifié par un auditeur</t>
  </si>
  <si>
    <t>Electronique / Physique</t>
  </si>
  <si>
    <t>EF 2019 certifiés par un CAC</t>
  </si>
  <si>
    <t>Rapport d'audit ou Lettre d'affirmation du CAC envoyé</t>
  </si>
  <si>
    <t>Fiabilité globale</t>
  </si>
  <si>
    <t>E</t>
  </si>
  <si>
    <t>Elevée</t>
  </si>
  <si>
    <t>Lettre d'affirmation</t>
  </si>
  <si>
    <t>Etat financiers</t>
  </si>
  <si>
    <t>Rapport d'audit</t>
  </si>
  <si>
    <t xml:space="preserve">Effectifs des Nationaux </t>
  </si>
  <si>
    <t>Effectifs des Non nationaux</t>
  </si>
  <si>
    <t xml:space="preserve"> Masse salariale des Nationaux (en FCFA) </t>
  </si>
  <si>
    <t xml:space="preserve"> Masse salariale des Non Nationaux (en FCFA) </t>
  </si>
  <si>
    <t>Qualifications</t>
  </si>
  <si>
    <t>Hommes</t>
  </si>
  <si>
    <t>Femmes</t>
  </si>
  <si>
    <t xml:space="preserve"> Hommes </t>
  </si>
  <si>
    <t xml:space="preserve"> Femmes </t>
  </si>
  <si>
    <t xml:space="preserve"> PETROSEN </t>
  </si>
  <si>
    <t>Cadres supérieurs</t>
  </si>
  <si>
    <t>Techniciens supérieurs et cadres moyens</t>
  </si>
  <si>
    <t>Techniciens, Agents de maitrise et ouvriers qualifiés</t>
  </si>
  <si>
    <t>Employés, manœuvres, ouvriers, apprentis</t>
  </si>
  <si>
    <t>Total</t>
  </si>
  <si>
    <t>-</t>
  </si>
  <si>
    <t>Permanent</t>
  </si>
  <si>
    <t>Contractuel</t>
  </si>
  <si>
    <t xml:space="preserve"> Capricorn </t>
  </si>
  <si>
    <t xml:space="preserve"> Kosmos </t>
  </si>
  <si>
    <t xml:space="preserve"> Oranto </t>
  </si>
  <si>
    <t xml:space="preserve"> BP SENEGAL </t>
  </si>
  <si>
    <t xml:space="preserve">                            -   </t>
  </si>
  <si>
    <t xml:space="preserve">                             -   </t>
  </si>
  <si>
    <t xml:space="preserve">                              -   </t>
  </si>
  <si>
    <t xml:space="preserve">  </t>
  </si>
  <si>
    <t xml:space="preserve"> Dangote </t>
  </si>
  <si>
    <t xml:space="preserve"> PMC </t>
  </si>
  <si>
    <t xml:space="preserve"> SEPHOS </t>
  </si>
  <si>
    <t xml:space="preserve"> AIG </t>
  </si>
  <si>
    <t xml:space="preserve"> COGEGA </t>
  </si>
  <si>
    <t>Informations Bénéficiaires</t>
  </si>
  <si>
    <t>Paiements en Numéraire</t>
  </si>
  <si>
    <t>Paiements en Nature</t>
  </si>
  <si>
    <t>Référence</t>
  </si>
  <si>
    <t>Identité du Bénéficiaire (Nom)</t>
  </si>
  <si>
    <t>Fonction</t>
  </si>
  <si>
    <t>Région du Bénéficiaire</t>
  </si>
  <si>
    <t xml:space="preserve"> Paiements en Numéraire:             Montant FCFA </t>
  </si>
  <si>
    <t>Paiements en Numéraire:                    Date (jj/mm/aaaa)</t>
  </si>
  <si>
    <t>Domaine d'Intervention</t>
  </si>
  <si>
    <t>Paiements en Nature: Description (Nature, Objectifs, Réalisation</t>
  </si>
  <si>
    <t>Paiements en Nature: Coût du Projet encouru durant l'année</t>
  </si>
  <si>
    <t>Ref Juridique/Contractuelle</t>
  </si>
  <si>
    <t xml:space="preserve">PETROSEN </t>
  </si>
  <si>
    <t xml:space="preserve"> Néant </t>
  </si>
  <si>
    <t>Néant</t>
  </si>
  <si>
    <t>FONDATION TOTAL SENEGAL</t>
  </si>
  <si>
    <t>FONDATION</t>
  </si>
  <si>
    <t>Dakar</t>
  </si>
  <si>
    <t>Subvention sociale</t>
  </si>
  <si>
    <t>Hôtel le Ndiambour au profit du Ministère de l'Environnement et du developpement durable</t>
  </si>
  <si>
    <t>Journée mondiale de l'environnement - fourniture de marchandises</t>
  </si>
  <si>
    <t>N</t>
  </si>
  <si>
    <t>Paiements en Numéraire:             Montant FCFA</t>
  </si>
  <si>
    <t>Paiements en Nature: Description (Nature, Objectifs, Réalisations)</t>
  </si>
  <si>
    <t xml:space="preserve"> Néant  </t>
  </si>
  <si>
    <t>COMMUNE DE RUFISQUE EST</t>
  </si>
  <si>
    <t>DAKAR</t>
  </si>
  <si>
    <t>Autres</t>
  </si>
  <si>
    <t>CONTRAT</t>
  </si>
  <si>
    <t>Communauté autour du site minier</t>
  </si>
  <si>
    <t>Livre français 6eme Unicef</t>
  </si>
  <si>
    <t>Kédougou</t>
  </si>
  <si>
    <t>Education</t>
  </si>
  <si>
    <t>Obligation de développement social: Art.22.3 convention minière du 07 avril 2015</t>
  </si>
  <si>
    <t>Livre français 3eme Unicef</t>
  </si>
  <si>
    <t>Obligation de développement social: Art.22.3 convention minière du 07 avril 2016</t>
  </si>
  <si>
    <t>Livre français 2 ne Unicef</t>
  </si>
  <si>
    <t>Obligation de développement social: Art.22.3 convention minière du 07 avril 2017</t>
  </si>
  <si>
    <t>Livre Math 6eme hachette</t>
  </si>
  <si>
    <t>Obligation de développement social: Art.22.3 convention minière du 07 avril 2018</t>
  </si>
  <si>
    <t>Livre math 6eme cial</t>
  </si>
  <si>
    <t>Obligation de développement social: Art.22.3 convention minière du 07 avril 2019</t>
  </si>
  <si>
    <t>Livre Math 3eme cial</t>
  </si>
  <si>
    <t>Obligation de développement social: Art.22.3 convention minière du 07 avril 2020</t>
  </si>
  <si>
    <t>Livre Math 2nde cial</t>
  </si>
  <si>
    <t>Obligation de développement social: Art.22.3 convention minière du 07 avril 2021</t>
  </si>
  <si>
    <t>Livre math 2nde hachette</t>
  </si>
  <si>
    <t>Obligation de développement social: Art.22.3 convention minière du 07 avril 2022</t>
  </si>
  <si>
    <t>Dictionnaire 6eme anglais</t>
  </si>
  <si>
    <t>Obligation de développement social: Art.22.3 convention minière du 07 avril 2023</t>
  </si>
  <si>
    <t>Livre anglais 6eme go for English</t>
  </si>
  <si>
    <t>Obligation de développement social: Art.22.3 convention minière du 07 avril 2024</t>
  </si>
  <si>
    <t>Livre anglais 6eme deep in Touch</t>
  </si>
  <si>
    <t>Obligation de développement social: Art.22.3 convention minière du 07 avril 2025</t>
  </si>
  <si>
    <t>Livre anglais 3eme go for English</t>
  </si>
  <si>
    <t>Obligation de développement social: Art.22.3 convention minière du 07 avril 2026</t>
  </si>
  <si>
    <t>Livre anglais 3eme Kemp in Touch</t>
  </si>
  <si>
    <t>Obligation de développement social: Art.22.3 convention minière du 07 avril 2027</t>
  </si>
  <si>
    <t>Livre anglais 2nde go for English</t>
  </si>
  <si>
    <t>Obligation de développement social: Art.22.3 convention minière du 07 avril 2028</t>
  </si>
  <si>
    <t>Livres SVT 6eme collection biosphère</t>
  </si>
  <si>
    <t>Obligation de développement social: Art.22.3 convention minière du 07 avril 2029</t>
  </si>
  <si>
    <t>Livre SVT 5EME Biosphère</t>
  </si>
  <si>
    <t>Obligation de développement social: Art.22.3 convention minière du 07 avril 2030</t>
  </si>
  <si>
    <t>Livre SVT 3eme Dialou</t>
  </si>
  <si>
    <t>Obligation de développement social: Art.22.3 convention minière du 07 avril 2031</t>
  </si>
  <si>
    <t>Livre SVT 4eme collection Dialou</t>
  </si>
  <si>
    <t>Obligation de développement social: Art.22.3 convention minière du 07 avril 2032</t>
  </si>
  <si>
    <t>Livre SVT 2nde planète vivante</t>
  </si>
  <si>
    <t>Obligation de développement social: Art.22.3 convention minière du 07 avril 2033</t>
  </si>
  <si>
    <t>Livre SVT 1ere planète vivante</t>
  </si>
  <si>
    <t>Obligation de développement social: Art.22.3 convention minière du 07 avril 2034</t>
  </si>
  <si>
    <t>Livre SP 3eme collection Kandia</t>
  </si>
  <si>
    <t>Obligation de développement social: Art.22.3 convention minière du 07 avril 2035</t>
  </si>
  <si>
    <t>Livre SP 3eme d'exercice fascicule cours</t>
  </si>
  <si>
    <t>Obligation de développement social: Art.22.3 convention minière du 07 avril 2036</t>
  </si>
  <si>
    <t>Livre SP 2nde collection Kandia</t>
  </si>
  <si>
    <t>Obligation de développement social: Art.22.3 convention minière du 07 avril 2037</t>
  </si>
  <si>
    <t>Livre SP 2nde collection Eugenia</t>
  </si>
  <si>
    <t>Obligation de développement social: Art.22.3 convention minière du 07 avril 2038</t>
  </si>
  <si>
    <t>Livre SP 2nde collection joker bordas</t>
  </si>
  <si>
    <t>Obligation de développement social: Art.22.3 convention minière du 07 avril 2039</t>
  </si>
  <si>
    <t>Livre SP 2nde d'exercice fascicule</t>
  </si>
  <si>
    <t>Obligation de développement social: Art.22.3 convention minière du 07 avril 2040</t>
  </si>
  <si>
    <t>Cahier TP</t>
  </si>
  <si>
    <t>Obligation de développement social: Art.22.3 convention minière du 07 avril 2041</t>
  </si>
  <si>
    <t>Cahier ordinaire 100 pages</t>
  </si>
  <si>
    <t>Obligation de développement social: Art.22.3 convention minière du 07 avril 2042</t>
  </si>
  <si>
    <t>Cahier protège 200 pages</t>
  </si>
  <si>
    <t>Obligation de développement social: Art.22.3 convention minière du 07 avril 2043</t>
  </si>
  <si>
    <t>Cahier PVC couleur 300 pages</t>
  </si>
  <si>
    <t>Obligation de développement social: Art.22.3 convention minière du 07 avril 2044</t>
  </si>
  <si>
    <t>Cahier PVC 400 PAGES</t>
  </si>
  <si>
    <t>Obligation de développement social: Art.22.3 convention minière du 07 avril 2045</t>
  </si>
  <si>
    <t>Trousseau matériel géométriques</t>
  </si>
  <si>
    <t>Obligation de développement social: Art.22.3 convention minière du 07 avril 2046</t>
  </si>
  <si>
    <t>Sac écolier</t>
  </si>
  <si>
    <t>Obligation de développement social: Art.22.3 convention minière du 07 avril 2047</t>
  </si>
  <si>
    <t>ARROSOIR PLASTIQUE 5L</t>
  </si>
  <si>
    <t>Obligation de développement social: Art.22.3 convention minière du 07 avril 2048</t>
  </si>
  <si>
    <t>SEAU ALIMENTAIRE AVEC COUVERCLE 5L</t>
  </si>
  <si>
    <t>Obligation de développement social: Art.22.3 convention minière du 07 avril 2049</t>
  </si>
  <si>
    <t>1er décompte pour avance de démarrage 30%</t>
  </si>
  <si>
    <t>Sport &amp; Culture</t>
  </si>
  <si>
    <t>Obligation de développement social: Art.22.3 convention minière du 07 avril 2050</t>
  </si>
  <si>
    <t>2eme décompte a la réception provisoire mur  école Dallai</t>
  </si>
  <si>
    <t>Obligation de développement social: Art.22.3 convention minière du 07 avril 2051</t>
  </si>
  <si>
    <t>Deuxième décompte 35%</t>
  </si>
  <si>
    <t>Obligation de développement social: Art.22.3 convention minière du 07 avril 2052</t>
  </si>
  <si>
    <t>Appui SGO a un agriculteur sinistre du village de M’ahana</t>
  </si>
  <si>
    <t>Autres (GENERAL)</t>
  </si>
  <si>
    <t>Obligation de développement social: Art.22.3 convention minière du 07 avril 2053</t>
  </si>
  <si>
    <t>Appui SGO pour la réfection de la pompe manuelle de Dialiphos</t>
  </si>
  <si>
    <t>Hydraulique &amp; Assainissement</t>
  </si>
  <si>
    <t>Obligation de développement social: Art.22.3 convention minière du 07 avril 2054</t>
  </si>
  <si>
    <t>Appui de SGO a la célébration de la journée internationale d</t>
  </si>
  <si>
    <t>Obligation de développement social: Art.22.3 convention minière du 07 avril 2055</t>
  </si>
  <si>
    <t>Appui SGO aux équipes de football de Mamakhono et de Sabodala</t>
  </si>
  <si>
    <t>Obligation de développement social: Art.22.3 convention minière du 07 avril 2056</t>
  </si>
  <si>
    <t>Appui de SGO pour l'organisation de l'arbre de Noel pour le</t>
  </si>
  <si>
    <t>Obligation de développement social: Art.22.3 convention minière du 07 avril 2057</t>
  </si>
  <si>
    <t>Paiement prise en charge diagnostic système d'approvisionne</t>
  </si>
  <si>
    <t>Obligation de développement social: Art.22.3 convention minière du 07 avril 2058</t>
  </si>
  <si>
    <t>05702:Gasoil LFO</t>
  </si>
  <si>
    <t>Santé</t>
  </si>
  <si>
    <t>Obligation de développement social: Art.22.3 convention minière du 07 avril 2059</t>
  </si>
  <si>
    <t>2ieme decompte30%construction d’une case de sante Mandan coli</t>
  </si>
  <si>
    <t>Obligation de développement social: Art.22.3 convention minière du 07 avril 2060</t>
  </si>
  <si>
    <t>Obligation de développement social: Art.22.3 convention minière du 07 avril 2061</t>
  </si>
  <si>
    <t>Retenue5%construct dispensaire clôture a Madian Siramana</t>
  </si>
  <si>
    <t>Obligation de développement social: Art.22.3 convention minière du 07 avril 2062</t>
  </si>
  <si>
    <t>2eme décompte a la réception provisoire 35% des travaux</t>
  </si>
  <si>
    <t>Activités génératrices de revenus / Capacitation des Femmes</t>
  </si>
  <si>
    <t>Obligation de développement social: Art.22.3 convention minière du 07 avril 2063</t>
  </si>
  <si>
    <t>Retenue de garantie 5% après réception définie</t>
  </si>
  <si>
    <t>Obligation de développement social: Art.22.3 convention minière du 07 avril 2064</t>
  </si>
  <si>
    <t>Appui SGO a la cérémonie de passation de service du Préfet d</t>
  </si>
  <si>
    <t>Obligation de développement social: Art.22.3 convention minière du 07 avril 2065</t>
  </si>
  <si>
    <t>Appui à l’organisation de la journée d’excellence IEF Soraya</t>
  </si>
  <si>
    <t>Obligation de développement social: Art.22.3 convention minière du 07 avril 2066</t>
  </si>
  <si>
    <t>Soutien section Féminine des Enseignantes de Kédougou plus</t>
  </si>
  <si>
    <t>Obligation de développement social: Art.22.3 convention minière du 07 avril 2067</t>
  </si>
  <si>
    <t>Transport tuyaux forage décharge plus infos voir avec D’Ondo</t>
  </si>
  <si>
    <t>Obligation de développement social: Art.22.3 convention minière du 07 avril 2068</t>
  </si>
  <si>
    <t>2ieme décompte 30%const mur clôture+ toilette 4boxes a Soraya</t>
  </si>
  <si>
    <t>Obligation de développement social: Art.22.3 convention minière du 07 avril 2069</t>
  </si>
  <si>
    <t>Appui SGO a l'organisation de la journée de l’excellence de</t>
  </si>
  <si>
    <t>Obligation de développement social: Art.22.3 convention minière du 07 avril 2070</t>
  </si>
  <si>
    <t>ATV312 ALTIVAR 5.5KW 500V TRI</t>
  </si>
  <si>
    <t>Obligation de développement social: Art.22.3 convention minière du 07 avril 2071</t>
  </si>
  <si>
    <t>DISTRICT SANITAIRE DE SARAYA</t>
  </si>
  <si>
    <t>Obligation de développement social: Art.22.3 convention minière du 07 avril 2072</t>
  </si>
  <si>
    <t>GROUPE ELEC GSW45P INSO + 45KVA/ Pour le village de Sabodala</t>
  </si>
  <si>
    <t>Obligation de développement social: Art.22.3 convention minière du 07 avril 2073</t>
  </si>
  <si>
    <t>POMPE IMMERG SP 14-17 4" 50/60 3x380</t>
  </si>
  <si>
    <t>Obligation de développement social: Art.22.3 convention minière du 07 avril 2074</t>
  </si>
  <si>
    <t>2eme décompte a la réalisation provisoire 35% foyer des jeun</t>
  </si>
  <si>
    <t>Obligation de développement social: Art.22.3 convention minière du 07 avril 2075</t>
  </si>
  <si>
    <t>2eme décompte a la réception provisoire maternité de Saoud</t>
  </si>
  <si>
    <t>Obligation de développement social: Art.22.3 convention minière du 07 avril 2076</t>
  </si>
  <si>
    <t>Impression tee-shirts avec slogan devant et derrière</t>
  </si>
  <si>
    <t>Obligation de développement social: Art.22.3 convention minière du 07 avril 2077</t>
  </si>
  <si>
    <t>Impression casquettes avec slogan devant et derrière</t>
  </si>
  <si>
    <t>Obligation de développement social: Art.22.3 convention minière du 07 avril 2078</t>
  </si>
  <si>
    <t>vaccins bétails de com de Sabodala</t>
  </si>
  <si>
    <t>Obligation de développement social: Art.22.3 convention minière du 07 avril 2079</t>
  </si>
  <si>
    <t>91193-91171</t>
  </si>
  <si>
    <t>Obligation de développement social: Art.22.3 convention minière du 07 avril 2080</t>
  </si>
  <si>
    <t>INVENTORY REVALUATION ADJ 01/2019</t>
  </si>
  <si>
    <t>Obligation de développement social: Art.22.3 convention minière du 07 avril 2081</t>
  </si>
  <si>
    <t>Achat tissus pour les femmes des communautés pour la journée</t>
  </si>
  <si>
    <t>Obligation de développement social: Art.22.3 convention minière du 07 avril 2082</t>
  </si>
  <si>
    <t>Gasoil pour approvisionnement en eau du village de Sabodala</t>
  </si>
  <si>
    <t>Obligation de développement social: Art.22.3 convention minière du 07 avril 2083</t>
  </si>
  <si>
    <t>Appui en gasoil pour alimentation en eau du village de Sabo</t>
  </si>
  <si>
    <t>Obligation de développement social: Art.22.3 convention minière du 07 avril 2084</t>
  </si>
  <si>
    <t>Appui SGO au réseau des femmes enseignantes de Kédougou pour</t>
  </si>
  <si>
    <t>Obligation de développement social: Art.22.3 convention minière du 07 avril 2085</t>
  </si>
  <si>
    <t>Avance de démarrage 30% Cost dispensaire Diakha Madian</t>
  </si>
  <si>
    <t>Obligation de développement social: Art.22.3 convention minière du 07 avril 2086</t>
  </si>
  <si>
    <t>Appui commun de Soraya</t>
  </si>
  <si>
    <t>Obligation de développement social: Art.22.3 convention minière du 07 avril 2087</t>
  </si>
  <si>
    <t>Appui SGO au Dakar de Banda fassi</t>
  </si>
  <si>
    <t>Obligation de développement social: Art.22.3 convention minière du 07 avril 2088</t>
  </si>
  <si>
    <t>Prise en charge Transport restauration et hébergement Techni</t>
  </si>
  <si>
    <t>Obligation de développement social: Art.22.3 convention minière du 07 avril 2089</t>
  </si>
  <si>
    <t>indépendance 2019</t>
  </si>
  <si>
    <t>Obligation de développement social: Art.22.3 convention minière du 07 avril 2090</t>
  </si>
  <si>
    <t>70704AF</t>
  </si>
  <si>
    <t>Obligation de développement social: Art.22.3 convention minière du 07 avril 2091</t>
  </si>
  <si>
    <t>Appui SGO aux jeunes de Mamakhono pour participation à la fi</t>
  </si>
  <si>
    <t>Obligation de développement social: Art.22.3 convention minière du 07 avril 2092</t>
  </si>
  <si>
    <t>Appui SGO a la commune de Sabodala pour la préparation de la</t>
  </si>
  <si>
    <t>Obligation de développement social: Art.22.3 convention minière du 07 avril 2093</t>
  </si>
  <si>
    <t>Appui SGO au Préfet de Soraya pour la préparation de la fête</t>
  </si>
  <si>
    <t>Obligation de développement social: Art.22.3 convention minière du 07 avril 2094</t>
  </si>
  <si>
    <t>Appui SGO aux femmes de Sabodala pour l'organisation de la f</t>
  </si>
  <si>
    <t>Obligation de développement social: Art.22.3 convention minière du 07 avril 2095</t>
  </si>
  <si>
    <t>Lacoste size S couleur rouge pantalon noir chaussure PR 8ans</t>
  </si>
  <si>
    <t>Obligation de développement social: Art.22.3 convention minière du 07 avril 2096</t>
  </si>
  <si>
    <t>Lacoste size Me couleur verte pantalon noir chaussure PR 12an</t>
  </si>
  <si>
    <t>Obligation de développement social: Art.22.3 convention minière du 07 avril 2097</t>
  </si>
  <si>
    <t>Lacoste size La couleur Jaune pantalon noir chaussure pr16ans</t>
  </si>
  <si>
    <t>Obligation de développement social: Art.22.3 convention minière du 07 avril 2098</t>
  </si>
  <si>
    <t>M’issira Siramana-CONAFE</t>
  </si>
  <si>
    <t>Obligation de développement social: Art.22.3 convention minière du 07 avril 2099</t>
  </si>
  <si>
    <t>Koko SAMOURA</t>
  </si>
  <si>
    <t>Obligation de développement social: Art.22.3 convention minière du 07 avril 2100</t>
  </si>
  <si>
    <t>Boukary Daakaka</t>
  </si>
  <si>
    <t>Obligation de développement social: Art.22.3 convention minière du 07 avril 2101</t>
  </si>
  <si>
    <t>Balaye Keita</t>
  </si>
  <si>
    <t>Obligation de développement social: Art.22.3 convention minière du 07 avril 2102</t>
  </si>
  <si>
    <t>Khabour Sissoko</t>
  </si>
  <si>
    <t>Obligation de développement social: Art.22.3 convention minière du 07 avril 2103</t>
  </si>
  <si>
    <t>Sambhal NOMOKHO</t>
  </si>
  <si>
    <t>Obligation de développement social: Art.22.3 convention minière du 07 avril 2104</t>
  </si>
  <si>
    <t>Mamadou KANOUTE</t>
  </si>
  <si>
    <t>Obligation de développement social: Art.22.3 convention minière du 07 avril 2105</t>
  </si>
  <si>
    <t>Mādabā Daakaka</t>
  </si>
  <si>
    <t>Obligation de développement social: Art.22.3 convention minière du 07 avril 2106</t>
  </si>
  <si>
    <t>Wally Sissoko</t>
  </si>
  <si>
    <t>Obligation de développement social: Art.22.3 convention minière du 07 avril 2107</t>
  </si>
  <si>
    <t>Boubacar Keita</t>
  </si>
  <si>
    <t>Obligation de développement social: Art.22.3 convention minière du 07 avril 2108</t>
  </si>
  <si>
    <t>Fama kha Sissoko</t>
  </si>
  <si>
    <t>Obligation de développement social: Art.22.3 convention minière du 07 avril 2109</t>
  </si>
  <si>
    <t>Sambouk Sissoko</t>
  </si>
  <si>
    <t>Obligation de développement social: Art.22.3 convention minière du 07 avril 2110</t>
  </si>
  <si>
    <t>Fatoumata Sissoko</t>
  </si>
  <si>
    <t>Obligation de développement social: Art.22.3 convention minière du 07 avril 2111</t>
  </si>
  <si>
    <t>Mamadou Sissoko</t>
  </si>
  <si>
    <t>Obligation de développement social: Art.22.3 convention minière du 07 avril 2112</t>
  </si>
  <si>
    <t>Moussa Dionda</t>
  </si>
  <si>
    <t>Obligation de développement social: Art.22.3 convention minière du 07 avril 2113</t>
  </si>
  <si>
    <t>Mamadou Sidibé</t>
  </si>
  <si>
    <t>Obligation de développement social: Art.22.3 convention minière du 07 avril 2114</t>
  </si>
  <si>
    <t>SEKOU Yaya BA</t>
  </si>
  <si>
    <t>Obligation de développement social: Art.22.3 convention minière du 07 avril 2115</t>
  </si>
  <si>
    <t>Amara Sissoko</t>
  </si>
  <si>
    <t>Obligation de développement social: Art.22.3 convention minière du 07 avril 2116</t>
  </si>
  <si>
    <t>Sara Sissoko</t>
  </si>
  <si>
    <t>Obligation de développement social: Art.22.3 convention minière du 07 avril 2117</t>
  </si>
  <si>
    <t>Bamba Keita</t>
  </si>
  <si>
    <t>Obligation de développement social: Art.22.3 convention minière du 07 avril 2118</t>
  </si>
  <si>
    <t>Fode Dabo</t>
  </si>
  <si>
    <t>Obligation de développement social: Art.22.3 convention minière du 07 avril 2119</t>
  </si>
  <si>
    <t>Ibrahima Dangnokho</t>
  </si>
  <si>
    <t>Obligation de développement social: Art.22.3 convention minière du 07 avril 2120</t>
  </si>
  <si>
    <t>Guib SOUMARE</t>
  </si>
  <si>
    <t>Obligation de développement social: Art.22.3 convention minière du 07 avril 2121</t>
  </si>
  <si>
    <t>Sounkarou Dangnokho</t>
  </si>
  <si>
    <t>Obligation de développement social: Art.22.3 convention minière du 07 avril 2122</t>
  </si>
  <si>
    <t>Alioune Junior LO</t>
  </si>
  <si>
    <t>Obligation de développement social: Art.22.3 convention minière du 07 avril 2123</t>
  </si>
  <si>
    <t>Wally Dangnokho</t>
  </si>
  <si>
    <t>Obligation de développement social: Art.22.3 convention minière du 07 avril 2124</t>
  </si>
  <si>
    <t>Marie Germaine Blindai</t>
  </si>
  <si>
    <t>Obligation de développement social: Art.22.3 convention minière du 07 avril 2125</t>
  </si>
  <si>
    <t>Obligation de développement social: Art.22.3 convention minière du 07 avril 2126</t>
  </si>
  <si>
    <t>Mamady Cissokho</t>
  </si>
  <si>
    <t>Kedougou</t>
  </si>
  <si>
    <t>Obligation de développement social: Art.22.3 convention minière du 07 avril 2127</t>
  </si>
  <si>
    <t>Salouma Cissokho</t>
  </si>
  <si>
    <t>Obligation de développement social: Art.22.3 convention minière du 07 avril 2128</t>
  </si>
  <si>
    <t>Bounama Cissokho</t>
  </si>
  <si>
    <t>Obligation de développement social: Art.22.3 convention minière du 07 avril 2129</t>
  </si>
  <si>
    <t>DioNcounda Cissokho</t>
  </si>
  <si>
    <t>Obligation de développement social: Art.22.3 convention minière du 07 avril 2130</t>
  </si>
  <si>
    <t>Mahamady Cissokho</t>
  </si>
  <si>
    <t>Obligation de développement social: Art.22.3 convention minière du 07 avril 2131</t>
  </si>
  <si>
    <t>Sadio Cissokho</t>
  </si>
  <si>
    <t>Obligation de développement social: Art.22.3 convention minière du 07 avril 2132</t>
  </si>
  <si>
    <t>Kheraba Soumare</t>
  </si>
  <si>
    <t>Obligation de développement social: Art.22.3 convention minière du 07 avril 2133</t>
  </si>
  <si>
    <t>Kharifa Cissokho</t>
  </si>
  <si>
    <t>Obligation de développement social: Art.22.3 convention minière du 07 avril 2134</t>
  </si>
  <si>
    <t>Dinognima Sagna</t>
  </si>
  <si>
    <t>Obligation de développement social: Art.22.3 convention minière du 07 avril 2135</t>
  </si>
  <si>
    <t>Abass Cissokho</t>
  </si>
  <si>
    <t>Obligation de développement social: Art.22.3 convention minière du 07 avril 2136</t>
  </si>
  <si>
    <t>Kama KEITA</t>
  </si>
  <si>
    <t>Obligation de développement social: Art.22.3 convention minière du 07 avril 2137</t>
  </si>
  <si>
    <t>Sambaly CISSOKHO</t>
  </si>
  <si>
    <t>Obligation de développement social: Art.22.3 convention minière du 07 avril 2138</t>
  </si>
  <si>
    <t>Oumarou CAMARA</t>
  </si>
  <si>
    <t>Obligation de développement social: Art.22.3 convention minière du 07 avril 2139</t>
  </si>
  <si>
    <t>Mady TIGANA</t>
  </si>
  <si>
    <t>Obligation de développement social: Art.22.3 convention minière du 07 avril 2140</t>
  </si>
  <si>
    <t>Obligation de développement social: Art.22.3 convention minière du 07 avril 2141</t>
  </si>
  <si>
    <t>Mamadou DANGNOKHO</t>
  </si>
  <si>
    <t>Obligation de développement social: Art.22.3 convention minière du 07 avril 2142</t>
  </si>
  <si>
    <t>Salba CISSOKHO</t>
  </si>
  <si>
    <t>Obligation de développement social: Art.22.3 convention minière du 07 avril 2143</t>
  </si>
  <si>
    <t>Bacary CISSOKHO</t>
  </si>
  <si>
    <t>Obligation de développement social: Art.22.3 convention minière du 07 avril 2144</t>
  </si>
  <si>
    <t>Aliou Keita</t>
  </si>
  <si>
    <t>Obligation de développement social: Art.22.3 convention minière du 07 avril 2145</t>
  </si>
  <si>
    <t>Amadou Sow</t>
  </si>
  <si>
    <t>Obligation de développement social: Art.22.3 convention minière du 07 avril 2146</t>
  </si>
  <si>
    <t>Mady KANTE</t>
  </si>
  <si>
    <t>Obligation de développement social: Art.22.3 convention minière du 07 avril 2147</t>
  </si>
  <si>
    <t>Kandioura CISSOKHO</t>
  </si>
  <si>
    <t>Obligation de développement social: Art.22.3 convention minière du 07 avril 2148</t>
  </si>
  <si>
    <t>Ibrahima TRAORE</t>
  </si>
  <si>
    <t>Obligation de développement social: Art.22.3 convention minière du 07 avril 2149</t>
  </si>
  <si>
    <t>Samba CAMARA</t>
  </si>
  <si>
    <t>Obligation de développement social: Art.22.3 convention minière du 07 avril 2150</t>
  </si>
  <si>
    <t>Moussa SAMOURA</t>
  </si>
  <si>
    <t>Obligation de développement social: Art.22.3 convention minière du 07 avril 2151</t>
  </si>
  <si>
    <t>Mamadou DANFAKHA</t>
  </si>
  <si>
    <t>Obligation de développement social: Art.22.3 convention minière du 07 avril 2152</t>
  </si>
  <si>
    <t>Moussa DANFAKHA</t>
  </si>
  <si>
    <t>Obligation de développement social: Art.22.3 convention minière du 07 avril 2153</t>
  </si>
  <si>
    <t>Sire KOUDJIRA</t>
  </si>
  <si>
    <t>Obligation de développement social: Art.22.3 convention minière du 07 avril 2154</t>
  </si>
  <si>
    <t>Tamba MACALOU</t>
  </si>
  <si>
    <t>Obligation de développement social: Art.22.3 convention minière du 07 avril 2155</t>
  </si>
  <si>
    <t>Obligation de développement social: Art.22.3 convention minière du 07 avril 2156</t>
  </si>
  <si>
    <t>Tombou CISSOKHO</t>
  </si>
  <si>
    <t>Obligation de développement social: Art.22.3 convention minière du 07 avril 2157</t>
  </si>
  <si>
    <t>Dioukhou CISSOKHO</t>
  </si>
  <si>
    <t>Obligation de développement social: Art.22.3 convention minière du 07 avril 2158</t>
  </si>
  <si>
    <t>Appui au Gouvernement scolaire du CEM DE Sabodala pour l'org</t>
  </si>
  <si>
    <t>Obligation de développement social: Art.22.3 convention minière du 07 avril 2159</t>
  </si>
  <si>
    <t>Preparation et Organisation ceremonie remise des bourses sco</t>
  </si>
  <si>
    <t>Obligation de développement social: Art.22.3 convention minière du 07 avril 2160</t>
  </si>
  <si>
    <t>Appui au Gouvernement scolaire du CEM de Khossanto pour l'or</t>
  </si>
  <si>
    <t>Obligation de développement social: Art.22.3 convention minière du 07 avril 2161</t>
  </si>
  <si>
    <t>1er decompte apres 50% de realisation</t>
  </si>
  <si>
    <t>Obligation de développement social: Art.22.3 convention minière du 07 avril 2162</t>
  </si>
  <si>
    <t>2eme decompte 30% const mur cloture + toilet 4 boxes ecole M</t>
  </si>
  <si>
    <t>Obligation de développement social: Art.22.3 convention minière du 07 avril 2163</t>
  </si>
  <si>
    <t>Deuxieme decompte 35%</t>
  </si>
  <si>
    <t>Obligation de développement social: Art.22.3 convention minière du 07 avril 2164</t>
  </si>
  <si>
    <t>Appui en fonds de roulement ASUFOR Sabodala</t>
  </si>
  <si>
    <t>Obligation de développement social: Art.22.3 convention minière du 07 avril 2165</t>
  </si>
  <si>
    <t>AvaNce demarrage 40%Realisation forage  Medina Berola-Lafia</t>
  </si>
  <si>
    <t>Obligation de développement social: Art.22.3 convention minière du 07 avril 2166</t>
  </si>
  <si>
    <t>Appui SGO pr la celebration journee internationale des Sapeu</t>
  </si>
  <si>
    <t>Obligation de développement social: Art.22.3 convention minière du 07 avril 2167</t>
  </si>
  <si>
    <t>Panier Ramadan pour Autorites et notabilites</t>
  </si>
  <si>
    <t>Obligation de développement social: Art.22.3 convention minière du 07 avril 2168</t>
  </si>
  <si>
    <t>Obligation de développement social: Art.22.3 convention minière du 07 avril 2169</t>
  </si>
  <si>
    <t>Package pelerinage Edition 2019</t>
  </si>
  <si>
    <t>Obligation de développement social: Art.22.3 convention minière du 07 avril 2170</t>
  </si>
  <si>
    <t>Retenue de garantie 5% apres reception definitive mur ecole</t>
  </si>
  <si>
    <t>Obligation de développement social: Art.22.3 convention minière du 07 avril 2171</t>
  </si>
  <si>
    <t>Appui SGO pour le transport des membres qualifies au recital</t>
  </si>
  <si>
    <t>Obligation de développement social: Art.22.3 convention minière du 07 avril 2172</t>
  </si>
  <si>
    <t>Achat de chaises en plastique</t>
  </si>
  <si>
    <t>Obligation de développement social: Art.22.3 convention minière du 07 avril 2173</t>
  </si>
  <si>
    <t>Obligation de développement social: Art.22.3 convention minière du 07 avril 2174</t>
  </si>
  <si>
    <t>Ord="196245  ",Job="COMMAFF ","SGO ",Ref="</t>
  </si>
  <si>
    <t>Obligation de développement social: Art.22.3 convention minière du 07 avril 2175</t>
  </si>
  <si>
    <t>87444AD</t>
  </si>
  <si>
    <t>Obligation de développement social: Art.22.3 convention minière du 07 avril 2176</t>
  </si>
  <si>
    <t>Etablissement passport Pelerins Tambacounda</t>
  </si>
  <si>
    <t>Obligation de développement social: Art.22.3 convention minière du 07 avril 2177</t>
  </si>
  <si>
    <t>Appui pmt contrepartie CDJ</t>
  </si>
  <si>
    <t>Obligation de développement social: Art.22.3 convention minière du 07 avril 2178</t>
  </si>
  <si>
    <t>Obligation de développement social: Art.22.3 convention minière du 07 avril 2179</t>
  </si>
  <si>
    <t>1er decompte(avaNce demarrage)const maternite Missirah Da</t>
  </si>
  <si>
    <t>Obligation de développement social: Art.22.3 convention minière du 07 avril 2180</t>
  </si>
  <si>
    <t>1er decompte(avaNcedemarrage)const toilettes PS missirah S</t>
  </si>
  <si>
    <t>Obligation de développement social: Art.22.3 convention minière du 07 avril 2181</t>
  </si>
  <si>
    <t>Obligation de développement social: Art.22.3 convention minière du 07 avril 2182</t>
  </si>
  <si>
    <t>Obligation de développement social: Art.22.3 convention minière du 07 avril 2183</t>
  </si>
  <si>
    <t>1er decompte(avaNce demarrage) mur cloture ecole Niamaya</t>
  </si>
  <si>
    <t>Obligation de développement social: Art.22.3 convention minière du 07 avril 2184</t>
  </si>
  <si>
    <t>1erdécompte(avaNce démarrage) const mur cloture et poulail</t>
  </si>
  <si>
    <t>Obligation de développement social: Art.22.3 convention minière du 07 avril 2185</t>
  </si>
  <si>
    <t>1er decompte (avaNce demarrage) contruct 4 bassins PM khoss</t>
  </si>
  <si>
    <t>Obligation de développement social: Art.22.3 convention minière du 07 avril 2186</t>
  </si>
  <si>
    <t>Obligation de développement social: Art.22.3 convention minière du 07 avril 2187</t>
  </si>
  <si>
    <t>1er decompte(avaNce demarrage) const foyer jeunes Diakhaba</t>
  </si>
  <si>
    <t>Obligation de développement social: Art.22.3 convention minière du 07 avril 2188</t>
  </si>
  <si>
    <t>Paire baffle yamaha 115 /Diakhaba-Kondokho-Bembou-Nafadji</t>
  </si>
  <si>
    <t>Obligation de développement social: Art.22.3 convention minière du 07 avril 2189</t>
  </si>
  <si>
    <t>Paire Trepied Baffle/materiel sonorisation</t>
  </si>
  <si>
    <t>Obligation de développement social: Art.22.3 convention minière du 07 avril 2190</t>
  </si>
  <si>
    <t>Groupe Electrogene 3KVA pour Diakhaba-Kondokho-Bembou-Nafadj</t>
  </si>
  <si>
    <t>Obligation de développement social: Art.22.3 convention minière du 07 avril 2191</t>
  </si>
  <si>
    <t>Ampli Behringer EP -2000</t>
  </si>
  <si>
    <t>Obligation de développement social: Art.22.3 convention minière du 07 avril 2192</t>
  </si>
  <si>
    <t>Lecteur CD Pith Numark MP-103/Materiel sonorisation</t>
  </si>
  <si>
    <t>Obligation de développement social: Art.22.3 convention minière du 07 avril 2193</t>
  </si>
  <si>
    <t>Table mixeur Behringer 1204/Materiel sonorisation</t>
  </si>
  <si>
    <t>Obligation de développement social: Art.22.3 convention minière du 07 avril 2194</t>
  </si>
  <si>
    <t>Lot de cablage/Materiel sonorisation</t>
  </si>
  <si>
    <t>Obligation de développement social: Art.22.3 convention minière du 07 avril 2195</t>
  </si>
  <si>
    <t>Micro Filaire/Materiel sonorisation</t>
  </si>
  <si>
    <t>Obligation de développement social: Art.22.3 convention minière du 07 avril 2196</t>
  </si>
  <si>
    <t>Micro HF Main/ Materiel sonorisation</t>
  </si>
  <si>
    <t>Obligation de développement social: Art.22.3 convention minière du 07 avril 2197</t>
  </si>
  <si>
    <t>Obligation de développement social: Art.22.3 convention minière du 07 avril 2198</t>
  </si>
  <si>
    <t>Obligation de développement social: Art.22.3 convention minière du 07 avril 2199</t>
  </si>
  <si>
    <t>Panneaux pour BAIGNADE INTRDITE</t>
  </si>
  <si>
    <t>Obligation de développement social: Art.22.3 convention minière du 07 avril 2200</t>
  </si>
  <si>
    <t>panneaux de signes d'avertissement de crocodille</t>
  </si>
  <si>
    <t>Obligation de développement social: Art.22.3 convention minière du 07 avril 2201</t>
  </si>
  <si>
    <t>1er decompte 30%cloture ecole elementaire samecouta dantila</t>
  </si>
  <si>
    <t>Obligation de développement social: Art.22.3 convention minière du 07 avril 2202</t>
  </si>
  <si>
    <t>1er décompte(avaNce démarrage) mur cluture ecole sanela</t>
  </si>
  <si>
    <t>Obligation de développement social: Art.22.3 convention minière du 07 avril 2203</t>
  </si>
  <si>
    <t>Obligation de développement social: Art.22.3 convention minière du 07 avril 2204</t>
  </si>
  <si>
    <t>Appui de SGO pour activite pedagogique et formation environn</t>
  </si>
  <si>
    <t>Obligation de développement social: Art.22.3 convention minière du 07 avril 2205</t>
  </si>
  <si>
    <t>1er decmpte 30%construction mur cloture cimetieres Saraya</t>
  </si>
  <si>
    <t>Obligation de développement social: Art.22.3 convention minière du 07 avril 2206</t>
  </si>
  <si>
    <t>Rehabilitation systeme pompage défectueuse Sabodala village</t>
  </si>
  <si>
    <t>Obligation de développement social: Art.22.3 convention minière du 07 avril 2207</t>
  </si>
  <si>
    <t>appui contre le paludisme</t>
  </si>
  <si>
    <t>Obligation de développement social: Art.22.3 convention minière du 07 avril 2208</t>
  </si>
  <si>
    <t>3ieme decompte35% reception provisoire cons case de sante M</t>
  </si>
  <si>
    <t>Obligation de développement social: Art.22.3 convention minière du 07 avril 2209</t>
  </si>
  <si>
    <t>Obligation de développement social: Art.22.3 convention minière du 07 avril 2210</t>
  </si>
  <si>
    <t>2eme decompte apres 50% de realisation 30%</t>
  </si>
  <si>
    <t>Obligation de développement social: Art.22.3 convention minière du 07 avril 2211</t>
  </si>
  <si>
    <t>Riz (kg)</t>
  </si>
  <si>
    <t>Obligation de développement social: Art.22.3 convention minière du 07 avril 2212</t>
  </si>
  <si>
    <t>Maîs (kg)</t>
  </si>
  <si>
    <t>Obligation de développement social: Art.22.3 convention minière du 07 avril 2213</t>
  </si>
  <si>
    <t>Huile(litre)</t>
  </si>
  <si>
    <t>Obligation de développement social: Art.22.3 convention minière du 07 avril 2214</t>
  </si>
  <si>
    <t>Savon (paquet)</t>
  </si>
  <si>
    <t>Obligation de développement social: Art.22.3 convention minière du 07 avril 2215</t>
  </si>
  <si>
    <t>Sucre (kg)</t>
  </si>
  <si>
    <t>Obligation de développement social: Art.22.3 convention minière du 07 avril 2216</t>
  </si>
  <si>
    <t>Matelas 2 places épaisseurs 15cm</t>
  </si>
  <si>
    <t>Obligation de développement social: Art.22.3 convention minière du 07 avril 2217</t>
  </si>
  <si>
    <t>Obligation de développement social: Art.22.3 convention minière du 07 avril 2218</t>
  </si>
  <si>
    <t>Transport et manutention</t>
  </si>
  <si>
    <t>Obligation de développement social: Art.22.3 convention minière du 07 avril 2219</t>
  </si>
  <si>
    <t>Oranisation journee Internationale de la femme 2019 a Saboda</t>
  </si>
  <si>
    <t>Obligation de développement social: Art.22.3 convention minière du 07 avril 2220</t>
  </si>
  <si>
    <t>Pax aluminium pour étaNchéité de deux batiments</t>
  </si>
  <si>
    <t>Obligation de développement social: Art.22.3 convention minière du 07 avril 2221</t>
  </si>
  <si>
    <t>Feuille de bac alu ziNc de 0.45 de 5m de long</t>
  </si>
  <si>
    <t>Obligation de développement social: Art.22.3 convention minière du 07 avril 2222</t>
  </si>
  <si>
    <t>Tonnes de ciment</t>
  </si>
  <si>
    <t>Obligation de développement social: Art.22.3 convention minière du 07 avril 2223</t>
  </si>
  <si>
    <t>Tube rond de 5m pour la charpente de la toiture</t>
  </si>
  <si>
    <t>Obligation de développement social: Art.22.3 convention minière du 07 avril 2224</t>
  </si>
  <si>
    <t>cn inv 90158155</t>
  </si>
  <si>
    <t>Obligation de développement social: Art.22.3 convention minière du 07 avril 2225</t>
  </si>
  <si>
    <t>weekly exp N°32</t>
  </si>
  <si>
    <t>Obligation de développement social: Art.22.3 convention minière du 07 avril 2226</t>
  </si>
  <si>
    <t>Refection Maison sous prefet</t>
  </si>
  <si>
    <t>Obligation de développement social: Art.22.3 convention minière du 07 avril 2227</t>
  </si>
  <si>
    <t>Transport pompe mannuelle de Kedougou a Sabodala plus info v</t>
  </si>
  <si>
    <t>Obligation de développement social: Art.22.3 convention minière du 07 avril 2228</t>
  </si>
  <si>
    <t>Reception provisoire50%Realisation forage Medina Berola-La</t>
  </si>
  <si>
    <t>Obligation de développement social: Art.22.3 convention minière du 07 avril 2229</t>
  </si>
  <si>
    <t>Achat de materiel pour le forage de Broum-broum</t>
  </si>
  <si>
    <t>Obligation de développement social: Art.22.3 convention minière du 07 avril 2230</t>
  </si>
  <si>
    <t>Réparation pompe manuelle village de broum broum SW1902FI</t>
  </si>
  <si>
    <t>Obligation de développement social: Art.22.3 convention minière du 07 avril 2231</t>
  </si>
  <si>
    <t>Demande d'appui pr la compagne de sensib de lutte contre</t>
  </si>
  <si>
    <t>Obligation de développement social: Art.22.3 convention minière du 07 avril 2232</t>
  </si>
  <si>
    <t>The Hygiene Officer BIRAME SECK</t>
  </si>
  <si>
    <t>Obligation de développement social: Art.22.3 convention minière du 07 avril 2233</t>
  </si>
  <si>
    <t>The Hygiene Officer NDIOGOU NDIAYE</t>
  </si>
  <si>
    <t>Obligation de développement social: Art.22.3 convention minière du 07 avril 2234</t>
  </si>
  <si>
    <t>2eme decompte 30% de realisation des travaux poste de sant</t>
  </si>
  <si>
    <t>Obligation de développement social: Art.22.3 convention minière du 07 avril 2235</t>
  </si>
  <si>
    <t>2eme decompte apres realisation de 30% Maternite  Missirah</t>
  </si>
  <si>
    <t>Obligation de développement social: Art.22.3 convention minière du 07 avril 2236</t>
  </si>
  <si>
    <t>93071AA</t>
  </si>
  <si>
    <t>Obligation de développement social: Art.22.3 convention minière du 07 avril 2237</t>
  </si>
  <si>
    <t>2eme decompte 35% a la reception provisoire</t>
  </si>
  <si>
    <t>Obligation de développement social: Art.22.3 convention minière du 07 avril 2238</t>
  </si>
  <si>
    <t>Retenue de garantie 5% apres reception definitive</t>
  </si>
  <si>
    <t>Obligation de développement social: Art.22.3 convention minière du 07 avril 2239</t>
  </si>
  <si>
    <t>Achat Medic. Comm. Saraya API</t>
  </si>
  <si>
    <t>Obligation de développement social: Art.22.3 convention minière du 07 avril 2240</t>
  </si>
  <si>
    <t>Annul Pmt Poste de sante de Sabodala</t>
  </si>
  <si>
    <t>Obligation de développement social: Art.22.3 convention minière du 07 avril 2241</t>
  </si>
  <si>
    <t>Scholarship holder April-May-June 19 Ibrahima TRAORE</t>
  </si>
  <si>
    <t>Obligation de développement social: Art.22.3 convention minière du 07 avril 2242</t>
  </si>
  <si>
    <t>Scholarship holder April-May-June 19 Kandioura CISSOKHO</t>
  </si>
  <si>
    <t>Obligation de développement social: Art.22.3 convention minière du 07 avril 2243</t>
  </si>
  <si>
    <t>Scholarship holder April-May-June 19 Mady KANTE</t>
  </si>
  <si>
    <t>Obligation de développement social: Art.22.3 convention minière du 07 avril 2244</t>
  </si>
  <si>
    <t>Scholarship holder April-May-June 19 Alioune Junior LO</t>
  </si>
  <si>
    <t>Obligation de développement social: Art.22.3 convention minière du 07 avril 2245</t>
  </si>
  <si>
    <t>Scholarship holder April-May-June 19 Waly Dangnokho</t>
  </si>
  <si>
    <t>Obligation de développement social: Art.22.3 convention minière du 07 avril 2246</t>
  </si>
  <si>
    <t>Scholarship holder April-May-June 19 Marie Germaine BINDIA</t>
  </si>
  <si>
    <t>Obligation de développement social: Art.22.3 convention minière du 07 avril 2247</t>
  </si>
  <si>
    <t>Scholarship holder April-May-June 19 Mamadou CISSOKHO</t>
  </si>
  <si>
    <t>Obligation de développement social: Art.22.3 convention minière du 07 avril 2248</t>
  </si>
  <si>
    <t>Scholarship holder April-May-June 19 Salouma CISSOKHO</t>
  </si>
  <si>
    <t>Obligation de développement social: Art.22.3 convention minière du 07 avril 2249</t>
  </si>
  <si>
    <t>Scholarship holder April-May-June 19 Mahady CISSOKHO</t>
  </si>
  <si>
    <t>Obligation de développement social: Art.22.3 convention minière du 07 avril 2250</t>
  </si>
  <si>
    <t>Scholarship holder April-May-June 19 Bourama CISSOKHO</t>
  </si>
  <si>
    <t>Obligation de développement social: Art.22.3 convention minière du 07 avril 2251</t>
  </si>
  <si>
    <t>Scholarship holder April-May-June 19 DioNcounda CISSOKHO</t>
  </si>
  <si>
    <t>Obligation de développement social: Art.22.3 convention minière du 07 avril 2252</t>
  </si>
  <si>
    <t>Scholarship holder April-May-June 19 Mahamady CISSOKHO</t>
  </si>
  <si>
    <t>Obligation de développement social: Art.22.3 convention minière du 07 avril 2253</t>
  </si>
  <si>
    <t>Scholarship holder April-May-June 19 Sadio CISSOKHO</t>
  </si>
  <si>
    <t>Obligation de développement social: Art.22.3 convention minière du 07 avril 2254</t>
  </si>
  <si>
    <t>Scholarship holder April-May-June 19 Kheraba SOUMARE</t>
  </si>
  <si>
    <t>Obligation de développement social: Art.22.3 convention minière du 07 avril 2255</t>
  </si>
  <si>
    <t>Scholarship holder April-May-June 19 Kharifa CISSOKHO</t>
  </si>
  <si>
    <t>Obligation de développement social: Art.22.3 convention minière du 07 avril 2256</t>
  </si>
  <si>
    <t>Scholarship holder April-May-June 19 Dinognima SAGNA</t>
  </si>
  <si>
    <t>Obligation de développement social: Art.22.3 convention minière du 07 avril 2257</t>
  </si>
  <si>
    <t>Scholarship holder April-May-June 19 Abass CISSOKHO</t>
  </si>
  <si>
    <t>Obligation de développement social: Art.22.3 convention minière du 07 avril 2258</t>
  </si>
  <si>
    <t>Scholarship holder April-May-June 19 Kama KEITA</t>
  </si>
  <si>
    <t>Obligation de développement social: Art.22.3 convention minière du 07 avril 2259</t>
  </si>
  <si>
    <t>Scholarship holder April-May-June 19 Sambaly CISSOKHO</t>
  </si>
  <si>
    <t>Obligation de développement social: Art.22.3 convention minière du 07 avril 2260</t>
  </si>
  <si>
    <t>Scholarship holder April-May-June 19 Oumarou CAMARA</t>
  </si>
  <si>
    <t>Obligation de développement social: Art.22.3 convention minière du 07 avril 2261</t>
  </si>
  <si>
    <t>Scholarship holder April-May-June 19 Mady TIGANA</t>
  </si>
  <si>
    <t>Obligation de développement social: Art.22.3 convention minière du 07 avril 2262</t>
  </si>
  <si>
    <t>Obligation de développement social: Art.22.3 convention minière du 07 avril 2263</t>
  </si>
  <si>
    <t>Scholarship holder April-May-June 19 Mamadou DANGNOKHO</t>
  </si>
  <si>
    <t>Obligation de développement social: Art.22.3 convention minière du 07 avril 2264</t>
  </si>
  <si>
    <t>Scholarship holder April-May-June 19 Saiba CISSOKHO</t>
  </si>
  <si>
    <t>Obligation de développement social: Art.22.3 convention minière du 07 avril 2265</t>
  </si>
  <si>
    <t>Scholarship holder April-May-June 19 Bacary CISSOKHO</t>
  </si>
  <si>
    <t>Obligation de développement social: Art.22.3 convention minière du 07 avril 2266</t>
  </si>
  <si>
    <t>Scholarship holder April-May-June 19 Aliou KEITA</t>
  </si>
  <si>
    <t>Obligation de développement social: Art.22.3 convention minière du 07 avril 2267</t>
  </si>
  <si>
    <t>Scholarship holder April-May-June 19 Amadou SOW</t>
  </si>
  <si>
    <t>Obligation de développement social: Art.22.3 convention minière du 07 avril 2268</t>
  </si>
  <si>
    <t>Scholarship holder April-May-June 19 Samba CAMARA</t>
  </si>
  <si>
    <t>Obligation de développement social: Art.22.3 convention minière du 07 avril 2269</t>
  </si>
  <si>
    <t>Scholarship holder April-May-June 19 Moussa SAMOURA</t>
  </si>
  <si>
    <t>Obligation de développement social: Art.22.3 convention minière du 07 avril 2270</t>
  </si>
  <si>
    <t>Scholarship holder April-May-June 19 Mamadou DANFAKHA</t>
  </si>
  <si>
    <t>Obligation de développement social: Art.22.3 convention minière du 07 avril 2271</t>
  </si>
  <si>
    <t>Scholarship holder April-May-June 19 Moussa DANFAKHA</t>
  </si>
  <si>
    <t>Obligation de développement social: Art.22.3 convention minière du 07 avril 2272</t>
  </si>
  <si>
    <t>Scholarship holder April-May-June 19 Sire KONDJIRA</t>
  </si>
  <si>
    <t>Obligation de développement social: Art.22.3 convention minière du 07 avril 2273</t>
  </si>
  <si>
    <t>Scholarship holder April-May-June 19 Tamba MACALOU</t>
  </si>
  <si>
    <t>Obligation de développement social: Art.22.3 convention minière du 07 avril 2274</t>
  </si>
  <si>
    <t>Obligation de développement social: Art.22.3 convention minière du 07 avril 2275</t>
  </si>
  <si>
    <t>Scholarship holder April-May-June 19 Tombon CISSOKHO</t>
  </si>
  <si>
    <t>Obligation de développement social: Art.22.3 convention minière du 07 avril 2276</t>
  </si>
  <si>
    <t>Scholarship holder April-May-June 19 Dioukha CISSOKHO</t>
  </si>
  <si>
    <t>Obligation de développement social: Art.22.3 convention minière du 07 avril 2277</t>
  </si>
  <si>
    <t>Scholarship holder April-May-June 19 Bougary DANFAKHA</t>
  </si>
  <si>
    <t>Obligation de développement social: Art.22.3 convention minière du 07 avril 2278</t>
  </si>
  <si>
    <t>Scholarship holder April-May-June 19 Koko SAMOURA</t>
  </si>
  <si>
    <t>Obligation de développement social: Art.22.3 convention minière du 07 avril 2279</t>
  </si>
  <si>
    <t>Scholarship holder April-May-June 19 Falaye KEITA</t>
  </si>
  <si>
    <t>Obligation de développement social: Art.22.3 convention minière du 07 avril 2280</t>
  </si>
  <si>
    <t>Scholarship holder April-May-June 19 Khambon CISSOKHO</t>
  </si>
  <si>
    <t>Obligation de développement social: Art.22.3 convention minière du 07 avril 2281</t>
  </si>
  <si>
    <t>Scholarship holder April-May-June 19 Sambaly NOMOKHO</t>
  </si>
  <si>
    <t>Obligation de développement social: Art.22.3 convention minière du 07 avril 2282</t>
  </si>
  <si>
    <t>Scholarship holder April-May-June 19 Mamadou KANOUTE</t>
  </si>
  <si>
    <t>Obligation de développement social: Art.22.3 convention minière du 07 avril 2283</t>
  </si>
  <si>
    <t>Scholarship holder April-May-June 19 Madiba DANFAKHA</t>
  </si>
  <si>
    <t>Obligation de développement social: Art.22.3 convention minière du 07 avril 2284</t>
  </si>
  <si>
    <t>Scholarship holder April-May-June 19 Waly CISSOKHO</t>
  </si>
  <si>
    <t>Obligation de développement social: Art.22.3 convention minière du 07 avril 2285</t>
  </si>
  <si>
    <t>Scholarship holder April-May-June 19 Boubacar KEITA</t>
  </si>
  <si>
    <t>Obligation de développement social: Art.22.3 convention minière du 07 avril 2286</t>
  </si>
  <si>
    <t>Scholarship holder April-May-June 19 Famakhan CISSOKHO</t>
  </si>
  <si>
    <t>Obligation de développement social: Art.22.3 convention minière du 07 avril 2287</t>
  </si>
  <si>
    <t>Scholarship holder April-May-June 19 Sambou CISSOKHO</t>
  </si>
  <si>
    <t>Obligation de développement social: Art.22.3 convention minière du 07 avril 2288</t>
  </si>
  <si>
    <t>Scholarship holder April-May-June 19 Fatoumata CISSOKHO</t>
  </si>
  <si>
    <t>Obligation de développement social: Art.22.3 convention minière du 07 avril 2289</t>
  </si>
  <si>
    <t>Obligation de développement social: Art.22.3 convention minière du 07 avril 2290</t>
  </si>
  <si>
    <t>Scholarship holder April-May-June 19 Moussa DIONSA</t>
  </si>
  <si>
    <t>Obligation de développement social: Art.22.3 convention minière du 07 avril 2291</t>
  </si>
  <si>
    <t>Scholarship holder April-May-June 19 Mamadou SIDIBE</t>
  </si>
  <si>
    <t>Obligation de développement social: Art.22.3 convention minière du 07 avril 2292</t>
  </si>
  <si>
    <t>Scholarship holder April-May-June 19 Sekhou Yaye BA</t>
  </si>
  <si>
    <t>Obligation de développement social: Art.22.3 convention minière du 07 avril 2293</t>
  </si>
  <si>
    <t>Scholarship holder April-May-June 19 Famara CISSOKHO</t>
  </si>
  <si>
    <t>Obligation de développement social: Art.22.3 convention minière du 07 avril 2294</t>
  </si>
  <si>
    <t>Scholarship holder April-May-June 19 Sara CISSOKHO</t>
  </si>
  <si>
    <t>Obligation de développement social: Art.22.3 convention minière du 07 avril 2295</t>
  </si>
  <si>
    <t>Scholarship holder April-May-June 19 Bamba KEITA</t>
  </si>
  <si>
    <t>Obligation de développement social: Art.22.3 convention minière du 07 avril 2296</t>
  </si>
  <si>
    <t>Scholarship holder April-May-June 19 Fode DABO</t>
  </si>
  <si>
    <t>Obligation de développement social: Art.22.3 convention minière du 07 avril 2297</t>
  </si>
  <si>
    <t>Scholarship holder April-May-June 19 Ibrahima DANGNOKHA</t>
  </si>
  <si>
    <t>Obligation de développement social: Art.22.3 convention minière du 07 avril 2298</t>
  </si>
  <si>
    <t>Scholarship holder April-May-June 19 Massata CAMARA</t>
  </si>
  <si>
    <t>Obligation de développement social: Art.22.3 convention minière du 07 avril 2299</t>
  </si>
  <si>
    <t>Scholarship holder April-May-June 19 Guimba SOUMARE</t>
  </si>
  <si>
    <t>Obligation de développement social: Art.22.3 convention minière du 07 avril 2300</t>
  </si>
  <si>
    <t>Scholarship holder April-May-June 19 Sounkarou DANGNOKHO</t>
  </si>
  <si>
    <t>Obligation de développement social: Art.22.3 convention minière du 07 avril 2301</t>
  </si>
  <si>
    <t>Obligation de développement social: Art.22.3 convention minière du 07 avril 2302</t>
  </si>
  <si>
    <t>rapport eval camp de vacaNces CDEPS/CORP</t>
  </si>
  <si>
    <t>Obligation de développement social: Art.22.3 convention minière du 07 avril 2303</t>
  </si>
  <si>
    <t>Obligation de développement social: Art.22.3 convention minière du 07 avril 2304</t>
  </si>
  <si>
    <t>Appuis SGO à l'organisation des vacaNces citoyennes des Ele</t>
  </si>
  <si>
    <t>Obligation de développement social: Art.22.3 convention minière du 07 avril 2305</t>
  </si>
  <si>
    <t>Appui de SGO pr le projet de grenier de l'ecole élémentair</t>
  </si>
  <si>
    <t>Obligation de développement social: Art.22.3 convention minière du 07 avril 2306</t>
  </si>
  <si>
    <t>Retenue de garantie 5%</t>
  </si>
  <si>
    <t>Obligation de développement social: Art.22.3 convention minière du 07 avril 2307</t>
  </si>
  <si>
    <t>Obligation de développement social: Art.22.3 convention minière du 07 avril 2308</t>
  </si>
  <si>
    <t>Obligation de développement social: Art.22.3 convention minière du 07 avril 2309</t>
  </si>
  <si>
    <t>Obligation de développement social: Art.22.3 convention minière du 07 avril 2310</t>
  </si>
  <si>
    <t>Appui de SGO au jeune promoteur Mady CISSOKHO pour son proje</t>
  </si>
  <si>
    <t>Obligation de développement social: Art.22.3 convention minière du 07 avril 2311</t>
  </si>
  <si>
    <t>1er decompte (avaNce demarrage) construction parc a vaccin</t>
  </si>
  <si>
    <t>Obligation de développement social: Art.22.3 convention minière du 07 avril 2312</t>
  </si>
  <si>
    <t>Ensemble moulin a cereales (mais mil et riz) marque Hatz</t>
  </si>
  <si>
    <t>Obligation de développement social: Art.22.3 convention minière du 07 avril 2313</t>
  </si>
  <si>
    <t>Acquisition Broyeur a pate d arachide marque HATZ</t>
  </si>
  <si>
    <t>Obligation de développement social: Art.22.3 convention minière du 07 avril 2314</t>
  </si>
  <si>
    <t>Obligation de développement social: Art.22.3 convention minière du 07 avril 2315</t>
  </si>
  <si>
    <t>Obligation de développement social: Art.22.3 convention minière du 07 avril 2316</t>
  </si>
  <si>
    <t>Obligation de développement social: Art.22.3 convention minière du 07 avril 2317</t>
  </si>
  <si>
    <t>92492AA</t>
  </si>
  <si>
    <t>Obligation de développement social: Art.22.3 convention minière du 07 avril 2318</t>
  </si>
  <si>
    <t>2eme decompte apres realisation 45% des travaux PM khoss</t>
  </si>
  <si>
    <t>Obligation de développement social: Art.22.3 convention minière du 07 avril 2319</t>
  </si>
  <si>
    <t>Transport semeNce riz pour la campagne agricole 2019</t>
  </si>
  <si>
    <t>Obligation de développement social: Art.22.3 convention minière du 07 avril 2320</t>
  </si>
  <si>
    <t>Equipement et fonds de roulement pour poulailler communautai</t>
  </si>
  <si>
    <t>Obligation de développement social: Art.22.3 convention minière du 07 avril 2321</t>
  </si>
  <si>
    <t>Obligation de développement social: Art.22.3 convention minière du 07 avril 2322</t>
  </si>
  <si>
    <t>1er decompte 50% realisation cloture grillagee vergers</t>
  </si>
  <si>
    <t>Obligation de développement social: Art.22.3 convention minière du 07 avril 2323</t>
  </si>
  <si>
    <t>Obligation de développement social: Art.22.3 convention minière du 07 avril 2324</t>
  </si>
  <si>
    <t>WTH TAX5%- 92507</t>
  </si>
  <si>
    <t>Obligation de développement social: Art.22.3 convention minière du 07 avril 2325</t>
  </si>
  <si>
    <t>Jeux de maillots #tes couleurs +Impression devant+logo SGO</t>
  </si>
  <si>
    <t>Obligation de développement social: Art.22.3 convention minière du 07 avril 2326</t>
  </si>
  <si>
    <t xml:space="preserve"> Blousons meme couleur+Impression devant -derriere+logo SGO</t>
  </si>
  <si>
    <t>Obligation de développement social: Art.22.3 convention minière du 07 avril 2327</t>
  </si>
  <si>
    <t>Ballons de competition</t>
  </si>
  <si>
    <t>Obligation de développement social: Art.22.3 convention minière du 07 avril 2328</t>
  </si>
  <si>
    <t>LOYER IMMEUBLE ETUDIANTS - Q3</t>
  </si>
  <si>
    <t>Obligation de développement social: Art.22.3 convention minière du 07 avril 2329</t>
  </si>
  <si>
    <t>Obligation de développement social: Art.22.3 convention minière du 07 avril 2330</t>
  </si>
  <si>
    <t>MISE A DISPO DE FONDS+FRAIS DE</t>
  </si>
  <si>
    <t>Obligation de développement social: Art.22.3 convention minière du 07 avril 2331</t>
  </si>
  <si>
    <t>Obligation de développement social: Art.22.3 convention minière du 07 avril 2332</t>
  </si>
  <si>
    <t>Obligation de développement social: Art.22.3 convention minière du 07 avril 2333</t>
  </si>
  <si>
    <t>2eme decompte apres 30% de realisation foyer des jeunes dia</t>
  </si>
  <si>
    <t>Obligation de développement social: Art.22.3 convention minière du 07 avril 2334</t>
  </si>
  <si>
    <t>Appui SGO aux pelerins pour le Haje 2019</t>
  </si>
  <si>
    <t>Obligation de développement social: Art.22.3 convention minière du 07 avril 2335</t>
  </si>
  <si>
    <t>Location vehicule climatise+chauffeur+carburant DKR-SAB-DKR</t>
  </si>
  <si>
    <t>Obligation de développement social: Art.22.3 convention minière du 07 avril 2336</t>
  </si>
  <si>
    <t>Location bus Dakar-Sabodala-Dakar periode du 22 au 25 juille</t>
  </si>
  <si>
    <t>Obligation de développement social: Art.22.3 convention minière du 07 avril 2337</t>
  </si>
  <si>
    <t>soutien ORCAV KDG</t>
  </si>
  <si>
    <t>Obligation de développement social: Art.22.3 convention minière du 07 avril 2338</t>
  </si>
  <si>
    <t>Prise en charge retour des Pelerins</t>
  </si>
  <si>
    <t>Obligation de développement social: Art.22.3 convention minière du 07 avril 2339</t>
  </si>
  <si>
    <t>Obligation de développement social: Art.22.3 convention minière du 07 avril 2340</t>
  </si>
  <si>
    <t>Locaation de mini bus du 22 au 25 Aouit 2019</t>
  </si>
  <si>
    <t>Obligation de développement social: Art.22.3 convention minière du 07 avril 2341</t>
  </si>
  <si>
    <t>Appui SGO aux jeunes de Dialakhotoba pour l'organisation d'u</t>
  </si>
  <si>
    <t>Obligation de développement social: Art.22.3 convention minière du 07 avril 2342</t>
  </si>
  <si>
    <t>Appui SGO au CDJ de Sabodala pour des activités de Set-Seta</t>
  </si>
  <si>
    <t>Obligation de développement social: Art.22.3 convention minière du 07 avril 2343</t>
  </si>
  <si>
    <t>Appui part. semaine tripartite</t>
  </si>
  <si>
    <t>Obligation de développement social: Art.22.3 convention minière du 07 avril 2344</t>
  </si>
  <si>
    <t>Jeux de maillots #tes couleur verte jaune rouge et bleu</t>
  </si>
  <si>
    <t>Obligation de développement social: Art.22.3 convention minière du 07 avril 2345</t>
  </si>
  <si>
    <t>1 trophee</t>
  </si>
  <si>
    <t>Obligation de développement social: Art.22.3 convention minière du 07 avril 2346</t>
  </si>
  <si>
    <t>Appui de SGO pour organisation journees mondiale de l'arbre</t>
  </si>
  <si>
    <t>Obligation de développement social: Art.22.3 convention minière du 07 avril 2347</t>
  </si>
  <si>
    <t>3ieme decompte 35%cons mur clotur +toilette 4 boxes a Saraya</t>
  </si>
  <si>
    <t>Obligation de développement social: Art.22.3 convention minière du 07 avril 2348</t>
  </si>
  <si>
    <t>2ieme decompte 30% apres 50%realisation travaux cloture ecol</t>
  </si>
  <si>
    <t>Obligation de développement social: Art.22.3 convention minière du 07 avril 2349</t>
  </si>
  <si>
    <t>Retenu de garantie 5%</t>
  </si>
  <si>
    <t>Obligation de développement social: Art.22.3 convention minière du 07 avril 2350</t>
  </si>
  <si>
    <t>2em decompte 45% a la reception</t>
  </si>
  <si>
    <t>Obligation de développement social: Art.22.3 convention minière du 07 avril 2351</t>
  </si>
  <si>
    <t>Appui de SGO aux activites pedagogiques des eleves et etudia</t>
  </si>
  <si>
    <t>Obligation de développement social: Art.22.3 convention minière du 07 avril 2352</t>
  </si>
  <si>
    <t>Appui de SGO aux activités socio-culturel de l Association</t>
  </si>
  <si>
    <t>Obligation de développement social: Art.22.3 convention minière du 07 avril 2353</t>
  </si>
  <si>
    <t>Appui SGO au tournoi de l'amitie de Diakhaling</t>
  </si>
  <si>
    <t>Obligation de développement social: Art.22.3 convention minière du 07 avril 2354</t>
  </si>
  <si>
    <t>88234-88235-88238</t>
  </si>
  <si>
    <t>Obligation de développement social: Art.22.3 convention minière du 07 avril 2355</t>
  </si>
  <si>
    <t>88234-88235</t>
  </si>
  <si>
    <t>Obligation de développement social: Art.22.3 convention minière du 07 avril 2356</t>
  </si>
  <si>
    <t>Comité de développement sanitaire de BEMBOU</t>
  </si>
  <si>
    <t>Obligation de développement social: Art.22.3 convention minière du 07 avril 2357</t>
  </si>
  <si>
    <t>Comité de développement sanitaire de NAFADJI</t>
  </si>
  <si>
    <t>Obligation de développement social: Art.22.3 convention minière du 07 avril 2358</t>
  </si>
  <si>
    <t>Comité de développement sanitaire de BAMBADJI</t>
  </si>
  <si>
    <t>Obligation de développement social: Art.22.3 convention minière du 07 avril 2359</t>
  </si>
  <si>
    <t>Comité de développement sanitaire de DIAKHABA</t>
  </si>
  <si>
    <t>Obligation de développement social: Art.22.3 convention minière du 07 avril 2360</t>
  </si>
  <si>
    <t>Comité de développement sanitaire de DIAKHA MADINA</t>
  </si>
  <si>
    <t>Obligation de développement social: Art.22.3 convention minière du 07 avril 2361</t>
  </si>
  <si>
    <t>Comité de développement sanitaire de MOUSSALA</t>
  </si>
  <si>
    <t>Obligation de développement social: Art.22.3 convention minière du 07 avril 2362</t>
  </si>
  <si>
    <t>Comité de développement sanitaire de KHARAKHENA</t>
  </si>
  <si>
    <t>Obligation de développement social: Art.22.3 convention minière du 07 avril 2363</t>
  </si>
  <si>
    <t>Comité de développement sanitaire de BARABIRY</t>
  </si>
  <si>
    <t>Obligation de développement social: Art.22.3 convention minière du 07 avril 2364</t>
  </si>
  <si>
    <t>Comité de développement sanitaire de KANDOKHOU</t>
  </si>
  <si>
    <t>Obligation de développement social: Art.22.3 convention minière du 07 avril 2365</t>
  </si>
  <si>
    <t>Comité de développement sanitaire de BAITILAYE</t>
  </si>
  <si>
    <t>Obligation de développement social: Art.22.3 convention minière du 07 avril 2366</t>
  </si>
  <si>
    <t>Comité de développement sanitaire de DALAFING</t>
  </si>
  <si>
    <t>Obligation de développement social: Art.22.3 convention minière du 07 avril 2367</t>
  </si>
  <si>
    <t>Comité de développement sanitaire de MISSIRA SIRIMANA</t>
  </si>
  <si>
    <t>Obligation de développement social: Art.22.3 convention minière du 07 avril 2368</t>
  </si>
  <si>
    <t>Comité de développement sanitaire de DALATO</t>
  </si>
  <si>
    <t>Obligation de développement social: Art.22.3 convention minière du 07 avril 2369</t>
  </si>
  <si>
    <t>Comité de développement sanitaire de SAIENSOUTOU</t>
  </si>
  <si>
    <t>Obligation de développement social: Art.22.3 convention minière du 07 avril 2370</t>
  </si>
  <si>
    <t>Comité de développement sanitaire de WASSARGARA</t>
  </si>
  <si>
    <t>Obligation de développement social: Art.22.3 convention minière du 07 avril 2371</t>
  </si>
  <si>
    <t>Comité de développement sanitaire de MADINA SIRIMANA</t>
  </si>
  <si>
    <t>Obligation de développement social: Art.22.3 convention minière du 07 avril 2372</t>
  </si>
  <si>
    <t>Comité de développement sanitaire de KHOSSANTO</t>
  </si>
  <si>
    <t>Obligation de développement social: Art.22.3 convention minière du 07 avril 2373</t>
  </si>
  <si>
    <t>Comité de développement sanitaire de DIAKHALING</t>
  </si>
  <si>
    <t>Obligation de développement social: Art.22.3 convention minière du 07 avril 2374</t>
  </si>
  <si>
    <t>Conseil départemental de la Jeunesse de SARAYA</t>
  </si>
  <si>
    <t>Obligation de développement social: Art.22.3 convention minière du 07 avril 2375</t>
  </si>
  <si>
    <t>Ord="221854  ",Job="SG1905FI","SGO ",Ref="</t>
  </si>
  <si>
    <t>Obligation de développement social: Art.22.3 convention minière du 07 avril 2376</t>
  </si>
  <si>
    <t>1er décompte const mur cloture école élémentaire Tenkoto</t>
  </si>
  <si>
    <t>Obligation de développement social: Art.22.3 convention minière du 07 avril 2377</t>
  </si>
  <si>
    <t>94975AA</t>
  </si>
  <si>
    <t>Obligation de développement social: Art.22.3 convention minière du 07 avril 2378</t>
  </si>
  <si>
    <t>2iéme décompte 45% à la réception provisoire realisation</t>
  </si>
  <si>
    <t>Obligation de développement social: Art.22.3 convention minière du 07 avril 2379</t>
  </si>
  <si>
    <t>Appui SGO au Dahira Mawahibou Nafihi de Touba Tenkoto</t>
  </si>
  <si>
    <t>Obligation de développement social: Art.22.3 convention minière du 07 avril 2380</t>
  </si>
  <si>
    <t>Cahiers de 200pages</t>
  </si>
  <si>
    <t>Obligation de développement social: Art.22.3 convention minière du 07 avril 2381</t>
  </si>
  <si>
    <t>Cahiers de 100pages</t>
  </si>
  <si>
    <t>Obligation de développement social: Art.22.3 convention minière du 07 avril 2382</t>
  </si>
  <si>
    <t>Cahiers de 50pages</t>
  </si>
  <si>
    <t>Obligation de développement social: Art.22.3 convention minière du 07 avril 2383</t>
  </si>
  <si>
    <t>Cahiers de 32pages</t>
  </si>
  <si>
    <t>Obligation de développement social: Art.22.3 convention minière du 07 avril 2384</t>
  </si>
  <si>
    <t>Cahiers de dessins</t>
  </si>
  <si>
    <t>Obligation de développement social: Art.22.3 convention minière du 07 avril 2385</t>
  </si>
  <si>
    <t>Cahiers de journal</t>
  </si>
  <si>
    <t>Obligation de développement social: Art.22.3 convention minière du 07 avril 2386</t>
  </si>
  <si>
    <t>craie blaNches</t>
  </si>
  <si>
    <t>Obligation de développement social: Art.22.3 convention minière du 07 avril 2387</t>
  </si>
  <si>
    <t>craie couleurs</t>
  </si>
  <si>
    <t>Obligation de développement social: Art.22.3 convention minière du 07 avril 2388</t>
  </si>
  <si>
    <t>materiel geometrie petit model</t>
  </si>
  <si>
    <t>Obligation de développement social: Art.22.3 convention minière du 07 avril 2389</t>
  </si>
  <si>
    <t>Obligation de développement social: Art.22.3 convention minière du 07 avril 2390</t>
  </si>
  <si>
    <t>Obligation de développement social: Art.22.3 convention minière du 07 avril 2391</t>
  </si>
  <si>
    <t>Obligation de développement social: Art.22.3 convention minière du 07 avril 2392</t>
  </si>
  <si>
    <t>Regles Maitres 1m</t>
  </si>
  <si>
    <t>Obligation de développement social: Art.22.3 convention minière du 07 avril 2393</t>
  </si>
  <si>
    <t>Equerres Maitres</t>
  </si>
  <si>
    <t>Obligation de développement social: Art.22.3 convention minière du 07 avril 2394</t>
  </si>
  <si>
    <t>Crayons noirs</t>
  </si>
  <si>
    <t>Obligation de développement social: Art.22.3 convention minière du 07 avril 2395</t>
  </si>
  <si>
    <t>stylos bleu</t>
  </si>
  <si>
    <t>Obligation de développement social: Art.22.3 convention minière du 07 avril 2396</t>
  </si>
  <si>
    <t>Obligation de développement social: Art.22.3 convention minière du 07 avril 2397</t>
  </si>
  <si>
    <t>Boites craie</t>
  </si>
  <si>
    <t>Obligation de développement social: Art.22.3 convention minière du 07 avril 2398</t>
  </si>
  <si>
    <t>Obligation de développement social: Art.22.3 convention minière du 07 avril 2399</t>
  </si>
  <si>
    <t>Obligation de développement social: Art.22.3 convention minière du 07 avril 2400</t>
  </si>
  <si>
    <t>Obligation de développement social: Art.22.3 convention minière du 07 avril 2401</t>
  </si>
  <si>
    <t>Obligation de développement social: Art.22.3 convention minière du 07 avril 2402</t>
  </si>
  <si>
    <t>Cahiers de doubles lignes</t>
  </si>
  <si>
    <t>Obligation de développement social: Art.22.3 convention minière du 07 avril 2403</t>
  </si>
  <si>
    <t>Ardoises mobiles</t>
  </si>
  <si>
    <t>Obligation de développement social: Art.22.3 convention minière du 07 avril 2404</t>
  </si>
  <si>
    <t>Bic Bleu par boites</t>
  </si>
  <si>
    <t>Obligation de développement social: Art.22.3 convention minière du 07 avril 2405</t>
  </si>
  <si>
    <t>Bic rouge par boites</t>
  </si>
  <si>
    <t>Obligation de développement social: Art.22.3 convention minière du 07 avril 2406</t>
  </si>
  <si>
    <t>craie blaNches par boites</t>
  </si>
  <si>
    <t>Obligation de développement social: Art.22.3 convention minière du 07 avril 2407</t>
  </si>
  <si>
    <t>craie couleurs par boites</t>
  </si>
  <si>
    <t>Obligation de développement social: Art.22.3 convention minière du 07 avril 2408</t>
  </si>
  <si>
    <t>crayons couleurs par 6</t>
  </si>
  <si>
    <t>Obligation de développement social: Art.22.3 convention minière du 07 avril 2409</t>
  </si>
  <si>
    <t>Finalisation Travaux Tribunal Saraya</t>
  </si>
  <si>
    <t>Obligation de développement social: Art.22.3 convention minière du 07 avril 2410</t>
  </si>
  <si>
    <t>Inst. Elect.Morgue Distict Sanit. Saraya</t>
  </si>
  <si>
    <t>Obligation de développement social: Art.22.3 convention minière du 07 avril 2411</t>
  </si>
  <si>
    <t>Obligation de développement social: Art.22.3 convention minière du 07 avril 2412</t>
  </si>
  <si>
    <t>retenue de garantie 5% Construction maternité diyabougou</t>
  </si>
  <si>
    <t>Obligation de développement social: Art.22.3 convention minière du 07 avril 2413</t>
  </si>
  <si>
    <t>95722-95746</t>
  </si>
  <si>
    <t>Obligation de développement social: Art.22.3 convention minière du 07 avril 2414</t>
  </si>
  <si>
    <t>Obligation de développement social: Art.22.3 convention minière du 07 avril 2415</t>
  </si>
  <si>
    <t>Obligation de développement social: Art.22.3 convention minière du 07 avril 2416</t>
  </si>
  <si>
    <t>88505AB</t>
  </si>
  <si>
    <t>Obligation de développement social: Art.22.3 convention minière du 07 avril 2417</t>
  </si>
  <si>
    <t>Appui SGO au comite sportif de Sabodola pour l organisation</t>
  </si>
  <si>
    <t>Obligation de développement social: Art.22.3 convention minière du 07 avril 2418</t>
  </si>
  <si>
    <t>Retenue de garantie 5% apres recption definitive</t>
  </si>
  <si>
    <t>Obligation de développement social: Art.22.3 convention minière du 07 avril 2419</t>
  </si>
  <si>
    <t>Loyer Immeuble Etudiants Q4</t>
  </si>
  <si>
    <t>Obligation de développement social: Art.22.3 convention minière du 07 avril 2420</t>
  </si>
  <si>
    <t>Obligation de développement social: Art.22.3 convention minière du 07 avril 2421</t>
  </si>
  <si>
    <t>Frais de gestion Immeuble</t>
  </si>
  <si>
    <t>Obligation de développement social: Art.22.3 convention minière du 07 avril 2422</t>
  </si>
  <si>
    <t>Obligation de développement social: Art.22.3 convention minière du 07 avril 2423</t>
  </si>
  <si>
    <t>Obligation de développement social: Art.22.3 convention minière du 07 avril 2424</t>
  </si>
  <si>
    <t>3èmedécompte 10%retenue de garantie réhabilitation salles</t>
  </si>
  <si>
    <t>Obligation de développement social: Art.22.3 convention minière du 07 avril 2425</t>
  </si>
  <si>
    <t>Retenue de Garantie construction salles de classes Ma</t>
  </si>
  <si>
    <t>Obligation de développement social: Art.22.3 convention minière du 07 avril 2426</t>
  </si>
  <si>
    <t>5%Retenuegarantie construction 2 Abris plateforme multifoNct</t>
  </si>
  <si>
    <t>Obligation de développement social: Art.22.3 convention minière du 07 avril 2427</t>
  </si>
  <si>
    <t>VITRINE MURALE</t>
  </si>
  <si>
    <t>Obligation de développement social: Art.22.3 convention minière du 07 avril 2428</t>
  </si>
  <si>
    <t>Réalisation de deux forages positifs:retenue de garantie 10</t>
  </si>
  <si>
    <t>Obligation de développement social: Art.22.3 convention minière du 07 avril 2429</t>
  </si>
  <si>
    <t>mise a dispo de fonds</t>
  </si>
  <si>
    <t>Obligation de développement social: Art.22.3 convention minière du 07 avril 2430</t>
  </si>
  <si>
    <t>soutien REFDEV</t>
  </si>
  <si>
    <t>Obligation de développement social: Art.22.3 convention minière du 07 avril 2431</t>
  </si>
  <si>
    <t>Prise en charge recherche projet de memoire etudiant Kheraba</t>
  </si>
  <si>
    <t>Obligation de développement social: Art.22.3 convention minière du 07 avril 2432</t>
  </si>
  <si>
    <t>Appui SGO au bapteme du Maire deSabodala</t>
  </si>
  <si>
    <t>Obligation de développement social: Art.22.3 convention minière du 07 avril 2433</t>
  </si>
  <si>
    <t>Appui SGO a l'organisation de la 5e edition du Festival des</t>
  </si>
  <si>
    <t>Obligation de développement social: Art.22.3 convention minière du 07 avril 2434</t>
  </si>
  <si>
    <t>Obligation de développement social: Art.22.3 convention minière du 07 avril 2435</t>
  </si>
  <si>
    <t>Obligation de développement social: Art.22.3 convention minière du 07 avril 2436</t>
  </si>
  <si>
    <t>Appui a la celebration de la fete du Fonio</t>
  </si>
  <si>
    <t>Obligation de développement social: Art.22.3 convention minière du 07 avril 2437</t>
  </si>
  <si>
    <t>Appui SGO au Gamou annuel de Madina Bransan et Missirah Dant</t>
  </si>
  <si>
    <t>Obligation de développement social: Art.22.3 convention minière du 07 avril 2438</t>
  </si>
  <si>
    <t>Obligation de développement social: Art.22.3 convention minière du 07 avril 2439</t>
  </si>
  <si>
    <t>Appui SGO au tournoi de football de la zone de Mamakhono</t>
  </si>
  <si>
    <t>Obligation de développement social: Art.22.3 convention minière du 07 avril 2440</t>
  </si>
  <si>
    <t>Appui SGO a la finale de la Zone II de l ODCAV de Kedougou</t>
  </si>
  <si>
    <t>Obligation de développement social: Art.22.3 convention minière du 07 avril 2441</t>
  </si>
  <si>
    <t>1er decompte realisation cloture grillagee verger madina br</t>
  </si>
  <si>
    <t>Obligation de développement social: Art.22.3 convention minière du 07 avril 2442</t>
  </si>
  <si>
    <t>3eme decompte a la reception provisoir 35%</t>
  </si>
  <si>
    <t>Obligation de développement social: Art.22.3 convention minière du 07 avril 2443</t>
  </si>
  <si>
    <t>forum sur les achats locaux</t>
  </si>
  <si>
    <t>Obligation de développement social: Art.22.3 convention minière du 07 avril 2444</t>
  </si>
  <si>
    <t>PMT ASSOCIATION POUR LA CAUSSE DES TALIBES DPT PODOR</t>
  </si>
  <si>
    <t>Obligation de développement social: Art.22.3 convention minière du 07 avril 2445</t>
  </si>
  <si>
    <t>2eme decompte apres30% des travaux mur cloture et poulailler</t>
  </si>
  <si>
    <t>Obligation de développement social: Art.22.3 convention minière du 07 avril 2446</t>
  </si>
  <si>
    <t>93079AA</t>
  </si>
  <si>
    <t>Obligation de développement social: Art.22.3 convention minière du 07 avril 2447</t>
  </si>
  <si>
    <t>Vol du17Nov DIAGNE Babacar</t>
  </si>
  <si>
    <t>Obligation de développement social: Art.22.3 convention minière du 07 avril 2448</t>
  </si>
  <si>
    <t>Ord="216818  ",Job="OHST    ","SGO ",Ref="DO NOT CANcEL</t>
  </si>
  <si>
    <t>Obligation de développement social: Art.22.3 convention minière du 07 avril 2449</t>
  </si>
  <si>
    <t>2eme decompte 35% construction poste de sante Trypano</t>
  </si>
  <si>
    <t>Obligation de développement social: Art.22.3 convention minière du 07 avril 2450</t>
  </si>
  <si>
    <t>2ème décompte 35%const.foyer des femmes Saraya</t>
  </si>
  <si>
    <t>Obligation de développement social: Art.22.3 convention minière du 07 avril 2451</t>
  </si>
  <si>
    <t>75134AC</t>
  </si>
  <si>
    <t>Obligation de développement social: Art.22.3 convention minière du 07 avril 2452</t>
  </si>
  <si>
    <t>3eme decompte apres reception provisoire des travaux</t>
  </si>
  <si>
    <t>Obligation de développement social: Art.22.3 convention minière du 07 avril 2453</t>
  </si>
  <si>
    <t>Jeux de maillot +logos pour les equipes de la zone</t>
  </si>
  <si>
    <t>Obligation de développement social: Art.22.3 convention minière du 07 avril 2454</t>
  </si>
  <si>
    <t>Ballon de compétition</t>
  </si>
  <si>
    <t>Obligation de développement social: Art.22.3 convention minière du 07 avril 2455</t>
  </si>
  <si>
    <t>Trophée finaliste Senior Grand Format</t>
  </si>
  <si>
    <t>Obligation de développement social: Art.22.3 convention minière du 07 avril 2456</t>
  </si>
  <si>
    <t>Trophée Finaliste Cadet Moins</t>
  </si>
  <si>
    <t>Obligation de développement social: Art.22.3 convention minière du 07 avril 2457</t>
  </si>
  <si>
    <t>Jeux de médaille pr vainqueur et vaiNcus(46 Gold+46 Silver)</t>
  </si>
  <si>
    <t>Obligation de développement social: Art.22.3 convention minière du 07 avril 2458</t>
  </si>
  <si>
    <t>Tee shirt + flopage</t>
  </si>
  <si>
    <t>Obligation de développement social: Art.22.3 convention minière du 07 avril 2459</t>
  </si>
  <si>
    <t>Lacoste + flopage</t>
  </si>
  <si>
    <t>Obligation de développement social: Art.22.3 convention minière du 07 avril 2460</t>
  </si>
  <si>
    <t>Banderole + flopage</t>
  </si>
  <si>
    <t>Obligation de développement social: Art.22.3 convention minière du 07 avril 2461</t>
  </si>
  <si>
    <t>Jeux de maillot de 4 arbitres</t>
  </si>
  <si>
    <t>Obligation de développement social: Art.22.3 convention minière du 07 avril 2462</t>
  </si>
  <si>
    <t>Annulation CH510629 Comite de developp</t>
  </si>
  <si>
    <t>Obligation de développement social: Art.22.3 convention minière du 07 avril 2463</t>
  </si>
  <si>
    <t>Comite de developpement de Khossanto</t>
  </si>
  <si>
    <t>Obligation de développement social: Art.22.3 convention minière du 07 avril 2464</t>
  </si>
  <si>
    <t>Obligation de développement social: Art.22.3 convention minière du 07 avril 2465</t>
  </si>
  <si>
    <t>Appui SGO a CONAFE</t>
  </si>
  <si>
    <t>Obligation de développement social: Art.22.3 convention minière du 07 avril 2466</t>
  </si>
  <si>
    <t>CH511092 Appui projet Sabodala</t>
  </si>
  <si>
    <t>Obligation de développement social: Art.22.3 convention minière du 07 avril 2467</t>
  </si>
  <si>
    <t>Obligation de développement social: Art.22.3 convention minière du 07 avril 2468</t>
  </si>
  <si>
    <t>Projet de coNcertation pour une bonne collaboration avec les</t>
  </si>
  <si>
    <t>Obligation de développement social: Art.22.3 convention minière du 07 avril 2469</t>
  </si>
  <si>
    <t>GIE18XOF-PO 84980AB-WHT 5%</t>
  </si>
  <si>
    <t>Obligation de développement social: Art.22.3 convention minière du 07 avril 2470</t>
  </si>
  <si>
    <t>1er decompte 30% avaNce demarage travaux place publuque KDG</t>
  </si>
  <si>
    <t>Obligation de développement social: Art.22.3 convention minière du 07 avril 2471</t>
  </si>
  <si>
    <t>Paiement honoraire pour constat de chantiers de construction</t>
  </si>
  <si>
    <t>Obligation de développement social: Art.22.3 convention minière du 07 avril 2472</t>
  </si>
  <si>
    <t>Appui SGO au Lycee de Saraya</t>
  </si>
  <si>
    <t>Obligation de développement social: Art.22.3 convention minière du 07 avril 2473</t>
  </si>
  <si>
    <t>Achat d'une radiographie pour le centre de santé de Saraya</t>
  </si>
  <si>
    <t>Obligation de développement social: Art.22.3 convention minière du 07 avril 2474</t>
  </si>
  <si>
    <t>Obligation de développement social: Art.22.3 convention minière du 07 avril 2475</t>
  </si>
  <si>
    <t>Obligation de développement social: Art.22.3 convention minière du 07 avril 2476</t>
  </si>
  <si>
    <t>SGO Gravel/Laterite Road Resurfacing (bransan-mamakono-khoss</t>
  </si>
  <si>
    <t>Obligation de développement social: Art.22.3 convention minière du 07 avril 2477</t>
  </si>
  <si>
    <t>jeux de maillot pour  equipes</t>
  </si>
  <si>
    <t>Obligation de développement social: Art.22.3 convention minière du 07 avril 2478</t>
  </si>
  <si>
    <t>ballon pour la competition</t>
  </si>
  <si>
    <t>Obligation de développement social: Art.22.3 convention minière du 07 avril 2479</t>
  </si>
  <si>
    <t>ballon de football pour ASC</t>
  </si>
  <si>
    <t>Obligation de développement social: Art.22.3 convention minière du 07 avril 2480</t>
  </si>
  <si>
    <t>Filet pour camp</t>
  </si>
  <si>
    <t>Obligation de développement social: Art.22.3 convention minière du 07 avril 2481</t>
  </si>
  <si>
    <t>jeux de maillot pour arbitres</t>
  </si>
  <si>
    <t>Obligation de développement social: Art.22.3 convention minière du 07 avril 2482</t>
  </si>
  <si>
    <t>lacoste</t>
  </si>
  <si>
    <t>Obligation de développement social: Art.22.3 convention minière du 07 avril 2483</t>
  </si>
  <si>
    <t>tee shirt</t>
  </si>
  <si>
    <t>Obligation de développement social: Art.22.3 convention minière du 07 avril 2484</t>
  </si>
  <si>
    <t>banderole</t>
  </si>
  <si>
    <t>Obligation de développement social: Art.22.3 convention minière du 07 avril 2485</t>
  </si>
  <si>
    <t>nattes GM</t>
  </si>
  <si>
    <t>Obligation de développement social: Art.22.3 convention minière du 07 avril 2486</t>
  </si>
  <si>
    <t>Location de PICK UP avec une autonomie de 110km/jour</t>
  </si>
  <si>
    <t>Obligation de développement social: Art.22.3 convention minière du 07 avril 2487</t>
  </si>
  <si>
    <t>45496AC</t>
  </si>
  <si>
    <t>Obligation de développement social: Art.22.3 convention minière du 07 avril 2488</t>
  </si>
  <si>
    <t>Obligation de développement social: Art.22.3 convention minière du 07 avril 2489</t>
  </si>
  <si>
    <t>Obligation de développement social: Art.22.3 convention minière du 07 avril 2490</t>
  </si>
  <si>
    <t>Extourne Comité de développement sanitaire de DIAKHALING</t>
  </si>
  <si>
    <t>Obligation de développement social: Art.22.3 convention minière du 07 avril 2491</t>
  </si>
  <si>
    <t>Obligation de développement social: Art.22.3 convention minière du 07 avril 2492</t>
  </si>
  <si>
    <t>79272AB</t>
  </si>
  <si>
    <t>Obligation de développement social: Art.22.3 convention minière du 07 avril 2493</t>
  </si>
  <si>
    <t>Camp Rechrg Dec.19-SC1910FI-Community</t>
  </si>
  <si>
    <t>Obligation de développement social: Art.22.3 convention minière du 07 avril 2494</t>
  </si>
  <si>
    <t>1er decompte 50% wifi place publique Mairie de kedougou</t>
  </si>
  <si>
    <t>Obligation de développement social: Art.22.3 convention minière du 07 avril 2495</t>
  </si>
  <si>
    <t>COMITE GESTION FOND GORA</t>
  </si>
  <si>
    <t>Serpillere importe</t>
  </si>
  <si>
    <t>Obligation de développement social: Art.22.3 convention minière du 07 avril 2496</t>
  </si>
  <si>
    <t>Ecumoire</t>
  </si>
  <si>
    <t>Obligation de développement social: Art.22.3 convention minière du 07 avril 2497</t>
  </si>
  <si>
    <t>Louche moyen modele</t>
  </si>
  <si>
    <t>Obligation de développement social: Art.22.3 convention minière du 07 avril 2498</t>
  </si>
  <si>
    <t>Passoire moyen modele</t>
  </si>
  <si>
    <t>Obligation de développement social: Art.22.3 convention minière du 07 avril 2499</t>
  </si>
  <si>
    <t>Passoire petit modele</t>
  </si>
  <si>
    <t>Obligation de développement social: Art.22.3 convention minière du 07 avril 2500</t>
  </si>
  <si>
    <t>Assiette mettalique GM</t>
  </si>
  <si>
    <t>Obligation de développement social: Art.22.3 convention minière du 07 avril 2501</t>
  </si>
  <si>
    <t>Selliere</t>
  </si>
  <si>
    <t>Obligation de développement social: Art.22.3 convention minière du 07 avril 2502</t>
  </si>
  <si>
    <t>Assiette a dessert</t>
  </si>
  <si>
    <t>Obligation de développement social: Art.22.3 convention minière du 07 avril 2503</t>
  </si>
  <si>
    <t>Assiette plat de resistaNce</t>
  </si>
  <si>
    <t>Obligation de développement social: Art.22.3 convention minière du 07 avril 2504</t>
  </si>
  <si>
    <t>Serviette de table</t>
  </si>
  <si>
    <t>Obligation de développement social: Art.22.3 convention minière du 07 avril 2505</t>
  </si>
  <si>
    <t>Cendrier</t>
  </si>
  <si>
    <t>Obligation de développement social: Art.22.3 convention minière du 07 avril 2506</t>
  </si>
  <si>
    <t>Couteau de table</t>
  </si>
  <si>
    <t>Obligation de développement social: Art.22.3 convention minière du 07 avril 2507</t>
  </si>
  <si>
    <t>Fourchette de table GM</t>
  </si>
  <si>
    <t>Obligation de développement social: Art.22.3 convention minière du 07 avril 2508</t>
  </si>
  <si>
    <t>Cuillere a cafe PM</t>
  </si>
  <si>
    <t>Obligation de développement social: Art.22.3 convention minière du 07 avril 2509</t>
  </si>
  <si>
    <t>Cuillere a soupe</t>
  </si>
  <si>
    <t>Obligation de développement social: Art.22.3 convention minière du 07 avril 2510</t>
  </si>
  <si>
    <t>Bouilloire 6 l</t>
  </si>
  <si>
    <t>Obligation de développement social: Art.22.3 convention minière du 07 avril 2511</t>
  </si>
  <si>
    <t>Coffre fort electrique a sceller</t>
  </si>
  <si>
    <t>Obligation de développement social: Art.22.3 convention minière du 07 avril 2512</t>
  </si>
  <si>
    <t>Rateu standard avec maNche</t>
  </si>
  <si>
    <t>Obligation de développement social: Art.22.3 convention minière du 07 avril 2513</t>
  </si>
  <si>
    <t>Pelle standard</t>
  </si>
  <si>
    <t>Obligation de développement social: Art.22.3 convention minière du 07 avril 2514</t>
  </si>
  <si>
    <t>Balai nylon pour chambre avec maNche</t>
  </si>
  <si>
    <t>Obligation de développement social: Art.22.3 convention minière du 07 avril 2515</t>
  </si>
  <si>
    <t>Matelas orthopedique GM 2 PLACES</t>
  </si>
  <si>
    <t>Obligation de développement social: Art.22.3 convention minière du 07 avril 2516</t>
  </si>
  <si>
    <t>Couverture GM 2 places</t>
  </si>
  <si>
    <t>Obligation de développement social: Art.22.3 convention minière du 07 avril 2517</t>
  </si>
  <si>
    <t>Drap GM</t>
  </si>
  <si>
    <t>Obligation de développement social: Art.22.3 convention minière du 07 avril 2518</t>
  </si>
  <si>
    <t>Oreiller et house orthopedique</t>
  </si>
  <si>
    <t>Obligation de développement social: Art.22.3 convention minière du 07 avril 2519</t>
  </si>
  <si>
    <t>Tringles porte en fer inox qualite superieure</t>
  </si>
  <si>
    <t>Obligation de développement social: Art.22.3 convention minière du 07 avril 2520</t>
  </si>
  <si>
    <t>Rideau porte toilette standard</t>
  </si>
  <si>
    <t>Obligation de développement social: Art.22.3 convention minière du 07 avril 2521</t>
  </si>
  <si>
    <t>Tringle toilette en fer inox</t>
  </si>
  <si>
    <t>Obligation de développement social: Art.22.3 convention minière du 07 avril 2522</t>
  </si>
  <si>
    <t>Tringle fenetre en fer inox</t>
  </si>
  <si>
    <t>Obligation de développement social: Art.22.3 convention minière du 07 avril 2523</t>
  </si>
  <si>
    <t>Ventillateur mural</t>
  </si>
  <si>
    <t>Obligation de développement social: Art.22.3 convention minière du 07 avril 2524</t>
  </si>
  <si>
    <t>Marmitte moyen 10kg</t>
  </si>
  <si>
    <t>Obligation de développement social: Art.22.3 convention minière du 07 avril 2525</t>
  </si>
  <si>
    <t>marmite petite 5kg</t>
  </si>
  <si>
    <t>Obligation de développement social: Art.22.3 convention minière du 07 avril 2526</t>
  </si>
  <si>
    <t>cuisiniere a gaz GM5 feux</t>
  </si>
  <si>
    <t>Obligation de développement social: Art.22.3 convention minière du 07 avril 2527</t>
  </si>
  <si>
    <t>Poele moyen</t>
  </si>
  <si>
    <t>Obligation de développement social: Art.22.3 convention minière du 07 avril 2528</t>
  </si>
  <si>
    <t>Fourneau sakanal GM</t>
  </si>
  <si>
    <t>Obligation de développement social: Art.22.3 convention minière du 07 avril 2529</t>
  </si>
  <si>
    <t>Refrigerateur standard</t>
  </si>
  <si>
    <t>Obligation de développement social: Art.22.3 convention minière du 07 avril 2530</t>
  </si>
  <si>
    <t>Bac a ordure standard</t>
  </si>
  <si>
    <t>Obligation de développement social: Art.22.3 convention minière du 07 avril 2531</t>
  </si>
  <si>
    <t>Couteau MM</t>
  </si>
  <si>
    <t>Obligation de développement social: Art.22.3 convention minière du 07 avril 2532</t>
  </si>
  <si>
    <t>Bol cuisine petit format</t>
  </si>
  <si>
    <t>Obligation de développement social: Art.22.3 convention minière du 07 avril 2533</t>
  </si>
  <si>
    <t>Bol cuisine moyen format</t>
  </si>
  <si>
    <t>Obligation de développement social: Art.22.3 convention minière du 07 avril 2534</t>
  </si>
  <si>
    <t>Sceau simple</t>
  </si>
  <si>
    <t>Obligation de développement social: Art.22.3 convention minière du 07 avril 2535</t>
  </si>
  <si>
    <t>Television 43 pouces LED</t>
  </si>
  <si>
    <t>Obligation de développement social: Art.22.3 convention minière du 07 avril 2536</t>
  </si>
  <si>
    <t>Materiel sonorisation standard</t>
  </si>
  <si>
    <t>Obligation de développement social: Art.22.3 convention minière du 07 avril 2537</t>
  </si>
  <si>
    <t>Ouvre bouteille standard</t>
  </si>
  <si>
    <t>Obligation de développement social: Art.22.3 convention minière du 07 avril 2538</t>
  </si>
  <si>
    <t>Refrigerateur vitre</t>
  </si>
  <si>
    <t>Obligation de développement social: Art.22.3 convention minière du 07 avril 2539</t>
  </si>
  <si>
    <t>Verre coupe</t>
  </si>
  <si>
    <t>Obligation de développement social: Art.22.3 convention minière du 07 avril 2540</t>
  </si>
  <si>
    <t>Verre a eau</t>
  </si>
  <si>
    <t>Obligation de développement social: Art.22.3 convention minière du 07 avril 2541</t>
  </si>
  <si>
    <t>Fontaine a eau</t>
  </si>
  <si>
    <t>Obligation de développement social: Art.22.3 convention minière du 07 avril 2542</t>
  </si>
  <si>
    <t>Couteau table en inox</t>
  </si>
  <si>
    <t>Obligation de développement social: Art.22.3 convention minière du 07 avril 2543</t>
  </si>
  <si>
    <t>Tasse a cafe</t>
  </si>
  <si>
    <t>Obligation de développement social: Art.22.3 convention minière du 07 avril 2544</t>
  </si>
  <si>
    <t>Ventillateur standard</t>
  </si>
  <si>
    <t>Obligation de développement social: Art.22.3 convention minière du 07 avril 2545</t>
  </si>
  <si>
    <t>Rideau salle en metre</t>
  </si>
  <si>
    <t>Obligation de développement social: Art.22.3 convention minière du 07 avril 2546</t>
  </si>
  <si>
    <t>Tringles salle en metre</t>
  </si>
  <si>
    <t>Obligation de développement social: Art.22.3 convention minière du 07 avril 2547</t>
  </si>
  <si>
    <t>Racleur qualite superieur</t>
  </si>
  <si>
    <t>Obligation de développement social: Art.22.3 convention minière du 07 avril 2548</t>
  </si>
  <si>
    <t>Poubelle metallique 5 litres</t>
  </si>
  <si>
    <t>Obligation de développement social: Art.22.3 convention minière du 07 avril 2549</t>
  </si>
  <si>
    <t>Serviette cotonnee GM</t>
  </si>
  <si>
    <t>Obligation de développement social: Art.22.3 convention minière du 07 avril 2550</t>
  </si>
  <si>
    <t>Armoires 02 Battants L:1,8m,profondeur 50cm,largeur 120cm</t>
  </si>
  <si>
    <t>Obligation de développement social: Art.22.3 convention minière du 07 avril 2551</t>
  </si>
  <si>
    <t>Lit en bois 02 Places Long 1,90m largeur 140cm</t>
  </si>
  <si>
    <t>Obligation de développement social: Art.22.3 convention minière du 07 avril 2552</t>
  </si>
  <si>
    <t>Tables Bureaux et Chaises dimension long 1,10cm largeur 70cm</t>
  </si>
  <si>
    <t>Obligation de développement social: Art.22.3 convention minière du 07 avril 2553</t>
  </si>
  <si>
    <t>Etagere Rangemnt ustensil bois Haut 2m largr 90cm profn 40cm</t>
  </si>
  <si>
    <t>Obligation de développement social: Art.22.3 convention minière du 07 avril 2554</t>
  </si>
  <si>
    <t>Table a manger 6places Long 180cm hauteur 75cm largeur 80cm</t>
  </si>
  <si>
    <t>Obligation de développement social: Art.22.3 convention minière du 07 avril 2555</t>
  </si>
  <si>
    <t>Chaise Long(Tabouret) hauteur 90cm</t>
  </si>
  <si>
    <t>Obligation de développement social: Art.22.3 convention minière du 07 avril 2556</t>
  </si>
  <si>
    <t>Transport bagage a la livraison</t>
  </si>
  <si>
    <t>Obligation de développement social: Art.22.3 convention minière du 07 avril 2557</t>
  </si>
  <si>
    <t>1er Decompte 50%</t>
  </si>
  <si>
    <t>Obligation de développement social: Art.22.3 convention minière du 07 avril 2558</t>
  </si>
  <si>
    <t>Obligation de développement social: Art.22.3 convention minière du 07 avril 2559</t>
  </si>
  <si>
    <t>Obligation de développement social: Art.22.3 convention minière du 07 avril 2560</t>
  </si>
  <si>
    <t>Obligation de développement social: Art.22.3 convention minière du 07 avril 2561</t>
  </si>
  <si>
    <t>Obligation de développement social: Art.22.3 convention minière du 07 avril 2562</t>
  </si>
  <si>
    <t>Obligation de développement social: Art.22.3 convention minière du 07 avril 2563</t>
  </si>
  <si>
    <t>Obligation de développement social: Art.22.3 convention minière du 07 avril 2564</t>
  </si>
  <si>
    <t>Obligation de développement social: Art.22.3 convention minière du 07 avril 2565</t>
  </si>
  <si>
    <t>Obligation de développement social: Art.22.3 convention minière du 07 avril 2566</t>
  </si>
  <si>
    <t>HOUSSAGE DE BUS 63 PLACES</t>
  </si>
  <si>
    <t>Obligation de développement social: Art.22.3 convention minière du 07 avril 2567</t>
  </si>
  <si>
    <t>Reunion de planification du budget 2019 du comite de gestion</t>
  </si>
  <si>
    <t>Obligation de développement social: Art.22.3 convention minière du 07 avril 2568</t>
  </si>
  <si>
    <t>Rideau tissus porte standard</t>
  </si>
  <si>
    <t>Obligation de développement social: Art.22.3 convention minière du 07 avril 2569</t>
  </si>
  <si>
    <t>Rideau fenetre standard</t>
  </si>
  <si>
    <t>Obligation de développement social: Art.22.3 convention minière du 07 avril 2570</t>
  </si>
  <si>
    <t>Cuillere a riz</t>
  </si>
  <si>
    <t>Obligation de développement social: Art.22.3 convention minière du 07 avril 2571</t>
  </si>
  <si>
    <t>2eme Decompte 40%</t>
  </si>
  <si>
    <t>Obligation de développement social: Art.22.3 convention minière du 07 avril 2572</t>
  </si>
  <si>
    <t>Obligation de développement social: Art.22.3 convention minière du 07 avril 2573</t>
  </si>
  <si>
    <t>Appui a l organisation du tournoi de l amitie de Diakhaling</t>
  </si>
  <si>
    <t>Obligation de développement social: Art.22.3 convention minière du 07 avril 2574</t>
  </si>
  <si>
    <t>Prise en charge de la reunion de planification et d informat</t>
  </si>
  <si>
    <t>IPM SSPT</t>
  </si>
  <si>
    <t>THIES</t>
  </si>
  <si>
    <t>COTISATION</t>
  </si>
  <si>
    <t>DECEMBRE 2018</t>
  </si>
  <si>
    <t>FEVRIER 2019</t>
  </si>
  <si>
    <t>AOUT 2019</t>
  </si>
  <si>
    <t>Village de Bantata</t>
  </si>
  <si>
    <t>N/A</t>
  </si>
  <si>
    <t>Sport</t>
  </si>
  <si>
    <t xml:space="preserve">Néant </t>
  </si>
  <si>
    <t>Projet d'amenagement d'un terrain de foot à Bantata</t>
  </si>
  <si>
    <t>Village de Mako</t>
  </si>
  <si>
    <t>CHQ-2092437-Construction murs lycée et foyer des jeunes de Mako</t>
  </si>
  <si>
    <t>Paiement 3e décompte construction du mur du lycée de Mako</t>
  </si>
  <si>
    <t>Hydraulique</t>
  </si>
  <si>
    <t>CHQ N°-3743423-avaNce - Fonçage de trois forages (2 à Dinka, 1 à Wayako)</t>
  </si>
  <si>
    <t>Lotissement</t>
  </si>
  <si>
    <t>Paiement  - Projet de lotissement village de Mako</t>
  </si>
  <si>
    <t>Village de Ngari</t>
  </si>
  <si>
    <t>CHQ-2092477-1éme décompte forage à pompe solaire à Ngari</t>
  </si>
  <si>
    <t>Paiement - 2éme décompte forage à pompe solaire à Ngari</t>
  </si>
  <si>
    <t>Appuis divers</t>
  </si>
  <si>
    <t>CHQ-2092143-Amenagement de 2 h - le stationnement de gros porteurs à Mako</t>
  </si>
  <si>
    <t>Paiement -Amenagement de 2 h pour le stationnement de gros porteurs à Mako</t>
  </si>
  <si>
    <t>CHQ-2092438-FAC N°002-ECOBAT - Construction foyer des jeunes à Mako</t>
  </si>
  <si>
    <t>Paiement du 3e acompte - Construction foyer des jeunes à Mako</t>
  </si>
  <si>
    <t>Commune de Tomboronkoto</t>
  </si>
  <si>
    <t>Paiement 70% - Electrification des colleges de Tomboronkoto et Segou</t>
  </si>
  <si>
    <t>Paiement 30% - Electrification des colleges de Tomboronkoto et Segou</t>
  </si>
  <si>
    <t>CHQ N° 3743395 - Equipment administratifs pour la Commune de Tomboronkoto</t>
  </si>
  <si>
    <t>Paiement du 3éme décompte Forage à pompe solaire à Tomboronkoto</t>
  </si>
  <si>
    <t>CHQ N° 3743396 -  Paiement 50% Forage à pompe solaire à Tomboronkoto</t>
  </si>
  <si>
    <t>CHQ-2092141-Elaboration de PDC et POAS commune de Tomboronko</t>
  </si>
  <si>
    <t>ODV-01-12-19-Elaboration de PDC et POAS la commune de Tomboronkoto</t>
  </si>
  <si>
    <t>Lycée de Kédougou</t>
  </si>
  <si>
    <t>Paiement - Rehabilitation des salles de classe au Lycée Maciré Dia de Kedougou</t>
  </si>
  <si>
    <t>ODV-022_538_35 - Rehabilitation salles de classe au Lycée Maciré Dia de Kedougou</t>
  </si>
  <si>
    <t>AvaNce demarrage Projet de construction d'un foyer des jeunes de Mako</t>
  </si>
  <si>
    <t>Lycée technique de Kédougou</t>
  </si>
  <si>
    <t>ODV-022_73_61 - Révision Bus Lycée Technique de Kedougou</t>
  </si>
  <si>
    <t>ODV-022_538_36 - Révision Bus Lycée Technique de Kedougou</t>
  </si>
  <si>
    <t>Etudiant ressortissants de Kedougou</t>
  </si>
  <si>
    <t>CHQ 3746048-entretien, eau, electricité des étudiants (Aout-Sept 18 &amp; Fév-Juil 2019</t>
  </si>
  <si>
    <t>CHQ N°3746046-Loyer des étudiants aout, septembre et octobre 2019</t>
  </si>
  <si>
    <t>CHQN°3745486-Loyer des étudiants mai, jui et Juillet 2019</t>
  </si>
  <si>
    <t>CHQ N°2092496-Loyer des étudiants fevrier, mars et avril 2019</t>
  </si>
  <si>
    <t>CHQ N°3745490-Construction d'un hangar pour la grande mosquée de Mako</t>
  </si>
  <si>
    <t>Ville de Kedougou</t>
  </si>
  <si>
    <t>CHQ N°3745487-Elaboration du PDD et du SDAT de Kedougou</t>
  </si>
  <si>
    <t>Lycée de Mako</t>
  </si>
  <si>
    <t>CHQ-2092436-FAC002-Cosntruction de 2 bloc de 2 salles de classe au Lycée de Mako</t>
  </si>
  <si>
    <t>Agriculture</t>
  </si>
  <si>
    <t>PMT DU 3éme décompte  constuction de 2 blocs salles</t>
  </si>
  <si>
    <t>IA de Kedougou</t>
  </si>
  <si>
    <t>CHQ-2092330 - FACT N° 469 - Fourniture scolaire journée de l'excelleNce de l'IA</t>
  </si>
  <si>
    <t>CHQ_3299655-Appui aux activités de jeunesse</t>
  </si>
  <si>
    <t>REUNION/RELOCALISAT° VILLA NGASSAMA</t>
  </si>
  <si>
    <t>IMPENSES NIANKHINE CH271327- 271378</t>
  </si>
  <si>
    <t>PAIEMENT IMPENSE NIAKHINE</t>
  </si>
  <si>
    <t>Impense piste de production</t>
  </si>
  <si>
    <t xml:space="preserve"> Total </t>
  </si>
  <si>
    <t>Informations Bénéficiaire</t>
  </si>
  <si>
    <t>Paiements en  Numéraire</t>
  </si>
  <si>
    <t>Paiements en Numéraire:                Date                                            (jj/mm/aaaa)</t>
  </si>
  <si>
    <t>Paiements en Nature:          Coût du projet encouru durant l'année</t>
  </si>
  <si>
    <t>Domaine d'intervention</t>
  </si>
  <si>
    <t xml:space="preserve"> PETRSOEN </t>
  </si>
  <si>
    <t xml:space="preserve"> Fortesa </t>
  </si>
  <si>
    <t xml:space="preserve">Capricorn  </t>
  </si>
  <si>
    <t>ENVIRONNEMENT DEVELOPPEMENT–SANTE</t>
  </si>
  <si>
    <t>Saint-Louis</t>
  </si>
  <si>
    <t>Support environnemental et formation aux communautés</t>
  </si>
  <si>
    <t>Institut National du Pétrole et du Gaz</t>
  </si>
  <si>
    <t>RADI EDUCATION SAINT LOUIS</t>
  </si>
  <si>
    <t>Construction, Equipement salles de classes, Distribution de Fourniture scolaire, etc…</t>
  </si>
  <si>
    <t>NDAR24 AND CO</t>
  </si>
  <si>
    <t>Dons Ramadan</t>
  </si>
  <si>
    <t>Communication</t>
  </si>
  <si>
    <t>Sports / Regatte de Saint Louis</t>
  </si>
  <si>
    <t>Centre de Recherches</t>
  </si>
  <si>
    <t>Social Investments CRODT Artificiel Ref</t>
  </si>
  <si>
    <t>Association Ouest Africaine Pour le</t>
  </si>
  <si>
    <t>Gouvernance locale des pêches locales de Saint Louis</t>
  </si>
  <si>
    <t>Chevening Scholarships Secrétariat</t>
  </si>
  <si>
    <t>London</t>
  </si>
  <si>
    <t>ONG LE PARTENARIAT Saint-Louis</t>
  </si>
  <si>
    <t>Renforcement de capacite aux populations Locales (Education Environnementale, Mise en place de la brigade participative)</t>
  </si>
  <si>
    <t>Entreprise El Hadji Salif Mbengue</t>
  </si>
  <si>
    <t>Fournitures scolaires pour les écoles de la ville de Saint-Louis</t>
  </si>
  <si>
    <t>Don Ramadan en nourriture</t>
  </si>
  <si>
    <t>Equipements sportifs pour football</t>
  </si>
  <si>
    <t>Association Nationale de la Presse Sportive</t>
  </si>
  <si>
    <t>Sports</t>
  </si>
  <si>
    <t>NATIONAL PARALYMPIC COMMITTEE</t>
  </si>
  <si>
    <t>Sports (sponsorship)</t>
  </si>
  <si>
    <t>Fatou Kine Ndiaye</t>
  </si>
  <si>
    <t>Sports (Ambassador agreement)</t>
  </si>
  <si>
    <t>Boubacar Cissokho</t>
  </si>
  <si>
    <t>THE HUNGER PROJECT SENEGAL</t>
  </si>
  <si>
    <t>YENNE</t>
  </si>
  <si>
    <t>Capacitation des femmes/Appui divers</t>
  </si>
  <si>
    <t xml:space="preserve"> RSSD </t>
  </si>
  <si>
    <t>INPG</t>
  </si>
  <si>
    <t>Matériel informatique et contribution à l'élaboration d'un plan d'affaires $375,000</t>
  </si>
  <si>
    <t xml:space="preserve"> Enseignement supérieur </t>
  </si>
  <si>
    <t>Fournisseur la Rochette au profit du Ministère de l'Environnement et du developpement durable</t>
  </si>
  <si>
    <t>Environnement</t>
  </si>
  <si>
    <t>Paiements en Nature:                       Description (Nature, Objectifs, Réalisations)</t>
  </si>
  <si>
    <t>SOCOCIM</t>
  </si>
  <si>
    <t>NC</t>
  </si>
  <si>
    <t>Appui institutionnel</t>
  </si>
  <si>
    <t>Prise en Charge Sega Cissokho</t>
  </si>
  <si>
    <t>Donation</t>
  </si>
  <si>
    <t xml:space="preserve"> NC </t>
  </si>
  <si>
    <t>Prise en charge Sega Cissokho-Fev19</t>
  </si>
  <si>
    <t>Prise en Charge Sega Cissokho-Fevrier 2019</t>
  </si>
  <si>
    <t>Appui de SGO aux funérailles de Niama Keita notable a Falou</t>
  </si>
  <si>
    <t>Appui de SGO aux funérailles du maire de Missirah Sirimanah</t>
  </si>
  <si>
    <t>Prise en Charge Sega Cissokho-Avril 2019</t>
  </si>
  <si>
    <t>Prise en charge Sega Cissokho-Mai 2019</t>
  </si>
  <si>
    <t>Appui de SGO pour les funerailles du Maire de Madina Baffe</t>
  </si>
  <si>
    <t>Appui SGO aux funerailles de la mere du Directeur de l'ecole</t>
  </si>
  <si>
    <t>Appui de SGO aux funerailles des notables a Sabodala et Madi</t>
  </si>
  <si>
    <t>Prise en charge Sega Cissokho-Juin 2019</t>
  </si>
  <si>
    <t>Recharge Camp Product April 19</t>
  </si>
  <si>
    <t>Payment senegalese gifts for Juliana to Dakar by Fatou Diouf</t>
  </si>
  <si>
    <t>Prise en Charge mensuelle Sega Cissokho-Juillet 2019</t>
  </si>
  <si>
    <t>Prise en charge Sega Cissokho-Juillet 2019</t>
  </si>
  <si>
    <t>Donation taureaux pour la Korite aux villages voisins de la</t>
  </si>
  <si>
    <t>Appui de SGO aux funerailles du Pelerin de Makhana</t>
  </si>
  <si>
    <t>Achat de moutons pour donation notable communautaires pour l</t>
  </si>
  <si>
    <t>Appui de SGO au funeraille notable de Faloumbou</t>
  </si>
  <si>
    <t>Appui de SGO au funeraille pelerin Tahiba Sylla decede à la</t>
  </si>
  <si>
    <t>Prise en charge Sega Cissokho-Aout 2019</t>
  </si>
  <si>
    <t>Appui SGO 0 LA CER2MONIE DE PRIERE nganale DU P2L2RIN Keouli</t>
  </si>
  <si>
    <t>Prise en charge réunion du comité de gestion du fond de Go</t>
  </si>
  <si>
    <t>Ordonnance Sara Cissokho chef de village Sabodala</t>
  </si>
  <si>
    <t>Demande de regularisation des frais de soins Sara Cissokho c</t>
  </si>
  <si>
    <t>Ticket pharmacie Sara Cissokho N 2152</t>
  </si>
  <si>
    <t>Ticket consultation Sara Cissokho N 4937 a KDG</t>
  </si>
  <si>
    <t>Hebergement Sara Cissokho chef de village Sabodala</t>
  </si>
  <si>
    <t>Location-Sega Cissokho</t>
  </si>
  <si>
    <t>Appui SGO aux funerailles du collegue Dembo Wally</t>
  </si>
  <si>
    <t>CSTT - INV90164505 / PO - 92034</t>
  </si>
  <si>
    <t>Location - Sega Cissokho</t>
  </si>
  <si>
    <t>Prise en charge mensuelle Sega Cissokho - Nov.19</t>
  </si>
  <si>
    <t>Prise en charge mensuelle Sega Cissokho - Dec.19</t>
  </si>
  <si>
    <t>COMMUNE DIASS</t>
  </si>
  <si>
    <t>SANTE</t>
  </si>
  <si>
    <t>MINISTERE ENVIRONNEMENT</t>
  </si>
  <si>
    <t>APPUI DIVERS</t>
  </si>
  <si>
    <t>BALLON FOOT</t>
  </si>
  <si>
    <t>SPORT</t>
  </si>
  <si>
    <t>BLOC SALLE DE CLASSE</t>
  </si>
  <si>
    <t>EDUCATION</t>
  </si>
  <si>
    <t>POPENGUINE</t>
  </si>
  <si>
    <t>BOUTEILLE EAU</t>
  </si>
  <si>
    <t>CULTURE</t>
  </si>
  <si>
    <t>TIVAOUNE</t>
  </si>
  <si>
    <t>TOUBA</t>
  </si>
  <si>
    <t>PERSONNEL CDS</t>
  </si>
  <si>
    <t>CADEAUX - ENFANTS</t>
  </si>
  <si>
    <t>DENREES - RAMADAN</t>
  </si>
  <si>
    <t>FOURNITURE SCOLAIRE</t>
  </si>
  <si>
    <t>LABORATOIRE UNIVERSITAIRE</t>
  </si>
  <si>
    <t>MATERIEL MEDICAL</t>
  </si>
  <si>
    <t>JOAL</t>
  </si>
  <si>
    <t>MATERNITE</t>
  </si>
  <si>
    <t>MEDICAMENTS</t>
  </si>
  <si>
    <t>MOBILIER ECOLE (TABLE, CHAISE …)</t>
  </si>
  <si>
    <t>PELERINAGE MECQUE</t>
  </si>
  <si>
    <t>PELERINAGE ROME</t>
  </si>
  <si>
    <t>UNIFORME SCOLAIRE</t>
  </si>
  <si>
    <t>COMMUNE MEKHE</t>
  </si>
  <si>
    <t>ARTISANTS</t>
  </si>
  <si>
    <t>AGENT COMMUNAUTAIRE</t>
  </si>
  <si>
    <t>APPUIS DIVERS</t>
  </si>
  <si>
    <t>COMMUNE DAROU KHOUDOSS</t>
  </si>
  <si>
    <t>VILLAGE DIOGO</t>
  </si>
  <si>
    <t>ASSOCIATION SPORTIVE</t>
  </si>
  <si>
    <t>VILLAGE NDOMOR</t>
  </si>
  <si>
    <t>ASSOCIATION RELIGIEUSE</t>
  </si>
  <si>
    <t>VILLAGE NGOUYE WADE</t>
  </si>
  <si>
    <t>VILLAGE DAROU BEYE</t>
  </si>
  <si>
    <t>CAPACITATION DES FEMMES</t>
  </si>
  <si>
    <t>COMMUNE MBORO</t>
  </si>
  <si>
    <t>ASSOCIATION CULTURELLE</t>
  </si>
  <si>
    <t>CHEF VILLAGE</t>
  </si>
  <si>
    <t>VILLAGE TAWA FALL</t>
  </si>
  <si>
    <t>VILLAGE KEUR BAKARY</t>
  </si>
  <si>
    <t>VILLAGE NDAKHAR MBAYE</t>
  </si>
  <si>
    <t>VILLAGE  TAWA BA</t>
  </si>
  <si>
    <t>VILLAGE SANTHIOU</t>
  </si>
  <si>
    <t>REGION THIES</t>
  </si>
  <si>
    <t>ECOLE</t>
  </si>
  <si>
    <t>HYDRAULIQUE</t>
  </si>
  <si>
    <t>COMMUNE MEOUANE</t>
  </si>
  <si>
    <t>VILLAGE NDIALCOUGNE</t>
  </si>
  <si>
    <t>VILLAGE TOUNDOU THIOUNE</t>
  </si>
  <si>
    <t>VILLAGE NGHAAS</t>
  </si>
  <si>
    <t>VILLAGE DAROU</t>
  </si>
  <si>
    <t>VILLAGE GOUYE SAMBA</t>
  </si>
  <si>
    <t>ASSOCIATION ECONOMIQUE</t>
  </si>
  <si>
    <t>MOUSTAPHA FALL</t>
  </si>
  <si>
    <t>IBRAHIMA KANDE</t>
  </si>
  <si>
    <t>VILLAGE KISSANE</t>
  </si>
  <si>
    <t>VILLAGE KADD PEULH</t>
  </si>
  <si>
    <t>VILLAGE AINOUMANE</t>
  </si>
  <si>
    <t>VILLAGE KEUR KHAR DIIOP</t>
  </si>
  <si>
    <t>VILLAGE NDIOUFFENE</t>
  </si>
  <si>
    <t>VILLAGE DAROU SOW</t>
  </si>
  <si>
    <t>VILLAGE  NDIRENE</t>
  </si>
  <si>
    <t>VILLAGE KEUR DEMBA GAYE</t>
  </si>
  <si>
    <t>VILLAGE  DAROU MBAYE</t>
  </si>
  <si>
    <t>VILLAGE DIOBASS</t>
  </si>
  <si>
    <t>VILLAGE FOTH</t>
  </si>
  <si>
    <t>VILLAGE NDER NAR</t>
  </si>
  <si>
    <t>VILLAGE THILLE PEULH</t>
  </si>
  <si>
    <t>VILLAGE DAROU SALAM</t>
  </si>
  <si>
    <t>VILLAGE  NDIALLO</t>
  </si>
  <si>
    <t>ASSAINISSEMENT</t>
  </si>
  <si>
    <t>VILLAGE GOUYE YATT</t>
  </si>
  <si>
    <t>VILLAGE DAYA DIOP</t>
  </si>
  <si>
    <t>VILLAGE KEUR PATHE KANE</t>
  </si>
  <si>
    <t>VILLAGE NDIOP</t>
  </si>
  <si>
    <t>AMADOU MATAR BA</t>
  </si>
  <si>
    <t>MOUHAMADOU DIAW</t>
  </si>
  <si>
    <t>COMMUNE TAIBA NDIAYE</t>
  </si>
  <si>
    <t>YOUSSOUPH SAGNA</t>
  </si>
  <si>
    <t>CELESTINE MANEL</t>
  </si>
  <si>
    <t>CHEIKH TIDIANE BA</t>
  </si>
  <si>
    <t>NFALLY DJIBA</t>
  </si>
  <si>
    <t>ABDOULAYE NDOYE</t>
  </si>
  <si>
    <t>DAME E&amp;F E&amp;F</t>
  </si>
  <si>
    <t>KASSA MBENGUE</t>
  </si>
  <si>
    <t>AMADOU SY</t>
  </si>
  <si>
    <t>DJIBY DIOP</t>
  </si>
  <si>
    <t>VILLAGE KEUR ALE GAYE</t>
  </si>
  <si>
    <t>VILLAGE NDOGAL</t>
  </si>
  <si>
    <t>VILLA  VILLAG DIATTY MBAYE</t>
  </si>
  <si>
    <t>VILLA  DAROU BEYE</t>
  </si>
  <si>
    <t>VILLA  ANNUEL DAROU KHOUDOSS</t>
  </si>
  <si>
    <t>VILLAGE NGOUYE</t>
  </si>
  <si>
    <t>VILLAGE DAROU NDOYE</t>
  </si>
  <si>
    <t>VILLA  TAIBA NDIAYE</t>
  </si>
  <si>
    <t>VILLAGE TOUBA MBAYA</t>
  </si>
  <si>
    <t>VILLAGE TOUBA NDJILLING</t>
  </si>
  <si>
    <t>ABDOULAYE NAR</t>
  </si>
  <si>
    <t>ABDOULAYE BITEYE</t>
  </si>
  <si>
    <t>VILLAGE NDANDANTOU</t>
  </si>
  <si>
    <t>VILLAGE TOFFI DIOUF</t>
  </si>
  <si>
    <t>VILLAGE TAWA MBAYE</t>
  </si>
  <si>
    <t>VILLAGE KHAR MBAYE</t>
  </si>
  <si>
    <t>VILLAGE SEGN MADIAGNE</t>
  </si>
  <si>
    <t>VILLAGE LAMBANE WILLANE</t>
  </si>
  <si>
    <t>VILLAGE VILLAG MBETTET</t>
  </si>
  <si>
    <t>VILLAGE  MEOUANE</t>
  </si>
  <si>
    <t>VILLAGE NDANKH</t>
  </si>
  <si>
    <t>MENAGE</t>
  </si>
  <si>
    <t>VILLAGE MBETTETE</t>
  </si>
  <si>
    <t>VILLAGE GOLGAINDE</t>
  </si>
  <si>
    <t>VILLAGE DAROU WILLANE</t>
  </si>
  <si>
    <t>DEPT. TIVAOUANE</t>
  </si>
  <si>
    <t>VILLAGE TOUBA FALL</t>
  </si>
  <si>
    <t>PAPE MOUSSA FAYE</t>
  </si>
  <si>
    <t>COMMUNE PIRE</t>
  </si>
  <si>
    <t>VILLAGE TOUBA THIOCKE</t>
  </si>
  <si>
    <t>MAKANE MBENGUE</t>
  </si>
  <si>
    <t>IBRAHIMA NDAO</t>
  </si>
  <si>
    <t>EDUCATION£</t>
  </si>
  <si>
    <t>GROUPEMENT SAPEUR POMPIERS</t>
  </si>
  <si>
    <t xml:space="preserve">VILLAGE </t>
  </si>
  <si>
    <t>VILLAGE DAR</t>
  </si>
  <si>
    <t>VILLAGE FASS BOYE</t>
  </si>
  <si>
    <t>COMMUNE TIABA NDIAYE</t>
  </si>
  <si>
    <t>VILLAGE NGOUYE BEYE</t>
  </si>
  <si>
    <t>COMMERCE</t>
  </si>
  <si>
    <t>PREFET</t>
  </si>
  <si>
    <t>COMMANDEMENT TERRITORIAL</t>
  </si>
  <si>
    <t>VILLAGE LOMPOUL SUR MER</t>
  </si>
  <si>
    <t>VILLAGE NDANDE NAR</t>
  </si>
  <si>
    <t>VILLAGE KHONDIO</t>
  </si>
  <si>
    <t>VILLAGE DIOURMEL</t>
  </si>
  <si>
    <t>Prise en charge école Lam-Lam</t>
  </si>
  <si>
    <t>Enseignement</t>
  </si>
  <si>
    <t>Année 2019</t>
  </si>
  <si>
    <t>Divers école Lam lam</t>
  </si>
  <si>
    <t>Soutien financier personnel</t>
  </si>
  <si>
    <t>Aide sociale</t>
  </si>
  <si>
    <t>DAKAR-THIES</t>
  </si>
  <si>
    <t>Social</t>
  </si>
  <si>
    <t>Fête Sainte Barbe</t>
  </si>
  <si>
    <t xml:space="preserve">Charge caisse de solidarité </t>
  </si>
  <si>
    <t>DECEMBRE 2019</t>
  </si>
  <si>
    <t>Dons et appuis divers</t>
  </si>
  <si>
    <t>Entente Taiba ICS FOOTBALL</t>
  </si>
  <si>
    <t>Entente Taiba ICS NATATION</t>
  </si>
  <si>
    <t>ACCES A L'EAU  VILLAGES</t>
  </si>
  <si>
    <t>LYCEE DE MBORO</t>
  </si>
  <si>
    <t>Evénements culturels à Mboro</t>
  </si>
  <si>
    <t>Culture</t>
  </si>
  <si>
    <t>EVENEMENTS RELIGIEUX</t>
  </si>
  <si>
    <t>Frais de pelerinage à la Mecque</t>
  </si>
  <si>
    <t>288/02/2019</t>
  </si>
  <si>
    <t>Dons de matériel aux écoles de Mboro</t>
  </si>
  <si>
    <t>Sponsoring activités sportives</t>
  </si>
  <si>
    <t>appuis divers</t>
  </si>
  <si>
    <t>Autres subventions sociales</t>
  </si>
  <si>
    <t>Dangote</t>
  </si>
  <si>
    <t>VILLAGE NIAKHIP/ Construction Ecole</t>
  </si>
  <si>
    <t>COMMUNE DIASS/ Construction Salles de Classe</t>
  </si>
  <si>
    <t>VILLAGE FOULOUM/ Construction Centre de Santé</t>
  </si>
  <si>
    <t>COMMUNE POUT / Construction Maternité</t>
  </si>
  <si>
    <t>IREF de Kedougou</t>
  </si>
  <si>
    <t>Appui divers</t>
  </si>
  <si>
    <t>CHQ N°3743338-Appui la célébration de la journée de l'arbre</t>
  </si>
  <si>
    <t>BET</t>
  </si>
  <si>
    <t>CHQ-3745677-Appui AU Bureau Executif de la Tripartite</t>
  </si>
  <si>
    <t>RFEK</t>
  </si>
  <si>
    <t>CHQ-2092448-Appui Réseau Femmes Enseignantes de KDG</t>
  </si>
  <si>
    <t>ODCAV de Kedougou</t>
  </si>
  <si>
    <t>ODV_017_12_2019 Appui à l'activité sportive ODCAV de KDG</t>
  </si>
  <si>
    <t>Ville de Kdg</t>
  </si>
  <si>
    <t>CHQ_3299656 - Appui au Festival des ethnies minoritaires</t>
  </si>
  <si>
    <t>ASC KEC</t>
  </si>
  <si>
    <t>CHQ N°3745515-FAC ODCAV APPUI ASC Kedougou Etudiant Club</t>
  </si>
  <si>
    <t>ASC DYNAMO Kdg</t>
  </si>
  <si>
    <t>CHQ N°3745516-FAC N°APPUI A I ASC DYNAMO</t>
  </si>
  <si>
    <t>Jeunesse de Kdg</t>
  </si>
  <si>
    <t>CHQ N°3745511-FACT SUBVENT° CDJ 2019 (APPUI INST.)</t>
  </si>
  <si>
    <t>ODV_013-12-Appui Forum d'échange promotion des achats locaux</t>
  </si>
  <si>
    <t>AIDES ETUDIANTS ET ELEVES ET ASSOCIATIONS</t>
  </si>
  <si>
    <t>MATAM</t>
  </si>
  <si>
    <t xml:space="preserve">JANVIER - DECEMBRE </t>
  </si>
  <si>
    <t xml:space="preserve">EDUCATION </t>
  </si>
  <si>
    <t xml:space="preserve">AIDES AUX DIFFERENTES COLLECTIVITES LOCALES </t>
  </si>
  <si>
    <t>APPUI INSTITUTIONNEL</t>
  </si>
  <si>
    <t>DISTRICT DE SARAYA</t>
  </si>
  <si>
    <t>Santé (Dons de médicaments)</t>
  </si>
  <si>
    <t>Eleves de Madina Baffé</t>
  </si>
  <si>
    <t>Jardin Maraicher de Guemedji</t>
  </si>
  <si>
    <t xml:space="preserve">Création d'un jardin maraicher pour le village </t>
  </si>
  <si>
    <t>Communauté</t>
  </si>
  <si>
    <t>Village de Guemedji</t>
  </si>
  <si>
    <t>Communauté Répartaion de forage</t>
  </si>
  <si>
    <t>Commune de Madina Baffé</t>
  </si>
  <si>
    <t>Solarisation des écoles</t>
  </si>
  <si>
    <t>Projet Aviculture village de Madina Baffé</t>
  </si>
  <si>
    <t>GUEMEDJI WACH ACCES EAU POTABLE AVEC WV</t>
  </si>
  <si>
    <t>SUBVT° ASSOCIAT° INGENIEURS GEOLOQU</t>
  </si>
  <si>
    <t>REGLEMENT PACK SPONSORING ETICS</t>
  </si>
  <si>
    <t>AEES/CH 7001579/013/2019</t>
  </si>
  <si>
    <t>APPUI FINANCIER FETE INDEPENDANCE</t>
  </si>
  <si>
    <t>DONS POUR SOURDS MUETS</t>
  </si>
  <si>
    <t>SUBVENTION FESTIVITES DU 1ER MAI 19</t>
  </si>
  <si>
    <t>SUBVENTION LYCEE LAMLAM</t>
  </si>
  <si>
    <t>SUBVENTION CHEFS DE VILLAGE</t>
  </si>
  <si>
    <t>SUBVENTION LYCEE LAM LAM</t>
  </si>
  <si>
    <t>SUBVENTION DEPART GOUV THIES</t>
  </si>
  <si>
    <t xml:space="preserve">SUBVENTION CEREMONIE KAMEL </t>
  </si>
  <si>
    <t>SOGEMEL/PANIER NDOGOU DU 21/5/19</t>
  </si>
  <si>
    <t>DREEC SUBVENT°JOURNEE MOND DE L'ENV</t>
  </si>
  <si>
    <t>SUVBENT°GROUPEMENT DE FEMMES LAMLAM</t>
  </si>
  <si>
    <t>SUBVENT° CEREMONIE PREFET PAMBAL</t>
  </si>
  <si>
    <t>SUBVENT°COOPERATIVE PAMBAL</t>
  </si>
  <si>
    <t>SUBVENTION DU CONSEIL DEPARTEMENTAL</t>
  </si>
  <si>
    <t>SUBVENT°CEREMONIE EAUX ET FORETS</t>
  </si>
  <si>
    <t>SUBVENTION TABASKI CHEF VILLAGE</t>
  </si>
  <si>
    <t>SUBVENT°BOEUFS TAMKHARIT</t>
  </si>
  <si>
    <t>SUBVENT°DAHIRA BALIGA</t>
  </si>
  <si>
    <t>SUBVENTION NOEL CURE+CHEF VILLAGE</t>
  </si>
  <si>
    <t>G-PHOS SA</t>
  </si>
  <si>
    <t>COGEGA</t>
  </si>
  <si>
    <t>Commune de Ngoundiane</t>
  </si>
  <si>
    <t>Municipalité</t>
  </si>
  <si>
    <t>Thiès</t>
  </si>
  <si>
    <t>Courrier N°007/19-C-NG Mairie Ngoundiane</t>
  </si>
  <si>
    <t>Gécamines</t>
  </si>
  <si>
    <t>VILLAGE PILOTE</t>
  </si>
  <si>
    <t>ONG</t>
  </si>
  <si>
    <t>SALARIES</t>
  </si>
  <si>
    <t>AMBASSADE DE France</t>
  </si>
  <si>
    <t>Dépenses en Numéraire PGES</t>
  </si>
  <si>
    <t>Références</t>
  </si>
  <si>
    <t>Nom du Permis</t>
  </si>
  <si>
    <t>Superficies  Découvertes en Hectares</t>
  </si>
  <si>
    <t>Surfaces Réhabilitées en Hectares</t>
  </si>
  <si>
    <t xml:space="preserve">Dépenses en Numéraire PGES:                        Montant </t>
  </si>
  <si>
    <t>Dépenses en Numéraire PGES:                                       Date  (jj/mm/aaaa)</t>
  </si>
  <si>
    <t xml:space="preserve">Paiements en nature (du Plan de Gestion Environnemental - PGES):                      Description (Nature, Objectifs, Réalisations)         </t>
  </si>
  <si>
    <t>Paiements en nature (du Plan de Gestion Environnemental - PGES)   :                                       Coût du Projet Encouru durant l'année</t>
  </si>
  <si>
    <t xml:space="preserve">Rapport Publique Données Environnementales </t>
  </si>
  <si>
    <t>Références obligations environnementales Convention minière/CRPP</t>
  </si>
  <si>
    <t>Lien Rapport Etude d'Impact Environnemental et Social (Lien internet)</t>
  </si>
  <si>
    <t xml:space="preserve"> Fortesa  </t>
  </si>
  <si>
    <t xml:space="preserve"> Capricorn  </t>
  </si>
  <si>
    <t xml:space="preserve"> Oranto  </t>
  </si>
  <si>
    <t xml:space="preserve">  TOTAL E&amp;P  </t>
  </si>
  <si>
    <t xml:space="preserve"> ROP </t>
  </si>
  <si>
    <t xml:space="preserve"> 10357 KM2 </t>
  </si>
  <si>
    <t xml:space="preserve"> DEEC </t>
  </si>
  <si>
    <t xml:space="preserve"> BP SENEGAL  </t>
  </si>
  <si>
    <t xml:space="preserve"> Woodside  </t>
  </si>
  <si>
    <t xml:space="preserve"> DEGATS CULTURES PV FEVRIER 2019 IMPENSES DANS LE TERROIR VILLAGEOIS DE MAKA DIENG ET KEUR MAGUEYE/COMMISION </t>
  </si>
  <si>
    <t xml:space="preserve"> DEGATS CULTURES PV FEVRIER 2019 IMPENSES DANS LE TERROIR VILLAGEOIS DE MAKA DIENG ET KEUR MAGUEYE(172 pers*100 000 FCFA) </t>
  </si>
  <si>
    <t xml:space="preserve"> DEGATS CULTURES PIRE GOUREYE EXPLORATION PROJECT-COMPENSATION TO LOCAL VILLAGERS 100(500x500m) EXPLORAT° DRILLING@PIRE GOUREYE/COMMISSION </t>
  </si>
  <si>
    <t xml:space="preserve"> DEGATS CULTURES PV JUIN 2019 IMPENSES DANS LE TERROIR VILLAGEOIS DE MAKA DIENG </t>
  </si>
  <si>
    <t xml:space="preserve"> DEGATS CULTURES PIRE GOUREYE EXPLORATION PROJECT-COMPENSATION TO LOCAL VILLAGERS 100(500x500m) EXPLORAT° DRILLING@PIRE GOUREYE/INDEMNISATION </t>
  </si>
  <si>
    <t xml:space="preserve"> DEGATS CULTURES PV JUIN 2919 IMPENSES DANS LE TERROIR VILLAGEOIS DE MAKA DIENG/COMMISSION </t>
  </si>
  <si>
    <t xml:space="preserve"> DEPLACEMENT CIMETIERE N°02 MBAR NDIAYE VERS NGAKHAM </t>
  </si>
  <si>
    <t xml:space="preserve"> MAKO </t>
  </si>
  <si>
    <t xml:space="preserve"> SEHPOS </t>
  </si>
  <si>
    <t>Bloc</t>
  </si>
  <si>
    <t>%</t>
  </si>
  <si>
    <t>Date de début d'exploitation / Attribution du Permis de recherche</t>
  </si>
  <si>
    <t>Date de fin de validité de la période de   recherche</t>
  </si>
  <si>
    <t>Superficie</t>
  </si>
  <si>
    <t>Exploitation</t>
  </si>
  <si>
    <t>1.DIENDER (GADIAGA)</t>
  </si>
  <si>
    <t>(décret N°2004- 851)</t>
  </si>
  <si>
    <t>1,5 Km²</t>
  </si>
  <si>
    <t>(décret N° 2009-800)</t>
  </si>
  <si>
    <t>Aug-09</t>
  </si>
  <si>
    <t>82 Km²</t>
  </si>
  <si>
    <t>Recherche</t>
  </si>
  <si>
    <t>21-Aug-14</t>
  </si>
  <si>
    <t>20-Aug-21</t>
  </si>
  <si>
    <t>1063,55 Km2</t>
  </si>
  <si>
    <t>Rex Atlantic Ltd</t>
  </si>
  <si>
    <t>17-May-21</t>
  </si>
  <si>
    <t>4 584,4 Km²</t>
  </si>
  <si>
    <t>(décret n° 2012- 596)</t>
  </si>
  <si>
    <t>BP Senegal Invest Ltd</t>
  </si>
  <si>
    <t>18-Dec-20</t>
  </si>
  <si>
    <t>5 465 Km²</t>
  </si>
  <si>
    <t>Kosmos Energy</t>
  </si>
  <si>
    <t>(décret n° 2012-597)</t>
  </si>
  <si>
    <t>6 955 Km²</t>
  </si>
  <si>
    <t>NINEA</t>
  </si>
  <si>
    <t>Code</t>
  </si>
  <si>
    <t>Nom</t>
  </si>
  <si>
    <t>Parties</t>
  </si>
  <si>
    <t>Type</t>
  </si>
  <si>
    <t>Substance</t>
  </si>
  <si>
    <t>Statut</t>
  </si>
  <si>
    <t>Région</t>
  </si>
  <si>
    <t>Date de Demande</t>
  </si>
  <si>
    <t>Date d'Octroi</t>
  </si>
  <si>
    <t>Date de fin</t>
  </si>
  <si>
    <t>Unité Superficie</t>
  </si>
  <si>
    <t>D2006-360</t>
  </si>
  <si>
    <t>Bandia_SOCOCIM</t>
  </si>
  <si>
    <t>Societe de Commercialisation du Ciment (SOCOCIM) (100%)</t>
  </si>
  <si>
    <t>CM</t>
  </si>
  <si>
    <t>calcaire</t>
  </si>
  <si>
    <t>actif</t>
  </si>
  <si>
    <t>Thies</t>
  </si>
  <si>
    <t xml:space="preserve">1.1345 </t>
  </si>
  <si>
    <t>Km2</t>
  </si>
  <si>
    <t>D2006-361</t>
  </si>
  <si>
    <t>Pout</t>
  </si>
  <si>
    <t xml:space="preserve">4.1711 </t>
  </si>
  <si>
    <t>D2006-359</t>
  </si>
  <si>
    <t>Bargny</t>
  </si>
  <si>
    <t xml:space="preserve">4.6153 </t>
  </si>
  <si>
    <t>Nianing</t>
  </si>
  <si>
    <t>PROCHIMAT</t>
  </si>
  <si>
    <t>ATTAPULGITES</t>
  </si>
  <si>
    <t>D1999-1021</t>
  </si>
  <si>
    <t>Tobene Sud_ICS</t>
  </si>
  <si>
    <t>INDUSTRIES CHIMIQUES DU SENEGAL (100%)</t>
  </si>
  <si>
    <t>phosphate de chaux</t>
  </si>
  <si>
    <t xml:space="preserve">18.4142 </t>
  </si>
  <si>
    <t>D1999-1020</t>
  </si>
  <si>
    <t>Tobene Nord_ICS</t>
  </si>
  <si>
    <t xml:space="preserve">247.9598 </t>
  </si>
  <si>
    <t>D2015-1385</t>
  </si>
  <si>
    <t>Faleme</t>
  </si>
  <si>
    <t>Societe des Mines de Fer de la Faleme (MIFERSO) (100%)</t>
  </si>
  <si>
    <t>fer</t>
  </si>
  <si>
    <t xml:space="preserve">1331.7571 </t>
  </si>
  <si>
    <t>D1985-413</t>
  </si>
  <si>
    <t>Sebikotane</t>
  </si>
  <si>
    <t>Societe Senegalaise des Phosphates de Thies (100%)</t>
  </si>
  <si>
    <t>Argile, attapulgite, sepiolite</t>
  </si>
  <si>
    <t>inactif</t>
  </si>
  <si>
    <t>D1985-399</t>
  </si>
  <si>
    <t>Warrang</t>
  </si>
  <si>
    <t>D1985-411</t>
  </si>
  <si>
    <t>Allou Kagne</t>
  </si>
  <si>
    <t>D1985-409</t>
  </si>
  <si>
    <t>Mbodiene</t>
  </si>
  <si>
    <t>A02363</t>
  </si>
  <si>
    <t>Toglou</t>
  </si>
  <si>
    <t>SOCIETE SENEGALAISE DE CONCASSAGE (SSC) (100%)</t>
  </si>
  <si>
    <t>AECPV</t>
  </si>
  <si>
    <t>gres</t>
  </si>
  <si>
    <t>0.0544</t>
  </si>
  <si>
    <t>A01599</t>
  </si>
  <si>
    <t>Seun Serere</t>
  </si>
  <si>
    <t>SOCIETE D'EQUIPEMENT ET DE CONSTRUCTION (100%)</t>
  </si>
  <si>
    <t>basalte</t>
  </si>
  <si>
    <t>renouvellement en cours</t>
  </si>
  <si>
    <t>0.1028</t>
  </si>
  <si>
    <t>A027114</t>
  </si>
  <si>
    <t>Diack</t>
  </si>
  <si>
    <t>0.0567</t>
  </si>
  <si>
    <t>D1998-457</t>
  </si>
  <si>
    <t>Senegal Mines (100%)</t>
  </si>
  <si>
    <t>Argile, attapulgite</t>
  </si>
  <si>
    <t>2.6947</t>
  </si>
  <si>
    <t>D2017-1416</t>
  </si>
  <si>
    <t>MAKABINGUI</t>
  </si>
  <si>
    <t>Watic (100%)</t>
  </si>
  <si>
    <t>PE</t>
  </si>
  <si>
    <t>Au</t>
  </si>
  <si>
    <t>121.4052</t>
  </si>
  <si>
    <t>A001557</t>
  </si>
  <si>
    <t>Compagnie Generale D'Exploitation de Carriere (COGECA) (100%)</t>
  </si>
  <si>
    <t>0.1459</t>
  </si>
  <si>
    <t>A04252</t>
  </si>
  <si>
    <t>0.0506</t>
  </si>
  <si>
    <t>D2000-106</t>
  </si>
  <si>
    <t>Thicky</t>
  </si>
  <si>
    <t>Ciments du Sahel (100%)</t>
  </si>
  <si>
    <t>Argile</t>
  </si>
  <si>
    <t xml:space="preserve">2.0000 </t>
  </si>
  <si>
    <t>D2000-105</t>
  </si>
  <si>
    <t>Kirene</t>
  </si>
  <si>
    <t xml:space="preserve">5.8634 </t>
  </si>
  <si>
    <t>A008652</t>
  </si>
  <si>
    <t>TAWA PEUL</t>
  </si>
  <si>
    <t>Prestige-Export LLC (100%)</t>
  </si>
  <si>
    <t>PR</t>
  </si>
  <si>
    <t>Sasi</t>
  </si>
  <si>
    <t xml:space="preserve">9.8176 </t>
  </si>
  <si>
    <t>A007701</t>
  </si>
  <si>
    <t>Bondala</t>
  </si>
  <si>
    <t>Libidor (100%)</t>
  </si>
  <si>
    <t>AEPM</t>
  </si>
  <si>
    <t xml:space="preserve">4.9934 </t>
  </si>
  <si>
    <t>A04959</t>
  </si>
  <si>
    <t>0.0389</t>
  </si>
  <si>
    <t>A02353</t>
  </si>
  <si>
    <t>Bandia</t>
  </si>
  <si>
    <t>TETACAR (100%)</t>
  </si>
  <si>
    <t>0.2226</t>
  </si>
  <si>
    <t>A06485</t>
  </si>
  <si>
    <t>DIACK</t>
  </si>
  <si>
    <t>Gecamines.sa (100%)</t>
  </si>
  <si>
    <t>0.1402</t>
  </si>
  <si>
    <t>A006484</t>
  </si>
  <si>
    <t>0.0193</t>
  </si>
  <si>
    <t>A005130</t>
  </si>
  <si>
    <t>Niamia</t>
  </si>
  <si>
    <t>SOCIETE DE RECHERCHE ET DE DEVELOPPEMENT DES MINES SA (SORED-MINES) (100%)</t>
  </si>
  <si>
    <t xml:space="preserve">116.7547 </t>
  </si>
  <si>
    <t>A02355</t>
  </si>
  <si>
    <t>SOCIETE DES TERRES NEUVES SARL (100%)</t>
  </si>
  <si>
    <t>0.1724</t>
  </si>
  <si>
    <t>A008707</t>
  </si>
  <si>
    <t>BRANSAN</t>
  </si>
  <si>
    <t>Sabodala Mining Company (100%)</t>
  </si>
  <si>
    <t>Au et substances connexes</t>
  </si>
  <si>
    <t xml:space="preserve">337.3030 </t>
  </si>
  <si>
    <t>A008708</t>
  </si>
  <si>
    <t>SOUNKOUNKOU</t>
  </si>
  <si>
    <t xml:space="preserve">291.6796 </t>
  </si>
  <si>
    <t>A019787</t>
  </si>
  <si>
    <t>Aoure</t>
  </si>
  <si>
    <t>ENTREPRISE MAPATHE NDIOUCK (100%)</t>
  </si>
  <si>
    <t>Matam</t>
  </si>
  <si>
    <t xml:space="preserve">4.9713 </t>
  </si>
  <si>
    <t>A10040</t>
  </si>
  <si>
    <t>gres noir  Bakel</t>
  </si>
  <si>
    <t>gn</t>
  </si>
  <si>
    <t>Tambacounda</t>
  </si>
  <si>
    <t xml:space="preserve">5.1124 </t>
  </si>
  <si>
    <t>A10039</t>
  </si>
  <si>
    <t>petite mine de gres rouge</t>
  </si>
  <si>
    <t>gr</t>
  </si>
  <si>
    <t>activites non demarrees</t>
  </si>
  <si>
    <t xml:space="preserve">5.0759 </t>
  </si>
  <si>
    <t>A04422</t>
  </si>
  <si>
    <t>Perimetre TAIBA</t>
  </si>
  <si>
    <t xml:space="preserve">0.7392 </t>
  </si>
  <si>
    <t>A03466</t>
  </si>
  <si>
    <t>Societe Miniere du Diobasse SA (100%)</t>
  </si>
  <si>
    <t>0.9496</t>
  </si>
  <si>
    <t>A002120</t>
  </si>
  <si>
    <t>YANG-YANG</t>
  </si>
  <si>
    <t>Comptoire Commercial Daouda Dia SUARL (100%)</t>
  </si>
  <si>
    <t>arret des activites</t>
  </si>
  <si>
    <t>Louga</t>
  </si>
  <si>
    <t>0.2018</t>
  </si>
  <si>
    <t>A009725</t>
  </si>
  <si>
    <t>Koussolo</t>
  </si>
  <si>
    <t xml:space="preserve">36.5101 </t>
  </si>
  <si>
    <t>D2008-1431</t>
  </si>
  <si>
    <t>Dangote Industries Senegal SA (100%)</t>
  </si>
  <si>
    <t>argile industrielle, calcaire, laterite</t>
  </si>
  <si>
    <t>A007409</t>
  </si>
  <si>
    <t>Dindefelou</t>
  </si>
  <si>
    <t>Sonko et Fils SARL (100%)</t>
  </si>
  <si>
    <t xml:space="preserve">149.4234 </t>
  </si>
  <si>
    <t>D2007_1326</t>
  </si>
  <si>
    <t>Grande Cote_MDL</t>
  </si>
  <si>
    <t>GRANDE COTE OPERATIONS SA (GCO) (100%)</t>
  </si>
  <si>
    <t>ML</t>
  </si>
  <si>
    <t xml:space="preserve">451.9490 </t>
  </si>
  <si>
    <t>D2005-520</t>
  </si>
  <si>
    <t>perimetre de sabodala</t>
  </si>
  <si>
    <t>SABODALA GOLD OPERATIONS SA (SGO) (100%)</t>
  </si>
  <si>
    <t xml:space="preserve">245.2287 </t>
  </si>
  <si>
    <t>A04898</t>
  </si>
  <si>
    <t>Dalema</t>
  </si>
  <si>
    <t>Randgold Resources (100%)</t>
  </si>
  <si>
    <t xml:space="preserve">228.2819 </t>
  </si>
  <si>
    <t>A15099</t>
  </si>
  <si>
    <t>BANTACO</t>
  </si>
  <si>
    <t>SNEPAC INTERNATIONAL SARL</t>
  </si>
  <si>
    <t xml:space="preserve">113.2396 </t>
  </si>
  <si>
    <t>A002085</t>
  </si>
  <si>
    <t>MADINA</t>
  </si>
  <si>
    <t>AMAR CONSULTING (100%)</t>
  </si>
  <si>
    <t xml:space="preserve">174.8785 </t>
  </si>
  <si>
    <t>A10432</t>
  </si>
  <si>
    <t>SECAMI (100%)</t>
  </si>
  <si>
    <t>0.1000</t>
  </si>
  <si>
    <t>A10357</t>
  </si>
  <si>
    <t>Lam-Lam</t>
  </si>
  <si>
    <t>SEPHOS Senegal (100%)</t>
  </si>
  <si>
    <t xml:space="preserve">4.9944 </t>
  </si>
  <si>
    <t>A012395</t>
  </si>
  <si>
    <t>NOUMOUFOUKHA</t>
  </si>
  <si>
    <t>Agem (100%)</t>
  </si>
  <si>
    <t xml:space="preserve">79.8957 </t>
  </si>
  <si>
    <t>A006588</t>
  </si>
  <si>
    <t>Ndoukoura Ouolof- SYPROM SA</t>
  </si>
  <si>
    <t>SYPROM SA (100%)</t>
  </si>
  <si>
    <t>0.1150</t>
  </si>
  <si>
    <t>A15171</t>
  </si>
  <si>
    <t>Thioun</t>
  </si>
  <si>
    <t xml:space="preserve">4.9733 </t>
  </si>
  <si>
    <t>A008654</t>
  </si>
  <si>
    <t>ICS/TAIBA</t>
  </si>
  <si>
    <t>ENTREPRISE GENERALE D'EQUIPEMENTS SARL (100%)</t>
  </si>
  <si>
    <t>sable de dune</t>
  </si>
  <si>
    <t>0.0001</t>
  </si>
  <si>
    <t>A008632</t>
  </si>
  <si>
    <t>Taiba</t>
  </si>
  <si>
    <t>silex</t>
  </si>
  <si>
    <t>0.0009</t>
  </si>
  <si>
    <t>A02351</t>
  </si>
  <si>
    <t>BANDIA</t>
  </si>
  <si>
    <t>SOCIETE MINIERE INDUSTRIELLE ET COMMERCIALE (100%)</t>
  </si>
  <si>
    <t>0.1508</t>
  </si>
  <si>
    <t>A007922</t>
  </si>
  <si>
    <t>Cherif Le-Ngakham</t>
  </si>
  <si>
    <t xml:space="preserve">1163.1976 </t>
  </si>
  <si>
    <t>D2018-1840</t>
  </si>
  <si>
    <t>CHERIF LO NGAKHAM</t>
  </si>
  <si>
    <t>Phosphate de chaux</t>
  </si>
  <si>
    <t>Thies-Louga-Diourbel</t>
  </si>
  <si>
    <t>74.528</t>
  </si>
  <si>
    <t>A000850</t>
  </si>
  <si>
    <t>Yelimalo</t>
  </si>
  <si>
    <t>PALM RESOURCES (100%)</t>
  </si>
  <si>
    <t xml:space="preserve">55.4948 </t>
  </si>
  <si>
    <t>D2011-770</t>
  </si>
  <si>
    <t>Diendouri Ouali Diala</t>
  </si>
  <si>
    <t xml:space="preserve">355.0804 </t>
  </si>
  <si>
    <t>A000848</t>
  </si>
  <si>
    <t>Sud Kenieba &amp; Medina Foulbe</t>
  </si>
  <si>
    <t>GH MINING (100%)</t>
  </si>
  <si>
    <t>Mn</t>
  </si>
  <si>
    <t xml:space="preserve">4.9797 </t>
  </si>
  <si>
    <t>A000094</t>
  </si>
  <si>
    <t>Tomoradji</t>
  </si>
  <si>
    <t xml:space="preserve">243.3180 </t>
  </si>
  <si>
    <t>A13783</t>
  </si>
  <si>
    <t>BAISSO</t>
  </si>
  <si>
    <t xml:space="preserve">4.5885 </t>
  </si>
  <si>
    <t>A02350</t>
  </si>
  <si>
    <t>LIMETECH SA (100%)</t>
  </si>
  <si>
    <t>0.1968</t>
  </si>
  <si>
    <t>A10685</t>
  </si>
  <si>
    <t>Global Transport et Mines (100%)</t>
  </si>
  <si>
    <t>en arret</t>
  </si>
  <si>
    <t>0.0870</t>
  </si>
  <si>
    <t>A014820</t>
  </si>
  <si>
    <t>Lowre Industries (100%)</t>
  </si>
  <si>
    <t>0.1997</t>
  </si>
  <si>
    <t>A010332</t>
  </si>
  <si>
    <t>Bouroubourou</t>
  </si>
  <si>
    <t>AFRIGEM SL (100%)</t>
  </si>
  <si>
    <t xml:space="preserve">104.5141 </t>
  </si>
  <si>
    <t>A12950</t>
  </si>
  <si>
    <t>NIAKHENE</t>
  </si>
  <si>
    <t xml:space="preserve">636.0975 </t>
  </si>
  <si>
    <t>D2019-113</t>
  </si>
  <si>
    <t>BEGAL-BAITI</t>
  </si>
  <si>
    <t>G-PHOS S.A.U (100%)</t>
  </si>
  <si>
    <t>86.1802</t>
  </si>
  <si>
    <t>D2016-186</t>
  </si>
  <si>
    <t>KARAKAENA</t>
  </si>
  <si>
    <t>38.6940</t>
  </si>
  <si>
    <t>A013833</t>
  </si>
  <si>
    <t>Namel</t>
  </si>
  <si>
    <t xml:space="preserve">658.7888 </t>
  </si>
  <si>
    <t>A15705</t>
  </si>
  <si>
    <t>MBF Properties SA (100%)</t>
  </si>
  <si>
    <t>0.2042</t>
  </si>
  <si>
    <t>A00010660</t>
  </si>
  <si>
    <t>INCA SARL (100%)</t>
  </si>
  <si>
    <t>0.2090</t>
  </si>
  <si>
    <t>A007433</t>
  </si>
  <si>
    <t>kolda</t>
  </si>
  <si>
    <t>Damash Minerals LTD (100%)</t>
  </si>
  <si>
    <t>Kolda</t>
  </si>
  <si>
    <t xml:space="preserve">1770.1454 </t>
  </si>
  <si>
    <t>A22463</t>
  </si>
  <si>
    <t>non demarrage</t>
  </si>
  <si>
    <t>0.3006</t>
  </si>
  <si>
    <t>A06313</t>
  </si>
  <si>
    <t>MAKO</t>
  </si>
  <si>
    <t>A09927</t>
  </si>
  <si>
    <t>ICON AFRICA (100%)</t>
  </si>
  <si>
    <t>non actif sur le terrain</t>
  </si>
  <si>
    <t>0.0900</t>
  </si>
  <si>
    <t>A15672</t>
  </si>
  <si>
    <t>Bafoundou</t>
  </si>
  <si>
    <t>2.0110</t>
  </si>
  <si>
    <t>A02359</t>
  </si>
  <si>
    <t>MOM Sarl (100%)</t>
  </si>
  <si>
    <t>0.1692</t>
  </si>
  <si>
    <t>A02354</t>
  </si>
  <si>
    <t>DELTA MINING (100%)</t>
  </si>
  <si>
    <t>en  fusion</t>
  </si>
  <si>
    <t>0.1552</t>
  </si>
  <si>
    <t>A08158</t>
  </si>
  <si>
    <t>Ndiass</t>
  </si>
  <si>
    <t>AL AZHAR MINES ET CARRIERES (100%)</t>
  </si>
  <si>
    <t>0.2992</t>
  </si>
  <si>
    <t>A 09036</t>
  </si>
  <si>
    <t>Ndoukhoura Wolof</t>
  </si>
  <si>
    <t>0.1155</t>
  </si>
  <si>
    <t>A12951</t>
  </si>
  <si>
    <t>Nabadji</t>
  </si>
  <si>
    <t>Nabadji Minerals (100%)</t>
  </si>
  <si>
    <t xml:space="preserve">1256.1114 </t>
  </si>
  <si>
    <t>A04957</t>
  </si>
  <si>
    <t>KEUR LAT DIOP FALL</t>
  </si>
  <si>
    <t>1.7400</t>
  </si>
  <si>
    <t>A011842</t>
  </si>
  <si>
    <t>DIAMBA NORD</t>
  </si>
  <si>
    <t>Au et Cu</t>
  </si>
  <si>
    <t xml:space="preserve">242.0052 </t>
  </si>
  <si>
    <t>A011843</t>
  </si>
  <si>
    <t>Diamba Sud</t>
  </si>
  <si>
    <t>BOYA.SA</t>
  </si>
  <si>
    <t xml:space="preserve">71.4420 </t>
  </si>
  <si>
    <t>A016133</t>
  </si>
  <si>
    <t>Sud Kanel</t>
  </si>
  <si>
    <t xml:space="preserve">3029.7624 </t>
  </si>
  <si>
    <t>A18375</t>
  </si>
  <si>
    <t>BAITI</t>
  </si>
  <si>
    <t xml:space="preserve">4.9672 </t>
  </si>
  <si>
    <t>D2016-995</t>
  </si>
  <si>
    <t>PETOWAL MINING COMPANY (PMC) SA</t>
  </si>
  <si>
    <t xml:space="preserve">87.2102 </t>
  </si>
  <si>
    <t>A000502</t>
  </si>
  <si>
    <t>BOULBI</t>
  </si>
  <si>
    <t>SAHEL MINERALS SARL (100%)</t>
  </si>
  <si>
    <t>Cu et substances connexes</t>
  </si>
  <si>
    <t xml:space="preserve">316.2000 </t>
  </si>
  <si>
    <t>A000852</t>
  </si>
  <si>
    <t>Wassadou Nord</t>
  </si>
  <si>
    <t>SOCIETE DES MINES DU SENEGAL (SODEMINES) (100%)</t>
  </si>
  <si>
    <t xml:space="preserve">30.2035 </t>
  </si>
  <si>
    <t>A012907</t>
  </si>
  <si>
    <t>Wassadou Sud</t>
  </si>
  <si>
    <t xml:space="preserve">37.4632 </t>
  </si>
  <si>
    <t>A04638</t>
  </si>
  <si>
    <t>Kanoumba</t>
  </si>
  <si>
    <t xml:space="preserve">600.5500 </t>
  </si>
  <si>
    <t>A14014</t>
  </si>
  <si>
    <t>Darou</t>
  </si>
  <si>
    <t>Roches Betons et Ouvrages Du Senegal (ROBOS) SARL (100%)</t>
  </si>
  <si>
    <t>0.0003</t>
  </si>
  <si>
    <t>A10862</t>
  </si>
  <si>
    <t>Societe de Concassage et de Beton (SO.CO.BE) (100%)</t>
  </si>
  <si>
    <t>0.0000</t>
  </si>
  <si>
    <t>A09326</t>
  </si>
  <si>
    <t>0.2924</t>
  </si>
  <si>
    <t>A002083</t>
  </si>
  <si>
    <t>BEROLA BONDALA</t>
  </si>
  <si>
    <t>GEO EXPLOIT SARL (100%)</t>
  </si>
  <si>
    <t xml:space="preserve">57.6608 </t>
  </si>
  <si>
    <t>A09041</t>
  </si>
  <si>
    <t>NIAFRANG</t>
  </si>
  <si>
    <t>SENEGAL MINERAL RESOURCES SA (100%)</t>
  </si>
  <si>
    <t>Ziguinchor</t>
  </si>
  <si>
    <t xml:space="preserve">1.8491 </t>
  </si>
  <si>
    <t>A002084</t>
  </si>
  <si>
    <t>Woye</t>
  </si>
  <si>
    <t>MINING RESEARCH COMPANY S.L (100%)</t>
  </si>
  <si>
    <t xml:space="preserve">52.8169 </t>
  </si>
  <si>
    <t>AREZKI S.A (100%)</t>
  </si>
  <si>
    <t>AECT</t>
  </si>
  <si>
    <t xml:space="preserve">0.1778 </t>
  </si>
  <si>
    <t>Compagnie Sahelienne d'Entreprise Granulats (100%)</t>
  </si>
  <si>
    <t>dolerite</t>
  </si>
  <si>
    <t xml:space="preserve">0.4999 </t>
  </si>
  <si>
    <t>bambilor</t>
  </si>
  <si>
    <t>CARREFOUR IMMO SERVICES-SUARL</t>
  </si>
  <si>
    <t xml:space="preserve">0.0133 </t>
  </si>
  <si>
    <t>A000032</t>
  </si>
  <si>
    <t>Cherif Lo</t>
  </si>
  <si>
    <t>KANE ASSAINISSEMENT DU SENEGAL (100%)</t>
  </si>
  <si>
    <t>laterite</t>
  </si>
  <si>
    <t xml:space="preserve">0.0115 </t>
  </si>
  <si>
    <t>A000042</t>
  </si>
  <si>
    <t>Bambilor</t>
  </si>
  <si>
    <t>ENTREPRISE AICHA (100%)</t>
  </si>
  <si>
    <t xml:space="preserve">0.0205 </t>
  </si>
  <si>
    <t>A000043</t>
  </si>
  <si>
    <t>Ndiaganio</t>
  </si>
  <si>
    <t>STE APANGUENSSO SUARL (100%)</t>
  </si>
  <si>
    <t xml:space="preserve">0.0266 </t>
  </si>
  <si>
    <t>A00070</t>
  </si>
  <si>
    <t>Santhie Mame Gor</t>
  </si>
  <si>
    <t xml:space="preserve">0.0201 </t>
  </si>
  <si>
    <t>A000095</t>
  </si>
  <si>
    <t>Djender</t>
  </si>
  <si>
    <t>DIOM MULTI EXPLOITATION (100%)</t>
  </si>
  <si>
    <t xml:space="preserve">0.0156 </t>
  </si>
  <si>
    <t>A000108</t>
  </si>
  <si>
    <t>Dougar Potto</t>
  </si>
  <si>
    <t>DIEUF DIEUL TAWFEKH IMMO SARL (100%)</t>
  </si>
  <si>
    <t xml:space="preserve">0.0285 </t>
  </si>
  <si>
    <t>A000198bis</t>
  </si>
  <si>
    <t xml:space="preserve">0.0438 </t>
  </si>
  <si>
    <t>A000210</t>
  </si>
  <si>
    <t>Cherif LO</t>
  </si>
  <si>
    <t>CHINA GEO ENGINEERING CORPORATION INTERNATIONAL SENEGAL SA (100%)</t>
  </si>
  <si>
    <t xml:space="preserve">0.0044 </t>
  </si>
  <si>
    <t>A000218</t>
  </si>
  <si>
    <t>Societe Immobilier 3KF (100%)</t>
  </si>
  <si>
    <t xml:space="preserve">0.0984 </t>
  </si>
  <si>
    <t>A000266</t>
  </si>
  <si>
    <t>Keur Abdou Ndoye</t>
  </si>
  <si>
    <t>TECHNODIS SARL (100%)</t>
  </si>
  <si>
    <t xml:space="preserve">0.0141 </t>
  </si>
  <si>
    <t>A000272</t>
  </si>
  <si>
    <t>silexndia</t>
  </si>
  <si>
    <t>WEST AFRICA MINING SARL (100%)</t>
  </si>
  <si>
    <t xml:space="preserve">0.0147 </t>
  </si>
  <si>
    <t>A000421</t>
  </si>
  <si>
    <t>Deni Biram Ndao Nord</t>
  </si>
  <si>
    <t>Astou MBODJ (100%)</t>
  </si>
  <si>
    <t xml:space="preserve">0.1113 </t>
  </si>
  <si>
    <t>A000435bis</t>
  </si>
  <si>
    <t>Tchicky</t>
  </si>
  <si>
    <t>FATOU NDOUR IMMOBILIER SUARL (100%)</t>
  </si>
  <si>
    <t xml:space="preserve">0.0100 </t>
  </si>
  <si>
    <t>A000436</t>
  </si>
  <si>
    <t>Saly Escale</t>
  </si>
  <si>
    <t>ECCOTRA SARL (100%)</t>
  </si>
  <si>
    <t>Kaffrine</t>
  </si>
  <si>
    <t xml:space="preserve">0.0253 </t>
  </si>
  <si>
    <t>A000437</t>
  </si>
  <si>
    <t>Nganda</t>
  </si>
  <si>
    <t xml:space="preserve">0.0137 </t>
  </si>
  <si>
    <t>A000438</t>
  </si>
  <si>
    <t>Medinatoul Salam 2</t>
  </si>
  <si>
    <t xml:space="preserve">0.0086 </t>
  </si>
  <si>
    <t>A000478</t>
  </si>
  <si>
    <t>DIAW MATAR (100%)</t>
  </si>
  <si>
    <t>A000479</t>
  </si>
  <si>
    <t>C&amp;A BUILDING (100%)</t>
  </si>
  <si>
    <t xml:space="preserve">0.2264 </t>
  </si>
  <si>
    <t>A00485</t>
  </si>
  <si>
    <t>Keur Moussa Hanne</t>
  </si>
  <si>
    <t>GUILLAYE DIOP</t>
  </si>
  <si>
    <t xml:space="preserve">0.0617 </t>
  </si>
  <si>
    <t>A000488</t>
  </si>
  <si>
    <t>GIE GARAGE SOUF (100%)</t>
  </si>
  <si>
    <t xml:space="preserve">0.0458 </t>
  </si>
  <si>
    <t>A00504</t>
  </si>
  <si>
    <t>AIDARA GESTION IMMOBILIERE CONSTRUCTION-COMMERCE MULTISERVICES (100%)</t>
  </si>
  <si>
    <t xml:space="preserve">0.0180 </t>
  </si>
  <si>
    <t>A000542</t>
  </si>
  <si>
    <t>Yenne</t>
  </si>
  <si>
    <t>Ousmane Services Group (100%)</t>
  </si>
  <si>
    <t xml:space="preserve">0.0021 </t>
  </si>
  <si>
    <t>A00556</t>
  </si>
  <si>
    <t xml:space="preserve">0.0121 </t>
  </si>
  <si>
    <t>A00603</t>
  </si>
  <si>
    <t>Diass</t>
  </si>
  <si>
    <t>DABAKH TRANSPORT (100%)</t>
  </si>
  <si>
    <t xml:space="preserve">0.0189 </t>
  </si>
  <si>
    <t>A00604</t>
  </si>
  <si>
    <t>Kahi</t>
  </si>
  <si>
    <t>JEAN LEFEVRE SENEGAL (100%)</t>
  </si>
  <si>
    <t>A002204</t>
  </si>
  <si>
    <t>KENIEKOTO</t>
  </si>
  <si>
    <t>NEW ENERGY INVESTISMENT SARL (100%)</t>
  </si>
  <si>
    <t xml:space="preserve">111.2343 </t>
  </si>
  <si>
    <t>A00605</t>
  </si>
  <si>
    <t>Kathiotte</t>
  </si>
  <si>
    <t xml:space="preserve">0.0580 </t>
  </si>
  <si>
    <t>A00606</t>
  </si>
  <si>
    <t xml:space="preserve">0.0080 </t>
  </si>
  <si>
    <t>A00607</t>
  </si>
  <si>
    <t>Diender</t>
  </si>
  <si>
    <t>CARREFOUR IMMO SERVICES-SUARL (100%)</t>
  </si>
  <si>
    <t xml:space="preserve">0.2471 </t>
  </si>
  <si>
    <t>A00614</t>
  </si>
  <si>
    <t>Deni Biram Ndao</t>
  </si>
  <si>
    <t>ETS TOUBA DAROU KHOUDOSS (100%)</t>
  </si>
  <si>
    <t xml:space="preserve">0.0269 </t>
  </si>
  <si>
    <t>A00670</t>
  </si>
  <si>
    <t>BATIMENTS EBENISTERIE CONSTRUCTION METALLIQUE ET COMMERCE GENERAL (100%)</t>
  </si>
  <si>
    <t xml:space="preserve">0.0443 </t>
  </si>
  <si>
    <t>A000696</t>
  </si>
  <si>
    <t xml:space="preserve">0.0298 </t>
  </si>
  <si>
    <t>A000704</t>
  </si>
  <si>
    <t>Mansadala</t>
  </si>
  <si>
    <t xml:space="preserve">0.0845 </t>
  </si>
  <si>
    <t>A000711 bis</t>
  </si>
  <si>
    <t>Dalla Ngabou</t>
  </si>
  <si>
    <t>ENTREPRISE GENERALE DE TRAVAUX PUBLICS ET BATIMENTS (100%)</t>
  </si>
  <si>
    <t>Diourbel</t>
  </si>
  <si>
    <t xml:space="preserve">0.0950 </t>
  </si>
  <si>
    <t>A00728</t>
  </si>
  <si>
    <t>Ndiaffate</t>
  </si>
  <si>
    <t>GIE SANS SOUCIS</t>
  </si>
  <si>
    <t>Kaolack</t>
  </si>
  <si>
    <t xml:space="preserve">0.0283 </t>
  </si>
  <si>
    <t>A000730</t>
  </si>
  <si>
    <t>Bembou</t>
  </si>
  <si>
    <t>MS MINES (100%)</t>
  </si>
  <si>
    <t>granite</t>
  </si>
  <si>
    <t xml:space="preserve">0.0302 </t>
  </si>
  <si>
    <t>A03090</t>
  </si>
  <si>
    <t>NDINDY</t>
  </si>
  <si>
    <t>SOCIETE D'AMENAGEMENT DE BATIMENT ET D'ETUDES GENERALES (SOCABEG) (100%)</t>
  </si>
  <si>
    <t xml:space="preserve">871.7519 </t>
  </si>
  <si>
    <t>A000747</t>
  </si>
  <si>
    <t>ADAD SAS (100%)</t>
  </si>
  <si>
    <t xml:space="preserve">0.0400 </t>
  </si>
  <si>
    <t>A000775</t>
  </si>
  <si>
    <t>Saraya</t>
  </si>
  <si>
    <t>ALPHA BUsilexNESS AFRICA GROUP SUARL (100%)</t>
  </si>
  <si>
    <t xml:space="preserve">0.1905 </t>
  </si>
  <si>
    <t>A00827</t>
  </si>
  <si>
    <t>Diender Guedj</t>
  </si>
  <si>
    <t>AMD SERVICES (100%)</t>
  </si>
  <si>
    <t xml:space="preserve">0.0144 </t>
  </si>
  <si>
    <t>A000881</t>
  </si>
  <si>
    <t>Beer</t>
  </si>
  <si>
    <t>SALIOU MINES INDUSTRIES ET TECHNIQUES (100%)</t>
  </si>
  <si>
    <t xml:space="preserve">0.1065 </t>
  </si>
  <si>
    <t>A00893</t>
  </si>
  <si>
    <t>Tassette</t>
  </si>
  <si>
    <t>ETS GASSAMA (100%)</t>
  </si>
  <si>
    <t xml:space="preserve">0.0286 </t>
  </si>
  <si>
    <t>A00930</t>
  </si>
  <si>
    <t>Gollom 2</t>
  </si>
  <si>
    <t>SENEGALEASE GREEN GOLD (SEGG) (100%)</t>
  </si>
  <si>
    <t xml:space="preserve">0.0237 </t>
  </si>
  <si>
    <t>A001042</t>
  </si>
  <si>
    <t>Ndiognick</t>
  </si>
  <si>
    <t>SENTHRAS SURl (100%)</t>
  </si>
  <si>
    <t>A001052bis</t>
  </si>
  <si>
    <t>Keur Mssaer Dieng</t>
  </si>
  <si>
    <t>Societe Civile Immobiliere S.C.I.D.D (100%)</t>
  </si>
  <si>
    <t xml:space="preserve">0.1972 </t>
  </si>
  <si>
    <t>A001077</t>
  </si>
  <si>
    <t>Kaniack</t>
  </si>
  <si>
    <t>Massilexlatours (100%)</t>
  </si>
  <si>
    <t xml:space="preserve">0.0097 </t>
  </si>
  <si>
    <t>A01174</t>
  </si>
  <si>
    <t>Diembering</t>
  </si>
  <si>
    <t>DIENABA ET JEAN SARL (100%)</t>
  </si>
  <si>
    <t>sable de mer</t>
  </si>
  <si>
    <t>A003129</t>
  </si>
  <si>
    <t>Lam-lam</t>
  </si>
  <si>
    <t xml:space="preserve">14.8070 </t>
  </si>
  <si>
    <t>A01176</t>
  </si>
  <si>
    <t>sandiara</t>
  </si>
  <si>
    <t>SANDIARA PRESTIGE GROUP (100%)</t>
  </si>
  <si>
    <t xml:space="preserve">0.0508 </t>
  </si>
  <si>
    <t>A001178</t>
  </si>
  <si>
    <t>Dougar</t>
  </si>
  <si>
    <t>AGENCE IMMOBILIERE "LA BAIE" (100%)</t>
  </si>
  <si>
    <t xml:space="preserve">0.0455 </t>
  </si>
  <si>
    <t>A01184</t>
  </si>
  <si>
    <t>ENTREPRISE KEBEWHEWEL (100%)</t>
  </si>
  <si>
    <t xml:space="preserve">0.0477 </t>
  </si>
  <si>
    <t>A1218</t>
  </si>
  <si>
    <t>ETABLISSEMENT OUSMANE SOW (100%)</t>
  </si>
  <si>
    <t xml:space="preserve">0.0404 </t>
  </si>
  <si>
    <t>A01248</t>
  </si>
  <si>
    <t>Sangalkam</t>
  </si>
  <si>
    <t>GLOBAL FALLENE HOLDING SERVICE (100%)</t>
  </si>
  <si>
    <t xml:space="preserve">0.0348 </t>
  </si>
  <si>
    <t>A001249</t>
  </si>
  <si>
    <t>Meri</t>
  </si>
  <si>
    <t>CSE/SOSETER (100%)</t>
  </si>
  <si>
    <t>Saint Louis</t>
  </si>
  <si>
    <t xml:space="preserve">0.0278 </t>
  </si>
  <si>
    <t>A001250</t>
  </si>
  <si>
    <t>MboliBirame</t>
  </si>
  <si>
    <t xml:space="preserve">0.0296 </t>
  </si>
  <si>
    <t>A01250</t>
  </si>
  <si>
    <t>ETABLISSEMENT AMADOU DIALLO (100%)</t>
  </si>
  <si>
    <t xml:space="preserve">0.0729 </t>
  </si>
  <si>
    <t>A001251</t>
  </si>
  <si>
    <t>Mboumba</t>
  </si>
  <si>
    <t xml:space="preserve">0.0828 </t>
  </si>
  <si>
    <t>A001252</t>
  </si>
  <si>
    <t>Dialloube</t>
  </si>
  <si>
    <t xml:space="preserve">0.0529 </t>
  </si>
  <si>
    <t>A001522</t>
  </si>
  <si>
    <t xml:space="preserve">0.5539 </t>
  </si>
  <si>
    <t>A001638</t>
  </si>
  <si>
    <t>Khondiogne</t>
  </si>
  <si>
    <t>ENTREPRISE BOUGAR DIOUF (100%)</t>
  </si>
  <si>
    <t>Fatick</t>
  </si>
  <si>
    <t xml:space="preserve">0.0301 </t>
  </si>
  <si>
    <t>A001734</t>
  </si>
  <si>
    <t>RUF UNIVERSEL SERVICES SARL (100%)</t>
  </si>
  <si>
    <t xml:space="preserve">0.0374 </t>
  </si>
  <si>
    <t>A017372</t>
  </si>
  <si>
    <t>NGOUNDIANE</t>
  </si>
  <si>
    <t xml:space="preserve">0.2522 </t>
  </si>
  <si>
    <t>ACT000568</t>
  </si>
  <si>
    <t xml:space="preserve">0.0000 </t>
  </si>
  <si>
    <t>DAA000909</t>
  </si>
  <si>
    <t>GIE Groupement Agro Pastorale (100%)</t>
  </si>
  <si>
    <t xml:space="preserve">0.0277 </t>
  </si>
  <si>
    <t>Bandafassilex</t>
  </si>
  <si>
    <t>TWYFORD CERAMICS LIMITED (100%)</t>
  </si>
  <si>
    <t>0.1026</t>
  </si>
  <si>
    <t>A000361</t>
  </si>
  <si>
    <t>GEO CONSULTING (100%)</t>
  </si>
  <si>
    <t>0.0013</t>
  </si>
  <si>
    <t>A000365</t>
  </si>
  <si>
    <t>0.1738</t>
  </si>
  <si>
    <t>A000367bis</t>
  </si>
  <si>
    <t>TAIBA</t>
  </si>
  <si>
    <t>0.0018</t>
  </si>
  <si>
    <t>A000368</t>
  </si>
  <si>
    <t>SOCIETE DE BATIMENTS ET DE TRAVAUX PUBLICS SARL (100%)</t>
  </si>
  <si>
    <t>0.0002</t>
  </si>
  <si>
    <t>A00492</t>
  </si>
  <si>
    <t>BUL FAALE PRODUCTION (100%)</t>
  </si>
  <si>
    <t>0.0489</t>
  </si>
  <si>
    <t>A00541</t>
  </si>
  <si>
    <t>PAKI TOGLOU</t>
  </si>
  <si>
    <t>Ndoye Abdoulaye (100%)</t>
  </si>
  <si>
    <t>0.0136</t>
  </si>
  <si>
    <t>A000591</t>
  </si>
  <si>
    <t>Fouloum</t>
  </si>
  <si>
    <t>Dangote Industries Senegal SA</t>
  </si>
  <si>
    <t>0.1500</t>
  </si>
  <si>
    <t>A1086</t>
  </si>
  <si>
    <t>Xewel Cimenteries (100%)</t>
  </si>
  <si>
    <t>0.8984</t>
  </si>
  <si>
    <t>A001239</t>
  </si>
  <si>
    <t>BEE ENGINEERING SARL (100%)</t>
  </si>
  <si>
    <t>0.0011</t>
  </si>
  <si>
    <t>A001552</t>
  </si>
  <si>
    <t>AFRICAINE DE TRAVAUX D'INGENIERIE ET DE SERVICES (100%)</t>
  </si>
  <si>
    <t>0.4000</t>
  </si>
  <si>
    <t>A001554</t>
  </si>
  <si>
    <t>POINT OF VIEW (100%)</t>
  </si>
  <si>
    <t>0.2000</t>
  </si>
  <si>
    <t>A001555</t>
  </si>
  <si>
    <t>SADIO TRADING (100%)</t>
  </si>
  <si>
    <t>A01578</t>
  </si>
  <si>
    <t>NDIASS</t>
  </si>
  <si>
    <t>EDK Oil</t>
  </si>
  <si>
    <t>0.2057</t>
  </si>
  <si>
    <t>A01850</t>
  </si>
  <si>
    <t>Ndebou</t>
  </si>
  <si>
    <t>marbre</t>
  </si>
  <si>
    <t>0.1016</t>
  </si>
  <si>
    <t>A01915</t>
  </si>
  <si>
    <t>Urbaine d'Entreprise (100%)</t>
  </si>
  <si>
    <t>A002202</t>
  </si>
  <si>
    <t>Tabadian</t>
  </si>
  <si>
    <t>0.0792</t>
  </si>
  <si>
    <t>A002205</t>
  </si>
  <si>
    <t>Tomboronkoto</t>
  </si>
  <si>
    <t>0.1918</t>
  </si>
  <si>
    <t>A005889</t>
  </si>
  <si>
    <t>OLOLDOU</t>
  </si>
  <si>
    <t xml:space="preserve">4522.0544 </t>
  </si>
  <si>
    <t>A02352</t>
  </si>
  <si>
    <t>Cheikh KANE (100%)</t>
  </si>
  <si>
    <t>0.1540</t>
  </si>
  <si>
    <t>A02356</t>
  </si>
  <si>
    <t>DOUMA SEYE (100%)</t>
  </si>
  <si>
    <t>en fusion aec INCA</t>
  </si>
  <si>
    <t>0.1044</t>
  </si>
  <si>
    <t>A02357</t>
  </si>
  <si>
    <t>Pape Sangone Sall</t>
  </si>
  <si>
    <t>0.0765</t>
  </si>
  <si>
    <t>A02358</t>
  </si>
  <si>
    <t>0.1996</t>
  </si>
  <si>
    <t>A003044</t>
  </si>
  <si>
    <t>Societe pour le Developpement de l'Industrie du tourisme et de l'Habitat au Senegal (SODEVIT) (100%)</t>
  </si>
  <si>
    <t>1.6133</t>
  </si>
  <si>
    <t>A006236</t>
  </si>
  <si>
    <t>DIAGUIRY</t>
  </si>
  <si>
    <t>INTERNATIONAL COMPANY OF TRADE AND SERVICES SA (ICTS) (100%)</t>
  </si>
  <si>
    <t xml:space="preserve">215.5623 </t>
  </si>
  <si>
    <t>A003073</t>
  </si>
  <si>
    <t>0.1008</t>
  </si>
  <si>
    <t>A003074</t>
  </si>
  <si>
    <t>ICS/Taiba</t>
  </si>
  <si>
    <t>silexlexNEB DAROU NAKHIME SARL (100%)</t>
  </si>
  <si>
    <t>A004068</t>
  </si>
  <si>
    <t>Groupement d'entreprise HOUAR-silexlexNTRAM</t>
  </si>
  <si>
    <t>0.0395</t>
  </si>
  <si>
    <t>A04958</t>
  </si>
  <si>
    <t>MONT ROLLAND</t>
  </si>
  <si>
    <t>SOCIETE INDUSTRIELLE ET COMMERCIALE DE L'AUTOMOBILE DU SENEGAL (silexlexCAS)</t>
  </si>
  <si>
    <t>0.1486</t>
  </si>
  <si>
    <t>A05247</t>
  </si>
  <si>
    <t>IsilexE WORLDWIDE (100%)</t>
  </si>
  <si>
    <t>A05613</t>
  </si>
  <si>
    <t>Carriere et Sables (100%)</t>
  </si>
  <si>
    <t>0.0619</t>
  </si>
  <si>
    <t>A006237</t>
  </si>
  <si>
    <t>TOUBA TOUL</t>
  </si>
  <si>
    <t xml:space="preserve">314.5745 </t>
  </si>
  <si>
    <t>A05614</t>
  </si>
  <si>
    <t>SOCIETE SENEGALAISE D'EXPLOITATION DE CARRIERES (SOSECAR) (100%)</t>
  </si>
  <si>
    <t>0.4090</t>
  </si>
  <si>
    <t>A05645</t>
  </si>
  <si>
    <t>POUT</t>
  </si>
  <si>
    <t>SPGCC SARL (100%)</t>
  </si>
  <si>
    <t>0.1491</t>
  </si>
  <si>
    <t>A005888</t>
  </si>
  <si>
    <t>SOFAMAC (100%)</t>
  </si>
  <si>
    <t>0.1962</t>
  </si>
  <si>
    <t>A006239</t>
  </si>
  <si>
    <t>MBS Busilexlexness Services (100%)</t>
  </si>
  <si>
    <t>0.1413</t>
  </si>
  <si>
    <t>A025607</t>
  </si>
  <si>
    <t>MADINA TOUBAKOTA</t>
  </si>
  <si>
    <t>CONSULTING BUSINESS AGENCY Sarl (100%)</t>
  </si>
  <si>
    <t xml:space="preserve">252.2036 </t>
  </si>
  <si>
    <t>A006240</t>
  </si>
  <si>
    <t>LES CARRIERES DE DAROU (100%)</t>
  </si>
  <si>
    <t>A006247</t>
  </si>
  <si>
    <t>FUTURIS IMMOBILIER (100%)</t>
  </si>
  <si>
    <t>A006254</t>
  </si>
  <si>
    <t>TOUBA GUEDE IMMOBILIER (100%)</t>
  </si>
  <si>
    <t>expire</t>
  </si>
  <si>
    <t>0.2003</t>
  </si>
  <si>
    <t>A06284</t>
  </si>
  <si>
    <t>0.1966</t>
  </si>
  <si>
    <t>A001282</t>
  </si>
  <si>
    <t>Gossas</t>
  </si>
  <si>
    <t xml:space="preserve">926.6681 </t>
  </si>
  <si>
    <t>A006242</t>
  </si>
  <si>
    <t>LAFIA</t>
  </si>
  <si>
    <t xml:space="preserve">282.8473 </t>
  </si>
  <si>
    <t>A007275</t>
  </si>
  <si>
    <t>PAKI</t>
  </si>
  <si>
    <t>LIBASSE NIANG (100%)</t>
  </si>
  <si>
    <t>0.0551</t>
  </si>
  <si>
    <t>A07540</t>
  </si>
  <si>
    <t>0.1499</t>
  </si>
  <si>
    <t>A07541</t>
  </si>
  <si>
    <t>0.0500</t>
  </si>
  <si>
    <t>A07762</t>
  </si>
  <si>
    <t>SOCIETE SENEGALAISE DES TRANSPORTS TRAVAUX HYDRAULIQUES ROUTES ET ASSAISSEMENTS (100%)</t>
  </si>
  <si>
    <t>calcaire, gres</t>
  </si>
  <si>
    <t>A007861</t>
  </si>
  <si>
    <t>Abdou Fattah Mbacke (100%)</t>
  </si>
  <si>
    <t>0.1527</t>
  </si>
  <si>
    <t>A008024</t>
  </si>
  <si>
    <t>Paki</t>
  </si>
  <si>
    <t>Cayorienne des Transports Carrieres et Travaux Publics (100%)</t>
  </si>
  <si>
    <t>0.0501</t>
  </si>
  <si>
    <t>A008204</t>
  </si>
  <si>
    <t>TANOR SOLUTIONS INDUSTRIELLES (100%)</t>
  </si>
  <si>
    <t>0.3223</t>
  </si>
  <si>
    <t>A008205</t>
  </si>
  <si>
    <t>0.0170</t>
  </si>
  <si>
    <t>A009737</t>
  </si>
  <si>
    <t>Ndoukhoura</t>
  </si>
  <si>
    <t>Gravillons MMS et silexlextor SA (100%)</t>
  </si>
  <si>
    <t>0.0282</t>
  </si>
  <si>
    <t>A08526</t>
  </si>
  <si>
    <t>0.0004</t>
  </si>
  <si>
    <t>A008568</t>
  </si>
  <si>
    <t>0.1113</t>
  </si>
  <si>
    <t>A008569</t>
  </si>
  <si>
    <t>0.0646</t>
  </si>
  <si>
    <t>A008631</t>
  </si>
  <si>
    <t>Compagnie des Sables du Senegal (COCASE) (100%)</t>
  </si>
  <si>
    <t>A008655</t>
  </si>
  <si>
    <t>0.0020</t>
  </si>
  <si>
    <t>A06659</t>
  </si>
  <si>
    <t>DAR-SALAM</t>
  </si>
  <si>
    <t>Salam Gold (100%)</t>
  </si>
  <si>
    <t xml:space="preserve">263.6928 </t>
  </si>
  <si>
    <t>A08723</t>
  </si>
  <si>
    <t>0.1737</t>
  </si>
  <si>
    <t>A008766</t>
  </si>
  <si>
    <t>ENTREPRISE DeETUDES DE REALISATION ET DE SUPERVIsilexlexON (100%)</t>
  </si>
  <si>
    <t>A008768</t>
  </si>
  <si>
    <t>A09040</t>
  </si>
  <si>
    <t>VAPROM AFRICA SA (100%)</t>
  </si>
  <si>
    <t>0.1431</t>
  </si>
  <si>
    <t>A09099</t>
  </si>
  <si>
    <t>NDIAMBOUR</t>
  </si>
  <si>
    <t>Nouvelle Societe de Concassage de Basalte de Lamane (100%)</t>
  </si>
  <si>
    <t>0.1132</t>
  </si>
  <si>
    <t>A09104</t>
  </si>
  <si>
    <t>0.2112</t>
  </si>
  <si>
    <t>A09142</t>
  </si>
  <si>
    <t>2SBCI (100%)</t>
  </si>
  <si>
    <t>A009203</t>
  </si>
  <si>
    <t>GIE MARBRE BASALTE GRANITE DU SENEGAL (MBGS)</t>
  </si>
  <si>
    <t>0.1506</t>
  </si>
  <si>
    <t>A009208</t>
  </si>
  <si>
    <t>0.0404</t>
  </si>
  <si>
    <t>A006745</t>
  </si>
  <si>
    <t>SENALA</t>
  </si>
  <si>
    <t>STRATEX-EMC SA (50%)</t>
  </si>
  <si>
    <t xml:space="preserve">473.0833 </t>
  </si>
  <si>
    <t>A009209</t>
  </si>
  <si>
    <t>Societe de Developpement et de Construction (100%)</t>
  </si>
  <si>
    <t>A09448</t>
  </si>
  <si>
    <t>BUsilexlexNESS DEVELOPPEMENT AGROALIMENTAIRE (100%)</t>
  </si>
  <si>
    <t>A009738</t>
  </si>
  <si>
    <t>SOCIeTe AFRICA TRADE AND INVESTMENT CONSULTING SARL (100%)</t>
  </si>
  <si>
    <t>0.0008</t>
  </si>
  <si>
    <t>A10433</t>
  </si>
  <si>
    <t>0.0566</t>
  </si>
  <si>
    <t>A010443</t>
  </si>
  <si>
    <t>SOCIETE DE BATIMENT et TRAVAUX PUBLICS SUARL (100%)</t>
  </si>
  <si>
    <t>A07102</t>
  </si>
  <si>
    <t>COKI</t>
  </si>
  <si>
    <t xml:space="preserve">4396.4806 </t>
  </si>
  <si>
    <t>A012396</t>
  </si>
  <si>
    <t>Babjuf Mines (100%)</t>
  </si>
  <si>
    <t>A012797</t>
  </si>
  <si>
    <t>MRL International Industries SARL (100%)</t>
  </si>
  <si>
    <t>0.0017</t>
  </si>
  <si>
    <t>A013382</t>
  </si>
  <si>
    <t>ETABLISSEMENT WI MARS (100%)</t>
  </si>
  <si>
    <t>A013678</t>
  </si>
  <si>
    <t>Societe Miniere Djibreil Diagne Mon Parent (100%)</t>
  </si>
  <si>
    <t>en fusion</t>
  </si>
  <si>
    <t>0.1006</t>
  </si>
  <si>
    <t>A013728</t>
  </si>
  <si>
    <t>Oumar DEME (100%)</t>
  </si>
  <si>
    <t>0.0151</t>
  </si>
  <si>
    <t>A013953</t>
  </si>
  <si>
    <t>LES GRANDS TRAVAUX DU SAHEL (100%)</t>
  </si>
  <si>
    <t>A013958</t>
  </si>
  <si>
    <t>THERMO LOGIC AFRICA SARL (100%)</t>
  </si>
  <si>
    <t>0.0028</t>
  </si>
  <si>
    <t>A13989</t>
  </si>
  <si>
    <t>0.0010</t>
  </si>
  <si>
    <t>A13992</t>
  </si>
  <si>
    <t>0.0509</t>
  </si>
  <si>
    <t>A14179</t>
  </si>
  <si>
    <t>SENEGINDIA SARL (100%)</t>
  </si>
  <si>
    <t>0.0558</t>
  </si>
  <si>
    <t>A16569</t>
  </si>
  <si>
    <t>Royal Senegal Mines et Equipements (100%)</t>
  </si>
  <si>
    <t>0.1987</t>
  </si>
  <si>
    <t>A017127</t>
  </si>
  <si>
    <t>0.0031</t>
  </si>
  <si>
    <t>A017129</t>
  </si>
  <si>
    <t>A007421</t>
  </si>
  <si>
    <t>Mamankanti</t>
  </si>
  <si>
    <t xml:space="preserve">30.9598 </t>
  </si>
  <si>
    <t>A017130</t>
  </si>
  <si>
    <t>ALBINA SENEGAL (100%)</t>
  </si>
  <si>
    <t>0.1505</t>
  </si>
  <si>
    <t>A0017338</t>
  </si>
  <si>
    <t>Packi-Toglou</t>
  </si>
  <si>
    <t>IB Distribution (100%)</t>
  </si>
  <si>
    <t>0.0446</t>
  </si>
  <si>
    <t>A017582</t>
  </si>
  <si>
    <t>SOCIETE CIVILE IMMOBILIERE (100%)</t>
  </si>
  <si>
    <t>0.3833</t>
  </si>
  <si>
    <t>A017626</t>
  </si>
  <si>
    <t>0.0016</t>
  </si>
  <si>
    <t>A018463</t>
  </si>
  <si>
    <t>Cheikh Kane</t>
  </si>
  <si>
    <t>A018602</t>
  </si>
  <si>
    <t>GOUYE MBINDE CONCASSAGE SARL (100%)</t>
  </si>
  <si>
    <t>0.0012</t>
  </si>
  <si>
    <t>A018605</t>
  </si>
  <si>
    <t>TOGLOU</t>
  </si>
  <si>
    <t>ARC EN CIEL (100%)</t>
  </si>
  <si>
    <t>0.0738</t>
  </si>
  <si>
    <t>A021242</t>
  </si>
  <si>
    <t>AGROMINE SUARL (100%)</t>
  </si>
  <si>
    <t>0.3852</t>
  </si>
  <si>
    <t>A021243</t>
  </si>
  <si>
    <t>CHALLENGERS ASSOCIATES SARL (100%)</t>
  </si>
  <si>
    <t>0.0007</t>
  </si>
  <si>
    <t>A021485</t>
  </si>
  <si>
    <t>SOCIETE TIMITA TECHNO SERVICES (100%)</t>
  </si>
  <si>
    <t>0.0025</t>
  </si>
  <si>
    <t>A021486</t>
  </si>
  <si>
    <t>SOCIETE SENEGALAISE DE GRAVIERS SARL (100%)</t>
  </si>
  <si>
    <t>A021488</t>
  </si>
  <si>
    <t>ARDIMINES (100%)</t>
  </si>
  <si>
    <t>0.0006</t>
  </si>
  <si>
    <t>A21997</t>
  </si>
  <si>
    <t>0.0510</t>
  </si>
  <si>
    <t>A022518</t>
  </si>
  <si>
    <t>A22731</t>
  </si>
  <si>
    <t>Mouvement Federal Ansaroul Ahmadiya (100%)</t>
  </si>
  <si>
    <t>A024218</t>
  </si>
  <si>
    <t>El Hadji Bathie DIOP (100%)</t>
  </si>
  <si>
    <t>0.0638</t>
  </si>
  <si>
    <t>A026100</t>
  </si>
  <si>
    <t>SOMINES GRANULATS SA (100%)</t>
  </si>
  <si>
    <t>0.1591</t>
  </si>
  <si>
    <t>A07786</t>
  </si>
  <si>
    <t>Garaboureya</t>
  </si>
  <si>
    <t xml:space="preserve">24.6126 </t>
  </si>
  <si>
    <t>A026460</t>
  </si>
  <si>
    <t>SOCIETE SENEGALAISE DE COMMERCE ET DE SERVICES (100%)</t>
  </si>
  <si>
    <t>A026569</t>
  </si>
  <si>
    <t>0.0450</t>
  </si>
  <si>
    <t>A026585</t>
  </si>
  <si>
    <t>ETS MOUBARAKA.SUARL (100%)</t>
  </si>
  <si>
    <t>0.0287</t>
  </si>
  <si>
    <t>A026689</t>
  </si>
  <si>
    <t>DIYAN EXPLOITATION MINIERE SUARL (100%)</t>
  </si>
  <si>
    <t>A0135588</t>
  </si>
  <si>
    <t>GLOBAL IMMO SENEGAL SARL (100%)</t>
  </si>
  <si>
    <t>0.0019</t>
  </si>
  <si>
    <t>AA001553</t>
  </si>
  <si>
    <t>AA001556</t>
  </si>
  <si>
    <t>GENERALE DE REALISATION ET D'EQUIPEMENT SARL (100%)</t>
  </si>
  <si>
    <t>A00484</t>
  </si>
  <si>
    <t>NDIEBENE GANDIOL</t>
  </si>
  <si>
    <t>REPUBLIQUE DU SENEGAL</t>
  </si>
  <si>
    <t>AECP</t>
  </si>
  <si>
    <t>0.0148</t>
  </si>
  <si>
    <t>A04310</t>
  </si>
  <si>
    <t>Mboubne</t>
  </si>
  <si>
    <t>epuise</t>
  </si>
  <si>
    <t>0.0905</t>
  </si>
  <si>
    <t>A04956</t>
  </si>
  <si>
    <t>Nguelou</t>
  </si>
  <si>
    <t>0.0534</t>
  </si>
  <si>
    <t>A05246</t>
  </si>
  <si>
    <t>KEUR IBRA FALL</t>
  </si>
  <si>
    <t>0.2034</t>
  </si>
  <si>
    <t>A005920</t>
  </si>
  <si>
    <t>Albar Saint - Louis</t>
  </si>
  <si>
    <t>A007416</t>
  </si>
  <si>
    <t>Notto</t>
  </si>
  <si>
    <t>A007418</t>
  </si>
  <si>
    <t>Thienaba</t>
  </si>
  <si>
    <t>A009150</t>
  </si>
  <si>
    <t>Kael</t>
  </si>
  <si>
    <t>A020493</t>
  </si>
  <si>
    <t>kaffrine</t>
  </si>
  <si>
    <t>0.0589</t>
  </si>
  <si>
    <t>A0135587</t>
  </si>
  <si>
    <t>A00259</t>
  </si>
  <si>
    <t>TINKOTO SOU</t>
  </si>
  <si>
    <t>GIE SINING KANG (100%)</t>
  </si>
  <si>
    <t>AEA</t>
  </si>
  <si>
    <t>0.3624</t>
  </si>
  <si>
    <t>A0000262</t>
  </si>
  <si>
    <t>NGARI SEEKOTO</t>
  </si>
  <si>
    <t>GIE BENKANTO (100%)</t>
  </si>
  <si>
    <t>0.5029</t>
  </si>
  <si>
    <t>A00263</t>
  </si>
  <si>
    <t>DJINDJI BASSARI</t>
  </si>
  <si>
    <t>GIE CARECIM (100%)</t>
  </si>
  <si>
    <t>0.5000</t>
  </si>
  <si>
    <t>A00266</t>
  </si>
  <si>
    <t>NGARI</t>
  </si>
  <si>
    <t>GIE BENCOUTOU (100%)</t>
  </si>
  <si>
    <t>0.4999</t>
  </si>
  <si>
    <t>A00366</t>
  </si>
  <si>
    <t>GOKIROUWOL</t>
  </si>
  <si>
    <t>ATIC SARL (100%)</t>
  </si>
  <si>
    <t>0.5034</t>
  </si>
  <si>
    <t>A00490</t>
  </si>
  <si>
    <t>SEGUEKO2</t>
  </si>
  <si>
    <t>GIE Kedougou Bisness</t>
  </si>
  <si>
    <t>A000762</t>
  </si>
  <si>
    <t>Sarako</t>
  </si>
  <si>
    <t>GIE Gold Placer (100%)</t>
  </si>
  <si>
    <t>0.5002</t>
  </si>
  <si>
    <t>A001238</t>
  </si>
  <si>
    <t>DJIDJIAN 2</t>
  </si>
  <si>
    <t>SOCIETE BENKHADY BAMBARAYA SARL (100%)</t>
  </si>
  <si>
    <t>A01598</t>
  </si>
  <si>
    <t>MAROUNDING</t>
  </si>
  <si>
    <t>0.5062</t>
  </si>
  <si>
    <t>A02472</t>
  </si>
  <si>
    <t>Couloirs Orpaillages</t>
  </si>
  <si>
    <t>Republique du Senegal (100%)</t>
  </si>
  <si>
    <t>254.8897</t>
  </si>
  <si>
    <t>A006241</t>
  </si>
  <si>
    <t>FANDING</t>
  </si>
  <si>
    <t>Tamil Mines SARL</t>
  </si>
  <si>
    <t>0.4865</t>
  </si>
  <si>
    <t>A006591</t>
  </si>
  <si>
    <t>KHARAKHENA</t>
  </si>
  <si>
    <t>0.4950</t>
  </si>
  <si>
    <t>A006608</t>
  </si>
  <si>
    <t>DJIGUI</t>
  </si>
  <si>
    <t>GIE DJIGUI (100%)</t>
  </si>
  <si>
    <t>0.4985</t>
  </si>
  <si>
    <t>A06899</t>
  </si>
  <si>
    <t>SEGUEKHO BIS</t>
  </si>
  <si>
    <t>0.5001</t>
  </si>
  <si>
    <t>A007493</t>
  </si>
  <si>
    <t>KASSASSOKO</t>
  </si>
  <si>
    <t>SOYA GOLD SARL (100%)</t>
  </si>
  <si>
    <t>0.3932</t>
  </si>
  <si>
    <t>A08322</t>
  </si>
  <si>
    <t>KOROKONKO</t>
  </si>
  <si>
    <t>EEEMS Sarl (100%)</t>
  </si>
  <si>
    <t>0.4970</t>
  </si>
  <si>
    <t>A08325</t>
  </si>
  <si>
    <t>GAMBA</t>
  </si>
  <si>
    <t>A08326</t>
  </si>
  <si>
    <t>TEMOTO</t>
  </si>
  <si>
    <t>Dakar-Gueye General</t>
  </si>
  <si>
    <t>0.7914</t>
  </si>
  <si>
    <t>A008653</t>
  </si>
  <si>
    <t>LAMINIA</t>
  </si>
  <si>
    <t>ETS MAMADOU DIOUF CISSE (100%)</t>
  </si>
  <si>
    <t>A09039</t>
  </si>
  <si>
    <t>SAMEKOUTA</t>
  </si>
  <si>
    <t>SENECORPORATION (100%)</t>
  </si>
  <si>
    <t>0.4984</t>
  </si>
  <si>
    <t>A09043</t>
  </si>
  <si>
    <t>KEREKONKO</t>
  </si>
  <si>
    <t>A09046</t>
  </si>
  <si>
    <t>Basmala International Sarl (100%)</t>
  </si>
  <si>
    <t>0.4716</t>
  </si>
  <si>
    <t>A009240</t>
  </si>
  <si>
    <t>SAME</t>
  </si>
  <si>
    <t>0.5474</t>
  </si>
  <si>
    <t>A09773</t>
  </si>
  <si>
    <t>BANTAKO</t>
  </si>
  <si>
    <t>GIE REBISEN (100%)</t>
  </si>
  <si>
    <t>A09928</t>
  </si>
  <si>
    <t>Kayamakho</t>
  </si>
  <si>
    <t>GIE SOLIDARITE POUR LE DEVELOPPEMENT (100%)</t>
  </si>
  <si>
    <t>0.4938</t>
  </si>
  <si>
    <t>A10863</t>
  </si>
  <si>
    <t>Dimboli</t>
  </si>
  <si>
    <t>A010866</t>
  </si>
  <si>
    <t>SUD KABATEGUINDA</t>
  </si>
  <si>
    <t>A10923</t>
  </si>
  <si>
    <t>NORD-OUEST LINGUEKHOTO</t>
  </si>
  <si>
    <t>SESAM GOLD SARL (100%)</t>
  </si>
  <si>
    <t>A13199</t>
  </si>
  <si>
    <t>DJIKOYE</t>
  </si>
  <si>
    <t>A013383</t>
  </si>
  <si>
    <t>Dilaya 1</t>
  </si>
  <si>
    <t>SENIP SENEGAL GROUP SARL (100%)</t>
  </si>
  <si>
    <t>A013586</t>
  </si>
  <si>
    <t>ILIMALO</t>
  </si>
  <si>
    <t>INTERNATIONAL TRADING COMPANYN (ITC) (100%)</t>
  </si>
  <si>
    <t>diamant</t>
  </si>
  <si>
    <t>0.5016</t>
  </si>
  <si>
    <t>A13981</t>
  </si>
  <si>
    <t>OUEST BANTACOKOUTA</t>
  </si>
  <si>
    <t>A009204</t>
  </si>
  <si>
    <t>BADERY</t>
  </si>
  <si>
    <t>IMPROVE SENEGAL SAS (100%)</t>
  </si>
  <si>
    <t xml:space="preserve">112.7317 </t>
  </si>
  <si>
    <t>A13985</t>
  </si>
  <si>
    <t>NORD BANTAKO KOTO</t>
  </si>
  <si>
    <t>A13991</t>
  </si>
  <si>
    <t>KENIOTO</t>
  </si>
  <si>
    <t>A13993</t>
  </si>
  <si>
    <t>GAMBA GAMBA</t>
  </si>
  <si>
    <t>GOLDMINE BISINESS (100%)</t>
  </si>
  <si>
    <t>A13994</t>
  </si>
  <si>
    <t>OUEST DJIKOYE</t>
  </si>
  <si>
    <t>A015076</t>
  </si>
  <si>
    <t>BOMBOYA</t>
  </si>
  <si>
    <t>GOLD COAST (100%)</t>
  </si>
  <si>
    <t>0.3227</t>
  </si>
  <si>
    <t>A15098</t>
  </si>
  <si>
    <t>MADINA DIAKHO</t>
  </si>
  <si>
    <t>0.4927</t>
  </si>
  <si>
    <t>A015157</t>
  </si>
  <si>
    <t>MAROUNDING NORD</t>
  </si>
  <si>
    <t>SALLA NIANG Sarl (100%)</t>
  </si>
  <si>
    <t>0.5100</t>
  </si>
  <si>
    <t>A016394</t>
  </si>
  <si>
    <t>DALOTO</t>
  </si>
  <si>
    <t>Case D'Or (100%)</t>
  </si>
  <si>
    <t>0.5083</t>
  </si>
  <si>
    <t>A16397</t>
  </si>
  <si>
    <t>MAMANKANTI</t>
  </si>
  <si>
    <t>0.4780</t>
  </si>
  <si>
    <t>A17340</t>
  </si>
  <si>
    <t>Tambaberie</t>
  </si>
  <si>
    <t>CASA BAMBA (100%)</t>
  </si>
  <si>
    <t>A0018583</t>
  </si>
  <si>
    <t>BARAFOUTE</t>
  </si>
  <si>
    <t>TSG MINING COMPANY SARL (100%)</t>
  </si>
  <si>
    <t>0.1073</t>
  </si>
  <si>
    <t>A020722</t>
  </si>
  <si>
    <t>Sedembou</t>
  </si>
  <si>
    <t>YAN WEST AFRICA INVESTMENT (100%)</t>
  </si>
  <si>
    <t>A021241</t>
  </si>
  <si>
    <t>SW SEGUEKHO</t>
  </si>
  <si>
    <t>SOREXMINE SUARL (100%)</t>
  </si>
  <si>
    <t>A021487</t>
  </si>
  <si>
    <t>NORD WONDIO</t>
  </si>
  <si>
    <t>A21998</t>
  </si>
  <si>
    <t>DIOURA DE DIAKHA</t>
  </si>
  <si>
    <t>GIE DIOURA DE DIAKHA (100%)</t>
  </si>
  <si>
    <t>A22728</t>
  </si>
  <si>
    <t>EST DALEMA</t>
  </si>
  <si>
    <t>GIE MANKO LIGUEY (100%)</t>
  </si>
  <si>
    <t>0.4873</t>
  </si>
  <si>
    <t>A026197</t>
  </si>
  <si>
    <t>NW DIALABA</t>
  </si>
  <si>
    <t>ITACA Sarl (100%)</t>
  </si>
  <si>
    <t>A026693</t>
  </si>
  <si>
    <t>Rounde</t>
  </si>
  <si>
    <t>GB MINERAL SARL (100%)</t>
  </si>
  <si>
    <t>A009739</t>
  </si>
  <si>
    <t>ILYMALO</t>
  </si>
  <si>
    <t>Li</t>
  </si>
  <si>
    <t xml:space="preserve">361.9534 </t>
  </si>
  <si>
    <t>A00487</t>
  </si>
  <si>
    <t>MADINA FOULBE</t>
  </si>
  <si>
    <t xml:space="preserve">260.5057 </t>
  </si>
  <si>
    <t>A10430</t>
  </si>
  <si>
    <t>DOUTA</t>
  </si>
  <si>
    <t>International Mining Company (100%)</t>
  </si>
  <si>
    <t xml:space="preserve">58.1464 </t>
  </si>
  <si>
    <t>A013832</t>
  </si>
  <si>
    <t>Thilogne</t>
  </si>
  <si>
    <t>Amafrique Senegal (100%)</t>
  </si>
  <si>
    <t xml:space="preserve">1189.1906 </t>
  </si>
  <si>
    <t>A011345</t>
  </si>
  <si>
    <t>Soudouta</t>
  </si>
  <si>
    <t>Cephos International (100%)</t>
  </si>
  <si>
    <t xml:space="preserve">1716.8774 </t>
  </si>
  <si>
    <t>PE2019-2098</t>
  </si>
  <si>
    <t>BOTO</t>
  </si>
  <si>
    <t>167.9446</t>
  </si>
  <si>
    <t>A01855</t>
  </si>
  <si>
    <t>Ibel et Ndebou</t>
  </si>
  <si>
    <t>Nouvelle Societe des Mines et des Travaux Publics (100%)</t>
  </si>
  <si>
    <t>0.3619</t>
  </si>
  <si>
    <t>A04657</t>
  </si>
  <si>
    <t>Samekouta</t>
  </si>
  <si>
    <t xml:space="preserve">188.7209 </t>
  </si>
  <si>
    <t>A012394</t>
  </si>
  <si>
    <t>Bambadji</t>
  </si>
  <si>
    <t>BAMBADJI SA (100%)</t>
  </si>
  <si>
    <t xml:space="preserve">261.9174 </t>
  </si>
  <si>
    <t>A000363</t>
  </si>
  <si>
    <t>Sud Saint Louis</t>
  </si>
  <si>
    <t>African Investment Group SA (100%)</t>
  </si>
  <si>
    <t>Mineraux Lourds</t>
  </si>
  <si>
    <t xml:space="preserve">5.0002 </t>
  </si>
  <si>
    <t>A021240</t>
  </si>
  <si>
    <t>0.0021</t>
  </si>
  <si>
    <t>A013208</t>
  </si>
  <si>
    <t>Dalafin</t>
  </si>
  <si>
    <t>Energy and Mining Corporation (100%)</t>
  </si>
  <si>
    <t>A012799</t>
  </si>
  <si>
    <t>SAHEL MINING SERVICES SARL (100%)</t>
  </si>
  <si>
    <t>A006245</t>
  </si>
  <si>
    <t>INSTITUT GEOSCIENCES DE DAKAR SARL (100%)</t>
  </si>
  <si>
    <t>0.0276</t>
  </si>
  <si>
    <t>A006244</t>
  </si>
  <si>
    <t>A013955</t>
  </si>
  <si>
    <t>MEKHE</t>
  </si>
  <si>
    <t>L&amp;P HOLDING SARL (100%)</t>
  </si>
  <si>
    <t xml:space="preserve">578.4202 </t>
  </si>
  <si>
    <t>A14142</t>
  </si>
  <si>
    <t>KENIEBA</t>
  </si>
  <si>
    <t>3S International (100%)</t>
  </si>
  <si>
    <t xml:space="preserve">304.0244 </t>
  </si>
  <si>
    <t>A14178</t>
  </si>
  <si>
    <t>WAKALI GINDE</t>
  </si>
  <si>
    <t xml:space="preserve">31.7186 </t>
  </si>
  <si>
    <t>A014732</t>
  </si>
  <si>
    <t>Orkadiere</t>
  </si>
  <si>
    <t xml:space="preserve">389.3345 </t>
  </si>
  <si>
    <t>A017646</t>
  </si>
  <si>
    <t>DIENG &amp; CO ENGINEERING SAS (100%)</t>
  </si>
  <si>
    <t>A014934</t>
  </si>
  <si>
    <t>SANGOLA</t>
  </si>
  <si>
    <t>BAMBUK MINERALS (100%)</t>
  </si>
  <si>
    <t xml:space="preserve">381.0647 </t>
  </si>
  <si>
    <t>A022515</t>
  </si>
  <si>
    <t>KEUR SAMBA KANE</t>
  </si>
  <si>
    <t>EBONY AUSTRALIA TRADE &amp; SERVICES (EATS) (100%)</t>
  </si>
  <si>
    <t xml:space="preserve">225.4271 </t>
  </si>
  <si>
    <t>A015800</t>
  </si>
  <si>
    <t>Ciments de l'afrique (CIMAF) (100%)</t>
  </si>
  <si>
    <t xml:space="preserve">6.9221 </t>
  </si>
  <si>
    <t>A17348</t>
  </si>
  <si>
    <t>Niamaya</t>
  </si>
  <si>
    <t>NIAMAYA GOLD</t>
  </si>
  <si>
    <t xml:space="preserve">43.4168 </t>
  </si>
  <si>
    <t>A000769</t>
  </si>
  <si>
    <t>SANSAMBA</t>
  </si>
  <si>
    <t xml:space="preserve">5.0133 </t>
  </si>
  <si>
    <t>A006246</t>
  </si>
  <si>
    <t>TRIYANGS INTERNATIONAL MINING GROUP SA (100%)</t>
  </si>
  <si>
    <t xml:space="preserve">24.7039 </t>
  </si>
  <si>
    <t>A002203</t>
  </si>
  <si>
    <t>SOUROUMDOU</t>
  </si>
  <si>
    <t xml:space="preserve">79.2651 </t>
  </si>
  <si>
    <t>A022514</t>
  </si>
  <si>
    <t>SUD KAYAR</t>
  </si>
  <si>
    <t xml:space="preserve">36.8697 </t>
  </si>
  <si>
    <t>A026688</t>
  </si>
  <si>
    <t>ECOMINES SA (100%)</t>
  </si>
  <si>
    <t xml:space="preserve">4.9246 </t>
  </si>
  <si>
    <t>A012397</t>
  </si>
  <si>
    <t>SARAYA</t>
  </si>
  <si>
    <t>MANDINGA RESOURCES SARL (100%)</t>
  </si>
  <si>
    <t>substances connexes et uranium</t>
  </si>
  <si>
    <t xml:space="preserve">2198.0670 </t>
  </si>
  <si>
    <t>A023732</t>
  </si>
  <si>
    <t>BINIA</t>
  </si>
  <si>
    <t>JIWANA RESOURCES PTY. LTD. (100%)</t>
  </si>
  <si>
    <t>Li/Sn</t>
  </si>
  <si>
    <t xml:space="preserve">240.0000 </t>
  </si>
  <si>
    <t>A023735</t>
  </si>
  <si>
    <t>KOULOUNTOU EST</t>
  </si>
  <si>
    <t xml:space="preserve">34.7217 </t>
  </si>
  <si>
    <t>A024858</t>
  </si>
  <si>
    <t>MAKANA</t>
  </si>
  <si>
    <t>COMPTOIR AURIFERE DE L'AFRIQUE (100%)</t>
  </si>
  <si>
    <t xml:space="preserve">123.8364 </t>
  </si>
  <si>
    <t>A020721</t>
  </si>
  <si>
    <t>Bousankhoba</t>
  </si>
  <si>
    <t xml:space="preserve">374.0005 </t>
  </si>
  <si>
    <t>Tombo</t>
  </si>
  <si>
    <t xml:space="preserve">69.3890 </t>
  </si>
  <si>
    <t>A009206</t>
  </si>
  <si>
    <t>SUD DIAGUIRY</t>
  </si>
  <si>
    <t xml:space="preserve">5.0000 </t>
  </si>
  <si>
    <t>A026835</t>
  </si>
  <si>
    <t>Sud Sandiara</t>
  </si>
  <si>
    <t>CIMSEN SARL (100%)</t>
  </si>
  <si>
    <t xml:space="preserve">21.1600 </t>
  </si>
  <si>
    <t>A001928</t>
  </si>
  <si>
    <t>LAMBAYE</t>
  </si>
  <si>
    <t xml:space="preserve">567.2461 </t>
  </si>
  <si>
    <t>Saroudia</t>
  </si>
  <si>
    <t>Paiements en nature</t>
  </si>
  <si>
    <t>Flux</t>
  </si>
  <si>
    <t>Référence légale</t>
  </si>
  <si>
    <t>Définition</t>
  </si>
  <si>
    <t>Part de la production de l'État (Profit Oil État)</t>
  </si>
  <si>
    <t>Convention/contrat pétroliers</t>
  </si>
  <si>
    <t>Ces parts constituent la part de production d’hydrocarbures revenant à l’Etat au titre sa part dans le Profit Oil conformément aux taux définis dans le CRPP.</t>
  </si>
  <si>
    <t>Part de la production de PETROSEN (Profit Oil - Cost Oil PETROSEN)</t>
  </si>
  <si>
    <t>Ces parts constituent la part de production d’hydrocarbures revenant à Petrosen au titre de sa participation dans les champs en production selon le taux de partage convenu dans le CRPP.</t>
  </si>
  <si>
    <t>Paiements en numéraire</t>
  </si>
  <si>
    <t>Direction des Mines et de la Géologie (DMG)</t>
  </si>
  <si>
    <t>Redevance minière (y compris la taxe à l’extraction)</t>
  </si>
  <si>
    <t>Code minier (Article 77)</t>
  </si>
  <si>
    <t>A l'exception des activités d'exploitation faisant l'objet d'un contrat de partage de production, toute activité d’exploitation de substances minérales est soumise au paiement trimestriel d’une redevance minière à des taux variant de 1 à 5% de la valeur marchande du produit commercialisé localement ou la valeur FOB du produit exporté. Ce flux inclut la taxe d'extraction sur les activités de carrière (4% de la valeur marchande pour les substances de carrière concassées, 500F/m3 pour les substances dures non concassées et 300F/m3 pour les substances meubles non concassées.</t>
  </si>
  <si>
    <t>La redevance minière ne peut faire l’objet d’aucune exonération et est due pour toute substance minérale exploitée du sol ou du sous-sol du Territoire de la République du Sénégal</t>
  </si>
  <si>
    <t>Convention Minière</t>
  </si>
  <si>
    <t>Le titulaire d’un permis de recherche ou d'exploitation est redevable d'une contribution permettant de renforcer les capacités des administrations en charge de la tutelle du secteur. Le montant de cette contribution est fixé contractuellement.</t>
  </si>
  <si>
    <t>Droits d'entrée/fixes</t>
  </si>
  <si>
    <t>Code minier 2016 (Article 74)</t>
  </si>
  <si>
    <t>L’attribution, le renouvellement, l’extension ou la transformation ainsi que la cession, la transmission ou l’amodiation de titres miniers de recherche et d’exploitation sont soumis au paiement de droits d’entrée fixes.</t>
  </si>
  <si>
    <t>Bonus (y compris le bonus sur reserve supplémentaire)</t>
  </si>
  <si>
    <t>Ce flux n'est pas prévu par le code minier. Cependant, certaines conventions minières prévoient le paiement d'un bonus lors de l’obtention d’un titre de recherche ou d'exploitation. Ce flux inclut le bonus de découverte, le bonus sur les réserves supplémentaires et tout autre type de bonus payé.</t>
  </si>
  <si>
    <t>Redevance superficiaire</t>
  </si>
  <si>
    <t>Code minier 2016 (Article 75)</t>
  </si>
  <si>
    <t>Le titulaire d'un titre minier est assujetti au paiement d'une redevance superficiaire annuelle</t>
  </si>
  <si>
    <t>Société des pétroles du Sénégal (PETROSEN)</t>
  </si>
  <si>
    <t>Bonus</t>
  </si>
  <si>
    <t>Ce flux n'est pas prévu par le code pétrolier. Cependant, certaines conventions pétrolières prévoient le paiement d'un bonus lors de l’obtention d’un titre de recherche ou d'exploitation.</t>
  </si>
  <si>
    <t>Appui à la formation et Appui à la</t>
  </si>
  <si>
    <t>Le titulaire d'une convention ou d'un contrat de partage de production est redevable du financement d'un programme de formation dédié au personnel des administrations en charge de la tutelle du secteur et de l'entreprise nationale.</t>
  </si>
  <si>
    <t>Le montant de ce financement est fixé contractuellement.</t>
  </si>
  <si>
    <t>Appui à la promotion de la recherche et de l'exploitation</t>
  </si>
  <si>
    <t>Le titulaire d'une convention ou d'un contrat de partage de production est redevable d'une contribution permettant d'appuyer les activités conduites par PETROSEN pour la promotion de la recherche et de l'exploitation d'hydrocarbures au Sénégal. Le montant de cette contribution est fixé contractuellement.</t>
  </si>
  <si>
    <t>Appui à l'équipement</t>
  </si>
  <si>
    <t>Le titulaire d'une convention ou d'un contrat de partage de production est redevable d'une contribution permettant de renforcer l'équipement des administrations en charge de la tutelle du secteur et de l'entreprise nationale. Le montant de cette contribution est fixé contractuellement.</t>
  </si>
  <si>
    <t>Revenus issus de la commercialisation de la Part de la production de Petrosen</t>
  </si>
  <si>
    <t>La contrepartie numéraire de la vente des Parts de la production de Petrosen (Profit Oil Petrosen)</t>
  </si>
  <si>
    <t>Loyer superficiel</t>
  </si>
  <si>
    <t>Code pétrolier (Article 45) Convention/contrat pétroliers</t>
  </si>
  <si>
    <t>Le titulaire d'une convention ou d'un contrat de partage de production est assujetti au paiement d'un loyer superficiel, exigible annuellement à compter de la signature de la convention ou du contrat de partage de production. Le montant et les modalités de recouvrement sont déterminés dans la convention ou le contrat conclu avec le titulaire</t>
  </si>
  <si>
    <t>Pénalités versées à Petrosen</t>
  </si>
  <si>
    <t>Toute entreprise contrevenant à ses obligations envers Petrosen est soumises à des sanctions.</t>
  </si>
  <si>
    <t>Redevance</t>
  </si>
  <si>
    <t>Code pétrolier (Article 41)</t>
  </si>
  <si>
    <t>Le titulaire d'une concession d'exploitation d'hydrocarbures est assujetti au paiement d'une redevance sur la valeur des hydrocarbures produits, à verser en espèces à l'État. La redevance est calculée à partir des quantités totales d'hydrocarbures produits dans la concession et non utilisés dans les opérations pétrolières.</t>
  </si>
  <si>
    <t>Le montant de cette redevance ainsi que les règles d'assiette et de recouvrement sont précisés dans la convention signée avec l'État</t>
  </si>
  <si>
    <t>Achat de données sismiques</t>
  </si>
  <si>
    <t>PETROSEN, en tant que garante de la promotion du bassin sédimentaire sénégalais, est chargée de la commercialisation des données sismiques auprès d'entreprises privées, titulaires ou non de permis de recherche ou d'exploitation d'hydrocarbures au Sénégal.</t>
  </si>
  <si>
    <t>Direction Générale de la Comptabilité Publique et du Trésor (DGCPT)</t>
  </si>
  <si>
    <t>Revenus issus de la commercialisation de la Part de la production de l'État</t>
  </si>
  <si>
    <t>La contrepartie numéraire de la vente des Parts de la production de l'État (Profit Oil État)</t>
  </si>
  <si>
    <t>Patente</t>
  </si>
  <si>
    <t>Code général des impôts (Articles 320 à 342)</t>
  </si>
  <si>
    <t>La patente est payée au profit des collectivités locales.</t>
  </si>
  <si>
    <t>La patente est due par toute personne qui exerce au Sénégal un commerce, une industrie.</t>
  </si>
  <si>
    <t>La Patente est composée d'un droit fixe et d'un droit proportionnel dont le taux varie en fonction de l'activité du contribuable.</t>
  </si>
  <si>
    <t>Les entreprises titulaires de permis de recherche de substances minérales et pétrolières sont, pendant toute la durée de la validité dudit permis et de ses renouvellement, exemptées de la contribution des patentes. Concernant les entreprises titulaires de titres miniers, cette exemption est prorogée de 3 ans, à compter de la date de première production de la phase d'exploitation.</t>
  </si>
  <si>
    <t>Appui institutionnel aux collectivités locales</t>
  </si>
  <si>
    <t>Le titulaire d’un permis de recherche ou d'exploitation est redevable d'une contribution permettant de renforcer les capacités des collectivités des régions dans lesquelles les opérations extractives sont réalisées. Le montant de cette contribution est fixé contractuellement.</t>
  </si>
  <si>
    <t>Contribution foncière des propriétés bâties (CFPB)</t>
  </si>
  <si>
    <t>Code général des impôts (Articles 283 à 295)</t>
  </si>
  <si>
    <t>La CFPB est perçue au profit des collectivités locales.</t>
  </si>
  <si>
    <t>Elle est due sur les propriétés bâties telles que maisons, fabriques, manufactures, usines, et en général tous les immeubles construits en maçonnerie, fer et bois, et fixé au sol à perpétuelle demeure . Son taux est fixé à 5% pour les immeubles et à 7,5% pour les usines et bâtiments industriels.</t>
  </si>
  <si>
    <t>Les entreprises titulaires de permis de recherche de substances minérales ou d'hydrocarbures sont, pendant toute la durée de la validité dudit permis et de ses renouvellement, dans le cadre strict de ses opérations de recherche, exemptées de la CFPB. Ces entreprises bénéficient également de l'exonération pendant les 3 années de la phase d'exploitation.</t>
  </si>
  <si>
    <t>Contribution foncière des propriétés non bâties (CFPNB)</t>
  </si>
  <si>
    <t>Code général des impôts (Articles 296 à 302)</t>
  </si>
  <si>
    <t>La CFPNB est due à raison des terrains immatriculés ou non et des terrains où sont édifiés des constructions non adhérentes au sol. Elle est notamment due pour les terrains occupés par les carrières, mines et tourbières. Son taux est fixé à 5% de la valeur vénale du terrain. Les entreprises titulaires d'un permis de recherche sont exonérées de la CFPNB.</t>
  </si>
  <si>
    <t>Impôt du minimum fiscal</t>
  </si>
  <si>
    <t>Code général des impôts (Article 270)</t>
  </si>
  <si>
    <t>L'Impôt du minimum fiscal est perçu au profit des collectivités locales.</t>
  </si>
  <si>
    <t>Il est dû par toute personne résidant au Sénégal, âgée d’au moins 14 ans, relevant de l’une des catégories prévues par le code.</t>
  </si>
  <si>
    <t>Frais d'inscription d'une concession minière ou d'un permis d'exploitation</t>
  </si>
  <si>
    <t>Décret n° 2004-647 du 17 mai 2004 fixant les modalités d’application (Article 31)</t>
  </si>
  <si>
    <t>Le permis d’exploitation et la concession minière font l’objet des mêmes inscriptions qu’en matière de propriété foncière; Cette inscription engendre le paiement de frais d'inscription.</t>
  </si>
  <si>
    <t>Convention Minière/Contrat pétrolier</t>
  </si>
  <si>
    <t>Ce flux n'est pas prévu par le code minier et le code pétrolier. Cependant, certaines conventions/contrats prévoient le paiement d'un bonus lors de l’obtention d’un titre de recherche ou d’exploitation.</t>
  </si>
  <si>
    <t>Dividendes versés à l'Etat</t>
  </si>
  <si>
    <t>Toute entreprise peut décider la distribution des dividendes lesquels sont versés à hauteur des participations détenues par l’État dans l’entreprise.</t>
  </si>
  <si>
    <t>Direction Générale des Impôts et des Domaines (DGID)</t>
  </si>
  <si>
    <t>Taxe sur la valeur ajoutée reversée</t>
  </si>
  <si>
    <t>Code général des impôts (Articles 351 à 398)</t>
  </si>
  <si>
    <t>Est assujettie à la TVA toute personne qui exerce de manière indépendante, et quel qu'en soit le lieu, toute activité de commerce ou de prestation de services, y compris les activités extractives.</t>
  </si>
  <si>
    <t>Le taux est fixé à 18%.</t>
  </si>
  <si>
    <t>Sont exonérés de cette taxe, les livraisons et prestations réalisées au profit de titulaires de permis de recherche de substance minérales ou pétrolières pendant toute la durée de la validité dudit permis et de ses renouvellement.</t>
  </si>
  <si>
    <t>Retenues à la source sur salaires (IR, TRIMF et CFCE)</t>
  </si>
  <si>
    <t>Code général des impôts (Articles 181 et 263 à 269)</t>
  </si>
  <si>
    <t>L'impôt sur le revenu exigible sur les traitements, salaires, pensions et rentes viagères, ainsi que la taxe représentative de l'impôt du minimum fiscal sont retenus à la source.</t>
  </si>
  <si>
    <t>Le taux de contribution forfaitaire à la charge des employeurs (CFCE) est de 3%.</t>
  </si>
  <si>
    <t>Les entreprises titulaires de permis de recherche de substances minérales et pétrolières sont, pendant toute la durée de la validité dudit permis et de ses renouvellement, exemptées de la CFCE. Concernant les entreprises titulaires de titres miniers, cette exemption est prorogée de 3 ans, à compter de la date de première production de la phase d'exploitation.</t>
  </si>
  <si>
    <t>Redressements fiscaux</t>
  </si>
  <si>
    <t>Code général des impôts (Articles 665 à 691)</t>
  </si>
  <si>
    <t>Toute entreprise contrevenant à ses obligations fiscales est soumises à des sanctions fiscales (Intérêts de retard, Amendes, Pénalités). Les taux varient selon les types de sanctions.</t>
  </si>
  <si>
    <t>27 - (a)</t>
  </si>
  <si>
    <t>Impôt sur les sociétés</t>
  </si>
  <si>
    <t>Code général des impôts (Articles 36 et article 64)</t>
  </si>
  <si>
    <t>Cet Impôt est assis sur les bénéfices réalisés l'année précédant celle de l'imposition. Son taux est fixé à 30%. Certaines conventions minières prévoient des exonérations de l'impôt sur les sociétés pour une période déterminée.</t>
  </si>
  <si>
    <t>L'impôt sur les sociétés inclut l'impôt sur les plus-values sur cession d'actifs, de valeurs mobilières et des parts sociales.</t>
  </si>
  <si>
    <t>27 - (b)</t>
  </si>
  <si>
    <t>Impôt sur les sociétés (bénéfices non pétroliers/miniers )</t>
  </si>
  <si>
    <t>L'article 48 du code pétrolier prévoit une exonération pendant les phases de recherche et de développement de tout impôt direct sur le revenu frappant les résultats des opérations pétrolières/minières.</t>
  </si>
  <si>
    <t>Ce flux correspondant à l'impôt frappant les bénéfices non issus de l'activité extractive tels que les celui frappant les plus-values réalisées lors des transferts des titres.</t>
  </si>
  <si>
    <t>Retenues à la source sur bénéfice non commercial</t>
  </si>
  <si>
    <t>Code général des impôts (Article 200)</t>
  </si>
  <si>
    <t>C'est une retenue à la source sur les sommes versées à des personnes physiques exerçant une activité non commerciale.</t>
  </si>
  <si>
    <t>Contribution spéciale sur les produits des mines et des carrières (CSMC)</t>
  </si>
  <si>
    <t>Loi de Finances rectificative pour l'année 2014 (Article 19)</t>
  </si>
  <si>
    <t>Cette contribution s'applique aux livraisons sur le marché intérieur, aux importations et aux exportations de substances minérales et fossiles visées à l’article 4 du Code minier et au ciment.</t>
  </si>
  <si>
    <t>Sont exonérés de la CSMC</t>
  </si>
  <si>
    <t>- Les produits des mines et carrières lorsqu'ils sont utilisés dans la production de biens soumis à cette même contribution ;</t>
  </si>
  <si>
    <t>- les exportations de ciment.</t>
  </si>
  <si>
    <t>Le taux de contribution est fixé à 4%, pour l'Or, en 2014, et à 3% pour les autres produits</t>
  </si>
  <si>
    <t>Retenue à la source sur sommes versées à des tiers</t>
  </si>
  <si>
    <t>C'est une retenue à la source sur les sommes versées par un débiteur établi au Sénégal, à des personnes physiques résidant au Sénégal, en rémunération de prestations de toute nature fournies ou utilisées au Sénégal. Le taux de la retenue à la source est fixé à 5% du montant brut hors taxe des sommes versées.</t>
  </si>
  <si>
    <t>Taxe sur la valeur ajoutée précomptée</t>
  </si>
  <si>
    <t>Code général des impôts (Articles 372)</t>
  </si>
  <si>
    <t>Sont soumises au régime du précompte les opérations faisant l'objet de tout contrat payé par les producteurs de ciment.</t>
  </si>
  <si>
    <t>Impôt minimum forfaitaire</t>
  </si>
  <si>
    <t>Code général des impôts (Articles 38 à 40)</t>
  </si>
  <si>
    <t>L'Impôt minimum forfaitaire est dû sur le chiffre d'affaire hors taxes réalisé l'année précédant celle de l'imposition à raison de 0,5%. En aucun cas, il ne peut être &gt; 5 000 000 FCFA ou &lt; 500 000 FCFA.</t>
  </si>
  <si>
    <t>Sont exonérés les titulaires de permis d'exploitation et de concessions minières ou pétrolières, pendant une période de 3 ans à compter de la date de délivrance du titre d'exploitation.</t>
  </si>
  <si>
    <t>Surtaxe foncière</t>
  </si>
  <si>
    <t>Code général des impôts (Article 303)</t>
  </si>
  <si>
    <t>Cette surface est établie dans les communes de la région de Dakar et dans les communes chefs-lieux de région une surtaxe sur les terrains non bâtis ou insuffisamment bâtis.</t>
  </si>
  <si>
    <t>Impôt sur le revenu des valeurs mobilières</t>
  </si>
  <si>
    <t>Code général des impôts (Articles 83 à 116)</t>
  </si>
  <si>
    <t>Sont soumis à cet impôt les revenus distribués par les personnes morales passibles de l'impôt sur les sociétés</t>
  </si>
  <si>
    <t>Taxe spéciale sur le ciment</t>
  </si>
  <si>
    <t>Article 22 LFI 2017</t>
  </si>
  <si>
    <t>Direction Générale des Douanes (DGD)</t>
  </si>
  <si>
    <t>Droits de douane, TVA douanière et taxes assimilées</t>
  </si>
  <si>
    <t>Code général des impôts (Article 352)</t>
  </si>
  <si>
    <r>
      <t xml:space="preserve">Taxe sur la valeur ajoutée douanière : </t>
    </r>
    <r>
      <rPr>
        <sz val="9"/>
        <color rgb="FF3B3838"/>
        <rFont val="Trebuchet MS"/>
        <family val="2"/>
      </rPr>
      <t>Les importations de biens au Sénégal sont soumises à la Taxe sur la valeur ajoutée.</t>
    </r>
  </si>
  <si>
    <t>Les titulaires de permis de recherche sont exonérés de TVA à l'importation, notamment sur les matériaux destinés de manière spécifique et définitivement aux opérations de recherche minière et dont l'importation est indispensable à la réalisation de leur programme de recherche (Article 59 du Code minier).</t>
  </si>
  <si>
    <t>Règlement 02/97-CM/UEMOA du 28 novembre 1997 portant adoption du Tarif Extérieur Commun de l'UEMOA</t>
  </si>
  <si>
    <r>
      <t xml:space="preserve">Prélèvement communautaire solidaire UEMOA: </t>
    </r>
    <r>
      <rPr>
        <sz val="9"/>
        <color rgb="FF3B3838"/>
        <rFont val="Trebuchet MS"/>
        <family val="2"/>
      </rPr>
      <t>Prélèvement effectué pour le compte de l'Union Économique et Monétaire Ouest Africaine (UEMOA). Son taux est de 1% de la valeur en douane des marchandises importées hors UEMOA.</t>
    </r>
  </si>
  <si>
    <t>Règlement n° 02/2000/CM/UEMOA modifiant et complétant l'Article 8 du Règlement n° 02/97/CM/UEMOA</t>
  </si>
  <si>
    <r>
      <t xml:space="preserve">Redevance statistique UEMOA: </t>
    </r>
    <r>
      <rPr>
        <sz val="9"/>
        <color rgb="FF3B3838"/>
        <rFont val="Trebuchet MS"/>
        <family val="2"/>
      </rPr>
      <t>Prélèvement effectué pour le compte de l'Union Économique et Monétaire Ouest Africaine (UEMOA). Son taux est de 1% de la valeur en douane des marchandises importées hors UEMOA.</t>
    </r>
  </si>
  <si>
    <t>Code des douanes (Articles 4 à 8)</t>
  </si>
  <si>
    <r>
      <t xml:space="preserve">Droits de douane: </t>
    </r>
    <r>
      <rPr>
        <sz val="9"/>
        <color rgb="FF3B3838"/>
        <rFont val="Trebuchet MS"/>
        <family val="2"/>
      </rPr>
      <t>Les droits de douane sont appliqués suivant le tableau des droits et taxes inscrits au tarif des douanes.</t>
    </r>
  </si>
  <si>
    <t>Article 72 du traité révisé de la CEDEAO du 24 juillet 1993</t>
  </si>
  <si>
    <r>
      <t xml:space="preserve">Prélèvement communautaire CEDEAO: </t>
    </r>
    <r>
      <rPr>
        <sz val="9"/>
        <color rgb="FF3B3838"/>
        <rFont val="Trebuchet MS"/>
        <family val="2"/>
      </rPr>
      <t>Prélèvement effectué pour le compte de la Communauté Économique des Etats d'Afrique de l'Ouest (CEDEAO). Son taux est de 0,5% de la valeur en douane des marchandises importées hors CEDEAO.</t>
    </r>
  </si>
  <si>
    <r>
      <t xml:space="preserve">Prélèvement pour le Conseil Sénégalais des Chargeurs (COSEC) : </t>
    </r>
    <r>
      <rPr>
        <sz val="9"/>
        <color rgb="FF3B3838"/>
        <rFont val="Trebuchet MS"/>
        <family val="2"/>
      </rPr>
      <t>Prélèvement effectué au bénéfice du Conseil Sénégalais des Chargeurs.</t>
    </r>
  </si>
  <si>
    <t>loi N° 75-51 du 03 Avril 1975 (Article 4)</t>
  </si>
  <si>
    <t>Les entreprises titulaires de permis de recherche sont exonérés du paiement de ces prélèvements (Article 59 du Code minier).</t>
  </si>
  <si>
    <r>
      <t xml:space="preserve">Taxe d'enregistrement des véhicules: </t>
    </r>
    <r>
      <rPr>
        <sz val="9"/>
        <color rgb="FF3B3838"/>
        <rFont val="Trebuchet MS"/>
        <family val="2"/>
      </rPr>
      <t>Les véhicules importés sont frappés de droits d’enregistrement collectés et reversés dans les comptes du Trésor public par les services de la Douane.</t>
    </r>
  </si>
  <si>
    <t>Amendes, pénalités et redressements douaniers</t>
  </si>
  <si>
    <t>Code des douanes</t>
  </si>
  <si>
    <t>Toute entreprise contrevenant à ses obligations douanières est soumises à des sanctions (Intérêts de retard, Amendes, Pénalités). Les taux varient selon les types de sanctions.</t>
  </si>
  <si>
    <t>Direction de l'Environnement et des Etablissements Classés (DEEC)</t>
  </si>
  <si>
    <t>Taxe superficiaire</t>
  </si>
  <si>
    <t>Code de l'environnement (Article 27)</t>
  </si>
  <si>
    <t>Le titulaire d’un permis de recherche ou d’exploitation est redevable d'une taxe superficiaire sur les établissements classés. Son taux varie en fonction du la surface concernée</t>
  </si>
  <si>
    <t>Taxe à la pollution</t>
  </si>
  <si>
    <t>Code de l'environnement (Article 27 et 73)</t>
  </si>
  <si>
    <t>La taxe à la pollution est déterminée en fonction du degré de pollution, ou charge polluante. La charge polluante retenue comme assiette de la taxe est la moyenne des résultats des prélèvements effectués lors d’une ou de plusieurs campagnes de mesures</t>
  </si>
  <si>
    <t>Appui Institutionnel (Fonds d'appui au Mini. De l'Env)</t>
  </si>
  <si>
    <t>Il s'agit des montants convenus pour l'appui au Ministère de l'environnement. Ce flux inclut les paiements en nature et les paiements en numéraires.</t>
  </si>
  <si>
    <t>Direction des Eaux, Forêts, Chasses et Conservation des Sols (DEFCCS)</t>
  </si>
  <si>
    <t>Taxes d'abattage</t>
  </si>
  <si>
    <t>Code Forestier</t>
  </si>
  <si>
    <t>Taxe versée dans le cadre de la politique environnementale du gouvernement.</t>
  </si>
  <si>
    <t>Caisse de Sécurité Sociale (CSS)</t>
  </si>
  <si>
    <t>Cotisations sociales (y compris les pénalités)</t>
  </si>
  <si>
    <t>Code de la sécurité sociale</t>
  </si>
  <si>
    <t>Ce sont les contributions patronales payées par les entreprises minières (employeur)</t>
  </si>
  <si>
    <t>Institution de prévoyance retraite du Sénégal (IPRES)</t>
  </si>
  <si>
    <t>Statuts de l'IPRES</t>
  </si>
  <si>
    <t>Toutes les administrations et organismes collecteurs</t>
  </si>
  <si>
    <t>Autres flux de paiements significatifs (&gt; 25 millions de FCFA)</t>
  </si>
  <si>
    <t>Il s'agit de tout autre flux de paiement significatif (&gt; à 25 millions FCFA)</t>
  </si>
  <si>
    <t>Paiements sociaux</t>
  </si>
  <si>
    <t>Paiements sociaux obligatoires</t>
  </si>
  <si>
    <t>Ces flux concernent l’ensemble des contributions obligatoires (contractuelles) faites par les sociétés extractives dans le cadre du développement local en vertu des conventions conclues ou des engagements pris envers les localités et communes.</t>
  </si>
  <si>
    <t>Ils concernent également Contribution au Programme social minier (PSM).</t>
  </si>
  <si>
    <t>Paiements sociaux volontaires</t>
  </si>
  <si>
    <t>Ces flux concernent l’ensemble des contributions volontaires faites par les sociétés extractives dans le cadre du développement local.</t>
  </si>
  <si>
    <t>Annexe 12-(1)</t>
  </si>
  <si>
    <t>Périmètre</t>
  </si>
  <si>
    <t>Secteur</t>
  </si>
  <si>
    <t>Montant en Millions de FCFA</t>
  </si>
  <si>
    <t>R</t>
  </si>
  <si>
    <t>Sabodala Gold Operations (SGO)</t>
  </si>
  <si>
    <t>Minier</t>
  </si>
  <si>
    <t>Société de Commercialisation du Ciment (SOCOCIM)</t>
  </si>
  <si>
    <t>Ciments du Sahel (CDS)</t>
  </si>
  <si>
    <t>Dangote Industries Sénégal SA (DANGOTE)</t>
  </si>
  <si>
    <t>Petowal Mining Company (PMC) SA</t>
  </si>
  <si>
    <t>Grande Côte Opérations (GCO)</t>
  </si>
  <si>
    <t xml:space="preserve"> TOTAL E&amp;P Senegal </t>
  </si>
  <si>
    <t>Hydrocarbures</t>
  </si>
  <si>
    <t xml:space="preserve">Kosmos Energy Senegal </t>
  </si>
  <si>
    <t>Gécamines (GECAMINES)</t>
  </si>
  <si>
    <t>Industries Chimiques du Sénégal (ICS)</t>
  </si>
  <si>
    <t>Compagnie Générale d'Exploitation de Carrière (COGECA)</t>
  </si>
  <si>
    <t>Sabodala Mining Company (SMC)</t>
  </si>
  <si>
    <t>Société Minière de la Vallée du fleuve Sénégal (SOMIVA)</t>
  </si>
  <si>
    <t>Société des Pétroles du Sénégal (PETROSEN)</t>
  </si>
  <si>
    <t>Société pour le Développement de l'Industrie, du Tourisme et de l'Habitat au Sénégal (SODEVIT)</t>
  </si>
  <si>
    <t>Société Sénégalaise des Phosphates de Thiès (SSPT)</t>
  </si>
  <si>
    <t>Agem Sénégal Exploration SUARL (AGEM)</t>
  </si>
  <si>
    <t>Sephos Senegal SA (SEPHOS)</t>
  </si>
  <si>
    <t>U</t>
  </si>
  <si>
    <t>Compagnie Sahelienne d'Entreprise (100%)</t>
  </si>
  <si>
    <t xml:space="preserve">AFRICAN MINING SERVICES-SENEGAL-SUARL </t>
  </si>
  <si>
    <t>GADD BISSIK PHOSPHATES OPERATION SUARL</t>
  </si>
  <si>
    <t>WEST AFRICAN TRADING INVESTMENT AND CONSTRUCTION SARL</t>
  </si>
  <si>
    <t>GRAVITA SENEGAL SAU</t>
  </si>
  <si>
    <t>African Investment Group SA (AIG)</t>
  </si>
  <si>
    <t>NOUVELLE SOCIETE DES MINES ET DES TRAVAUX PUBLICS</t>
  </si>
  <si>
    <t>La Société des Mines de Fer du Sénégal Oriental (MIFERSO)</t>
  </si>
  <si>
    <t xml:space="preserve">SOREDMINES  </t>
  </si>
  <si>
    <t>SENEGAL MINES S.A</t>
  </si>
  <si>
    <t>ENTREPRISE MAPATHE NDIOUCK</t>
  </si>
  <si>
    <t>AREZKI S.A</t>
  </si>
  <si>
    <t>KANEL RESSOURCES</t>
  </si>
  <si>
    <t>MAKABINGUI GOLD OPERATION - SA</t>
  </si>
  <si>
    <t>GBO SUARL</t>
  </si>
  <si>
    <t>MANDINGA RESSOURCE SARL</t>
  </si>
  <si>
    <t>NABADJI MINERAL</t>
  </si>
  <si>
    <t>GRANDE ENTREPRISE ROUTIERE</t>
  </si>
  <si>
    <t>ADAMA DIOP</t>
  </si>
  <si>
    <t>NSMTP ROUTE MONTAGNE ROUTE DE GARAGE TOUBA     LOUGA</t>
  </si>
  <si>
    <t>MINEREX SENEGAL SARL</t>
  </si>
  <si>
    <t>SOCIETE D'EQUIPEMENT ET DE CONSTRUCTION (SOECO)</t>
  </si>
  <si>
    <t xml:space="preserve">TETA CAR </t>
  </si>
  <si>
    <t>SOCIETE DE RECHERCHE ET DE DEVELOPPEMENT DES MINES SA</t>
  </si>
  <si>
    <t xml:space="preserve">GLOBAL AFRICINVEST - SARL </t>
  </si>
  <si>
    <t>CHEF SERV MINE</t>
  </si>
  <si>
    <t>HENAN CHINE</t>
  </si>
  <si>
    <t>SOCIETE DE CONCASSAGE ET DE BETON SARL</t>
  </si>
  <si>
    <t>SOCIETE AMAR CONSULTING</t>
  </si>
  <si>
    <t>IBRAHIMA BA</t>
  </si>
  <si>
    <t>BOYA - SA</t>
  </si>
  <si>
    <t>SERV REG MINES ET GEOL DE SL</t>
  </si>
  <si>
    <t>SINTRAM HOUAR</t>
  </si>
  <si>
    <t>STE MINING COMPAGNY</t>
  </si>
  <si>
    <t>STE IMPROVE SENEGAL</t>
  </si>
  <si>
    <t>DG SCATY INDUSTRIES</t>
  </si>
  <si>
    <t>MADIODIO MBOUP SENIP</t>
  </si>
  <si>
    <t>GIE BOUSSANKO GOLD</t>
  </si>
  <si>
    <t>STE CONSULTING BUSINESS</t>
  </si>
  <si>
    <t>MINING RESEARCH COMPAGNY</t>
  </si>
  <si>
    <t>SOCIETE SESMAM GOLD</t>
  </si>
  <si>
    <t>SOCIETE SODEMINES</t>
  </si>
  <si>
    <t>STE TWYFORD</t>
  </si>
  <si>
    <t>STE NEW ENERGY INVESTMENT</t>
  </si>
  <si>
    <t>DG ARDIMINES</t>
  </si>
  <si>
    <t>STE JIWANA RESOURCES</t>
  </si>
  <si>
    <t>STE DAKAR GUEYE SENEGAL</t>
  </si>
  <si>
    <t>GERANT INTERNATIONAL TRADING CIE</t>
  </si>
  <si>
    <t>DG SENEGINDIA</t>
  </si>
  <si>
    <t>PDT GIE DJIGUI</t>
  </si>
  <si>
    <t>SOYA GOLD</t>
  </si>
  <si>
    <t>DG STE INTER MINING</t>
  </si>
  <si>
    <t>REIMP CHQ SCANNE A LA TG</t>
  </si>
  <si>
    <t>ECOTRA</t>
  </si>
  <si>
    <t>ENERGY AND MINING CORPORATION (EMC)</t>
  </si>
  <si>
    <t>DG SOCOPA</t>
  </si>
  <si>
    <t>DIVERS</t>
  </si>
  <si>
    <t>KWAMBE KUSI</t>
  </si>
  <si>
    <t>IBRA SECK-SERVICE REGIONAL MINES ET GEOLOGIE DE SL</t>
  </si>
  <si>
    <t>SOSETER</t>
  </si>
  <si>
    <t>SESAM GOLD</t>
  </si>
  <si>
    <t>WORLDWIDE SA ISLE  MONTAGNE ROUTE DE GARAGE TOUBA     LOUGA</t>
  </si>
  <si>
    <t>AFRICAN PETROLEUM SENEGAL LIMITED -SAU</t>
  </si>
  <si>
    <t>G.H. MINING SARL</t>
  </si>
  <si>
    <t>CDE</t>
  </si>
  <si>
    <t>STE ABBA GROUP</t>
  </si>
  <si>
    <t>BARRICK GOLD SENEGAL EX RANGOLD RESOURCES SENEGAL</t>
  </si>
  <si>
    <t>CSE GRANULATS</t>
  </si>
  <si>
    <t>STE INT MINING COMPANY</t>
  </si>
  <si>
    <t>SOCIETE SENEGALAISE DE NEGOCE INTERNATIONAL SARL</t>
  </si>
  <si>
    <t>Serigne Saliou Mines</t>
  </si>
  <si>
    <t>BOYA ERIN</t>
  </si>
  <si>
    <t>TSG MINING</t>
  </si>
  <si>
    <t>SOCETRA</t>
  </si>
  <si>
    <t>ERIN SENEGAL SAU</t>
  </si>
  <si>
    <t>E.E.E.M.S SARL</t>
  </si>
  <si>
    <t>CAD LOGISTICS - SARL</t>
  </si>
  <si>
    <t>INSTITUT GEOSCIENCES DE DAKAR</t>
  </si>
  <si>
    <t>ZHONGSAI MINING SA</t>
  </si>
  <si>
    <t>SENTHRAS SUARL</t>
  </si>
  <si>
    <t>TENDER OIL AND GAS CASAMANCE SARL</t>
  </si>
  <si>
    <t>SODEVCO</t>
  </si>
  <si>
    <t>DG BOYA SAU</t>
  </si>
  <si>
    <t>STC</t>
  </si>
  <si>
    <t>CGC</t>
  </si>
  <si>
    <t>STE SONK ET FILS</t>
  </si>
  <si>
    <t>TRYANGS INTERNATIONAL MINING SA</t>
  </si>
  <si>
    <t>COMPLEXE SERIGNE SALIOU MBACKE SARL</t>
  </si>
  <si>
    <t>LOWRE INDUSTRIES SARL</t>
  </si>
  <si>
    <t>RC CONSTRUCOES</t>
  </si>
  <si>
    <t>SOTRACOM</t>
  </si>
  <si>
    <t>MAKO EXPLORATION C OMPANY SA       DAKAR</t>
  </si>
  <si>
    <t>SEYDINA BA</t>
  </si>
  <si>
    <t>ABOU BASSOUM</t>
  </si>
  <si>
    <t>AMADOU THIAM</t>
  </si>
  <si>
    <t>SIRADJI SYLLA</t>
  </si>
  <si>
    <t>CHEIKH NDIAYE</t>
  </si>
  <si>
    <t>IBRAHIMA MBENGUE</t>
  </si>
  <si>
    <t>ELHADJI MALICK DIALLO</t>
  </si>
  <si>
    <t>ABDOULAYE DIALLO</t>
  </si>
  <si>
    <t>AMADOU BA</t>
  </si>
  <si>
    <t>SAMBA DIALLO</t>
  </si>
  <si>
    <t>AFRIGOLD SUARL RUE MONTAGNE ROUTE DE GARAGE TOUBA     LOUGA</t>
  </si>
  <si>
    <r>
      <t>R :</t>
    </r>
    <r>
      <rPr>
        <sz val="8"/>
        <color rgb="FF3B3838"/>
        <rFont val="Trebuchet MS"/>
        <family val="2"/>
      </rPr>
      <t xml:space="preserve"> Société retenue dans le périmètre de conciliation.</t>
    </r>
  </si>
  <si>
    <r>
      <t>U :</t>
    </r>
    <r>
      <rPr>
        <sz val="8"/>
        <color rgb="FF3B3838"/>
        <rFont val="Trebuchet MS"/>
        <family val="2"/>
      </rPr>
      <t xml:space="preserve"> société retenue pour une déclaration Unilatérale de l’Etat.</t>
    </r>
  </si>
  <si>
    <t xml:space="preserve">Redevance minière </t>
  </si>
  <si>
    <t>Bonus (DGCPT)</t>
  </si>
  <si>
    <t xml:space="preserve">Taxe sur la valeur ajoutée </t>
  </si>
  <si>
    <t>Droits de douane</t>
  </si>
  <si>
    <t>Redevance statistique UEMOA</t>
  </si>
  <si>
    <t xml:space="preserve">Prélèvement communautaire solidaire UEMOA </t>
  </si>
  <si>
    <t xml:space="preserve">Prélèvement communautaire CEDEAO </t>
  </si>
  <si>
    <t>Autres flux de paiements significatifs (&gt; 25 millions de  FCFA) (reconciliables)</t>
  </si>
  <si>
    <t xml:space="preserve">Revenus issus de la commercialisation de la Part de la production de l'État </t>
  </si>
  <si>
    <t xml:space="preserve">Appui Institutionnel (Fonds d'appui au Mini. De l'Env) </t>
  </si>
  <si>
    <t>Redevance minière</t>
  </si>
  <si>
    <t xml:space="preserve">Prélèvement pour le Conseil Sénégalais des Chargeurs (COSEC) </t>
  </si>
  <si>
    <t>Taxe d'extraction</t>
  </si>
  <si>
    <t xml:space="preserve">Contribution économique locale (CEL VA et CEL VL) </t>
  </si>
  <si>
    <t>Droits d'entrée fixes</t>
  </si>
  <si>
    <t>Droit de douane</t>
  </si>
  <si>
    <t xml:space="preserve">Taxe d'enregistrement des véhicules </t>
  </si>
  <si>
    <t>TVA TAXE SUSPENDUE</t>
  </si>
  <si>
    <t>Taxe d'abattage</t>
  </si>
  <si>
    <t>Taxe d'acompte Bic</t>
  </si>
  <si>
    <t>Droits d'accises sur les vehicules</t>
  </si>
  <si>
    <t>Locations verbales</t>
  </si>
  <si>
    <r>
      <t>R :</t>
    </r>
    <r>
      <rPr>
        <sz val="8"/>
        <color rgb="FF3B3838"/>
        <rFont val="Trebuchet MS"/>
        <family val="2"/>
      </rPr>
      <t xml:space="preserve"> Flux déclaré par des sociétés retenues dans le périmètre de conciliation.</t>
    </r>
  </si>
  <si>
    <r>
      <t>U :</t>
    </r>
    <r>
      <rPr>
        <sz val="8"/>
        <color rgb="FF3B3838"/>
        <rFont val="Trebuchet MS"/>
        <family val="2"/>
      </rPr>
      <t xml:space="preserve"> Flux déclaré par des sociétés retenues pour une déclaration Unilatérale de l’Etat.</t>
    </r>
  </si>
  <si>
    <t>ROYAL SENEGAL MINES ET EQUIPEMENTS</t>
  </si>
  <si>
    <t>GAZAL CARRIERRES</t>
  </si>
  <si>
    <t>leAgence de Gestion et de Cooperation entre le Senegal et la Guinee-Bissau (AGC)</t>
  </si>
  <si>
    <t>Societe Miniere du Diobasse SA</t>
  </si>
  <si>
    <t>HARMONY GROUP SARL</t>
  </si>
  <si>
    <t>LES MINIERES DU DIOBASS SA</t>
  </si>
  <si>
    <t>SAREQ GROUP   SARL</t>
  </si>
  <si>
    <t>GENITEC</t>
  </si>
  <si>
    <t>ALCATRAS IBNEINTERNATIONAL BUILDING SENEGAL</t>
  </si>
  <si>
    <t xml:space="preserve"> Montant en Millions de FCFA </t>
  </si>
  <si>
    <t>Cotisations sociales (y compris les pénalités)(IPRES)</t>
  </si>
  <si>
    <t xml:space="preserve">Appui à la formation </t>
  </si>
  <si>
    <t xml:space="preserve">Cotisations sociales (y compris les pénalités) </t>
  </si>
  <si>
    <t>Cotisation sociales</t>
  </si>
  <si>
    <t xml:space="preserve">Loyer superficiaire </t>
  </si>
  <si>
    <t>Régies</t>
  </si>
  <si>
    <t>Raison sociale partie versante</t>
  </si>
  <si>
    <t>Nomenclature des flux</t>
  </si>
  <si>
    <t>CSS</t>
  </si>
  <si>
    <t>DEEC</t>
  </si>
  <si>
    <t>DEFC</t>
  </si>
  <si>
    <t>DGCPT</t>
  </si>
  <si>
    <t>DGD</t>
  </si>
  <si>
    <t>DGID</t>
  </si>
  <si>
    <t>DMG</t>
  </si>
  <si>
    <t>IPRES</t>
  </si>
  <si>
    <t>Total général</t>
  </si>
  <si>
    <t>l’Agence de Gestion et de Cooperation entre le Senegal et la Guinée-Bissau (AGC)</t>
  </si>
  <si>
    <t>Societe de Concassage et de Béton (SO.CO.BE) (100%)</t>
  </si>
  <si>
    <t>Societe Minière du Diobasse SA</t>
  </si>
  <si>
    <t xml:space="preserve">Secteur minier : </t>
  </si>
  <si>
    <t>Etat des Octrois :</t>
  </si>
  <si>
    <t xml:space="preserve">Titulaire de permis </t>
  </si>
  <si>
    <t xml:space="preserve">Date de renouvellement </t>
  </si>
  <si>
    <t xml:space="preserve">Type de titre </t>
  </si>
  <si>
    <t>Type de Minerais</t>
  </si>
  <si>
    <t>Commune</t>
  </si>
  <si>
    <t xml:space="preserve">Région </t>
  </si>
  <si>
    <t>Période de renouvellement</t>
  </si>
  <si>
    <t>Element légal</t>
  </si>
  <si>
    <t xml:space="preserve">Société d'Equipement et de Construction </t>
  </si>
  <si>
    <t xml:space="preserve">Autorisation d'ouverture et d'exploitation d'une carrière privée permanente </t>
  </si>
  <si>
    <t>Basalte</t>
  </si>
  <si>
    <t>5ha 66a 57ca</t>
  </si>
  <si>
    <t>Ngounndiane</t>
  </si>
  <si>
    <t xml:space="preserve">Thiès </t>
  </si>
  <si>
    <t xml:space="preserve">5 ans </t>
  </si>
  <si>
    <t>Arrêté N°027114 du 09/12/2019</t>
  </si>
  <si>
    <t>Entreprise Mapathe NDIOUCK</t>
  </si>
  <si>
    <t>Calcaire</t>
  </si>
  <si>
    <t>10ha</t>
  </si>
  <si>
    <t>NdIass</t>
  </si>
  <si>
    <t>Arrêté N°003073 du 19/02/2019</t>
  </si>
  <si>
    <t>Ancien Titulaire</t>
  </si>
  <si>
    <t>Nouveau Titulaire</t>
  </si>
  <si>
    <t xml:space="preserve">Date de renouvellement prévue </t>
  </si>
  <si>
    <t xml:space="preserve">Element légal </t>
  </si>
  <si>
    <t>Société Sergine Issakha Mbacké</t>
  </si>
  <si>
    <t xml:space="preserve">Société Industrielle Minière </t>
  </si>
  <si>
    <t>Autorisation d'exploiation d'une carrière privée permanente</t>
  </si>
  <si>
    <t>Arrêté n°009207/MMG/CAB/CT1 du 19-03-2019</t>
  </si>
  <si>
    <t>Etat des transferts</t>
  </si>
  <si>
    <t>Etat des renouvellements</t>
  </si>
  <si>
    <t>Annexe 12-(2)</t>
  </si>
  <si>
    <t>Annexe 12-(3)</t>
  </si>
  <si>
    <t>Annexe 12-(4)</t>
  </si>
  <si>
    <t>Annexe 12-(5)</t>
  </si>
  <si>
    <t>Annexe 12-(6)</t>
  </si>
  <si>
    <t>Annexe 12-(7)</t>
  </si>
  <si>
    <t>Annexe 12-(8)</t>
  </si>
  <si>
    <t>Annexe 12-(10)</t>
  </si>
  <si>
    <t>Annexe 12-(11)</t>
  </si>
  <si>
    <t>Annexe 12-(12)</t>
  </si>
  <si>
    <t>Annexe 12-(13)</t>
  </si>
  <si>
    <t>Annexe 12-(14)</t>
  </si>
  <si>
    <t>Annexe 12-(15)</t>
  </si>
  <si>
    <t>Annexe 12-(16)</t>
  </si>
  <si>
    <t>Annexe 12-(17)</t>
  </si>
  <si>
    <t>Annexe 12-(18)</t>
  </si>
  <si>
    <t>Annexe 12-(19)</t>
  </si>
  <si>
    <t>Annexe 12-(20)</t>
  </si>
  <si>
    <t>Annexe 12-(21)</t>
  </si>
  <si>
    <t>Annexe 12-(22)</t>
  </si>
  <si>
    <t>Annexe 12-(23)</t>
  </si>
  <si>
    <t>Annexe 12-(24)</t>
  </si>
  <si>
    <t>Annexe 12-(25)</t>
  </si>
  <si>
    <t>Annexe 12-(26)</t>
  </si>
  <si>
    <t>Annexe 12-(9)</t>
  </si>
  <si>
    <t>Publié (Oui/Non)</t>
  </si>
  <si>
    <t>Réf. Contrat initial/ Arrêté</t>
  </si>
  <si>
    <t>Lien Publication</t>
  </si>
  <si>
    <t>Lien ou Réf. Publication 2nd renouv</t>
  </si>
  <si>
    <t>9.8176</t>
  </si>
  <si>
    <t>337.3030</t>
  </si>
  <si>
    <t>291.6796</t>
  </si>
  <si>
    <t>36.5101</t>
  </si>
  <si>
    <t>149.4234</t>
  </si>
  <si>
    <t>Ltd</t>
  </si>
  <si>
    <t>228.2819</t>
  </si>
  <si>
    <t>113.2396</t>
  </si>
  <si>
    <t>174.8785</t>
  </si>
  <si>
    <t>79.8957</t>
  </si>
  <si>
    <t>1163.1976</t>
  </si>
  <si>
    <t>55.4948</t>
  </si>
  <si>
    <t>243.3180</t>
  </si>
  <si>
    <t>104.5141</t>
  </si>
  <si>
    <t>636.0975</t>
  </si>
  <si>
    <t>658.7888</t>
  </si>
  <si>
    <t>1770.1454</t>
  </si>
  <si>
    <t>1256.1114</t>
  </si>
  <si>
    <t>242.0052</t>
  </si>
  <si>
    <t>71.4420</t>
  </si>
  <si>
    <t>3029.7624</t>
  </si>
  <si>
    <t>316.2000</t>
  </si>
  <si>
    <t>30.2035</t>
  </si>
  <si>
    <t>37.4632</t>
  </si>
  <si>
    <t>600.5500</t>
  </si>
  <si>
    <t>57.6608</t>
  </si>
  <si>
    <t>52.8169</t>
  </si>
  <si>
    <t>111.2343</t>
  </si>
  <si>
    <t>871.7519</t>
  </si>
  <si>
    <t>14.8070</t>
  </si>
  <si>
    <t>4522.0544</t>
  </si>
  <si>
    <t>215.5623</t>
  </si>
  <si>
    <t>252.2036</t>
  </si>
  <si>
    <t>926.6681</t>
  </si>
  <si>
    <t>282.8473</t>
  </si>
  <si>
    <t>263.6928</t>
  </si>
  <si>
    <t>oui</t>
  </si>
  <si>
    <t>Substances connexes et uranium</t>
  </si>
  <si>
    <t>0.2398</t>
  </si>
  <si>
    <t>Opérateur/Associé</t>
  </si>
  <si>
    <t>1.DIENDER (SADIARATOU)</t>
  </si>
  <si>
    <t>2.DIENDER</t>
  </si>
  <si>
    <t xml:space="preserve"> (décret n° 2014- 977)</t>
  </si>
  <si>
    <t>3.DJIFFERE OFFSHORE</t>
  </si>
  <si>
    <t>(décret n° 2013- 1016)</t>
  </si>
  <si>
    <r>
      <t>4.CAYAR OFFSHORE PROFOND</t>
    </r>
    <r>
      <rPr>
        <sz val="8"/>
        <color theme="1"/>
        <rFont val="Times New Roman"/>
        <family val="1"/>
      </rPr>
      <t> </t>
    </r>
  </si>
  <si>
    <t>5.SAINT LOUIS OFFSHORE PROFOND</t>
  </si>
  <si>
    <t>6.CAYAR OFFSHORE</t>
  </si>
  <si>
    <t>SHALLOW</t>
  </si>
  <si>
    <r>
      <t>(décret n° 2008-1435)</t>
    </r>
    <r>
      <rPr>
        <sz val="8"/>
        <color theme="1"/>
        <rFont val="Times New Roman"/>
        <family val="1"/>
      </rPr>
      <t> </t>
    </r>
  </si>
  <si>
    <t>Oranto Petroleum</t>
  </si>
  <si>
    <t>12-Dec-08</t>
  </si>
  <si>
    <t>3 618 Km²</t>
  </si>
  <si>
    <t>7.RUFISQUE OFFSHORE</t>
  </si>
  <si>
    <t xml:space="preserve">PROFOND </t>
  </si>
  <si>
    <r>
      <t>(Décret n° 2017-986)</t>
    </r>
    <r>
      <rPr>
        <sz val="8"/>
        <color theme="1"/>
        <rFont val="Times New Roman"/>
        <family val="1"/>
      </rPr>
      <t> </t>
    </r>
  </si>
  <si>
    <t>10 357 km²</t>
  </si>
  <si>
    <t>8. ZONE ULTRA PROFOND</t>
  </si>
  <si>
    <t xml:space="preserve">(UDO)  </t>
  </si>
  <si>
    <t>(Décret n° 2017-985)</t>
  </si>
  <si>
    <t>UDO Nord : 47 539 km2 / UDO Sud : 17 709 km2</t>
  </si>
  <si>
    <t xml:space="preserve">Bloc (CRPP) : 10 000 Km² </t>
  </si>
  <si>
    <t>9.SAINT LOUIS OFFSHORE</t>
  </si>
  <si>
    <t xml:space="preserve">(Décret n° 2015-1181) </t>
  </si>
  <si>
    <t>19-Aou-23</t>
  </si>
  <si>
    <t>5250 Km²</t>
  </si>
  <si>
    <t>10.RUFISQUE OFFSHORE</t>
  </si>
  <si>
    <t>11.SANGOMAR OFFSHORE</t>
  </si>
  <si>
    <t>12.SANGOMAR OFFSHORE</t>
  </si>
  <si>
    <r>
      <t xml:space="preserve">PROFOND </t>
    </r>
    <r>
      <rPr>
        <sz val="8"/>
        <color theme="1"/>
        <rFont val="Times New Roman"/>
        <family val="1"/>
      </rPr>
      <t> </t>
    </r>
  </si>
  <si>
    <t>(Décret n° 2004-1491)</t>
  </si>
  <si>
    <t>WOODSIDE</t>
  </si>
  <si>
    <t xml:space="preserve"> 7 136,935 Km²</t>
  </si>
  <si>
    <t>CAIRN</t>
  </si>
  <si>
    <t>FAR</t>
  </si>
  <si>
    <t xml:space="preserve">Secteur des hydrocarbures : </t>
  </si>
  <si>
    <t>Renseigner les noms des fournisseurs (personne physique ou personne morale) par ordre décroissant des paiements annuels cumulés</t>
  </si>
  <si>
    <t>NINEA du fournisseur</t>
  </si>
  <si>
    <t>Adresse</t>
  </si>
  <si>
    <t>Nombre de marchés exécutés</t>
  </si>
  <si>
    <t>Cumul annuel Paiements en FCFA</t>
  </si>
  <si>
    <t>Bénéficiaires effectifs de la personne morale ou lien vers la place bousière où l'entreprise est cotée</t>
  </si>
  <si>
    <t>Numéro de la catégorie de marché dont le montant annuel est le plus élévé</t>
  </si>
  <si>
    <t>Montant en FCFA</t>
  </si>
  <si>
    <t>Numéro de la catégorie de marché dont le montant annuel est le 2ème plus élevé</t>
  </si>
  <si>
    <t>Montant cumulé des autres marchés exécutés dans l'année en FCFA</t>
  </si>
  <si>
    <t>NSIA ASSURANCE</t>
  </si>
  <si>
    <t>1</t>
  </si>
  <si>
    <t>PHOENIX SARL</t>
  </si>
  <si>
    <t>SONATEL</t>
  </si>
  <si>
    <t>AUTRES FOURNISSEURS LOCAUX</t>
  </si>
  <si>
    <t>PREVOYANCE ASSURANCES</t>
  </si>
  <si>
    <t>0082694</t>
  </si>
  <si>
    <t>26, avenue Jean JAURES -DAKAR</t>
  </si>
  <si>
    <t>3</t>
  </si>
  <si>
    <t>24498</t>
  </si>
  <si>
    <t xml:space="preserve">Rte du sevrice géographique-HANN </t>
  </si>
  <si>
    <t>MAZARS</t>
  </si>
  <si>
    <t>CASSIS EQUIPEMENT S.A</t>
  </si>
  <si>
    <t>4821949</t>
  </si>
  <si>
    <t xml:space="preserve">31,rue moussé diop </t>
  </si>
  <si>
    <t>ELTON OIL COMPANY</t>
  </si>
  <si>
    <t xml:space="preserve">451 865 </t>
  </si>
  <si>
    <t>Rte de ouakam, rond pt estèle Mermoz</t>
  </si>
  <si>
    <t>RELAX  VOYAGES</t>
  </si>
  <si>
    <t>231379</t>
  </si>
  <si>
    <t>331, Yoff layène -Rte aéroport</t>
  </si>
  <si>
    <t xml:space="preserve">ORANGE </t>
  </si>
  <si>
    <t>18061</t>
  </si>
  <si>
    <t>64, cité Keur Gorgui</t>
  </si>
  <si>
    <t>L'ENVOL TOURS</t>
  </si>
  <si>
    <t>4344736</t>
  </si>
  <si>
    <t xml:space="preserve">Lot 59, Sud foire </t>
  </si>
  <si>
    <t xml:space="preserve">CSTT-AO </t>
  </si>
  <si>
    <t>17766</t>
  </si>
  <si>
    <t xml:space="preserve">Km3, bld du centenaire </t>
  </si>
  <si>
    <t>TRANSPORT AMAR</t>
  </si>
  <si>
    <t>4385458</t>
  </si>
  <si>
    <t xml:space="preserve">Km 4, BCCD- Hann Bel air </t>
  </si>
  <si>
    <t>NECOTRANS</t>
  </si>
  <si>
    <t>197451</t>
  </si>
  <si>
    <t>0</t>
  </si>
  <si>
    <t>VISIO CONTACT</t>
  </si>
  <si>
    <t>2568022</t>
  </si>
  <si>
    <t>Liberte 6 Extension lot N167</t>
  </si>
  <si>
    <t>CBI</t>
  </si>
  <si>
    <t>2634708</t>
  </si>
  <si>
    <t>44, Rue Vincens x Galandou Diouf Mezzanine</t>
  </si>
  <si>
    <t>ISC HUMAN CAPITAL</t>
  </si>
  <si>
    <t>5736220</t>
  </si>
  <si>
    <t>Sacre Coeur III - Villa 9734 BP 5586 Dakar</t>
  </si>
  <si>
    <t>EPI</t>
  </si>
  <si>
    <t>409955</t>
  </si>
  <si>
    <t xml:space="preserve">Bld du Sud x Rue 1, Point E-  Dakar </t>
  </si>
  <si>
    <t>SCI REYHAN</t>
  </si>
  <si>
    <t>3086594</t>
  </si>
  <si>
    <t>41, Rue C x Leon Gontran Damas - Fann Residence</t>
  </si>
  <si>
    <t>Access Partnership</t>
  </si>
  <si>
    <t>3091171</t>
  </si>
  <si>
    <t>Mermoz Extension lot 12  N5 - Dakar</t>
  </si>
  <si>
    <t>ISC</t>
  </si>
  <si>
    <t>4033752</t>
  </si>
  <si>
    <t>FOCUS MANAGEMENT</t>
  </si>
  <si>
    <t>4327088</t>
  </si>
  <si>
    <t>97, Avenue Andre Peytavin - Immeuble Kebe Bloc A - 5eme Etage</t>
  </si>
  <si>
    <t>SMART HOUSING</t>
  </si>
  <si>
    <t>7194385</t>
  </si>
  <si>
    <t>Lot 4328 , 1er Etage, Rue AA 56 Amitie II</t>
  </si>
  <si>
    <t>AUTRES</t>
  </si>
  <si>
    <t>Travelspot</t>
  </si>
  <si>
    <t>'0049765622V2</t>
  </si>
  <si>
    <t>2, Residence Arame Siga - Sacre coeur 2</t>
  </si>
  <si>
    <t>Sawa</t>
  </si>
  <si>
    <t>29101242Y2</t>
  </si>
  <si>
    <t>Hann Maristes 2 - lot 16 1er etage</t>
  </si>
  <si>
    <t>Globex</t>
  </si>
  <si>
    <t>005349940</t>
  </si>
  <si>
    <t>15, route de Ngor</t>
  </si>
  <si>
    <t>PWC</t>
  </si>
  <si>
    <t>60283292A2</t>
  </si>
  <si>
    <t>CFAO</t>
  </si>
  <si>
    <t>00156292G3</t>
  </si>
  <si>
    <t>Km 2,5 Blv du centenaire</t>
  </si>
  <si>
    <t>Axess</t>
  </si>
  <si>
    <t>26101122R2</t>
  </si>
  <si>
    <t>Cite Comico - VDN</t>
  </si>
  <si>
    <t>Maximerit</t>
  </si>
  <si>
    <t>,0042617992Y2</t>
  </si>
  <si>
    <t xml:space="preserve">Sacre coeur 3 Polytechnie </t>
  </si>
  <si>
    <t>Senecartours</t>
  </si>
  <si>
    <t>56368200</t>
  </si>
  <si>
    <t>Autoroute Seydina Limamou Laye, route de l'aeroport</t>
  </si>
  <si>
    <t>IT Mobile</t>
  </si>
  <si>
    <t>40662642</t>
  </si>
  <si>
    <t>11, rue Vincens</t>
  </si>
  <si>
    <t>Topwork</t>
  </si>
  <si>
    <t>0058200492V2</t>
  </si>
  <si>
    <t>Sacre-coeur 3 Pyrotechnie Lot R123 Cite keur Gorgui</t>
  </si>
  <si>
    <t>Mazars</t>
  </si>
  <si>
    <t>20839132S3</t>
  </si>
  <si>
    <t>Immeuble Pinet Laprade - 14, Bld Djily Mbaye</t>
  </si>
  <si>
    <t>AMSA ASSURANCES</t>
  </si>
  <si>
    <t>31964</t>
  </si>
  <si>
    <t>Avenue Assane 2</t>
  </si>
  <si>
    <t xml:space="preserve"> 1.00 </t>
  </si>
  <si>
    <t>PLANETE TOURS VOYAGES</t>
  </si>
  <si>
    <t>75045</t>
  </si>
  <si>
    <t>12, Rue Felix Faure</t>
  </si>
  <si>
    <t>TOP WORK SENEGAL</t>
  </si>
  <si>
    <t>5820049</t>
  </si>
  <si>
    <t>Sacré Cœur 3 Pyrotechnie lot R123 Cité Keur Gorgui</t>
  </si>
  <si>
    <t>LOXEA SENEGAL</t>
  </si>
  <si>
    <t>4396918</t>
  </si>
  <si>
    <t>Km 2,5 BD du centenaire commune de Dakar</t>
  </si>
  <si>
    <t>CASINO DU CAP VERT</t>
  </si>
  <si>
    <t>12998</t>
  </si>
  <si>
    <t>Route de Ngor Les Almadies</t>
  </si>
  <si>
    <t>PWC PRICE WATER HOUSE CO</t>
  </si>
  <si>
    <t>293572</t>
  </si>
  <si>
    <t>47 Avenue Assane 2</t>
  </si>
  <si>
    <t>SONATEL / ORANGE</t>
  </si>
  <si>
    <t>2010734</t>
  </si>
  <si>
    <t>64, Cité keur Gorgui</t>
  </si>
  <si>
    <t>INDEPENDANCE IMMOBILIERE</t>
  </si>
  <si>
    <t>6966503</t>
  </si>
  <si>
    <t>Immeuble Lahad Mbacké, Avenue Fatiga</t>
  </si>
  <si>
    <t>3H IMMOBILIER</t>
  </si>
  <si>
    <t>4606432</t>
  </si>
  <si>
    <t xml:space="preserve">BD Djily Mbaye </t>
  </si>
  <si>
    <t>SCI AZUR</t>
  </si>
  <si>
    <t>2628082</t>
  </si>
  <si>
    <t xml:space="preserve">66, Rue Carnot </t>
  </si>
  <si>
    <t>51</t>
  </si>
  <si>
    <t>21</t>
  </si>
  <si>
    <t>17</t>
  </si>
  <si>
    <t>SOCIETE DES PETROLES DU SENEGAL</t>
  </si>
  <si>
    <t>Route Du Service Geographique</t>
  </si>
  <si>
    <t>CONCEPT RH SARL</t>
  </si>
  <si>
    <t>DAKAR-SACRE COEUR PYROTECHNIE IMMEU</t>
  </si>
  <si>
    <t>Institut National du Petrole et du</t>
  </si>
  <si>
    <t>Immeuble Adja Koone</t>
  </si>
  <si>
    <t>10 RUE COLBERT DAKAR</t>
  </si>
  <si>
    <t>EAT MULTISERVICES</t>
  </si>
  <si>
    <t>Keur Massar Cite des Agents Municip</t>
  </si>
  <si>
    <t>Ali Baba International Suarl</t>
  </si>
  <si>
    <t>Duacher fass, on face de</t>
  </si>
  <si>
    <t>DIB FAST FOOD SUARL</t>
  </si>
  <si>
    <t>Stele Mermoz</t>
  </si>
  <si>
    <t>Locset</t>
  </si>
  <si>
    <t>136 SOTRAC MERMOZ ANCIENNE PISTE</t>
  </si>
  <si>
    <t>MAXIMERIT SARAL</t>
  </si>
  <si>
    <t>27 ATE TELECOM QUEST FOIRE</t>
  </si>
  <si>
    <t>Guet Ndar St Louis SN</t>
  </si>
  <si>
    <t>Numéro d’enregistrement maison-mère ou NINEA de la succursale</t>
  </si>
  <si>
    <t>Pays d’origine et adresse de la maison-mère</t>
  </si>
  <si>
    <t>CABINET CLEARY AVOCAT</t>
  </si>
  <si>
    <t>FRANCE</t>
  </si>
  <si>
    <t>AUTRES FOURNISSEURS ETRANGERS</t>
  </si>
  <si>
    <t>CABINET LAZAR &amp; FRERES</t>
  </si>
  <si>
    <t>FUGRO GB MARINE</t>
  </si>
  <si>
    <t>579345984</t>
  </si>
  <si>
    <t>Hithercroft Road, Wallingford, Oxforshire, OX10 9 RB, UK</t>
  </si>
  <si>
    <t>INVEST IN AFRICA</t>
  </si>
  <si>
    <t>27, Hill Street, Mayfair - London</t>
  </si>
  <si>
    <t>EXCEED TORRIDON</t>
  </si>
  <si>
    <t>290735585</t>
  </si>
  <si>
    <t>1, Rubishlaw Terrace, Aberdeen, Scotland - UK</t>
  </si>
  <si>
    <t>DARE ENERGY</t>
  </si>
  <si>
    <t>201622711</t>
  </si>
  <si>
    <t>5, Shenton Way, UIC Building, Level 10 - Singapore</t>
  </si>
  <si>
    <t>Gaffney Cline &amp; Associates</t>
  </si>
  <si>
    <t>568639092</t>
  </si>
  <si>
    <t>Bentley Hall, Blacknest, Alton Hampshire GU34 4PU , UK</t>
  </si>
  <si>
    <t>Xodus Group Ltd</t>
  </si>
  <si>
    <t>997341668</t>
  </si>
  <si>
    <t>50, Huntly Street, Aberdeen - UK</t>
  </si>
  <si>
    <t>Shepherd and Wedderburn LLP</t>
  </si>
  <si>
    <t>125425142</t>
  </si>
  <si>
    <t>5th Floor, 1 Exchange crescent, Conference Square Edinburgh UK</t>
  </si>
  <si>
    <t>Addleshaw Goddard LLP</t>
  </si>
  <si>
    <t>49315</t>
  </si>
  <si>
    <t>10, Collyer Quay #40-00 Ocean Financial Center- Singapore</t>
  </si>
  <si>
    <t xml:space="preserve">Woodside Energy (UK) Ltd </t>
  </si>
  <si>
    <t>258050314</t>
  </si>
  <si>
    <t>235, Old Marylebone Road - London</t>
  </si>
  <si>
    <t>TOTAL S.A.</t>
  </si>
  <si>
    <t>France</t>
  </si>
  <si>
    <t>PACIFIC SANTA ANA LIMITED</t>
  </si>
  <si>
    <t>USA</t>
  </si>
  <si>
    <t>SERVICES PETROLIERS SCHLU</t>
  </si>
  <si>
    <t>BOLLORE TRANSPORT &amp; LOGIS</t>
  </si>
  <si>
    <t>HALLIBURTON SENEGAL SASU</t>
  </si>
  <si>
    <t>TROMS OFFSHORE FLEET 4 AS</t>
  </si>
  <si>
    <t>NORVEGE</t>
  </si>
  <si>
    <t>TOTAL SENEGAL SA</t>
  </si>
  <si>
    <t>HELICONIA SENEGAL</t>
  </si>
  <si>
    <t>TOTAL MARINE FUELS</t>
  </si>
  <si>
    <t>OCEANEERING SENEGAL</t>
  </si>
  <si>
    <t>45</t>
  </si>
  <si>
    <t>BP MAURITANIA INVESTMENTS</t>
  </si>
  <si>
    <t>ROYAUME UNI</t>
  </si>
  <si>
    <t>TECHNIP FRANCE</t>
  </si>
  <si>
    <t>EIFFAGE GENIE CIVIL MARINE SAS</t>
  </si>
  <si>
    <t>Services Petroliers Schlumberger</t>
  </si>
  <si>
    <t>BP INTERNATIONAL LIMITED</t>
  </si>
  <si>
    <t>Nautical Ventures Worldwide Limited</t>
  </si>
  <si>
    <t>Kosmos Energy Investments Senegal</t>
  </si>
  <si>
    <t>Saipem S.A.</t>
  </si>
  <si>
    <t>KELLOGG BROWN &amp; ROOT LIMITED</t>
  </si>
  <si>
    <t>HELICONIA SENEGAL SASU</t>
  </si>
  <si>
    <t>PLANETTES  TOURS VOYAGES</t>
  </si>
  <si>
    <t>CARROSSERIE ARONA DIOUF</t>
  </si>
  <si>
    <t>ENTREPRISE FOF</t>
  </si>
  <si>
    <t>SENELEC</t>
  </si>
  <si>
    <t>AMTC</t>
  </si>
  <si>
    <t>ANF SERVICES</t>
  </si>
  <si>
    <t>BILTECH</t>
  </si>
  <si>
    <t>CHARITE MAME ANTA</t>
  </si>
  <si>
    <t>TOTAL SENEGAL</t>
  </si>
  <si>
    <t>2041565</t>
  </si>
  <si>
    <t>RUFSAC</t>
  </si>
  <si>
    <t>0024779 2G3</t>
  </si>
  <si>
    <t>KM 22 ROUTE DE RUFISQUE</t>
  </si>
  <si>
    <t>0114001 2G3</t>
  </si>
  <si>
    <t>28 RUE VINcENS DAKAR</t>
  </si>
  <si>
    <t>FORTESA INTERNATIONAL</t>
  </si>
  <si>
    <t>0415770 2A2</t>
  </si>
  <si>
    <t>BOLLORE AFRICA LOGISTICS SENEGAL</t>
  </si>
  <si>
    <t>0013748 2G3</t>
  </si>
  <si>
    <t>AFRIQUE ENERGIE ENVIRONNEMENT</t>
  </si>
  <si>
    <t>3080405 2C2</t>
  </si>
  <si>
    <t>AVENUE SEYDINA ISSA LAYE N°48 DAKAR</t>
  </si>
  <si>
    <t>MODOU GUEYE S.A</t>
  </si>
  <si>
    <t>2562107 2D3</t>
  </si>
  <si>
    <t>KM 14 ROUTE DE RUFISQUE</t>
  </si>
  <si>
    <t>TRANSAT SARL</t>
  </si>
  <si>
    <t>2119213 2F2</t>
  </si>
  <si>
    <t>77 RUE 21 CITE MALICK SY THIES</t>
  </si>
  <si>
    <t>SINOMA TCDRI SENEGAL SUARL</t>
  </si>
  <si>
    <t>007181548</t>
  </si>
  <si>
    <t>5, AVENUE CADRE DAKAR</t>
  </si>
  <si>
    <t>T.D.A.TRANSPORT</t>
  </si>
  <si>
    <t>53702682D2</t>
  </si>
  <si>
    <t>PARCELLE 183 PIKINE</t>
  </si>
  <si>
    <t>565 FNRS LOCAUX</t>
  </si>
  <si>
    <t>Vivo Energy Senegal SA</t>
  </si>
  <si>
    <t>0027476</t>
  </si>
  <si>
    <t>Route des Hydrocarbure, Dakar</t>
  </si>
  <si>
    <t>10</t>
  </si>
  <si>
    <t>ESD Equipements et Services</t>
  </si>
  <si>
    <t>0122119 2G2</t>
  </si>
  <si>
    <t>KM 18.5 Route de Rufisque</t>
  </si>
  <si>
    <t>Orica Senegal</t>
  </si>
  <si>
    <t>4354750 2A2</t>
  </si>
  <si>
    <t>Societe d'Operations Minieres</t>
  </si>
  <si>
    <t>4820826 2A2</t>
  </si>
  <si>
    <t>Central Park, avenue Malick SY</t>
  </si>
  <si>
    <t>18</t>
  </si>
  <si>
    <t>Bia Dakar</t>
  </si>
  <si>
    <t>Compagnie Senegalaise de Transport -AO</t>
  </si>
  <si>
    <t>0017766 2G3</t>
  </si>
  <si>
    <t>67 Avenue Andre Peytavin</t>
  </si>
  <si>
    <t>TRANSPORTS DIEYE</t>
  </si>
  <si>
    <t>02588572F2</t>
  </si>
  <si>
    <t>77, RUE 21 CITE MALICK SY</t>
  </si>
  <si>
    <t>2</t>
  </si>
  <si>
    <t>Chaine de Distribution Aliment</t>
  </si>
  <si>
    <t>176033</t>
  </si>
  <si>
    <t>31 Rue Docteur Therese</t>
  </si>
  <si>
    <t>UMO SARL</t>
  </si>
  <si>
    <t>4340999 2G2</t>
  </si>
  <si>
    <t>Av Cheikh Anta DIOP X Rue Pyrol</t>
  </si>
  <si>
    <t>GPI SARL</t>
  </si>
  <si>
    <t>4280818</t>
  </si>
  <si>
    <t>CENTRAL PARK AV MALICK SY X</t>
  </si>
  <si>
    <t>GROUPE FAUZIE LAYOUSSE</t>
  </si>
  <si>
    <t>STIA</t>
  </si>
  <si>
    <t>PREVOYANcE ASSURANcES</t>
  </si>
  <si>
    <t>GRIMALDI SENEGAL</t>
  </si>
  <si>
    <t>MAN ENERGY SENEGAL</t>
  </si>
  <si>
    <t>AGGREKO SENEGAL</t>
  </si>
  <si>
    <t>ABDOU DIENG</t>
  </si>
  <si>
    <t>CMA CGM</t>
  </si>
  <si>
    <t>9</t>
  </si>
  <si>
    <t>GLOBAL AFRICINVEST SARL</t>
  </si>
  <si>
    <t>DAMCO SENEGAL SA EXPORT</t>
  </si>
  <si>
    <t>CIS SENEGAL</t>
  </si>
  <si>
    <t>SALIOU FALL/ETS KEUR BAYE ZAL</t>
  </si>
  <si>
    <t>7</t>
  </si>
  <si>
    <t>O2 CATERING AND SERVICES</t>
  </si>
  <si>
    <t>WARTSILA WEST AFRICA SA</t>
  </si>
  <si>
    <t>8</t>
  </si>
  <si>
    <t>INTERNATIONAL DRILLING COMPANY</t>
  </si>
  <si>
    <t>SOSETRAM</t>
  </si>
  <si>
    <t>24</t>
  </si>
  <si>
    <t>TOTAL</t>
  </si>
  <si>
    <t>35</t>
  </si>
  <si>
    <t>57</t>
  </si>
  <si>
    <t>PORT AUTONOME DE DAKAR</t>
  </si>
  <si>
    <t>30</t>
  </si>
  <si>
    <t xml:space="preserve">G S P </t>
  </si>
  <si>
    <t>PREST INTERIM</t>
  </si>
  <si>
    <t>13</t>
  </si>
  <si>
    <t>ASCOMA</t>
  </si>
  <si>
    <t>SEA INVEST</t>
  </si>
  <si>
    <t>28</t>
  </si>
  <si>
    <t>ATTS</t>
  </si>
  <si>
    <t>12</t>
  </si>
  <si>
    <t>166</t>
  </si>
  <si>
    <t>SOCIETE MINIERE DE LA VALLE DU FLEUVE SENEGAL(SOMIVA)</t>
  </si>
  <si>
    <t>NGOR VIRAGE ROUTE DE L'AEROPORT  DAKAR SENEGAL</t>
  </si>
  <si>
    <t>ORYX SENEGAL</t>
  </si>
  <si>
    <t>TVS NECOTRANS</t>
  </si>
  <si>
    <t>22 BIS BOULEVARD DJILY MBAYE X HENRY MARTIN 3E ETAGE DAKAR</t>
  </si>
  <si>
    <t>MAGNA INFRA LTD</t>
  </si>
  <si>
    <t>QUARTIER MBORO 8 BP 21  MBORO SENEGAL</t>
  </si>
  <si>
    <t>PUMA ENERGY SENEGAL SA</t>
  </si>
  <si>
    <t>IMMEUBLE THIARGANE,2EME ETAGE, PLACE OMVS-VDN-BP 20971 THIAROYE  Sénégal</t>
  </si>
  <si>
    <t>SAHAM ASSURANcE</t>
  </si>
  <si>
    <t>BOULEVARD DE LA MADELEINE X RUE CARNOT  DAKAR SENEGAL 21244</t>
  </si>
  <si>
    <t>RUE VINcENS BP 93 DAKAR</t>
  </si>
  <si>
    <t>SEPHOS SENEGAL</t>
  </si>
  <si>
    <t>VIVO ENERGY</t>
  </si>
  <si>
    <t>RTE DES NYDROCARBURES  DAKAR</t>
  </si>
  <si>
    <t>OLA ENERGY SENEGAL</t>
  </si>
  <si>
    <t>C2K STAFFING</t>
  </si>
  <si>
    <t>GLOBAL SAHEL LOGISTICS</t>
  </si>
  <si>
    <t>SAUDEQUIP</t>
  </si>
  <si>
    <t>ABB TECHNOLOGIES</t>
  </si>
  <si>
    <t>TOP STRUCTURES</t>
  </si>
  <si>
    <t>SIKA SENEGAL</t>
  </si>
  <si>
    <t>MINEEX</t>
  </si>
  <si>
    <t>COMTRANS</t>
  </si>
  <si>
    <t>SEN INTERIM</t>
  </si>
  <si>
    <t>191</t>
  </si>
  <si>
    <t>CHALLENGE 2000</t>
  </si>
  <si>
    <t>005694684 2F2</t>
  </si>
  <si>
    <t>Quartier Lawol Tamba Kedougou</t>
  </si>
  <si>
    <t>ARGOS SECURITE</t>
  </si>
  <si>
    <t>04200317 2V2</t>
  </si>
  <si>
    <t>Villa n°3, Avenue Birago DIOP</t>
  </si>
  <si>
    <t>TRAVELSPOT</t>
  </si>
  <si>
    <t>004976562 2V2</t>
  </si>
  <si>
    <t>2 ResideNce Arame Siga, Sacre Cœur BP 38177</t>
  </si>
  <si>
    <t>20</t>
  </si>
  <si>
    <t>WALIKI</t>
  </si>
  <si>
    <t>006364472 2L2</t>
  </si>
  <si>
    <t>PO Box 171 Dinguessou Kédougou Sénégal</t>
  </si>
  <si>
    <t>TTI - THIAROYE TRAVAUX INDUSTRIE</t>
  </si>
  <si>
    <t>0266610 2G3</t>
  </si>
  <si>
    <t>Rocade Bel Air Lot n°E</t>
  </si>
  <si>
    <t>11</t>
  </si>
  <si>
    <t>DAKAR OFFSHORE</t>
  </si>
  <si>
    <t>km 3,5 bld du centenaire de al commune de dakar rue n3</t>
  </si>
  <si>
    <t>19</t>
  </si>
  <si>
    <t>GIE MAKO MULTISERVICES</t>
  </si>
  <si>
    <t>05729647</t>
  </si>
  <si>
    <t>Mako, region de Kedougou</t>
  </si>
  <si>
    <t>ETS. MAMADOU O SALL ET FRERES</t>
  </si>
  <si>
    <t>0132283 2L2</t>
  </si>
  <si>
    <t>Marché central à coté de la CBAO, Kédougou</t>
  </si>
  <si>
    <t>THEPALMS</t>
  </si>
  <si>
    <t>04823870 2Y2</t>
  </si>
  <si>
    <t>Almadies Zone 5, Route de Meridien President</t>
  </si>
  <si>
    <t>PAPA NTOINE SECK</t>
  </si>
  <si>
    <t xml:space="preserve">YOFF LAYENE, DAKAR </t>
  </si>
  <si>
    <t>AMADOU KORKA DIALLO</t>
  </si>
  <si>
    <t xml:space="preserve">GLOBAL TRANSPORT ET MINES </t>
  </si>
  <si>
    <t xml:space="preserve">BIA DAKAR </t>
  </si>
  <si>
    <t>TERMINAUX VRAQUIERS DU SÉNÉGAL</t>
  </si>
  <si>
    <t>GLOBAL TRANSPORT MINES PRESTATIONS</t>
  </si>
  <si>
    <t>SAUDEQUIP CAT</t>
  </si>
  <si>
    <t>FAMY SENEGAL</t>
  </si>
  <si>
    <t>BOLLORE AFRICA LOGISTIC</t>
  </si>
  <si>
    <t>SOTRAVA INTERIM</t>
  </si>
  <si>
    <t>SODIAL SA</t>
  </si>
  <si>
    <t>DIVERS AUTRES FOURNISSEURS</t>
  </si>
  <si>
    <r>
      <rPr>
        <sz val="9"/>
        <rFont val="Times New Roman"/>
        <family val="1"/>
      </rPr>
      <t>VIVO ENERGY S</t>
    </r>
  </si>
  <si>
    <r>
      <rPr>
        <sz val="9"/>
        <rFont val="Times New Roman"/>
        <family val="1"/>
      </rPr>
      <t>Quartier Bel Air BP144</t>
    </r>
  </si>
  <si>
    <r>
      <rPr>
        <sz val="9"/>
        <rFont val="Times New Roman"/>
        <family val="1"/>
      </rPr>
      <t>LL&amp;FRERES</t>
    </r>
  </si>
  <si>
    <r>
      <rPr>
        <sz val="9"/>
        <rFont val="Times New Roman"/>
        <family val="1"/>
      </rPr>
      <t>Kedougou quartier Mosquée</t>
    </r>
  </si>
  <si>
    <r>
      <rPr>
        <sz val="9"/>
        <rFont val="Times New Roman"/>
        <family val="1"/>
      </rPr>
      <t>2GOOD SARL</t>
    </r>
  </si>
  <si>
    <r>
      <rPr>
        <sz val="9"/>
        <rFont val="Times New Roman"/>
        <family val="1"/>
      </rPr>
      <t xml:space="preserve">Sicap Liberté 6 Villa N
</t>
    </r>
    <r>
      <rPr>
        <sz val="9"/>
        <rFont val="Times New Roman"/>
        <family val="1"/>
      </rPr>
      <t xml:space="preserve">°6287 BP
</t>
    </r>
    <r>
      <rPr>
        <sz val="9"/>
        <rFont val="Times New Roman"/>
        <family val="1"/>
      </rPr>
      <t>1427 DAKAR</t>
    </r>
  </si>
  <si>
    <r>
      <rPr>
        <sz val="9"/>
        <rFont val="Times New Roman"/>
        <family val="1"/>
      </rPr>
      <t>SIRMEL</t>
    </r>
  </si>
  <si>
    <t>004050217 2G3</t>
  </si>
  <si>
    <r>
      <rPr>
        <sz val="9"/>
        <rFont val="Times New Roman"/>
        <family val="1"/>
      </rPr>
      <t>KM 11 ROUTE DE RUFISQUE BP 4501 RP THIAROYE SUR MER</t>
    </r>
  </si>
  <si>
    <r>
      <rPr>
        <sz val="9"/>
        <rFont val="Times New Roman"/>
        <family val="1"/>
      </rPr>
      <t>POLYPLAST</t>
    </r>
  </si>
  <si>
    <r>
      <rPr>
        <sz val="9"/>
        <rFont val="Times New Roman"/>
        <family val="1"/>
      </rPr>
      <t xml:space="preserve">KM 7 Route de Rufisque
</t>
    </r>
    <r>
      <rPr>
        <sz val="9"/>
        <rFont val="Times New Roman"/>
        <family val="1"/>
      </rPr>
      <t>B.P 4473</t>
    </r>
  </si>
  <si>
    <t>AMSA ASSURANcES</t>
  </si>
  <si>
    <t>4696524 2V1</t>
  </si>
  <si>
    <r>
      <rPr>
        <sz val="9"/>
        <rFont val="Times New Roman"/>
        <family val="1"/>
      </rPr>
      <t>43 AVENUE HASSAN II BP 225 DAKAR SENEGAL</t>
    </r>
  </si>
  <si>
    <r>
      <rPr>
        <sz val="9"/>
        <rFont val="Times New Roman"/>
        <family val="1"/>
      </rPr>
      <t>SEDARSUN GROUP</t>
    </r>
  </si>
  <si>
    <r>
      <rPr>
        <sz val="9"/>
        <rFont val="Times New Roman"/>
        <family val="1"/>
      </rPr>
      <t>Cité AIR Afrique Dakar</t>
    </r>
  </si>
  <si>
    <r>
      <rPr>
        <sz val="9"/>
        <rFont val="Times New Roman"/>
        <family val="1"/>
      </rPr>
      <t>MISMO EQUIP</t>
    </r>
  </si>
  <si>
    <t>005991098 2V2</t>
  </si>
  <si>
    <r>
      <rPr>
        <sz val="9"/>
        <rFont val="Times New Roman"/>
        <family val="1"/>
      </rPr>
      <t>Km 6 Avenue Cheikh Anta Diop Stele Mermoz</t>
    </r>
  </si>
  <si>
    <r>
      <rPr>
        <sz val="9"/>
        <rFont val="Times New Roman"/>
        <family val="1"/>
      </rPr>
      <t>B SERVICES ABDOURAHMANE DIAW</t>
    </r>
  </si>
  <si>
    <r>
      <rPr>
        <sz val="9"/>
        <rFont val="Times New Roman"/>
        <family val="1"/>
      </rPr>
      <t>DIAKHAO KANDA THIES RUE 35</t>
    </r>
  </si>
  <si>
    <r>
      <rPr>
        <sz val="9"/>
        <rFont val="Times New Roman"/>
        <family val="1"/>
      </rPr>
      <t>Global Africinvest Sarl</t>
    </r>
  </si>
  <si>
    <t>00609227575 2Y</t>
  </si>
  <si>
    <r>
      <rPr>
        <sz val="9"/>
        <rFont val="Times New Roman"/>
        <family val="1"/>
      </rPr>
      <t>Quartier Mosquée Kedougou</t>
    </r>
  </si>
  <si>
    <t>Central Park Av, Malick SY x Autoroute, Dk</t>
  </si>
  <si>
    <t>UMO Sarl</t>
  </si>
  <si>
    <t>430999</t>
  </si>
  <si>
    <t>Av Cheikh Anta Diop x Rue Pyro</t>
  </si>
  <si>
    <t>Societe de Conseils Juridiques</t>
  </si>
  <si>
    <t>2601294</t>
  </si>
  <si>
    <t>1050 Sicap Liberte 1 Bourguiba Dakar BP 14251</t>
  </si>
  <si>
    <t>15</t>
  </si>
  <si>
    <t>ERNST &amp; YOUNG</t>
  </si>
  <si>
    <t>0066101</t>
  </si>
  <si>
    <t>16</t>
  </si>
  <si>
    <t>4820818</t>
  </si>
  <si>
    <t>Central Park, av Malick SY x Autoroute</t>
  </si>
  <si>
    <t>ASCOMA SENEGAL</t>
  </si>
  <si>
    <t>2519364</t>
  </si>
  <si>
    <t>Boulevard Djily Mbaye</t>
  </si>
  <si>
    <t>ASMA  AUDIT - CONSEIL</t>
  </si>
  <si>
    <t>6816964</t>
  </si>
  <si>
    <t>Hann Mariste 2 N 1561</t>
  </si>
  <si>
    <t>ALLIANZ SENEGAL INSURANcE</t>
  </si>
  <si>
    <t>0076457</t>
  </si>
  <si>
    <t>AV Abdoulaye Fadiga x Rue de Tann</t>
  </si>
  <si>
    <t>EGN</t>
  </si>
  <si>
    <t>CIEL OIL</t>
  </si>
  <si>
    <t>27</t>
  </si>
  <si>
    <t>TVS</t>
  </si>
  <si>
    <t>4</t>
  </si>
  <si>
    <t>SOCOTRA</t>
  </si>
  <si>
    <t>RIDWAN</t>
  </si>
  <si>
    <t>38</t>
  </si>
  <si>
    <t>MOUHAMADOU BAMBA SARR</t>
  </si>
  <si>
    <t>DRILLEX</t>
  </si>
  <si>
    <t>ASKIA</t>
  </si>
  <si>
    <t>AFRICA INVEST TOURS</t>
  </si>
  <si>
    <t>159</t>
  </si>
  <si>
    <t>DRILLEEX</t>
  </si>
  <si>
    <t>CARLOS</t>
  </si>
  <si>
    <t>ARD</t>
  </si>
  <si>
    <t xml:space="preserve">SAER NDIAYE </t>
  </si>
  <si>
    <t>DAME DIAGNE</t>
  </si>
  <si>
    <t xml:space="preserve">SOCOTRA </t>
  </si>
  <si>
    <t xml:space="preserve">IBERIA </t>
  </si>
  <si>
    <t xml:space="preserve">MOUHAMADOU L.GAYE  </t>
  </si>
  <si>
    <t>REVINATOURS</t>
  </si>
  <si>
    <t>IBRAHIMA SAGNA</t>
  </si>
  <si>
    <t>A2I</t>
  </si>
  <si>
    <t>Almadies</t>
  </si>
  <si>
    <t>AFRIG SA</t>
  </si>
  <si>
    <t>Immeuble laprade, 14 bld djily mbaye</t>
  </si>
  <si>
    <t>HARMONY</t>
  </si>
  <si>
    <t>SIGS</t>
  </si>
  <si>
    <t>005612678 2V2</t>
  </si>
  <si>
    <t xml:space="preserve">VDN, CITE CP VILLA N°37 2EME ETAGE </t>
  </si>
  <si>
    <t>AS SECURITE</t>
  </si>
  <si>
    <t>006367008 1R1</t>
  </si>
  <si>
    <t>18, Route de front de terre immeubl</t>
  </si>
  <si>
    <t>CSCC</t>
  </si>
  <si>
    <t>0049765542C2</t>
  </si>
  <si>
    <t>HANN MARISTE N°07 P</t>
  </si>
  <si>
    <t>AFRIGSA</t>
  </si>
  <si>
    <t>SIDF</t>
  </si>
  <si>
    <t>23448402b2</t>
  </si>
  <si>
    <t>Immeuble CCTDS 6eme étage à gauche</t>
  </si>
  <si>
    <t>GECAMINES</t>
  </si>
  <si>
    <t>SERIGNE BASSIROU KA</t>
  </si>
  <si>
    <t>EPC SENEGAL</t>
  </si>
  <si>
    <t>5</t>
  </si>
  <si>
    <t>NDINDY AFRICA CONSEIL</t>
  </si>
  <si>
    <t>SOMICAS</t>
  </si>
  <si>
    <t>KHADIM SYLLA</t>
  </si>
  <si>
    <t>SICAS</t>
  </si>
  <si>
    <t>HC TRADING MALTA LTD</t>
  </si>
  <si>
    <t>ELIJA ZAMMIT STREET ST GEORGES - MALTE</t>
  </si>
  <si>
    <t>SINOMA TIANJIN CEMENT INDUSTRY</t>
  </si>
  <si>
    <t>N° 1 YINHELI ROAD NORTH - CHINE</t>
  </si>
  <si>
    <t>GLENcORE INTERNL AGENcY</t>
  </si>
  <si>
    <t>BAARERMATTSTRASSE 3 - P.O. BOX 1363 CH-6341 BARR - SUISSE</t>
  </si>
  <si>
    <t>RELIANcE BULK TRADING DMCC</t>
  </si>
  <si>
    <t>AG-21-K-AG TOWER, JUMEIRAH - EMIRATS ARABES UNIS</t>
  </si>
  <si>
    <t>VICAT</t>
  </si>
  <si>
    <t>6 PLACE DE L'IRIS, 92095 PARIS LA DEFENSE CEDEX - FRANcE</t>
  </si>
  <si>
    <t>GARCIA MUNTE ENERGIA S.L</t>
  </si>
  <si>
    <t>PARC DE NEGOCIS MAS BLAU - ESPAGNE</t>
  </si>
  <si>
    <t>COMPTOIR BALLAND BRUGNEAUX</t>
  </si>
  <si>
    <t>7 RUE DES ALPES - SUISSE</t>
  </si>
  <si>
    <t>THYSSENKRUPP INDUSTRIAL SOLUTIONS</t>
  </si>
  <si>
    <t>AIX EN PROVENcE 770 - FRANcE</t>
  </si>
  <si>
    <t>REFRATECNIK GMBH</t>
  </si>
  <si>
    <t>POSTFACH 3154 - ALLEMAGNE</t>
  </si>
  <si>
    <t>INTERNATIONAL MATERIALS INc</t>
  </si>
  <si>
    <t>327 PLAZA REAL ,SUITE 320 - USA</t>
  </si>
  <si>
    <t>227 FNRS ETRANGERS</t>
  </si>
  <si>
    <t>Equipments &amp; Services BIA</t>
  </si>
  <si>
    <t>Maurice</t>
  </si>
  <si>
    <t>TONGSUH PETROCHEMICAL CORP LTD</t>
  </si>
  <si>
    <t>Chine</t>
  </si>
  <si>
    <t>Santa Ana de Bolueta Grinding</t>
  </si>
  <si>
    <t>Espagne</t>
  </si>
  <si>
    <t>MINcON WEST AFRICA S.L</t>
  </si>
  <si>
    <t>BlueSky Travel Management Ltd</t>
  </si>
  <si>
    <t>OTR TYRES LTD TRAD AS KALTYRE</t>
  </si>
  <si>
    <t>Royaume Uni</t>
  </si>
  <si>
    <t>Carmeuse Trading &amp; Services</t>
  </si>
  <si>
    <t>Suisse</t>
  </si>
  <si>
    <t>Metalor Technologies SA</t>
  </si>
  <si>
    <t>VEGA INDUSTRIES MIDDLE EASTFZC</t>
  </si>
  <si>
    <t>Emirat Arabe Unis</t>
  </si>
  <si>
    <t>Commercial Trading AgeNcy NV</t>
  </si>
  <si>
    <t>Belgique</t>
  </si>
  <si>
    <t>HC TRADING</t>
  </si>
  <si>
    <t>PSE CEMENT</t>
  </si>
  <si>
    <t>PAP SAC</t>
  </si>
  <si>
    <t>IMI</t>
  </si>
  <si>
    <t>FORESCO</t>
  </si>
  <si>
    <t>CESA</t>
  </si>
  <si>
    <t>AGGREKO INTERNATIONAL</t>
  </si>
  <si>
    <t>REFRATECHNIK</t>
  </si>
  <si>
    <t>MAGOTTEAUX</t>
  </si>
  <si>
    <t>MAPEI SPAIN</t>
  </si>
  <si>
    <t>TIZIR MAURITUIS LTD</t>
  </si>
  <si>
    <t>ILE MAURICE</t>
  </si>
  <si>
    <t>ERAMET COMILOG MANGANESE</t>
  </si>
  <si>
    <t>FRANcE</t>
  </si>
  <si>
    <t>WESTERN BULK CARRIERS AS</t>
  </si>
  <si>
    <t>CHINE</t>
  </si>
  <si>
    <t>BLUE SKY- CYBER CITY EBENE</t>
  </si>
  <si>
    <t>WHEELER INDUSTRIAL WORLDWIDE LIMITED</t>
  </si>
  <si>
    <t>GRANDE GRETAGNE</t>
  </si>
  <si>
    <t xml:space="preserve">WEIR MINERALS WEST AFRICA LIMITED	</t>
  </si>
  <si>
    <t>GRANDE BRETAGNE</t>
  </si>
  <si>
    <t>JA DELMAS S.A.S</t>
  </si>
  <si>
    <t>ALLUVIAL DREDGES LIMITED</t>
  </si>
  <si>
    <t>BIGLIFT SHIPPING BV</t>
  </si>
  <si>
    <t>PAYS BAS</t>
  </si>
  <si>
    <t>SCHULTE &amp; BRUNS</t>
  </si>
  <si>
    <t>MANISA BULK</t>
  </si>
  <si>
    <t>MS BOREAS</t>
  </si>
  <si>
    <t>YAFS DENIZCILIK</t>
  </si>
  <si>
    <t>WAGENBORG</t>
  </si>
  <si>
    <t>ATASOY</t>
  </si>
  <si>
    <t>UNIATLANTICO</t>
  </si>
  <si>
    <t>MS WISDOM</t>
  </si>
  <si>
    <t>CANAKKALE AYNA</t>
  </si>
  <si>
    <t>INDORAMA ENERGY PTE LTD</t>
  </si>
  <si>
    <t>143 CECIL STREET 14-00 G B BULDING  SINGAPOUR SINGAPOUR</t>
  </si>
  <si>
    <t>INDORAMA INTERNATIONAL HOLDING LTD 124770 C1/GBL AND REGISTERED OFFICE AT SUITE G12 PORT LOUIS MAURICE</t>
  </si>
  <si>
    <t>STOLT NIELSEN TRANSP GROUP LTD</t>
  </si>
  <si>
    <t>STOLT PARCEL TANKERS DIVISION PO BOX 2200 GRENNWICH GA CT 06836</t>
  </si>
  <si>
    <t>SWAY LEASING CO LTD</t>
  </si>
  <si>
    <t>C/o SINEWS GLOBAL LTD, 5 VICTOR LAMARQUE ST, CUREPIPE ILE MAURICE</t>
  </si>
  <si>
    <t>AGENcE DFRANcAISE DE DEVELOPPEMENT (AFD)</t>
  </si>
  <si>
    <t>5 RUE ROLAND BARTHES 75598 PARIS CEDEX 12  PARIS FRANcE</t>
  </si>
  <si>
    <t>EUROPEAN INVESTMENT BANK (BEI)</t>
  </si>
  <si>
    <t>98-100 BOULEVAD KONARD ADENAUER L-2950 LUXEMBOURG LUXEMBOURG LUXEMBOURG</t>
  </si>
  <si>
    <t>AXIS HOUSE</t>
  </si>
  <si>
    <t>Knightsbridge Manor, 33 Sloane Street BRYANSTON 2191- Johannesburg Johannesburg</t>
  </si>
  <si>
    <t>INDORAMA ELEME FERTILIZER &amp; CHEMICALS LIMITED</t>
  </si>
  <si>
    <t>INDORAMA COMPLEX EAST WEST EXPRESWAY PMB 5151 PORT HARCOURT RIVERS STATE NIGERIA NIGERIA</t>
  </si>
  <si>
    <t>MUFG BANK LTD</t>
  </si>
  <si>
    <t>7 STRAITS VIEW 23-01 SINGAPORE</t>
  </si>
  <si>
    <t>Odfjell Tankers AS</t>
  </si>
  <si>
    <t>Conrad Mohrs veg 29, 5072 Bergen   Norvège</t>
  </si>
  <si>
    <t>Lbbu</t>
  </si>
  <si>
    <t>BULK COMMODITIES</t>
  </si>
  <si>
    <t>PAP SAC MONDI</t>
  </si>
  <si>
    <t>SINOMA INTERNATIONAL</t>
  </si>
  <si>
    <t>DHL GLOBAL</t>
  </si>
  <si>
    <t>GETMA</t>
  </si>
  <si>
    <t>BOLLORE</t>
  </si>
  <si>
    <t>PARLYM INTERNATIONAL</t>
  </si>
  <si>
    <t>MONDI ABIDJAN</t>
  </si>
  <si>
    <t>SINOMA</t>
  </si>
  <si>
    <t>82</t>
  </si>
  <si>
    <t>AMS - AFRICAN MINING SERVICES</t>
  </si>
  <si>
    <t>00605554 2Y2</t>
  </si>
  <si>
    <t>Zone 15, immeuble FBN Bank 3e etage rte de Ngor</t>
  </si>
  <si>
    <t>0027476 2G3</t>
  </si>
  <si>
    <t>Quartier Bel Air, route des hydraucarbures</t>
  </si>
  <si>
    <t>AEL MINING SERVICES</t>
  </si>
  <si>
    <t>06186862 2A2</t>
  </si>
  <si>
    <t>157 Ngor Almadies, Zone 15, Rue 171, Dakar Senegal</t>
  </si>
  <si>
    <t>SFTP MINING SN SARL</t>
  </si>
  <si>
    <t>05729803 2V2</t>
  </si>
  <si>
    <t>Guédiawaye-Quartier Darou Rahmane en fac</t>
  </si>
  <si>
    <t>6</t>
  </si>
  <si>
    <t>PSA - POWER SOLUTIONS AFRICA</t>
  </si>
  <si>
    <t>06266672 2Y2</t>
  </si>
  <si>
    <t/>
  </si>
  <si>
    <t>SAMSUNGCT</t>
  </si>
  <si>
    <t>04324300154</t>
  </si>
  <si>
    <t xml:space="preserve">Am, Kronberger Hang 8, 65824 Schwalbach/Ts GERMANY </t>
  </si>
  <si>
    <t>ABSOLUTE AFRICA</t>
  </si>
  <si>
    <t>4500218625</t>
  </si>
  <si>
    <t>No 3 Village Crescent, Linbro Business Park South Africa</t>
  </si>
  <si>
    <t>ATS - ALLTERRAIN SERVICES GROUP</t>
  </si>
  <si>
    <t>5949138 2Y2</t>
  </si>
  <si>
    <t>Nord Foire n°95 derrière Cimetière Yoff</t>
  </si>
  <si>
    <t>OUTOTEC</t>
  </si>
  <si>
    <t>4630138099</t>
  </si>
  <si>
    <t>3nd Floor, Bulding 14, 11 Bridge, South Africa</t>
  </si>
  <si>
    <t>CSTTAO</t>
  </si>
  <si>
    <t>Km 3.5, Boulevard du CC de Dakar</t>
  </si>
  <si>
    <t xml:space="preserve"> '4620102048 </t>
  </si>
  <si>
    <t xml:space="preserve">P.O. Box 98571 Sloane Park  2152 South Africa </t>
  </si>
  <si>
    <t xml:space="preserve">TARMAC </t>
  </si>
  <si>
    <t>MELEC SAL</t>
  </si>
  <si>
    <t>LIBAN</t>
  </si>
  <si>
    <t>TARMAC INc</t>
  </si>
  <si>
    <t xml:space="preserve">ETATS UNIES </t>
  </si>
  <si>
    <t>PULSE DESIGN</t>
  </si>
  <si>
    <t xml:space="preserve">NEYRTEC </t>
  </si>
  <si>
    <t xml:space="preserve">FRANcE </t>
  </si>
  <si>
    <t xml:space="preserve">ACTIM OF SHORE </t>
  </si>
  <si>
    <t>TUNISIE</t>
  </si>
  <si>
    <t>AAC ENGINEERING</t>
  </si>
  <si>
    <t xml:space="preserve">LIBAN </t>
  </si>
  <si>
    <t>AVIME</t>
  </si>
  <si>
    <t>LITOTUL</t>
  </si>
  <si>
    <t xml:space="preserve">MEC </t>
  </si>
  <si>
    <t>SNF SAS ANDREZIEUX</t>
  </si>
  <si>
    <t>DIVERS FOURNISSEURS</t>
  </si>
  <si>
    <t xml:space="preserve">PAYS ETRANGERS </t>
  </si>
  <si>
    <r>
      <rPr>
        <sz val="9"/>
        <rFont val="Times New Roman"/>
        <family val="1"/>
      </rPr>
      <t>BOART LONGYEAR</t>
    </r>
  </si>
  <si>
    <r>
      <rPr>
        <sz val="9"/>
        <rFont val="Times New Roman"/>
        <family val="1"/>
      </rPr>
      <t>0041953942A3</t>
    </r>
  </si>
  <si>
    <r>
      <rPr>
        <sz val="9"/>
        <rFont val="Times New Roman"/>
        <family val="1"/>
      </rPr>
      <t>Utah Etats unis</t>
    </r>
  </si>
  <si>
    <r>
      <rPr>
        <sz val="9"/>
        <rFont val="Times New Roman"/>
        <family val="1"/>
      </rPr>
      <t>FORACO</t>
    </r>
  </si>
  <si>
    <t>2262492 2R2</t>
  </si>
  <si>
    <t>FraNce Marseille</t>
  </si>
  <si>
    <r>
      <rPr>
        <sz val="9"/>
        <rFont val="Times New Roman"/>
        <family val="1"/>
      </rPr>
      <t>BUREAU VERITAS MALI</t>
    </r>
  </si>
  <si>
    <t>FraNce</t>
  </si>
  <si>
    <r>
      <rPr>
        <sz val="9"/>
        <rFont val="Times New Roman"/>
        <family val="1"/>
      </rPr>
      <t>ERM SENEGAL SARL</t>
    </r>
  </si>
  <si>
    <t>004996932 2A2</t>
  </si>
  <si>
    <r>
      <rPr>
        <sz val="9"/>
        <rFont val="Times New Roman"/>
        <family val="1"/>
      </rPr>
      <t>England</t>
    </r>
  </si>
  <si>
    <r>
      <rPr>
        <sz val="9"/>
        <rFont val="Times New Roman"/>
        <family val="1"/>
      </rPr>
      <t>SYLVATROP</t>
    </r>
  </si>
  <si>
    <t>5141495 2V2</t>
  </si>
  <si>
    <r>
      <rPr>
        <sz val="9"/>
        <rFont val="Times New Roman"/>
        <family val="1"/>
      </rPr>
      <t>SATGURU</t>
    </r>
  </si>
  <si>
    <r>
      <rPr>
        <sz val="9"/>
        <rFont val="Times New Roman"/>
        <family val="1"/>
      </rPr>
      <t>Inde</t>
    </r>
  </si>
  <si>
    <r>
      <rPr>
        <sz val="9"/>
        <rFont val="Times New Roman"/>
        <family val="1"/>
      </rPr>
      <t>ICFAO MOTORS SENEGAL</t>
    </r>
  </si>
  <si>
    <r>
      <rPr>
        <sz val="9"/>
        <rFont val="Times New Roman"/>
        <family val="1"/>
      </rPr>
      <t>SKYVISION</t>
    </r>
  </si>
  <si>
    <r>
      <rPr>
        <sz val="9"/>
        <rFont val="Times New Roman"/>
        <family val="1"/>
      </rPr>
      <t>United Kingdom</t>
    </r>
  </si>
  <si>
    <r>
      <rPr>
        <sz val="9"/>
        <rFont val="Times New Roman"/>
        <family val="1"/>
      </rPr>
      <t>SGS SENEGA</t>
    </r>
  </si>
  <si>
    <t>0032558 2G3</t>
  </si>
  <si>
    <r>
      <rPr>
        <sz val="9"/>
        <rFont val="Times New Roman"/>
        <family val="1"/>
      </rPr>
      <t>GENEVE</t>
    </r>
  </si>
  <si>
    <r>
      <rPr>
        <sz val="9"/>
        <rFont val="Times New Roman"/>
        <family val="1"/>
      </rPr>
      <t>XRF SCIENTIFIC</t>
    </r>
  </si>
  <si>
    <r>
      <rPr>
        <sz val="9"/>
        <rFont val="Times New Roman"/>
        <family val="1"/>
      </rPr>
      <t>Australie</t>
    </r>
  </si>
  <si>
    <t>Maxwell Geoservices (canada) I</t>
  </si>
  <si>
    <t>Canada</t>
  </si>
  <si>
    <t xml:space="preserve">CIFC </t>
  </si>
  <si>
    <t xml:space="preserve"> ERMET</t>
  </si>
  <si>
    <t>PEREIRA ARNSTEIN</t>
  </si>
  <si>
    <t>MECA DEAL</t>
  </si>
  <si>
    <t>MOGRA</t>
  </si>
  <si>
    <t>ADUCIO</t>
  </si>
  <si>
    <t>NASCORTEC</t>
  </si>
  <si>
    <t>ISENMANN</t>
  </si>
  <si>
    <t>MINET LACING TECHNOLOGIQUE</t>
  </si>
  <si>
    <t>UROMAR</t>
  </si>
  <si>
    <t>AIMA</t>
  </si>
  <si>
    <t>Réf. 1er renouvellement</t>
  </si>
  <si>
    <t>Lien ou Réf. Publication 1er renouv</t>
  </si>
  <si>
    <t>Réf. 2nd renouvellement</t>
  </si>
  <si>
    <t>Réf. 3ème renouvellement</t>
  </si>
  <si>
    <t>Lien ou Réf. Publication 3ème renouv</t>
  </si>
  <si>
    <t>Réf. n ème renouvellement</t>
  </si>
  <si>
    <t>Lien ou Réf. Publication n ème renouv</t>
  </si>
  <si>
    <t>Réf. Autres autorisations</t>
  </si>
  <si>
    <t>Lien ou Réf. Publication Autres autorisations</t>
  </si>
  <si>
    <t>26/10/2017</t>
  </si>
  <si>
    <t>20/04/2018</t>
  </si>
  <si>
    <t>20/04/2022</t>
  </si>
  <si>
    <t>Convention minière pour l’or et les substances connexes passée en application de la loi n°2003-36 du 24 novembre 2003 portant Code minier entre la République du Sénégal et Sabodala Mining Company</t>
  </si>
  <si>
    <t>http://itie.sn/contrats-miniers/</t>
  </si>
  <si>
    <t>20/07/2017</t>
  </si>
  <si>
    <t>25/06/2012</t>
  </si>
  <si>
    <t>21/06/2013</t>
  </si>
  <si>
    <t>06/11/2021</t>
  </si>
  <si>
    <t>Convention minière pour l’or et les substances connexes passée en application de la loi n°2003-36 du 24 novembre 2003 portant Code minier entre la République du Sénégal et la Société Sonko &amp; Fils</t>
  </si>
  <si>
    <t>Publication JO numéro spécial du
mercredi 11 décembre 2019, n°7240.</t>
  </si>
  <si>
    <t>05/05/2011</t>
  </si>
  <si>
    <t>14/07/2011</t>
  </si>
  <si>
    <t>13/07/2020</t>
  </si>
  <si>
    <t>Convention minière pour l’or et les substances connexes passée en application de la loi n°2003-36 du 24 novembre 2003 portant Code minier entre la République du Sénégal et Randgold Resources Ltd</t>
  </si>
  <si>
    <t>08/06/2007</t>
  </si>
  <si>
    <t>06/06/2008</t>
  </si>
  <si>
    <t>05/06/2019</t>
  </si>
  <si>
    <t>Convention minière pour l’or et les substances connexes passée en application de la loi n°2016-32 du 8 novembre 2016 novembre portant Code minier entre la République du Sénégal et la société sénégalaise de négoce internationale (SNEPAC) - 08 aout 2017</t>
  </si>
  <si>
    <t>JO Sénégal numéro spécial du mardi 10 décembre 2019, n°7239</t>
  </si>
  <si>
    <t>01/10/2016</t>
  </si>
  <si>
    <t>22/08/2017</t>
  </si>
  <si>
    <t>21/08/2020</t>
  </si>
  <si>
    <t>Convention minière pour l’or et les substances connexes passée en application de la loi n°2016-32 du 8 novembre 2016 novembre portant Code minier entre la République du Sénégal et Amar Consulting</t>
  </si>
  <si>
    <t>15/07/2010</t>
  </si>
  <si>
    <t>04/02/2019</t>
  </si>
  <si>
    <t>04/01/2022</t>
  </si>
  <si>
    <t>Convention minière pour Or passée en application de la loi n°2016-32 du 8 novembre 2016 novembre portant Code minier entre la République du Sénégal et la société AGEM Senegal Exploration SUARL - 11 Mai 2018</t>
  </si>
  <si>
    <t>JO Sénégal numéro spécial du mercredi 26 décembre 2019, n°7249</t>
  </si>
  <si>
    <t>30/10/2017</t>
  </si>
  <si>
    <t>05/06/2018</t>
  </si>
  <si>
    <t>05/06/2022</t>
  </si>
  <si>
    <t xml:space="preserve">Convention minière pour Phosphates et les substances connexes passée en application de la loi n°2003-36 du 24 novembre 2003 portant Code minier entre la République du Sénégal et Atlas Resources </t>
  </si>
  <si>
    <t>19/07/2011</t>
  </si>
  <si>
    <t>28/07/2011</t>
  </si>
  <si>
    <t>26/07/2020</t>
  </si>
  <si>
    <t>01/12/2011</t>
  </si>
  <si>
    <t>01/02/2012</t>
  </si>
  <si>
    <t>01/02/2020</t>
  </si>
  <si>
    <t>Convention minière pour Manganese et  Plomb passée en application de la loi n°2003-36 du 24 novembre 2003 portant Code minier entre la République du Sénégal et la Société GH Mining SARL</t>
  </si>
  <si>
    <t>JO Sénégal numéro spécial du mercredi 11 décembre 2019, n°7240</t>
  </si>
  <si>
    <t>27/12/2011</t>
  </si>
  <si>
    <t>10/01/2012</t>
  </si>
  <si>
    <t>27/01/2021</t>
  </si>
  <si>
    <t>Convention minière pour l’or et les substances connexes passée  en application de la loi n°2003-36 du 24 novembre 2003 portant Code minier entre la République du Sénégal et la Société AFRIGEM SL</t>
  </si>
  <si>
    <t>30/06/2010</t>
  </si>
  <si>
    <t>01/12/2010</t>
  </si>
  <si>
    <t>01/12/2019</t>
  </si>
  <si>
    <t>02/01/2015</t>
  </si>
  <si>
    <t>24/06/2015</t>
  </si>
  <si>
    <t>23/06/2021</t>
  </si>
  <si>
    <t>28/01/2015</t>
  </si>
  <si>
    <t>15/07/2015</t>
  </si>
  <si>
    <t>14/07/2021</t>
  </si>
  <si>
    <t>Convention minière pour Phosphates et les substances connexes passée en application de la loi n°2003-36 du 24 novembre 2003 portant Code minier entre la République du Sénégal et Damash Minerals LTD</t>
  </si>
  <si>
    <t>25/06/2011</t>
  </si>
  <si>
    <t>15/07/2011</t>
  </si>
  <si>
    <t>16/07/2020</t>
  </si>
  <si>
    <t>18/08/2014</t>
  </si>
  <si>
    <t>22/06/2021</t>
  </si>
  <si>
    <t>24/12/2014</t>
  </si>
  <si>
    <t>10/06/2015</t>
  </si>
  <si>
    <t>09/06/2021</t>
  </si>
  <si>
    <t>17/12/2014</t>
  </si>
  <si>
    <t>10/07/2015</t>
  </si>
  <si>
    <t>Convention minière pour Phosphates et les substances connexes passée en application de la loi n°2003-36 du 24 novembre 2003 portant Code minier entre la République du Sénégal et Kanel Resource</t>
  </si>
  <si>
    <t>17/08/2015</t>
  </si>
  <si>
    <t>16/08/2021</t>
  </si>
  <si>
    <t>Convention minière pour le Cuivre et les substances connexes (tels que l’or, l’argent, le plomb, le Chrome,
le Zinc) passée en application de la loi n°2016-32 du 8
novembre 2016 novembre portant Code minier entre la République du Sénégal et la Société Sahel Minerals</t>
  </si>
  <si>
    <t>16/06/2016</t>
  </si>
  <si>
    <t>15/01/2018</t>
  </si>
  <si>
    <t>15/01/2022</t>
  </si>
  <si>
    <t>Convention minière pour l’or et les substances connexes passée  en application de la loi n°2003-36 du 24 novembre 2003 portant Code minier entre la République du Sénégal et la SODEMINES (Société des Mines du Sénégal)</t>
  </si>
  <si>
    <t>04/10/2010</t>
  </si>
  <si>
    <t>02/11/2021</t>
  </si>
  <si>
    <t>18/11/2011</t>
  </si>
  <si>
    <t>22/05/2012</t>
  </si>
  <si>
    <t>25/02/2010</t>
  </si>
  <si>
    <t>21/05/2010</t>
  </si>
  <si>
    <t>20/05/2019</t>
  </si>
  <si>
    <t>04/10/2018</t>
  </si>
  <si>
    <t>04/02/2023</t>
  </si>
  <si>
    <t>17/11/2009</t>
  </si>
  <si>
    <t>04/01/2023</t>
  </si>
  <si>
    <t>Convention minière pour Or passée en application de la loi
n°2016-32 du 8 novembre 2016 novembre portant Code
minier entre la République du Sénégal et la Société New
Energy Investment SARL</t>
  </si>
  <si>
    <t>16/07/2018</t>
  </si>
  <si>
    <t>05/02/2019</t>
  </si>
  <si>
    <t>05/02/2023</t>
  </si>
  <si>
    <t>27/05/2015</t>
  </si>
  <si>
    <t>29/02/2016</t>
  </si>
  <si>
    <t>27/02/2022</t>
  </si>
  <si>
    <t>Convention minière pour Phosphates et les substances connexes passée en application de la loi n°2003-36 du 24 novembre 2003 portant Code minier entre la République du Sénégal et la Société Sénégalaise des Phosphates de Thiès</t>
  </si>
  <si>
    <t>23/04/2012</t>
  </si>
  <si>
    <t>23/03/2012</t>
  </si>
  <si>
    <t>23/03/2020</t>
  </si>
  <si>
    <t>03/07/2012</t>
  </si>
  <si>
    <t>09/08/2012</t>
  </si>
  <si>
    <t>08/08/2020</t>
  </si>
  <si>
    <t>11/02/2016</t>
  </si>
  <si>
    <t>20/03/2018</t>
  </si>
  <si>
    <t>20/03/2022</t>
  </si>
  <si>
    <t>18/02/2016</t>
  </si>
  <si>
    <t>24/10/2018</t>
  </si>
  <si>
    <t>26/12/2019</t>
  </si>
  <si>
    <t>25/12/2022</t>
  </si>
  <si>
    <t>Convention minière pour Phosphates et les substances connexes passée en application de la loi n°2003-36 du 24 novembre 2003 portant Code minier entre la République du Sénégal et la Société des Industries Chimiques du Sénégal</t>
  </si>
  <si>
    <t>04/01/2012</t>
  </si>
  <si>
    <t>09/02/2012</t>
  </si>
  <si>
    <t>29/11/2021</t>
  </si>
  <si>
    <t>14/11/2016</t>
  </si>
  <si>
    <t>Arrêté ministériel 11° 13822 en date du 03 août 2017
portant deuxième renouvellement de l'arrêté portant attribution à la Société SALAM GOLD du permis de recherche pour or et substances connexes sur le périmètre dénommé « Dar-Salam » (Région de Kédougou)</t>
  </si>
  <si>
    <t>JO Sénégal du 18 Juillet 2018</t>
  </si>
  <si>
    <t>16/06/2010</t>
  </si>
  <si>
    <t>13/07/2019</t>
  </si>
  <si>
    <t>20/08/2019</t>
  </si>
  <si>
    <t>18/02/2020</t>
  </si>
  <si>
    <t>17/02/2024</t>
  </si>
  <si>
    <t>22/10/2015</t>
  </si>
  <si>
    <t>12/05/2016</t>
  </si>
  <si>
    <t>11/05/2022</t>
  </si>
  <si>
    <t>04/08/2009</t>
  </si>
  <si>
    <t>13/08/2009</t>
  </si>
  <si>
    <t>13/08/2020</t>
  </si>
  <si>
    <t>27/07/2018</t>
  </si>
  <si>
    <t>19/03/2019</t>
  </si>
  <si>
    <t>19/03/2023</t>
  </si>
  <si>
    <t>Convention minière pour Lithium, Etain et substances connexes passée en application de la loi n°2016-32 du 8 novembre 2016 portant Code minier entre la République du
Sénégal et la société New Energy Investment</t>
  </si>
  <si>
    <t>Publication JO numéro spécial du
mercredi 16 décembre 2019, n°7242.</t>
  </si>
  <si>
    <t>27/11/2017</t>
  </si>
  <si>
    <t>09/05/2018</t>
  </si>
  <si>
    <t>09/05/2022</t>
  </si>
  <si>
    <t>Convention minière pour l’or et les substances connexes
passée en application de la loi n°2016-32 du 8 novembre
2016 novembre portant Code minier entre la République du
Sénégal et la Société BB First Holding Commodity LTD</t>
  </si>
  <si>
    <t>05/07/2017</t>
  </si>
  <si>
    <t>13/03/2008</t>
  </si>
  <si>
    <t>11/11/2009</t>
  </si>
  <si>
    <t>09/11/2020</t>
  </si>
  <si>
    <t>11/08/2014</t>
  </si>
  <si>
    <t>05/02/2014</t>
  </si>
  <si>
    <t>04/07/2014</t>
  </si>
  <si>
    <t>03/07/2020</t>
  </si>
  <si>
    <t>24/07/2009</t>
  </si>
  <si>
    <t>25/05/2010</t>
  </si>
  <si>
    <t>22/05/2019</t>
  </si>
  <si>
    <t>Convention minière pour Or et substances connexes passée en application de la loi n°2016-32 du 8 novembre 2016 novembre portant Code minier entre la République du Sénégal et la société Bambadji SA</t>
  </si>
  <si>
    <t>Publication JO numéro spécial du
mercredi 16 décembre 2019, n°7242</t>
  </si>
  <si>
    <t>02/01/2018</t>
  </si>
  <si>
    <t>Convention minière pour l’or et les substances connexes passée  en application de la loi n°2003-36 du 24 novembre 2003 portant Code minier entre la République du Sénégal et la Société Energy and Mining Corporation</t>
  </si>
  <si>
    <t>30/07/2007</t>
  </si>
  <si>
    <t>16/08/2007</t>
  </si>
  <si>
    <t>15/08/2019</t>
  </si>
  <si>
    <t>20/09/2016</t>
  </si>
  <si>
    <t>03/01/2019</t>
  </si>
  <si>
    <t>03/01/2023</t>
  </si>
  <si>
    <t>Convention minière pour l’or et les substances connexes passée  en application de la loi n°2003-36 du 24 novembre 2003 portant Code minier entre la République du Sénégal et 3S International</t>
  </si>
  <si>
    <t>08/02/2008</t>
  </si>
  <si>
    <t>10/11/2019</t>
  </si>
  <si>
    <t>Convention minière pour le Grès passée  en application de la loi n°2003-36 du 24 novembre 2003 portant Code minier entre la République du Sénégal et l'Entreprise Mapathé Ndiouck (EMN)</t>
  </si>
  <si>
    <t>20/07/2016</t>
  </si>
  <si>
    <t>22/09/2016</t>
  </si>
  <si>
    <t>22/09/2019</t>
  </si>
  <si>
    <t>04/07/2011</t>
  </si>
  <si>
    <t>27/05/2019</t>
  </si>
  <si>
    <t>27/04/2022</t>
  </si>
  <si>
    <t>21/12/2018</t>
  </si>
  <si>
    <t>07/06/2019</t>
  </si>
  <si>
    <t>07/06/2023</t>
  </si>
  <si>
    <t>Convention minière pour Phosphates de Chaux passée en application de la loi n°2016-32 du 8 novembre 2016 novembre portant Code minier entre la République du Sénégal et la société Ebony Australia Trades et services
(EATS) SARL</t>
  </si>
  <si>
    <t>Publication JO numéro spécial du
mercredi 18 décembre 2019,  n°7244</t>
  </si>
  <si>
    <t>14/05/2018</t>
  </si>
  <si>
    <t>17/10/2018</t>
  </si>
  <si>
    <t>17/10/2022</t>
  </si>
  <si>
    <t>18/04/2016</t>
  </si>
  <si>
    <t>20/04/2019</t>
  </si>
  <si>
    <t>15/07/2013</t>
  </si>
  <si>
    <t>29/10/2013</t>
  </si>
  <si>
    <t>28/10/2019</t>
  </si>
  <si>
    <t>26/07/2017</t>
  </si>
  <si>
    <t>Convention minière pour Or passée en application de la loi n°2016-32 du 8 novembre 2016 novembre portant Code minier entre la République du Sénégal et la Société Triyangs International Minings Group SA</t>
  </si>
  <si>
    <t>23/07/2018</t>
  </si>
  <si>
    <t>Convention minière pour Or passée en application de la loi n°2016-32 du 8 novembre 2016 novembre portant Code minier entre la République du Sénégal et la Société Mandinga Resources</t>
  </si>
  <si>
    <t>JO Sénégal numéro spécial du mercredi 16 décembre 2019, n°7242</t>
  </si>
  <si>
    <t>28/09/2017</t>
  </si>
  <si>
    <t>Convention minière pour Lithium et Etain passée en application de la loi n°2016-32 du 8 novembre 2016 novembre portant Code minier entre la République du Sénégal et la société Jiwana Resources PTY. LTD</t>
  </si>
  <si>
    <t>JO Sénégal numéro spécial du mercredi 18 décembre 2019, n°7244</t>
  </si>
  <si>
    <t>09/07/2018</t>
  </si>
  <si>
    <t>06/11/2018</t>
  </si>
  <si>
    <t>06/11/2022</t>
  </si>
  <si>
    <t>01/08/2016</t>
  </si>
  <si>
    <t>25/03/2019</t>
  </si>
  <si>
    <t>Convention minière pour Or passée en application de la loi
n°2016-32 du 8 novembre 2016 novembre portant Code minier entre la République du Sénégal et la société Ardimines SARL</t>
  </si>
  <si>
    <t>13/06/2018</t>
  </si>
  <si>
    <t>05/09/2018</t>
  </si>
  <si>
    <t>05/09/2022</t>
  </si>
  <si>
    <t>002734</t>
  </si>
  <si>
    <t>03/01/2020</t>
  </si>
  <si>
    <t>14/02/2019</t>
  </si>
  <si>
    <t>13/02/2023</t>
  </si>
  <si>
    <t>Convention minière pour Calcaire passé en application de la loi n°2016-32 du 8 novembre 2016 novembre portant Code minier entre la République du Sénégal et la Société CIMSEN SARL</t>
  </si>
  <si>
    <t>JO Sénégal numéro spécial du mercredi 27 décembre 2019, n°7250</t>
  </si>
  <si>
    <t>21/11/2018</t>
  </si>
  <si>
    <t>20/12/2018</t>
  </si>
  <si>
    <t>20/12/2022</t>
  </si>
  <si>
    <t>Convention minière pour Phosphates en application de
la loi n°2016-32 du 8 novembre 2016 novembre portant Code minier entre la République du Sénégal et la Société Agromine SUARL</t>
  </si>
  <si>
    <t>14/09/2018</t>
  </si>
  <si>
    <t>31/01/2019</t>
  </si>
  <si>
    <t>31/01/2023</t>
  </si>
  <si>
    <t>11/08/2015</t>
  </si>
  <si>
    <t>13/07/2017</t>
  </si>
  <si>
    <t>13/07/2022</t>
  </si>
  <si>
    <t>30/05/2017</t>
  </si>
  <si>
    <t>27/09/2018</t>
  </si>
  <si>
    <t>26/09/2038</t>
  </si>
  <si>
    <t>22/09/2017</t>
  </si>
  <si>
    <t>16/01/2019</t>
  </si>
  <si>
    <t>16/01/2044</t>
  </si>
  <si>
    <t>03/04/2015</t>
  </si>
  <si>
    <t>02/02/2016</t>
  </si>
  <si>
    <t>01/02/2021</t>
  </si>
  <si>
    <t>22/10/2018</t>
  </si>
  <si>
    <t>16/12/2019</t>
  </si>
  <si>
    <t>15/12/2039</t>
  </si>
  <si>
    <t>03/02/2006</t>
  </si>
  <si>
    <t>19/04/2006</t>
  </si>
  <si>
    <t>19/04/2033</t>
  </si>
  <si>
    <t>18/04/2031</t>
  </si>
  <si>
    <t>19/04/2031</t>
  </si>
  <si>
    <t>Convention minière pour Phosphates et Produits Dérivés en application de la loi n°88-06 du 26 août 1988 portant Code minier entre la République du Sénégal et la Société les Industries Chimiques du Sénégal</t>
  </si>
  <si>
    <t>10/07/1998</t>
  </si>
  <si>
    <t>19/10/1999</t>
  </si>
  <si>
    <t>18/10/2024</t>
  </si>
  <si>
    <t>19/10/2024</t>
  </si>
  <si>
    <t>21/02/2015</t>
  </si>
  <si>
    <t>16/09/2015</t>
  </si>
  <si>
    <t>16/09/2040</t>
  </si>
  <si>
    <t>28/08/1980</t>
  </si>
  <si>
    <t>19/04/1985</t>
  </si>
  <si>
    <t xml:space="preserve">3.3 </t>
  </si>
  <si>
    <t xml:space="preserve">1.33 </t>
  </si>
  <si>
    <t>12/01/1998</t>
  </si>
  <si>
    <t>11/01/2026</t>
  </si>
  <si>
    <t xml:space="preserve">13.48 </t>
  </si>
  <si>
    <t xml:space="preserve">1.19 </t>
  </si>
  <si>
    <t>Convention minière pour l'Attapulgite et les Substances connexes en application de la loi n°88-06 du 26 août 1988 portant Code minier entre la République du Sénégal et la Société SENEGAL MINES S.A</t>
  </si>
  <si>
    <t>07/02/1997</t>
  </si>
  <si>
    <t>26/05/1998</t>
  </si>
  <si>
    <t>26/05/2023</t>
  </si>
  <si>
    <t>05/05/1999</t>
  </si>
  <si>
    <t>22/02/2000</t>
  </si>
  <si>
    <t>22/02/2025</t>
  </si>
  <si>
    <t>21/02/2025</t>
  </si>
  <si>
    <t>18/12/2001</t>
  </si>
  <si>
    <t>01/06/2004</t>
  </si>
  <si>
    <t>02/11/2027</t>
  </si>
  <si>
    <t>12/12/2008</t>
  </si>
  <si>
    <t>11/12/2033</t>
  </si>
  <si>
    <t>Convention minière pour Zircon, Ilménite, Rutile, Leucoxène et autres Minéraux associés passée  en application de la loi n°2003-36 du 24 novembre 2003 portant Code minier entre la République du Sénégal et la Société MINERAL DEPOSITS LIMITED SENEGAL S.A.R.L</t>
  </si>
  <si>
    <t>02/11/2007</t>
  </si>
  <si>
    <t>02/11/2032</t>
  </si>
  <si>
    <t>Convention minière de l'Or, de l'Argent et des Substances connexes associés passée  en application de la loi n°2003-36 du 24 novembre 2003 portant Code minier entre la République du Sénégal et la SABODALA GOLD OPERATIONS</t>
  </si>
  <si>
    <t>23/03/2005</t>
  </si>
  <si>
    <t>09/06/2005</t>
  </si>
  <si>
    <t>26/01/2025</t>
  </si>
  <si>
    <t>08/06/2011</t>
  </si>
  <si>
    <t>08/06/2036</t>
  </si>
  <si>
    <t>20/10/2015</t>
  </si>
  <si>
    <t>14/07/2016</t>
  </si>
  <si>
    <t>14/07/2031</t>
  </si>
  <si>
    <t>23/03/2008</t>
  </si>
  <si>
    <t>28/08/2008</t>
  </si>
  <si>
    <t>28/08/2022</t>
  </si>
  <si>
    <t>Arrêté ministériel n° 15101 en date du 22 août 2017 portant renouvellement de l'autorisation d'exploitation
de petite mine d'or à la sodété LJBJDOR sur le périmètre dénommé « Bonda/a », Commune de Tomboronkoto (Région de Kédougou)</t>
  </si>
  <si>
    <t>JO Sénégal du 28 Juillet 2018</t>
  </si>
  <si>
    <t>22/07/2019</t>
  </si>
  <si>
    <t>22/06/2024</t>
  </si>
  <si>
    <t>05/08/2009</t>
  </si>
  <si>
    <t>26/10/2009</t>
  </si>
  <si>
    <t>27/09/2021</t>
  </si>
  <si>
    <t>25/10/2021</t>
  </si>
  <si>
    <t>25/03/2010</t>
  </si>
  <si>
    <t>02/07/2018</t>
  </si>
  <si>
    <t>01/07/2023</t>
  </si>
  <si>
    <t>Convention minière pour Phosphates de Chaux passée en application de la loi n°2003-36 du 24 novembre 2003 novembre portant Code minier entre la République du Sénégal et la société SEPHOS Sénégal S.A</t>
  </si>
  <si>
    <t>Publication JO numéro spécial du
mardi 26 novembre 2019, n°7232</t>
  </si>
  <si>
    <t>26/06/2009</t>
  </si>
  <si>
    <t>09/11/2009</t>
  </si>
  <si>
    <t>16/10/2023</t>
  </si>
  <si>
    <t>Convention minière pour Phosphates de Chaux passée en application de la loi n°2003-36 du 24 novembre 2003 novembre portant Code minier entre la République du Sénégal et la société SYPROM S.A</t>
  </si>
  <si>
    <t>15/11/2012</t>
  </si>
  <si>
    <t>29/09/2014</t>
  </si>
  <si>
    <t>29/09/2022</t>
  </si>
  <si>
    <t>16/01/2012</t>
  </si>
  <si>
    <t>01/02/2022</t>
  </si>
  <si>
    <t>Arrêté ministériel n° 13 783 en date du 03 août 2017
portant attribution d'une autorisation d'exploitation
de petite mine d'or à la société Van Gold sur le
périmètre de « Baissa », Commune de Tomboronkoto
(Région de Kédougou)</t>
  </si>
  <si>
    <t>10/05/2017</t>
  </si>
  <si>
    <t>10/08/2017</t>
  </si>
  <si>
    <t>03/08/2022</t>
  </si>
  <si>
    <t>04/11/2016</t>
  </si>
  <si>
    <t>08/12/2016</t>
  </si>
  <si>
    <t>08/12/2019</t>
  </si>
  <si>
    <t>06/09/2016</t>
  </si>
  <si>
    <t>30/05/2022</t>
  </si>
  <si>
    <t>Convention minière pour Minéraux lourds, passée en application de la loi n°2003-36 du 24 novembre 2003 portant Code minier entre la République du Sénégal et la Société African Investment Group</t>
  </si>
  <si>
    <t>Publication JO numéro spécial du
mercredi 11 décembre 2019, n°7240</t>
  </si>
  <si>
    <t>02/10/2018</t>
  </si>
  <si>
    <t>09/01/2019</t>
  </si>
  <si>
    <t>09/01/2024</t>
  </si>
  <si>
    <t>20/07/2011</t>
  </si>
  <si>
    <t>27/01/2012</t>
  </si>
  <si>
    <t>25/01/2023</t>
  </si>
  <si>
    <t>14/12/2018</t>
  </si>
  <si>
    <t>14/12/2023</t>
  </si>
  <si>
    <t>19/11/2018</t>
  </si>
  <si>
    <t>19/03/2024</t>
  </si>
  <si>
    <t>019786</t>
  </si>
  <si>
    <t>19/04/2019</t>
  </si>
  <si>
    <t>22/07/2024</t>
  </si>
  <si>
    <t>23/02/2016</t>
  </si>
  <si>
    <t>17/06/2019</t>
  </si>
  <si>
    <t>26/03/2008</t>
  </si>
  <si>
    <t>17/02/2009</t>
  </si>
  <si>
    <t>16/02/2019</t>
  </si>
  <si>
    <t>01/10/2019</t>
  </si>
  <si>
    <t>06/10/2019</t>
  </si>
  <si>
    <t>05/10/2024</t>
  </si>
  <si>
    <t>19/03/2018</t>
  </si>
  <si>
    <t>28/01/2019</t>
  </si>
  <si>
    <t>28/12/2023</t>
  </si>
  <si>
    <t>31/03/2014</t>
  </si>
  <si>
    <t>13/11/2021</t>
  </si>
  <si>
    <t>21/04/2015</t>
  </si>
  <si>
    <t>31/03/2016</t>
  </si>
  <si>
    <t>30/03/2021</t>
  </si>
  <si>
    <t>07/01/2015</t>
  </si>
  <si>
    <t>19/02/2015</t>
  </si>
  <si>
    <t>05/01/2009</t>
  </si>
  <si>
    <t>22/06/2009</t>
  </si>
  <si>
    <t>28/09/2019</t>
  </si>
  <si>
    <t>15/04/1987</t>
  </si>
  <si>
    <t>21/06/2020</t>
  </si>
  <si>
    <t>08/01/2015</t>
  </si>
  <si>
    <t>Arrêté ministériel n° 3466 portant autorisation à la
Société LES MINIERES DU DIOBASSE SUARL à ouvrir et à
exploiter une carrière privée de calcaire sur une superficie de 95 ha à Pout dans la Commune de Pout (Région de Thiès)</t>
  </si>
  <si>
    <t>JO Sénégal No 6936 du 28 Mai 2016</t>
  </si>
  <si>
    <t>26/02/2016</t>
  </si>
  <si>
    <t>09/03/2016</t>
  </si>
  <si>
    <t>08/03/2021</t>
  </si>
  <si>
    <t>08/02/2018</t>
  </si>
  <si>
    <t>07/02/2023</t>
  </si>
  <si>
    <t>07/09/2009</t>
  </si>
  <si>
    <t>30/08/2021</t>
  </si>
  <si>
    <t>04/12/2009</t>
  </si>
  <si>
    <t>20/06/2002</t>
  </si>
  <si>
    <t>08/07/2020</t>
  </si>
  <si>
    <t>06/08/2017</t>
  </si>
  <si>
    <t>19/04/2023</t>
  </si>
  <si>
    <t>20/10/2017</t>
  </si>
  <si>
    <t>05/08/2014</t>
  </si>
  <si>
    <t>05/01/2015</t>
  </si>
  <si>
    <t>07/02/2014</t>
  </si>
  <si>
    <t>26/06/2014</t>
  </si>
  <si>
    <t>25/06/2019</t>
  </si>
  <si>
    <t>18/09/2012</t>
  </si>
  <si>
    <t>03/12/2017</t>
  </si>
  <si>
    <t>02/12/2022</t>
  </si>
  <si>
    <t>Arrêté ministériel n° 15.705 portant autorisation d’ouverture et d’exploitation d’une carrière privée de Calcaire sur une superficie de 20ha dans la forêt classée de Pout, à la société MBF Properties SA</t>
  </si>
  <si>
    <t>JO Sénégal No 6995 du 25 Février 2017</t>
  </si>
  <si>
    <t>28/09/2016</t>
  </si>
  <si>
    <t>24/10/2016</t>
  </si>
  <si>
    <t>23/10/2021</t>
  </si>
  <si>
    <t>25/11/2013</t>
  </si>
  <si>
    <t>04/12/2015</t>
  </si>
  <si>
    <t>03/12/2020</t>
  </si>
  <si>
    <t>13/02/2015</t>
  </si>
  <si>
    <t>19/04/2016</t>
  </si>
  <si>
    <t>18/04/2021</t>
  </si>
  <si>
    <t>06/03/2014</t>
  </si>
  <si>
    <t>18/06/2014</t>
  </si>
  <si>
    <t>Arrêté ministériel n• 15672 portant autorisation
d'ouvertu[e et d'exploitation d'une carrière privée permanente de Basalte sur une superficie de 201 ha 10a 24ca dans la zone de Bafoundou, Commune de Tomboronkoto (Région de Kédougou), à la société Maison
Internationale du Commerce (M.l.C.) Sari.</t>
  </si>
  <si>
    <t>JO Sénégal No 7091 du 28 Avril 2018</t>
  </si>
  <si>
    <t>13/12/2016</t>
  </si>
  <si>
    <t>30/08/2017</t>
  </si>
  <si>
    <t>29/08/2022</t>
  </si>
  <si>
    <t>06/01/2015</t>
  </si>
  <si>
    <t>06/09/2010</t>
  </si>
  <si>
    <t>09/09/2010</t>
  </si>
  <si>
    <t>05/10/2021</t>
  </si>
  <si>
    <t>30/12/2010</t>
  </si>
  <si>
    <t>06/11/2012</t>
  </si>
  <si>
    <t>05/11/2022</t>
  </si>
  <si>
    <t>21/09/2015</t>
  </si>
  <si>
    <t>13/06/2017</t>
  </si>
  <si>
    <t>09/08/2017</t>
  </si>
  <si>
    <t>08/08/2022</t>
  </si>
  <si>
    <t>06/06/2017</t>
  </si>
  <si>
    <t>22/06/2017</t>
  </si>
  <si>
    <t>21/06/2022</t>
  </si>
  <si>
    <t>30/06/2016</t>
  </si>
  <si>
    <t>29/06/2021</t>
  </si>
  <si>
    <t>003071</t>
  </si>
  <si>
    <t>26/02/2018</t>
  </si>
  <si>
    <t>19/02/2019</t>
  </si>
  <si>
    <t>18/02/2024</t>
  </si>
  <si>
    <t>05/05/2018</t>
  </si>
  <si>
    <t>08/01/2024</t>
  </si>
  <si>
    <t>10/08/2007</t>
  </si>
  <si>
    <t>09/12/2024</t>
  </si>
  <si>
    <t>15/10/2018</t>
  </si>
  <si>
    <t>01/04/2016</t>
  </si>
  <si>
    <t>14/01/2023</t>
  </si>
  <si>
    <t>16/06/2013</t>
  </si>
  <si>
    <t>16/01/2014</t>
  </si>
  <si>
    <t>15/01/2019</t>
  </si>
  <si>
    <t>18/11/2006</t>
  </si>
  <si>
    <t>29/01/2007</t>
  </si>
  <si>
    <t>30/08/2018</t>
  </si>
  <si>
    <t>01/02/2011</t>
  </si>
  <si>
    <t>25/10/2018</t>
  </si>
  <si>
    <t>23/01/2019</t>
  </si>
  <si>
    <t>22/01/2024</t>
  </si>
  <si>
    <t>10/12/2018</t>
  </si>
  <si>
    <t>28/01/2024</t>
  </si>
  <si>
    <t>18/01/2019</t>
  </si>
  <si>
    <t>17/01/2019</t>
  </si>
  <si>
    <t>05/02/2015</t>
  </si>
  <si>
    <t>04/02/2020</t>
  </si>
  <si>
    <t>Décret n° 2016-39 portant abrogation du décret n° 2005-
208 du 03 mars 2005 accordant une concession minière de marbre à Ndébou dans la région de Tambacounda à la société d’Exploitation des gissementsde marbre (SEGIMAR) SA</t>
  </si>
  <si>
    <t>JO Sénégal No 6911 du 27 Février 2016</t>
  </si>
  <si>
    <t>06/01/2017</t>
  </si>
  <si>
    <t>Arrêté ministériel n° 1915 portant attribution d’une autorisation d’exploitation et d’utilisation des silex stockés dans les périmètres des ICS (Région de hiès) à la Société UDE (Urbaine d’Entreprise)</t>
  </si>
  <si>
    <t>JO Sénégal No 6932 du 30 Avril 2016</t>
  </si>
  <si>
    <t>03/02/2016</t>
  </si>
  <si>
    <t>15/02/2016</t>
  </si>
  <si>
    <t>14/02/2021</t>
  </si>
  <si>
    <t>03/05/2018</t>
  </si>
  <si>
    <t>05/02/2024</t>
  </si>
  <si>
    <t>29/03/2018</t>
  </si>
  <si>
    <t>31/12/2014</t>
  </si>
  <si>
    <t>09/01/2015</t>
  </si>
  <si>
    <t>12/01/2015</t>
  </si>
  <si>
    <t>02/04/2004</t>
  </si>
  <si>
    <t>22/06/2005</t>
  </si>
  <si>
    <t>31/03/2022</t>
  </si>
  <si>
    <t>20/07/2009</t>
  </si>
  <si>
    <t>19/02/2024</t>
  </si>
  <si>
    <t>SINEB DAROU NAKHIME SARL (100%)</t>
  </si>
  <si>
    <t>14/06/2018</t>
  </si>
  <si>
    <t>Groupement d'entreprise HOUAR-SINTRAM</t>
  </si>
  <si>
    <t>10/07/2006</t>
  </si>
  <si>
    <t>04/06/2007</t>
  </si>
  <si>
    <t>12/02/2024</t>
  </si>
  <si>
    <t>26/11/2015</t>
  </si>
  <si>
    <t>Isle WORLDWIDE (100%)</t>
  </si>
  <si>
    <t>02/10/2015</t>
  </si>
  <si>
    <t>06/04/2016</t>
  </si>
  <si>
    <t>05/04/2021</t>
  </si>
  <si>
    <t>04/05/2007</t>
  </si>
  <si>
    <t>13/08/2018</t>
  </si>
  <si>
    <t>12/08/2023</t>
  </si>
  <si>
    <t>29/10/2007</t>
  </si>
  <si>
    <t>30/06/2008</t>
  </si>
  <si>
    <t>17/04/2021</t>
  </si>
  <si>
    <t>19/04/2015</t>
  </si>
  <si>
    <t>08/04/2016</t>
  </si>
  <si>
    <t>07/04/2021</t>
  </si>
  <si>
    <t>03/04/2012</t>
  </si>
  <si>
    <t>19/11/2013</t>
  </si>
  <si>
    <t>MBS Business Services (100%)</t>
  </si>
  <si>
    <t>18/10/2017</t>
  </si>
  <si>
    <t>05/04/2017</t>
  </si>
  <si>
    <t>27/09/2016</t>
  </si>
  <si>
    <t>10/08/2011</t>
  </si>
  <si>
    <t>22/08/2012</t>
  </si>
  <si>
    <t>21/08/2017</t>
  </si>
  <si>
    <t>21/06/2006</t>
  </si>
  <si>
    <t>03/11/2006</t>
  </si>
  <si>
    <t>10/04/2021</t>
  </si>
  <si>
    <t>18/02/2008</t>
  </si>
  <si>
    <t>07/08/2009</t>
  </si>
  <si>
    <t>03/09/2008</t>
  </si>
  <si>
    <t>06/08/2019</t>
  </si>
  <si>
    <t>13/01/2015</t>
  </si>
  <si>
    <t>27/04/2015</t>
  </si>
  <si>
    <t>23/11/2007</t>
  </si>
  <si>
    <t>23/11/2006</t>
  </si>
  <si>
    <t>29/09/2020</t>
  </si>
  <si>
    <t>28/06/2005</t>
  </si>
  <si>
    <t>09/08/2007</t>
  </si>
  <si>
    <t>16/01/2018</t>
  </si>
  <si>
    <t>17/04/2018</t>
  </si>
  <si>
    <t>16/04/2023</t>
  </si>
  <si>
    <t>24/10/2017</t>
  </si>
  <si>
    <t>08/05/2023</t>
  </si>
  <si>
    <t>14/06/2016</t>
  </si>
  <si>
    <t>22/05/2017</t>
  </si>
  <si>
    <t>21/05/2022</t>
  </si>
  <si>
    <t>11/10/1995</t>
  </si>
  <si>
    <t>15/11/1996</t>
  </si>
  <si>
    <t>07/05/1996</t>
  </si>
  <si>
    <t>27/07/2020</t>
  </si>
  <si>
    <t>20/02/2018</t>
  </si>
  <si>
    <t>20/06/2016</t>
  </si>
  <si>
    <t>19/06/2021</t>
  </si>
  <si>
    <t>ENTREPRISE ETUDES DE REALISATION ET DE SUPERVISION (100%)</t>
  </si>
  <si>
    <t>13/02/2018</t>
  </si>
  <si>
    <t>24/04/2018</t>
  </si>
  <si>
    <t>23/04/2023</t>
  </si>
  <si>
    <t>15/09/2014</t>
  </si>
  <si>
    <t>29/05/2022</t>
  </si>
  <si>
    <t>14/05/2009</t>
  </si>
  <si>
    <t>10/09/2009</t>
  </si>
  <si>
    <t>04/02/2009</t>
  </si>
  <si>
    <t>09/09/2019</t>
  </si>
  <si>
    <t>15/01/2015</t>
  </si>
  <si>
    <t>31/05/2017</t>
  </si>
  <si>
    <t>MBGS-GIE (100%)</t>
  </si>
  <si>
    <t>17/09/2018</t>
  </si>
  <si>
    <t>18/03/2024</t>
  </si>
  <si>
    <t>BUSINESS DEVELOPPEMENT AGROALIMENTAIRE (100%)</t>
  </si>
  <si>
    <t>04/07/2016</t>
  </si>
  <si>
    <t>03/07/2021</t>
  </si>
  <si>
    <t>SOCIETE AFRICA TRADE AND INVESTMENT CONSULTING SARL (100%)</t>
  </si>
  <si>
    <t>06/03/2018</t>
  </si>
  <si>
    <t>19/11/2008</t>
  </si>
  <si>
    <t>28/08/2019</t>
  </si>
  <si>
    <t>22/03/2018</t>
  </si>
  <si>
    <t>13/05/2023</t>
  </si>
  <si>
    <t>18/04/2018</t>
  </si>
  <si>
    <t>04/06/2023</t>
  </si>
  <si>
    <t>03/04/2018</t>
  </si>
  <si>
    <t>12/06/2018</t>
  </si>
  <si>
    <t>11/06/2023</t>
  </si>
  <si>
    <t>30/01/2018</t>
  </si>
  <si>
    <t>20/06/2018</t>
  </si>
  <si>
    <t>19/06/2023</t>
  </si>
  <si>
    <t>30/05/2013</t>
  </si>
  <si>
    <t>03/09/2014</t>
  </si>
  <si>
    <t>02/09/2019</t>
  </si>
  <si>
    <t>14/06/2012</t>
  </si>
  <si>
    <t>23/08/2013</t>
  </si>
  <si>
    <t>21/08/2023</t>
  </si>
  <si>
    <t>13/09/2018</t>
  </si>
  <si>
    <t>03/04/2019</t>
  </si>
  <si>
    <t>02/04/2024</t>
  </si>
  <si>
    <t>07/12/2018</t>
  </si>
  <si>
    <t>24/03/2017</t>
  </si>
  <si>
    <t>08/08/2017</t>
  </si>
  <si>
    <t>07/08/2022</t>
  </si>
  <si>
    <t>14/12/2016</t>
  </si>
  <si>
    <t>21/09/2021</t>
  </si>
  <si>
    <t>29/08/2016</t>
  </si>
  <si>
    <t>17/05/2018</t>
  </si>
  <si>
    <t>22/07/2023</t>
  </si>
  <si>
    <t>20/02/2017</t>
  </si>
  <si>
    <t>28/10/2018</t>
  </si>
  <si>
    <t>26/01/2016</t>
  </si>
  <si>
    <t>26/07/2018</t>
  </si>
  <si>
    <t>25/07/2023</t>
  </si>
  <si>
    <t>31/05/2018</t>
  </si>
  <si>
    <t>30/12/2015</t>
  </si>
  <si>
    <t>15/09/2015</t>
  </si>
  <si>
    <t>14/09/2020</t>
  </si>
  <si>
    <t>09/05/2017</t>
  </si>
  <si>
    <t>08/10/2014</t>
  </si>
  <si>
    <t>22/02/2016</t>
  </si>
  <si>
    <t>19/09/2018</t>
  </si>
  <si>
    <t>18/09/2023</t>
  </si>
  <si>
    <t>11/07/2018</t>
  </si>
  <si>
    <t>27/08/2018</t>
  </si>
  <si>
    <t>26/09/2023</t>
  </si>
  <si>
    <t>14/08/2018</t>
  </si>
  <si>
    <t>15/12/2016</t>
  </si>
  <si>
    <t>14/12/2017</t>
  </si>
  <si>
    <t>13/12/2022</t>
  </si>
  <si>
    <t>31/08/2018</t>
  </si>
  <si>
    <t>27/12/2017</t>
  </si>
  <si>
    <t>26/12/2022</t>
  </si>
  <si>
    <t>15/05/1979</t>
  </si>
  <si>
    <t>04/10/2019</t>
  </si>
  <si>
    <t>03/10/2024</t>
  </si>
  <si>
    <t>16/08/2018</t>
  </si>
  <si>
    <t>25/12/2024</t>
  </si>
  <si>
    <t>22/10/2019</t>
  </si>
  <si>
    <t>29/11/2019</t>
  </si>
  <si>
    <t>28/11/2024</t>
  </si>
  <si>
    <t>28/08/2017</t>
  </si>
  <si>
    <t>11/12/2018</t>
  </si>
  <si>
    <t>10/12/2023</t>
  </si>
  <si>
    <t>18/04/2017</t>
  </si>
  <si>
    <t>13/12/2023</t>
  </si>
  <si>
    <t>22/06/2018</t>
  </si>
  <si>
    <t>21/06/2023</t>
  </si>
  <si>
    <t>19/12/2018</t>
  </si>
  <si>
    <t>28/07/2024</t>
  </si>
  <si>
    <t>Décret n° 2016-40 portant abrogation du décret n° 2005-
207 du 03 mars 2005 accordant une concession minière pour l’exploitation de marbre à Ibel et Ndébou dans la Région de Tambacounda à la société Nouvelle Société des
mines et des Travaux publics (NSMTP) S.A</t>
  </si>
  <si>
    <t>20/09/2017</t>
  </si>
  <si>
    <t>07/05/2018</t>
  </si>
  <si>
    <t>13/11/2017</t>
  </si>
  <si>
    <t>07/03/2018</t>
  </si>
  <si>
    <t>26/07/2023</t>
  </si>
  <si>
    <t>CONVENTIONS ET AUTORISATIONS</t>
  </si>
  <si>
    <t>Publiées Oui</t>
  </si>
  <si>
    <t>Non Publiées</t>
  </si>
  <si>
    <t>TOTAL CONVENTIONS ET AUTORISATIONS</t>
  </si>
  <si>
    <t>Convention entre Etat du Sénégal et ICS Février 2007</t>
  </si>
  <si>
    <t>Accord de principe entre Etat Sénégal et Terangagold 2013</t>
  </si>
  <si>
    <t>Accord de principe entre Etat Sénégal et TOSYALI 2018</t>
  </si>
  <si>
    <t>Protocole Exploitation Massawa entre Etat Sénégal et Terangagold 2019</t>
  </si>
  <si>
    <t>TOTAL AUTRES CONVENTIONS ET PROTOCOLES</t>
  </si>
  <si>
    <t>km2</t>
  </si>
  <si>
    <t>17/11/2015</t>
  </si>
  <si>
    <t>15/01/2016</t>
  </si>
  <si>
    <t>09/11/2007</t>
  </si>
  <si>
    <t>10/05/2010</t>
  </si>
  <si>
    <t>20/02/2016</t>
  </si>
  <si>
    <t>10/08/2015</t>
  </si>
  <si>
    <t>27/04/2005</t>
  </si>
  <si>
    <t>25/10/2005</t>
  </si>
  <si>
    <t>08/09/2004</t>
  </si>
  <si>
    <t>02/06/1997</t>
  </si>
  <si>
    <t>24/10/1997</t>
  </si>
  <si>
    <t>25/07/2019</t>
  </si>
  <si>
    <t>24/07/2024</t>
  </si>
  <si>
    <t>28/05/2018</t>
  </si>
  <si>
    <t>12/01/2016</t>
  </si>
  <si>
    <t>12/01/2010</t>
  </si>
  <si>
    <t>29/08/2019</t>
  </si>
  <si>
    <t>15/07/2009</t>
  </si>
  <si>
    <t>03/08/2021</t>
  </si>
  <si>
    <t>04/09/2009</t>
  </si>
  <si>
    <t>12/01/2012</t>
  </si>
  <si>
    <t>29/05/2018</t>
  </si>
  <si>
    <t>09/01/2022</t>
  </si>
  <si>
    <t>14/03/2017</t>
  </si>
  <si>
    <t>15/01/2021</t>
  </si>
  <si>
    <t>08/08/2010</t>
  </si>
  <si>
    <t>06/08/2018</t>
  </si>
  <si>
    <t>23/01/2024</t>
  </si>
  <si>
    <t>24/11/2008</t>
  </si>
  <si>
    <t>23/08/2020</t>
  </si>
  <si>
    <t>14/06/2013</t>
  </si>
  <si>
    <t>10/02/2014</t>
  </si>
  <si>
    <t>21/06/2017</t>
  </si>
  <si>
    <t>17/02/2020</t>
  </si>
  <si>
    <t>16/02/2023</t>
  </si>
  <si>
    <t>11/10/2019</t>
  </si>
  <si>
    <t>17/02/2023</t>
  </si>
  <si>
    <t>13/05/2010</t>
  </si>
  <si>
    <t>29/07/2010</t>
  </si>
  <si>
    <t>04/09/2020</t>
  </si>
  <si>
    <t>22/07/2017</t>
  </si>
  <si>
    <t>05/04/2018</t>
  </si>
  <si>
    <t>14/09/2016</t>
  </si>
  <si>
    <t>17/05/2017</t>
  </si>
  <si>
    <t>16/05/2020</t>
  </si>
  <si>
    <t>25/10/2016</t>
  </si>
  <si>
    <t>15/06/2017</t>
  </si>
  <si>
    <t>17/05/2020</t>
  </si>
  <si>
    <t>11/04/2016</t>
  </si>
  <si>
    <t>20/04/2021</t>
  </si>
  <si>
    <t>30/08/2016</t>
  </si>
  <si>
    <t>30/05/2020</t>
  </si>
  <si>
    <t>10/04/2015</t>
  </si>
  <si>
    <t>07/12/2012</t>
  </si>
  <si>
    <t>02/07/2021</t>
  </si>
  <si>
    <t>21/02/2017</t>
  </si>
  <si>
    <t>12/06/2017</t>
  </si>
  <si>
    <t>12/06/2020</t>
  </si>
  <si>
    <t>28/02/2014</t>
  </si>
  <si>
    <t>18/06/2019</t>
  </si>
  <si>
    <t>25/01/2015</t>
  </si>
  <si>
    <t>22/06/2020</t>
  </si>
  <si>
    <t>26/04/2017</t>
  </si>
  <si>
    <t>10/03/2015</t>
  </si>
  <si>
    <t>29/05/2015</t>
  </si>
  <si>
    <t>29/05/2020</t>
  </si>
  <si>
    <t>31/01/2017</t>
  </si>
  <si>
    <t>24/07/2017</t>
  </si>
  <si>
    <t>24/07/2020</t>
  </si>
  <si>
    <t>28/12/2017</t>
  </si>
  <si>
    <t>20/06/2021</t>
  </si>
  <si>
    <t>26/01/2018</t>
  </si>
  <si>
    <t>07/01/2017</t>
  </si>
  <si>
    <t>15/03/2017</t>
  </si>
  <si>
    <t>13/07/2016</t>
  </si>
  <si>
    <t>03/11/2016</t>
  </si>
  <si>
    <t>09/02/2017</t>
  </si>
  <si>
    <t>21/03/2018</t>
  </si>
  <si>
    <t>22/08/2016</t>
  </si>
  <si>
    <t>22/08/2020</t>
  </si>
  <si>
    <t>26/04/2016</t>
  </si>
  <si>
    <t>19/10/2016</t>
  </si>
  <si>
    <t>08/09/2016</t>
  </si>
  <si>
    <t>05/09/2017</t>
  </si>
  <si>
    <t>05/09/2020</t>
  </si>
  <si>
    <t>30/06/2017</t>
  </si>
  <si>
    <t>28/10/2020</t>
  </si>
  <si>
    <t>03/10/2013</t>
  </si>
  <si>
    <t>28/11/2013</t>
  </si>
  <si>
    <t>24/05/2018</t>
  </si>
  <si>
    <t>05/09/2021</t>
  </si>
  <si>
    <t>31/07/2018</t>
  </si>
  <si>
    <t>19/09/2021</t>
  </si>
  <si>
    <t>17/07/2018</t>
  </si>
  <si>
    <t>14/12/2020</t>
  </si>
  <si>
    <t>18/08/2017</t>
  </si>
  <si>
    <t>27/12/2020</t>
  </si>
  <si>
    <t>20/09/2018</t>
  </si>
  <si>
    <t>29/11/2018</t>
  </si>
  <si>
    <t>28/11/2021</t>
  </si>
  <si>
    <t>12/10/2018</t>
  </si>
  <si>
    <t>14/12/2021</t>
  </si>
  <si>
    <t>000377</t>
  </si>
  <si>
    <t>24/01/2019</t>
  </si>
  <si>
    <t>07/02/2019</t>
  </si>
  <si>
    <t>07/02/2020</t>
  </si>
  <si>
    <t>01066</t>
  </si>
  <si>
    <t>16/10/2019</t>
  </si>
  <si>
    <t>10/10/2020</t>
  </si>
  <si>
    <t>01108</t>
  </si>
  <si>
    <t>27/10/2020</t>
  </si>
  <si>
    <t>30/11/2018</t>
  </si>
  <si>
    <t>04/01/2019</t>
  </si>
  <si>
    <t>25/09/2018</t>
  </si>
  <si>
    <t>07/01/2019</t>
  </si>
  <si>
    <t>06/01/2020</t>
  </si>
  <si>
    <t>06/07/2019</t>
  </si>
  <si>
    <t>17/11/2017</t>
  </si>
  <si>
    <t>20/01/2021</t>
  </si>
  <si>
    <t>23/11/2018</t>
  </si>
  <si>
    <t>14/01/2019</t>
  </si>
  <si>
    <t>16/05/2018</t>
  </si>
  <si>
    <t>04/08/2019</t>
  </si>
  <si>
    <t>26/12/2018</t>
  </si>
  <si>
    <t>13/03/2018</t>
  </si>
  <si>
    <t>13/03/2019</t>
  </si>
  <si>
    <t>25/07/2018</t>
  </si>
  <si>
    <t>18/02/2019</t>
  </si>
  <si>
    <t>17/08/2019</t>
  </si>
  <si>
    <t>01/01/2019</t>
  </si>
  <si>
    <t>06/03/2019</t>
  </si>
  <si>
    <t>24/09/2019</t>
  </si>
  <si>
    <t>20/05/2018</t>
  </si>
  <si>
    <t>16/05/2019</t>
  </si>
  <si>
    <t>15/11/2019</t>
  </si>
  <si>
    <t>21/12/2017</t>
  </si>
  <si>
    <t>11/04/2018</t>
  </si>
  <si>
    <t>11/04/2020</t>
  </si>
  <si>
    <t>19/10/2018</t>
  </si>
  <si>
    <t>02/10/2019</t>
  </si>
  <si>
    <t>16/10/2018</t>
  </si>
  <si>
    <t>02/02/2019</t>
  </si>
  <si>
    <t>15/02/2019</t>
  </si>
  <si>
    <t>07/04/2019</t>
  </si>
  <si>
    <t>06/04/2020</t>
  </si>
  <si>
    <t>23/10/2017</t>
  </si>
  <si>
    <t>15/04/2019</t>
  </si>
  <si>
    <t>14/10/2019</t>
  </si>
  <si>
    <t>16/04/2019</t>
  </si>
  <si>
    <t>15/10/2019</t>
  </si>
  <si>
    <t>24/12/2018</t>
  </si>
  <si>
    <t>29/04/2019</t>
  </si>
  <si>
    <t>28/02/2019</t>
  </si>
  <si>
    <t>21/03/2019</t>
  </si>
  <si>
    <t>28/04/2020</t>
  </si>
  <si>
    <t>01/04/2019</t>
  </si>
  <si>
    <t>02/05/2019</t>
  </si>
  <si>
    <t>01/11/2019</t>
  </si>
  <si>
    <t>03/05/2019</t>
  </si>
  <si>
    <t>09/05/2019</t>
  </si>
  <si>
    <t>08/11/2019</t>
  </si>
  <si>
    <t>11/05/2018</t>
  </si>
  <si>
    <t>17/05/2019</t>
  </si>
  <si>
    <t>16/11/2019</t>
  </si>
  <si>
    <t>19/11/2019</t>
  </si>
  <si>
    <t>21/11/2019</t>
  </si>
  <si>
    <t>24/05/2019</t>
  </si>
  <si>
    <t>23/11/2019</t>
  </si>
  <si>
    <t>12/03/2019</t>
  </si>
  <si>
    <t>29/05/2019</t>
  </si>
  <si>
    <t>28/11/2019</t>
  </si>
  <si>
    <t>12/06/2019</t>
  </si>
  <si>
    <t>18/07/2019</t>
  </si>
  <si>
    <t>17/01/2020</t>
  </si>
  <si>
    <t>14/07/2017</t>
  </si>
  <si>
    <t>09/08/2019</t>
  </si>
  <si>
    <t>09/07/2020</t>
  </si>
  <si>
    <t>21/08/2019</t>
  </si>
  <si>
    <t>21/07/2020</t>
  </si>
  <si>
    <t>24/07/2018</t>
  </si>
  <si>
    <t>02/05/2018</t>
  </si>
  <si>
    <t>07/08/2017</t>
  </si>
  <si>
    <t>02/07/2019</t>
  </si>
  <si>
    <t>25/09/2019</t>
  </si>
  <si>
    <t>20/11/2019</t>
  </si>
  <si>
    <t>20/11/2020</t>
  </si>
  <si>
    <t>25/04/2018</t>
  </si>
  <si>
    <t>27/02/2019</t>
  </si>
  <si>
    <t>20/09/2019</t>
  </si>
  <si>
    <t>21/11/2020</t>
  </si>
  <si>
    <t>22/11/2018</t>
  </si>
  <si>
    <t>10/12/2019</t>
  </si>
  <si>
    <t>09/12/2020</t>
  </si>
  <si>
    <t>19/12/2019</t>
  </si>
  <si>
    <t>10/09/2018</t>
  </si>
  <si>
    <t>09/03/2019</t>
  </si>
  <si>
    <t>11/11/2020</t>
  </si>
  <si>
    <t>22/05/2018</t>
  </si>
  <si>
    <t>12/11/2018</t>
  </si>
  <si>
    <t>11/05/2019</t>
  </si>
  <si>
    <t>11/10/2018</t>
  </si>
  <si>
    <t>04/12/2018</t>
  </si>
  <si>
    <t>03/06/2019</t>
  </si>
  <si>
    <t>27/04/2017</t>
  </si>
  <si>
    <t>18/12/2018</t>
  </si>
  <si>
    <t>11/07/2019</t>
  </si>
  <si>
    <t>10/07/2024</t>
  </si>
  <si>
    <t>17/04/2019</t>
  </si>
  <si>
    <t>18/04/2019</t>
  </si>
  <si>
    <t>18/04/2020</t>
  </si>
  <si>
    <t>TOTAL GENERAL TITRES ET AUTORISATIONS</t>
  </si>
  <si>
    <r>
      <t>Superficie (Km</t>
    </r>
    <r>
      <rPr>
        <vertAlign val="superscript"/>
        <sz val="8"/>
        <color indexed="8"/>
        <rFont val="Trebuchet MS"/>
        <family val="2"/>
      </rPr>
      <t>2</t>
    </r>
    <r>
      <rPr>
        <sz val="8"/>
        <color theme="1"/>
        <rFont val="Trebuchet MS"/>
        <family val="2"/>
      </rPr>
      <t>)</t>
    </r>
  </si>
  <si>
    <t>Annexe 20 – Plan de publication des contrats miniers</t>
  </si>
  <si>
    <t>Référence/Arrêté d'octroi</t>
  </si>
  <si>
    <t>Association (Opérateur/Associé)</t>
  </si>
  <si>
    <t>Part %</t>
  </si>
  <si>
    <t>Date de fin de validité de la période de recherche</t>
  </si>
  <si>
    <t>Réf. Contrat initial/ Décret</t>
  </si>
  <si>
    <t>Réf. Décret 1er renouvellement</t>
  </si>
  <si>
    <t>Réf. Décret 2nd renouvellement</t>
  </si>
  <si>
    <t>Réf. Décret n ème renouvellement</t>
  </si>
  <si>
    <t>Lien Publication n ème renouvellement</t>
  </si>
  <si>
    <t>Réf. Autres autorisations (Accord d'association, Accord augmentation prise de participation, Arrêté de cession, Accord Développement projet d'exploitation etc…)</t>
  </si>
  <si>
    <t>Lien Publication (Accord d'association, Accord augmentation prise de participation, Arrêté de cession, Accord Développement projet d'exploitation etc…)</t>
  </si>
  <si>
    <t>(décret N°2004-851)</t>
  </si>
  <si>
    <t>CRPP Tamna</t>
  </si>
  <si>
    <t>30% </t>
  </si>
  <si>
    <t>2.DIENDER (SADIARATOU)</t>
  </si>
  <si>
    <t> 70%</t>
  </si>
  <si>
    <t xml:space="preserve">CRPP Tamna </t>
  </si>
  <si>
    <t>3.DIENDER</t>
  </si>
  <si>
    <t>(décret n° 2014-977)</t>
  </si>
  <si>
    <t>CRPP Diender 2014</t>
  </si>
  <si>
    <t>http://itie.sn/contrats-petroliers/</t>
  </si>
  <si>
    <t>4.DJIFFERE OFFSHORE</t>
  </si>
  <si>
    <t>(décret n° 2013-1016)</t>
  </si>
  <si>
    <t>CRPP BLOC DJIFFERE 2013</t>
  </si>
  <si>
    <t>5.CAYAR OFFSHORE PROFOND</t>
  </si>
  <si>
    <t>(décret n° 2012-596)</t>
  </si>
  <si>
    <t>CRPP CAYAR OFFSHORE PROFOND 2012</t>
  </si>
  <si>
    <t>6.SAINT LOUIS OFFSHORE PROFOND</t>
  </si>
  <si>
    <t>CRPP SAINT-LOUIS OFFSHORE PROFOND 2012</t>
  </si>
  <si>
    <t>7.CAYAR OFFSHORE SHALLOW</t>
  </si>
  <si>
    <t>(décret n° 2008-1435)</t>
  </si>
  <si>
    <t>Oranto Petroleum Ltd</t>
  </si>
  <si>
    <t>CRPP CAYAR OFFSHORE SHALLOW (PEU PROFOND) 2008</t>
  </si>
  <si>
    <t>8.RUFISQUE OFFSHORE PROFOND</t>
  </si>
  <si>
    <t>TOTAL E&amp;P Senegal</t>
  </si>
  <si>
    <t>CRPP BLOC RUFISQUE OFFSHORE PROFOND 2017</t>
  </si>
  <si>
    <t xml:space="preserve">    UDO Nord : 47 539 km2 / UDO Sud : 17 709 km2</t>
  </si>
  <si>
    <t>CRPP UDO 2017</t>
  </si>
  <si>
    <t>Bloc (CRPP) : 10 000 Km²</t>
  </si>
  <si>
    <t>10.SAINT LOUIS OFFSHORE SHALLOW</t>
  </si>
  <si>
    <t>(Décret n° 2015-1181)</t>
  </si>
  <si>
    <t>CRPP SAINT-LOUIS OFFSHORE SHALLOW (PEU PROFOND) 2015</t>
  </si>
  <si>
    <t>11.RUFISQUE OFFSHORE</t>
  </si>
  <si>
    <t>(décret n° 2004-1491)</t>
  </si>
  <si>
    <t>Capricorn Senegal</t>
  </si>
  <si>
    <t>1-Feb-19</t>
  </si>
  <si>
    <t>7 136,935 Km²</t>
  </si>
  <si>
    <t>CRPP RUFISQUE OFFSHORE, SANGOMAR OFFSHORE, SANGOMAR OFFSHORE PROFOND, 2004</t>
  </si>
  <si>
    <t>Woodside</t>
  </si>
  <si>
    <t>13.SANGOMAR OFFSHORE PROFOND</t>
  </si>
  <si>
    <t>CRPP</t>
  </si>
  <si>
    <t>Total CRPP actifs</t>
  </si>
  <si>
    <r>
      <t>1063,55 Km</t>
    </r>
    <r>
      <rPr>
        <vertAlign val="superscript"/>
        <sz val="8"/>
        <color rgb="FF000000"/>
        <rFont val="Trebuchet MS"/>
        <family val="2"/>
      </rPr>
      <t>2</t>
    </r>
  </si>
  <si>
    <r>
      <t>9.</t>
    </r>
    <r>
      <rPr>
        <sz val="8"/>
        <color theme="1"/>
        <rFont val="Trebuchet MS"/>
        <family val="2"/>
      </rPr>
      <t xml:space="preserve"> </t>
    </r>
    <r>
      <rPr>
        <sz val="8"/>
        <color rgb="FF000000"/>
        <rFont val="Trebuchet MS"/>
        <family val="2"/>
      </rPr>
      <t>ZONE ULTRA PROFOND (UDO)</t>
    </r>
  </si>
  <si>
    <t>N./A</t>
  </si>
  <si>
    <t>NSIA Holding - Côte d'Ivoire -  Immeuble Manzi, Avenue Noguès
     Plateau, Abidjan, Côte d'Ivoire,</t>
  </si>
  <si>
    <t>AIR France</t>
  </si>
  <si>
    <t>Bolloré Group - Paris</t>
  </si>
  <si>
    <t>PricewaterhouseCoopers International Limited (PwCIL) - Londres</t>
  </si>
  <si>
    <t>Air France</t>
  </si>
  <si>
    <t>Groupe TOTAL - Paris</t>
  </si>
  <si>
    <t>Fortesa International Houston USA</t>
  </si>
  <si>
    <t xml:space="preserve">Orica Limited Head Office 1 Nicholson Street  East Melbourne  Victoria 3002 Australia
</t>
  </si>
  <si>
    <t>Groupe BIA - Bruxelles</t>
  </si>
  <si>
    <t>Italie, UK</t>
  </si>
  <si>
    <t>Man Energy Solutions</t>
  </si>
  <si>
    <t xml:space="preserve">Aggreko PLC - (Group Head Office) 120 Bothwell Street, Glasgow. G2 7JS United Kingdom
</t>
  </si>
  <si>
    <t>Maersk</t>
  </si>
  <si>
    <t>Wärtsilä Corporation Hiililaiturinkuja 2 FI-00180 Helsinki Finland</t>
  </si>
  <si>
    <t>Groupe AOG</t>
  </si>
  <si>
    <t>FERTINAGRO, Espagne</t>
  </si>
  <si>
    <t xml:space="preserve">Ola Energy Holding 103, Palazzo Pietro Stiges, Strait Street, Valetta VLT1436, Malta
</t>
  </si>
  <si>
    <t xml:space="preserve">JA Delmas JA Delmas 17 rue Vauban F-33075 Bordeaux Cedex
</t>
  </si>
  <si>
    <t>Londres UK</t>
  </si>
  <si>
    <t>Filiale du Groupe VICAT</t>
  </si>
  <si>
    <t>ABB Group Zurich Suisse</t>
  </si>
  <si>
    <t xml:space="preserve">1.Quel type de pétrole, de gaz ou d'autre produit pétrolier est vendu ? </t>
  </si>
  <si>
    <t>2. Qui achète le Produit?</t>
  </si>
  <si>
    <t xml:space="preserve">3. Quel revenu le pays a-t-il perçu de la vente ? </t>
  </si>
  <si>
    <t>4. Autres Informations</t>
  </si>
  <si>
    <t>Informations Obligatoires</t>
  </si>
  <si>
    <t>Informations Centrales</t>
  </si>
  <si>
    <t>Informations Supplémentaires</t>
  </si>
  <si>
    <t>NINEA de la Société Déclarante (radical uniquement)</t>
  </si>
  <si>
    <t>Type de produit vendu</t>
  </si>
  <si>
    <t>Nom du Vendeur</t>
  </si>
  <si>
    <t>Teneur et Qualité du Produit (par exemple, API)- Divulgations par Cargaison Uniquement</t>
  </si>
  <si>
    <t>Profit Oil PETROSEN</t>
  </si>
  <si>
    <t>N° de Contrat/Numéro de Bon de Commande/ N° de Facture</t>
  </si>
  <si>
    <t xml:space="preserve"> Incoterms</t>
  </si>
  <si>
    <t>Volumes Vendus (en barils/ Nm3)</t>
  </si>
  <si>
    <t>Revenus Perçus</t>
  </si>
  <si>
    <t xml:space="preserve">Informations tarifaires : Prix de vente officiel </t>
  </si>
  <si>
    <t>Informations tarifaires : Option Tarifaire</t>
  </si>
  <si>
    <t>Type de Contrat</t>
  </si>
  <si>
    <t>Droits, Frais et Crédits</t>
  </si>
  <si>
    <t>Taux de Change</t>
  </si>
  <si>
    <t>Compte de Paiement</t>
  </si>
  <si>
    <t>Destination (Vendeurs Uniquement)</t>
  </si>
  <si>
    <t>Lien vers Source de données publiques</t>
  </si>
  <si>
    <t>Contrat(s) de Vente : Références Juridiques</t>
  </si>
  <si>
    <t>Commentaires</t>
  </si>
  <si>
    <t>0016627</t>
  </si>
  <si>
    <t>FORTESA</t>
  </si>
  <si>
    <t xml:space="preserve">Annexe 24 – Détail des ventes du Gaz </t>
  </si>
  <si>
    <t>Moyen</t>
  </si>
  <si>
    <t>Information sur la Bénéficiaire effectif</t>
  </si>
  <si>
    <t>Personne politiquement exposée</t>
  </si>
  <si>
    <t>Kosmos Energy Operating</t>
  </si>
  <si>
    <t xml:space="preserve">Capricorn Sénégal </t>
  </si>
  <si>
    <t xml:space="preserve"> Nom complet : Arthur Ikpechukwu Eze</t>
  </si>
  <si>
    <t>Nom complet : ROGERS EDWARD BEALL
Surnom (si applicable) :  ROGERS
Date de naissance : 11/7/1947
Numéro d'identité nationale : Nc
Nationalité : Américaine
Pays de résidence : USA
Adresse de résidence : Houston
Adresse professionnelle : 880 San Felipe  Suite N° 105</t>
  </si>
  <si>
    <t>Filiale de la société Total SA cotée à Paris Stock Echange (place boursière : CAC40)</t>
  </si>
  <si>
    <t>Woodside Energy Holdings (Senegal) Limited</t>
  </si>
  <si>
    <t xml:space="preserve"> La société Sénégalaise BRGM</t>
  </si>
  <si>
    <t>SNR ( Entreprise d'Etat)</t>
  </si>
  <si>
    <t>16 actionnaires PP</t>
  </si>
  <si>
    <t>4 actionnaires PP</t>
  </si>
  <si>
    <t>Société mauricienne, filiale de la société Teranga Gold Corporation cotée à Toronto Stock Exchange (place : CA88079772044)</t>
  </si>
  <si>
    <t xml:space="preserve">N/c </t>
  </si>
  <si>
    <t xml:space="preserve"> Société cotée à la bourse de LAGOS / Nigerian Stock Exchange (NSE) </t>
  </si>
  <si>
    <t>Bambuk Minerals Limited</t>
  </si>
  <si>
    <t>Société Mauricienne, filiale de la société Resolute Gold Mine cotée à Australian Securities Exchange (ASX) et London Stock Exchange (LSE)  (https://www.rml.com.au/share-price/) : place AU000000RSG6.</t>
  </si>
  <si>
    <t xml:space="preserve">N/a </t>
  </si>
  <si>
    <t>Filiale de la société IAMGOLD CORPORATION cotée à New York Stock Exchange (NYSE)  ; place : 450913108</t>
  </si>
  <si>
    <t>Filiale de la société Teranga Gold Corporation cotée à Toronto Stock Exchange : place : CA88079772044</t>
  </si>
  <si>
    <t>Ref. 13 ci-dessus</t>
  </si>
  <si>
    <t>Lotfallah Layousse</t>
  </si>
  <si>
    <t xml:space="preserve">Filiale de la société VICAT SA cotée à Paris Stock Exchange </t>
  </si>
  <si>
    <r>
      <t>R :</t>
    </r>
    <r>
      <rPr>
        <sz val="9"/>
        <color rgb="FF3B3838"/>
        <rFont val="Trebuchet MS"/>
        <family val="2"/>
      </rPr>
      <t xml:space="preserve"> Société retenue dans le périmètre de conciliation.</t>
    </r>
  </si>
  <si>
    <r>
      <t>U :</t>
    </r>
    <r>
      <rPr>
        <sz val="9"/>
        <color rgb="FF3B3838"/>
        <rFont val="Trebuchet MS"/>
        <family val="2"/>
      </rPr>
      <t xml:space="preserve"> société retenue pour une déclaration Unilatérale de l’Etat.</t>
    </r>
  </si>
  <si>
    <t>TAXE SUPERFICIAIRE</t>
  </si>
  <si>
    <t>Dépenses sociales</t>
  </si>
  <si>
    <t>Autres dépenses environnementales</t>
  </si>
  <si>
    <t>R </t>
  </si>
  <si>
    <t>Mazars France - 61 Rue HENRI REGNAULT - TOUR EXALTIS - 92400 Courbevoie France</t>
  </si>
  <si>
    <t>Code Minier &amp; Code Environnemental</t>
  </si>
  <si>
    <t>Art.2 Protocole Forestier avec Min. Environnement</t>
  </si>
  <si>
    <t>Gaz</t>
  </si>
  <si>
    <r>
      <rPr>
        <b/>
        <i/>
        <sz val="9"/>
        <color theme="0"/>
        <rFont val="Trebuchet MS"/>
        <family val="2"/>
      </rPr>
      <t xml:space="preserve"> </t>
    </r>
    <r>
      <rPr>
        <b/>
        <sz val="9"/>
        <color theme="0"/>
        <rFont val="Trebuchet MS"/>
        <family val="2"/>
      </rPr>
      <t>Bénéficiare Effectif de l'Acheteur</t>
    </r>
  </si>
  <si>
    <t>Port de Chargement, Terminal ou Dépôt</t>
  </si>
  <si>
    <t>Date de Réception de Paiement (jj/mm/aaaa)</t>
  </si>
  <si>
    <t xml:space="preserve">Annexe 25 – Lettre d'affirmation sur la régularité des procédures des octrois et des renouvellements de titres miniers durant la période 2019 </t>
  </si>
  <si>
    <t>Annexe 21 – Plan de publication des contrats pétroliers</t>
  </si>
  <si>
    <t>PETRONAS</t>
  </si>
  <si>
    <t>Annexe 22 – Détail des transactions effectuées avec les fournisseurs locaux en 2019</t>
  </si>
  <si>
    <t xml:space="preserve"> Annexe 23 – Détail des transactions effectuées avec les fournisseurs étrangers 2019</t>
  </si>
  <si>
    <t>Nom de la société</t>
  </si>
  <si>
    <t>Année</t>
  </si>
  <si>
    <t>Cours</t>
  </si>
  <si>
    <t>Sociétés</t>
  </si>
  <si>
    <t>Gouvernement</t>
  </si>
  <si>
    <t>Différence Finale</t>
  </si>
  <si>
    <t>Initial</t>
  </si>
  <si>
    <t>Ajustements</t>
  </si>
  <si>
    <t>Final</t>
  </si>
  <si>
    <t xml:space="preserve">Part de la production de l'État (Profit Oil État) </t>
  </si>
  <si>
    <t xml:space="preserve">Part de la production de PETROSEN (Profit Oil - Cost Oil PETROSEN) </t>
  </si>
  <si>
    <t>Bonus (DMG)</t>
  </si>
  <si>
    <t>Bonus (PETROSEN)</t>
  </si>
  <si>
    <t>Pénalités versées à PETROSEN</t>
  </si>
  <si>
    <t xml:space="preserve">Appui institutionnel aux collectivités locales </t>
  </si>
  <si>
    <t xml:space="preserve">Impôt du minimum fiscal </t>
  </si>
  <si>
    <t xml:space="preserve">Dividendes versés à l'Etat </t>
  </si>
  <si>
    <t>29 - (a)</t>
  </si>
  <si>
    <t>29 - (b)</t>
  </si>
  <si>
    <t>Bonus (DGID)</t>
  </si>
  <si>
    <t xml:space="preserve">Surtaxe foncière </t>
  </si>
  <si>
    <t xml:space="preserve">Frais d'inscription d'une concession minière ou d'un permis d'exploitation </t>
  </si>
  <si>
    <t>l</t>
  </si>
  <si>
    <t>005844700</t>
  </si>
  <si>
    <t>004716033</t>
  </si>
  <si>
    <t>0196784</t>
  </si>
  <si>
    <t>0000025850</t>
  </si>
  <si>
    <t>0224498 2G3</t>
  </si>
  <si>
    <t>0415770 2G3</t>
  </si>
  <si>
    <t xml:space="preserve"> 4888056 2G2 </t>
  </si>
  <si>
    <t xml:space="preserve"> 005251822 2G2 </t>
  </si>
  <si>
    <t xml:space="preserve">006420509 2A2 </t>
  </si>
  <si>
    <t>Date de la Vente (Date du Connaissement - Divulgations par Cargaison Uniquement /ou  Non Applicable (jj/mm/aaaa)</t>
  </si>
  <si>
    <t>Nom Complet de l'Acheteur</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</si>
</sst>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 _€_-;\-* #,##0.00\ _€_-;_-* &quot;-&quot;??\ _€_-;_-@_-"/>
    <numFmt numFmtId="164" formatCode="_-* #,##0\ _€_-;\-* #,##0\ _€_-;_-* &quot;-&quot;??\ _€_-;_-@_-"/>
    <numFmt numFmtId="165" formatCode="#,##0_);\(&quot;&quot;#,##0\);_-* &quot;-&quot;??_-;_-@_-"/>
    <numFmt numFmtId="166" formatCode="yyyy\-mm\-dd;@"/>
    <numFmt numFmtId="167" formatCode="0.0%"/>
    <numFmt numFmtId="168" formatCode="#,##0.000000"/>
    <numFmt numFmtId="169" formatCode="_-* #,##0.0\ _€_-;\-* #,##0.0\ _€_-;_-* &quot;-&quot;??\ _€_-;_-@_-"/>
    <numFmt numFmtId="170" formatCode="#,##0_ ;[Red]\-#,##0\ "/>
    <numFmt numFmtId="171" formatCode="[$-40C]mmm\-yy;@"/>
  </numFmts>
  <fonts count="57" x14ac:knownFonts="1">
    <font>
      <sz val="11"/>
      <color theme="1"/>
      <name val="Calibri"/>
      <family val="2"/>
      <scheme val="minor"/>
    </font>
    <font>
      <sz val="11"/>
      <color theme="1"/>
      <name val="Calibri"/>
      <family val="2"/>
      <scheme val="minor"/>
    </font>
    <font>
      <sz val="9"/>
      <color theme="1"/>
      <name val="Trebuchet MS"/>
      <family val="2"/>
    </font>
    <font>
      <b/>
      <sz val="8"/>
      <color rgb="FFFFFFFF"/>
      <name val="Trebuchet MS"/>
      <family val="2"/>
    </font>
    <font>
      <sz val="11"/>
      <color rgb="FF000000"/>
      <name val="Calibri"/>
      <family val="2"/>
    </font>
    <font>
      <sz val="11"/>
      <color theme="1"/>
      <name val="Trebuchet MS"/>
      <family val="2"/>
    </font>
    <font>
      <sz val="10"/>
      <color theme="1"/>
      <name val="Trebuchet MS"/>
      <family val="2"/>
    </font>
    <font>
      <b/>
      <sz val="10"/>
      <color rgb="FF2A9E9B"/>
      <name val="Trebuchet MS"/>
      <family val="2"/>
    </font>
    <font>
      <sz val="12"/>
      <color theme="1"/>
      <name val="Calibri"/>
      <family val="2"/>
      <scheme val="minor"/>
    </font>
    <font>
      <sz val="8"/>
      <color rgb="FF3B3838"/>
      <name val="Trebuchet MS"/>
      <family val="2"/>
    </font>
    <font>
      <i/>
      <sz val="8"/>
      <color theme="2" tint="-0.749992370372631"/>
      <name val="Trebuchet MS"/>
      <family val="2"/>
    </font>
    <font>
      <b/>
      <sz val="9"/>
      <color rgb="FFFFFFFF"/>
      <name val="Trebuchet MS"/>
      <family val="2"/>
    </font>
    <font>
      <sz val="9"/>
      <color rgb="FF3B3838"/>
      <name val="Trebuchet MS"/>
      <family val="2"/>
    </font>
    <font>
      <sz val="8"/>
      <color rgb="FF000000"/>
      <name val="Trebuchet MS"/>
      <family val="2"/>
    </font>
    <font>
      <b/>
      <sz val="8.5"/>
      <color rgb="FFFFFFFF"/>
      <name val="Trebuchet MS"/>
      <family val="2"/>
    </font>
    <font>
      <sz val="8.5"/>
      <color rgb="FF3B3838"/>
      <name val="Trebuchet MS"/>
      <family val="2"/>
    </font>
    <font>
      <b/>
      <sz val="8.5"/>
      <color rgb="FF3B3838"/>
      <name val="Trebuchet MS"/>
      <family val="2"/>
    </font>
    <font>
      <b/>
      <sz val="14"/>
      <color theme="1"/>
      <name val="Trebuchet MS"/>
      <family val="2"/>
    </font>
    <font>
      <b/>
      <sz val="9"/>
      <color rgb="FF3B3838"/>
      <name val="Trebuchet MS"/>
      <family val="2"/>
    </font>
    <font>
      <b/>
      <sz val="8"/>
      <color rgb="FF3B3838"/>
      <name val="Trebuchet MS"/>
      <family val="2"/>
    </font>
    <font>
      <b/>
      <sz val="8"/>
      <color rgb="FF000000"/>
      <name val="Trebuchet MS"/>
      <family val="2"/>
    </font>
    <font>
      <sz val="9"/>
      <color rgb="FF000000"/>
      <name val="Trebuchet MS"/>
      <family val="2"/>
    </font>
    <font>
      <sz val="8.5"/>
      <color rgb="FF171717"/>
      <name val="Trebuchet MS"/>
      <family val="2"/>
    </font>
    <font>
      <b/>
      <sz val="8.5"/>
      <color rgb="FF171717"/>
      <name val="Trebuchet MS"/>
      <family val="2"/>
    </font>
    <font>
      <b/>
      <sz val="10"/>
      <color rgb="FF48A6A2"/>
      <name val="Trebuchet MS"/>
      <family val="2"/>
    </font>
    <font>
      <sz val="8"/>
      <color rgb="FF171717"/>
      <name val="Trebuchet MS"/>
      <family val="2"/>
    </font>
    <font>
      <b/>
      <sz val="10"/>
      <color theme="0"/>
      <name val="Trebuchet MS"/>
      <family val="2"/>
    </font>
    <font>
      <b/>
      <i/>
      <u/>
      <sz val="11"/>
      <color theme="1"/>
      <name val="Trebuchet MS"/>
      <family val="2"/>
    </font>
    <font>
      <u/>
      <sz val="11"/>
      <color theme="10"/>
      <name val="Calibri"/>
      <family val="2"/>
      <scheme val="minor"/>
    </font>
    <font>
      <u/>
      <sz val="11"/>
      <color theme="10"/>
      <name val="Trebuchet MS"/>
      <family val="2"/>
    </font>
    <font>
      <i/>
      <sz val="11"/>
      <color theme="1"/>
      <name val="Trebuchet MS"/>
      <family val="2"/>
    </font>
    <font>
      <sz val="10"/>
      <name val="Arial"/>
      <family val="2"/>
    </font>
    <font>
      <sz val="8"/>
      <color theme="1"/>
      <name val="Times New Roman"/>
      <family val="1"/>
    </font>
    <font>
      <sz val="10"/>
      <color theme="1"/>
      <name val="Times New Roman"/>
      <family val="1"/>
    </font>
    <font>
      <sz val="8"/>
      <name val="Trebuchet MS"/>
      <family val="2"/>
    </font>
    <font>
      <sz val="8"/>
      <color theme="1"/>
      <name val="Trebuchet MS"/>
      <family val="2"/>
    </font>
    <font>
      <b/>
      <sz val="11"/>
      <color theme="0"/>
      <name val="Trebuchet MS"/>
      <family val="2"/>
    </font>
    <font>
      <sz val="8"/>
      <color theme="1"/>
      <name val="Calibri"/>
      <family val="2"/>
      <scheme val="minor"/>
    </font>
    <font>
      <sz val="9"/>
      <name val="Times New Roman"/>
      <family val="1"/>
    </font>
    <font>
      <vertAlign val="superscript"/>
      <sz val="8"/>
      <color indexed="8"/>
      <name val="Trebuchet MS"/>
      <family val="2"/>
    </font>
    <font>
      <sz val="8"/>
      <color indexed="8"/>
      <name val="Trebuchet MS"/>
      <family val="2"/>
    </font>
    <font>
      <u/>
      <sz val="8"/>
      <color theme="10"/>
      <name val="Trebuchet MS"/>
      <family val="2"/>
    </font>
    <font>
      <sz val="8"/>
      <color rgb="FFFF0000"/>
      <name val="Trebuchet MS"/>
      <family val="2"/>
    </font>
    <font>
      <b/>
      <sz val="8"/>
      <color indexed="8"/>
      <name val="Trebuchet MS"/>
      <family val="2"/>
    </font>
    <font>
      <vertAlign val="superscript"/>
      <sz val="8"/>
      <color rgb="FF000000"/>
      <name val="Trebuchet MS"/>
      <family val="2"/>
    </font>
    <font>
      <b/>
      <sz val="9"/>
      <color theme="0"/>
      <name val="Trebuchet MS"/>
      <family val="2"/>
    </font>
    <font>
      <sz val="9"/>
      <name val="Trebuchet MS"/>
      <family val="2"/>
    </font>
    <font>
      <b/>
      <sz val="9"/>
      <color theme="1"/>
      <name val="Trebuchet MS"/>
      <family val="2"/>
    </font>
    <font>
      <b/>
      <i/>
      <sz val="9"/>
      <color theme="0"/>
      <name val="Trebuchet MS"/>
      <family val="2"/>
    </font>
    <font>
      <sz val="8"/>
      <name val="Calibri Light"/>
      <family val="2"/>
      <scheme val="major"/>
    </font>
    <font>
      <b/>
      <sz val="8"/>
      <name val="Calibri Light"/>
      <family val="2"/>
      <scheme val="major"/>
    </font>
    <font>
      <sz val="8"/>
      <color theme="0"/>
      <name val="Calibri Light"/>
      <family val="2"/>
      <scheme val="major"/>
    </font>
    <font>
      <b/>
      <sz val="8"/>
      <color theme="0"/>
      <name val="Calibri Light"/>
      <family val="2"/>
      <scheme val="major"/>
    </font>
    <font>
      <b/>
      <sz val="8"/>
      <color rgb="FFFFFFFF"/>
      <name val="Calibri Light"/>
      <family val="2"/>
      <scheme val="major"/>
    </font>
    <font>
      <sz val="8"/>
      <color theme="1"/>
      <name val="Calibri Light"/>
      <family val="2"/>
      <scheme val="major"/>
    </font>
    <font>
      <b/>
      <u/>
      <sz val="8"/>
      <name val="Calibri Light"/>
      <family val="2"/>
      <scheme val="major"/>
    </font>
    <font>
      <b/>
      <u val="singleAccounting"/>
      <sz val="8"/>
      <name val="Calibri Light"/>
      <family val="2"/>
      <scheme val="major"/>
    </font>
  </fonts>
  <fills count="22">
    <fill>
      <patternFill patternType="none"/>
    </fill>
    <fill>
      <patternFill patternType="gray125"/>
    </fill>
    <fill>
      <patternFill patternType="solid">
        <fgColor rgb="FF657C91"/>
        <bgColor indexed="64"/>
      </patternFill>
    </fill>
    <fill>
      <patternFill patternType="solid">
        <fgColor rgb="FFA9ECEF"/>
        <bgColor indexed="64"/>
      </patternFill>
    </fill>
    <fill>
      <patternFill patternType="solid">
        <fgColor rgb="FF48A6A2"/>
        <bgColor indexed="64"/>
      </patternFill>
    </fill>
    <fill>
      <patternFill patternType="solid">
        <fgColor rgb="FFFFFFFF"/>
        <bgColor indexed="64"/>
      </patternFill>
    </fill>
    <fill>
      <patternFill patternType="solid">
        <fgColor rgb="FF22847C"/>
        <bgColor indexed="64"/>
      </patternFill>
    </fill>
    <fill>
      <patternFill patternType="solid">
        <fgColor rgb="FFA3E7E1"/>
        <bgColor indexed="64"/>
      </patternFill>
    </fill>
    <fill>
      <patternFill patternType="solid">
        <fgColor rgb="FF687C91"/>
        <bgColor indexed="64"/>
      </patternFill>
    </fill>
    <fill>
      <patternFill patternType="solid">
        <fgColor rgb="FFEEECE1"/>
        <bgColor indexed="64"/>
      </patternFill>
    </fill>
    <fill>
      <patternFill patternType="solid">
        <fgColor rgb="FFDA9694"/>
        <bgColor indexed="64"/>
      </patternFill>
    </fill>
    <fill>
      <patternFill patternType="solid">
        <fgColor rgb="FFBEBEBE"/>
        <bgColor indexed="64"/>
      </patternFill>
    </fill>
    <fill>
      <patternFill patternType="solid">
        <fgColor rgb="FFDCCFC9"/>
        <bgColor indexed="64"/>
      </patternFill>
    </fill>
    <fill>
      <patternFill patternType="solid">
        <fgColor rgb="FFA4E7E1"/>
        <bgColor indexed="64"/>
      </patternFill>
    </fill>
    <fill>
      <patternFill patternType="solid">
        <fgColor rgb="FFBFBFBF"/>
        <bgColor indexed="64"/>
      </patternFill>
    </fill>
    <fill>
      <patternFill patternType="solid">
        <fgColor rgb="FFB8CCE4"/>
        <bgColor indexed="64"/>
      </patternFill>
    </fill>
    <fill>
      <patternFill patternType="solid">
        <fgColor theme="0"/>
        <bgColor indexed="64"/>
      </patternFill>
    </fill>
    <fill>
      <patternFill patternType="solid">
        <fgColor theme="0" tint="-4.9989318521683403E-2"/>
        <bgColor indexed="64"/>
      </patternFill>
    </fill>
    <fill>
      <patternFill patternType="solid">
        <fgColor rgb="FF2A9E9B"/>
        <bgColor indexed="64"/>
      </patternFill>
    </fill>
    <fill>
      <patternFill patternType="solid">
        <fgColor theme="5" tint="-0.499984740745262"/>
        <bgColor indexed="64"/>
      </patternFill>
    </fill>
    <fill>
      <patternFill patternType="solid">
        <fgColor theme="0" tint="-0.249977111117893"/>
        <bgColor indexed="64"/>
      </patternFill>
    </fill>
    <fill>
      <patternFill patternType="solid">
        <fgColor theme="5" tint="0.59999389629810485"/>
        <bgColor indexed="64"/>
      </patternFill>
    </fill>
  </fills>
  <borders count="62">
    <border>
      <left/>
      <right/>
      <top/>
      <bottom/>
      <diagonal/>
    </border>
    <border>
      <left/>
      <right/>
      <top/>
      <bottom style="medium">
        <color rgb="FFFF0000"/>
      </bottom>
      <diagonal/>
    </border>
    <border>
      <left/>
      <right/>
      <top style="medium">
        <color rgb="FFFF0000"/>
      </top>
      <bottom/>
      <diagonal/>
    </border>
    <border>
      <left style="medium">
        <color rgb="FFFFFFFF"/>
      </left>
      <right/>
      <top/>
      <bottom style="medium">
        <color rgb="FFFF0000"/>
      </bottom>
      <diagonal/>
    </border>
    <border>
      <left/>
      <right style="medium">
        <color rgb="FFFFFFFF"/>
      </right>
      <top/>
      <bottom style="medium">
        <color rgb="FFFF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top/>
      <bottom style="medium">
        <color rgb="FFFFFFFF"/>
      </bottom>
      <diagonal/>
    </border>
    <border>
      <left/>
      <right/>
      <top/>
      <bottom style="thin">
        <color rgb="FFED1A3B"/>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rgb="FF4F81BD"/>
      </bottom>
      <diagonal/>
    </border>
    <border>
      <left/>
      <right style="medium">
        <color indexed="64"/>
      </right>
      <top/>
      <bottom style="medium">
        <color rgb="FF4F81BD"/>
      </bottom>
      <diagonal/>
    </border>
    <border>
      <left style="medium">
        <color indexed="64"/>
      </left>
      <right/>
      <top/>
      <bottom style="medium">
        <color rgb="FF4F81BD"/>
      </bottom>
      <diagonal/>
    </border>
    <border>
      <left style="medium">
        <color indexed="64"/>
      </left>
      <right style="medium">
        <color indexed="64"/>
      </right>
      <top style="medium">
        <color rgb="FF4F81BD"/>
      </top>
      <bottom/>
      <diagonal/>
    </border>
    <border>
      <left/>
      <right style="medium">
        <color indexed="64"/>
      </right>
      <top style="medium">
        <color rgb="FF4F81BD"/>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bottom style="medium">
        <color indexed="64"/>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top/>
      <bottom style="thin">
        <color theme="0"/>
      </bottom>
      <diagonal/>
    </border>
    <border>
      <left/>
      <right/>
      <top style="thin">
        <color theme="0"/>
      </top>
      <bottom style="thin">
        <color theme="0"/>
      </bottom>
      <diagonal/>
    </border>
    <border>
      <left/>
      <right/>
      <top style="medium">
        <color rgb="FFFF0000"/>
      </top>
      <bottom style="thin">
        <color theme="0"/>
      </bottom>
      <diagonal/>
    </border>
    <border>
      <left/>
      <right/>
      <top style="thin">
        <color theme="0"/>
      </top>
      <bottom/>
      <diagonal/>
    </border>
    <border>
      <left/>
      <right/>
      <top/>
      <bottom style="thin">
        <color rgb="FFFF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style="thin">
        <color theme="0"/>
      </top>
      <bottom style="medium">
        <color rgb="FFC00000"/>
      </bottom>
      <diagonal/>
    </border>
    <border>
      <left style="thin">
        <color theme="0"/>
      </left>
      <right style="thin">
        <color theme="0"/>
      </right>
      <top/>
      <bottom style="medium">
        <color rgb="FFC00000"/>
      </bottom>
      <diagonal/>
    </border>
  </borders>
  <cellStyleXfs count="6">
    <xf numFmtId="0" fontId="0" fillId="0" borderId="0"/>
    <xf numFmtId="43" fontId="1" fillId="0" borderId="0" applyFont="0" applyFill="0" applyBorder="0" applyAlignment="0" applyProtection="0"/>
    <xf numFmtId="0" fontId="4" fillId="0" borderId="0"/>
    <xf numFmtId="0" fontId="28" fillId="0" borderId="0" applyNumberFormat="0" applyFill="0" applyBorder="0" applyAlignment="0" applyProtection="0"/>
    <xf numFmtId="0" fontId="31" fillId="0" borderId="0"/>
    <xf numFmtId="0" fontId="1" fillId="0" borderId="0"/>
  </cellStyleXfs>
  <cellXfs count="694">
    <xf numFmtId="0" fontId="0" fillId="0" borderId="0" xfId="0"/>
    <xf numFmtId="0" fontId="2" fillId="0" borderId="0" xfId="0" applyFont="1"/>
    <xf numFmtId="0" fontId="3" fillId="2" borderId="1" xfId="0" applyFont="1" applyFill="1" applyBorder="1" applyAlignment="1">
      <alignment vertical="center" wrapText="1"/>
    </xf>
    <xf numFmtId="0" fontId="2" fillId="0" borderId="0" xfId="0" applyFont="1" applyAlignment="1">
      <alignment horizontal="center" vertical="center"/>
    </xf>
    <xf numFmtId="0" fontId="5" fillId="0" borderId="0" xfId="0" applyFont="1"/>
    <xf numFmtId="0" fontId="7" fillId="0" borderId="0" xfId="0" applyFont="1"/>
    <xf numFmtId="0" fontId="9" fillId="3" borderId="0" xfId="0" applyFont="1" applyFill="1" applyAlignment="1">
      <alignment horizontal="center" vertical="center"/>
    </xf>
    <xf numFmtId="0" fontId="9" fillId="3" borderId="0" xfId="0" applyFont="1" applyFill="1" applyAlignment="1">
      <alignment vertical="center"/>
    </xf>
    <xf numFmtId="0" fontId="9" fillId="3" borderId="0" xfId="0" applyFont="1" applyFill="1" applyAlignment="1">
      <alignment vertical="center" wrapText="1"/>
    </xf>
    <xf numFmtId="0" fontId="9" fillId="3" borderId="0" xfId="0" applyFont="1" applyFill="1" applyAlignment="1">
      <alignment horizontal="right" vertical="center"/>
    </xf>
    <xf numFmtId="0" fontId="9" fillId="0" borderId="0" xfId="0" applyFont="1" applyAlignment="1">
      <alignment horizontal="center" vertical="center"/>
    </xf>
    <xf numFmtId="0" fontId="9" fillId="0" borderId="0" xfId="0" applyFont="1" applyAlignment="1">
      <alignment vertical="center"/>
    </xf>
    <xf numFmtId="0" fontId="9" fillId="0" borderId="0" xfId="0" applyFont="1" applyAlignment="1">
      <alignment horizontal="right" vertical="center"/>
    </xf>
    <xf numFmtId="14" fontId="9" fillId="0" borderId="0" xfId="0" applyNumberFormat="1" applyFont="1" applyAlignment="1">
      <alignment vertical="center"/>
    </xf>
    <xf numFmtId="0" fontId="0" fillId="0" borderId="0" xfId="0" applyAlignment="1">
      <alignment vertical="center" wrapText="1"/>
    </xf>
    <xf numFmtId="0" fontId="9" fillId="0" borderId="0" xfId="0" applyFont="1" applyAlignment="1">
      <alignment vertical="center" wrapText="1"/>
    </xf>
    <xf numFmtId="0" fontId="3" fillId="2" borderId="1" xfId="0" applyFont="1" applyFill="1" applyBorder="1" applyAlignment="1">
      <alignment vertical="center"/>
    </xf>
    <xf numFmtId="0" fontId="9" fillId="3" borderId="0" xfId="0" applyFont="1" applyFill="1" applyAlignment="1">
      <alignment horizontal="center" vertical="center" wrapText="1"/>
    </xf>
    <xf numFmtId="0" fontId="9" fillId="3" borderId="0" xfId="0" applyFont="1" applyFill="1" applyAlignment="1">
      <alignment horizontal="right" vertical="center" wrapText="1"/>
    </xf>
    <xf numFmtId="14" fontId="9" fillId="3" borderId="0" xfId="0" applyNumberFormat="1" applyFont="1" applyFill="1" applyAlignment="1">
      <alignment vertical="center" wrapText="1"/>
    </xf>
    <xf numFmtId="3" fontId="9" fillId="3" borderId="0" xfId="0" applyNumberFormat="1" applyFont="1" applyFill="1" applyAlignment="1">
      <alignment horizontal="center" vertical="center" wrapText="1"/>
    </xf>
    <xf numFmtId="3" fontId="9" fillId="3" borderId="0" xfId="0" applyNumberFormat="1" applyFont="1" applyFill="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horizontal="right" vertical="center" wrapText="1"/>
    </xf>
    <xf numFmtId="14" fontId="9" fillId="0" borderId="0" xfId="0" applyNumberFormat="1" applyFont="1" applyAlignment="1">
      <alignment vertical="center" wrapText="1"/>
    </xf>
    <xf numFmtId="3" fontId="9" fillId="0" borderId="0" xfId="0" applyNumberFormat="1" applyFont="1" applyAlignment="1">
      <alignment horizontal="right" vertical="center" wrapText="1"/>
    </xf>
    <xf numFmtId="0" fontId="10" fillId="0" borderId="0" xfId="0" applyFont="1"/>
    <xf numFmtId="0" fontId="3" fillId="2" borderId="1" xfId="0" applyFont="1" applyFill="1" applyBorder="1" applyAlignment="1">
      <alignment horizontal="center" vertical="center" wrapText="1"/>
    </xf>
    <xf numFmtId="14" fontId="9" fillId="3" borderId="0" xfId="0" applyNumberFormat="1" applyFont="1" applyFill="1" applyAlignment="1">
      <alignment horizontal="right" vertical="center"/>
    </xf>
    <xf numFmtId="4" fontId="9" fillId="3" borderId="0" xfId="0" applyNumberFormat="1" applyFont="1" applyFill="1" applyAlignment="1">
      <alignment horizontal="right" vertical="center"/>
    </xf>
    <xf numFmtId="14" fontId="9" fillId="0" borderId="0" xfId="0" applyNumberFormat="1" applyFont="1" applyAlignment="1">
      <alignment horizontal="right" vertical="center"/>
    </xf>
    <xf numFmtId="4" fontId="9" fillId="0" borderId="0" xfId="0" applyNumberFormat="1" applyFont="1" applyAlignment="1">
      <alignment horizontal="right" vertical="center"/>
    </xf>
    <xf numFmtId="0" fontId="2" fillId="0" borderId="0" xfId="0" applyFont="1" applyAlignment="1">
      <alignment wrapText="1"/>
    </xf>
    <xf numFmtId="0" fontId="11" fillId="2" borderId="1" xfId="0" applyFont="1" applyFill="1" applyBorder="1" applyAlignment="1">
      <alignment vertical="center"/>
    </xf>
    <xf numFmtId="0" fontId="12" fillId="3" borderId="0" xfId="0" applyFont="1" applyFill="1" applyAlignment="1">
      <alignment horizontal="right" vertical="center"/>
    </xf>
    <xf numFmtId="0" fontId="12" fillId="3" borderId="0" xfId="0" applyFont="1" applyFill="1" applyAlignment="1">
      <alignment vertical="center"/>
    </xf>
    <xf numFmtId="0" fontId="8" fillId="0" borderId="0" xfId="0" applyFont="1"/>
    <xf numFmtId="0" fontId="12" fillId="0" borderId="0" xfId="0" applyFont="1" applyAlignment="1">
      <alignment horizontal="right" vertical="center"/>
    </xf>
    <xf numFmtId="0" fontId="12" fillId="0" borderId="0" xfId="0" applyFont="1" applyAlignment="1">
      <alignment vertical="center"/>
    </xf>
    <xf numFmtId="0" fontId="12" fillId="5" borderId="0" xfId="0" applyFont="1" applyFill="1" applyAlignment="1">
      <alignment horizontal="right" vertical="center"/>
    </xf>
    <xf numFmtId="0" fontId="12" fillId="5" borderId="0" xfId="0" applyFont="1" applyFill="1" applyAlignment="1">
      <alignment vertical="center"/>
    </xf>
    <xf numFmtId="0" fontId="3" fillId="6" borderId="0" xfId="0" applyFont="1" applyFill="1" applyAlignment="1">
      <alignment vertical="center"/>
    </xf>
    <xf numFmtId="0" fontId="9" fillId="7" borderId="0" xfId="0" applyFont="1" applyFill="1" applyAlignment="1">
      <alignment vertical="center"/>
    </xf>
    <xf numFmtId="0" fontId="2" fillId="0" borderId="0" xfId="0" applyFont="1" applyAlignment="1">
      <alignment horizontal="center"/>
    </xf>
    <xf numFmtId="0" fontId="11" fillId="2" borderId="1" xfId="0" applyFont="1" applyFill="1" applyBorder="1" applyAlignment="1">
      <alignment horizontal="center" vertical="center"/>
    </xf>
    <xf numFmtId="0" fontId="12" fillId="0" borderId="0" xfId="0" applyFont="1" applyAlignment="1">
      <alignment horizontal="center" vertical="center"/>
    </xf>
    <xf numFmtId="0" fontId="2" fillId="0" borderId="0" xfId="0" applyFont="1" applyAlignment="1">
      <alignment horizontal="left"/>
    </xf>
    <xf numFmtId="0" fontId="11" fillId="2" borderId="1" xfId="0" applyFont="1" applyFill="1" applyBorder="1" applyAlignment="1">
      <alignment horizontal="left" vertical="center"/>
    </xf>
    <xf numFmtId="0" fontId="8" fillId="3" borderId="0" xfId="0" applyFont="1" applyFill="1" applyAlignment="1">
      <alignment horizontal="left" vertical="center"/>
    </xf>
    <xf numFmtId="0" fontId="12" fillId="0" borderId="0" xfId="0" applyFont="1" applyAlignment="1">
      <alignment horizontal="left" vertical="center"/>
    </xf>
    <xf numFmtId="0" fontId="12" fillId="5" borderId="0" xfId="0" applyFont="1" applyFill="1" applyAlignment="1">
      <alignment horizontal="left" vertical="center"/>
    </xf>
    <xf numFmtId="0" fontId="3" fillId="2" borderId="1" xfId="0" applyFont="1" applyFill="1" applyBorder="1" applyAlignment="1">
      <alignment horizontal="left" vertical="center"/>
    </xf>
    <xf numFmtId="0" fontId="13" fillId="6" borderId="0" xfId="0" applyFont="1" applyFill="1" applyAlignment="1">
      <alignment horizontal="left" vertical="center"/>
    </xf>
    <xf numFmtId="0" fontId="9" fillId="7" borderId="0" xfId="0" applyFont="1" applyFill="1" applyAlignment="1">
      <alignment horizontal="left" vertical="center"/>
    </xf>
    <xf numFmtId="0" fontId="9" fillId="0" borderId="0" xfId="0" applyFont="1" applyAlignment="1">
      <alignment horizontal="left" vertical="center"/>
    </xf>
    <xf numFmtId="0" fontId="11" fillId="2" borderId="1" xfId="0" applyFont="1" applyFill="1" applyBorder="1" applyAlignment="1">
      <alignment horizontal="center" vertical="center" wrapText="1"/>
    </xf>
    <xf numFmtId="0" fontId="12" fillId="3" borderId="0" xfId="0" applyFont="1" applyFill="1" applyAlignment="1">
      <alignment horizontal="center" vertical="center"/>
    </xf>
    <xf numFmtId="0" fontId="12" fillId="3" borderId="0" xfId="0" applyFont="1" applyFill="1" applyAlignment="1">
      <alignment vertical="center" wrapText="1"/>
    </xf>
    <xf numFmtId="9" fontId="12" fillId="3" borderId="0" xfId="0" applyNumberFormat="1" applyFont="1" applyFill="1" applyAlignment="1">
      <alignment horizontal="center" vertical="center"/>
    </xf>
    <xf numFmtId="0" fontId="12" fillId="0" borderId="0" xfId="0" applyFont="1" applyAlignment="1">
      <alignment vertical="center" wrapText="1"/>
    </xf>
    <xf numFmtId="9" fontId="12" fillId="0" borderId="0" xfId="0" applyNumberFormat="1" applyFont="1" applyAlignment="1">
      <alignment horizontal="center" vertical="center"/>
    </xf>
    <xf numFmtId="0" fontId="12" fillId="0" borderId="0" xfId="0" applyFont="1" applyAlignment="1">
      <alignment horizontal="center" vertical="center" wrapText="1"/>
    </xf>
    <xf numFmtId="9" fontId="12" fillId="0" borderId="0" xfId="0" applyNumberFormat="1" applyFont="1" applyAlignment="1">
      <alignment horizontal="center" vertical="center" wrapText="1"/>
    </xf>
    <xf numFmtId="0" fontId="8" fillId="0" borderId="0" xfId="0" applyFont="1" applyAlignment="1">
      <alignment vertical="center"/>
    </xf>
    <xf numFmtId="0" fontId="8" fillId="0" borderId="0" xfId="0" applyFont="1" applyAlignment="1">
      <alignment wrapText="1"/>
    </xf>
    <xf numFmtId="0" fontId="11" fillId="2" borderId="1" xfId="0" applyFont="1" applyFill="1" applyBorder="1" applyAlignment="1">
      <alignment vertical="center" wrapText="1"/>
    </xf>
    <xf numFmtId="0" fontId="12" fillId="3" borderId="0" xfId="0" applyFont="1" applyFill="1" applyAlignment="1">
      <alignment horizontal="center" vertical="center" wrapText="1"/>
    </xf>
    <xf numFmtId="0" fontId="8" fillId="0" borderId="0" xfId="0" applyFont="1" applyAlignment="1">
      <alignment vertical="center" wrapText="1"/>
    </xf>
    <xf numFmtId="0" fontId="14" fillId="2" borderId="1" xfId="0" applyFont="1" applyFill="1" applyBorder="1" applyAlignment="1">
      <alignment vertical="center" wrapText="1"/>
    </xf>
    <xf numFmtId="0" fontId="15" fillId="3" borderId="0" xfId="0" applyFont="1" applyFill="1" applyAlignment="1">
      <alignment vertical="center"/>
    </xf>
    <xf numFmtId="0" fontId="15" fillId="0" borderId="0" xfId="0" applyFont="1" applyAlignment="1">
      <alignment vertical="center"/>
    </xf>
    <xf numFmtId="0" fontId="2" fillId="0" borderId="0" xfId="0" applyFont="1" applyAlignment="1">
      <alignment vertical="center"/>
    </xf>
    <xf numFmtId="0" fontId="8" fillId="0" borderId="0" xfId="0" applyFont="1" applyAlignment="1">
      <alignment horizontal="center" vertical="center"/>
    </xf>
    <xf numFmtId="0" fontId="14" fillId="2" borderId="1" xfId="0" applyFont="1" applyFill="1" applyBorder="1" applyAlignment="1">
      <alignment horizontal="center" vertical="center" wrapText="1"/>
    </xf>
    <xf numFmtId="0" fontId="8" fillId="0" borderId="0" xfId="0" applyFont="1" applyAlignment="1">
      <alignment horizontal="center" wrapText="1"/>
    </xf>
    <xf numFmtId="0" fontId="17" fillId="0" borderId="0" xfId="0" applyFont="1" applyAlignment="1">
      <alignment horizontal="left" vertical="center"/>
    </xf>
    <xf numFmtId="0" fontId="17" fillId="0" borderId="0" xfId="0" applyFont="1"/>
    <xf numFmtId="0" fontId="14" fillId="2" borderId="1" xfId="0" applyFont="1" applyFill="1" applyBorder="1" applyAlignment="1">
      <alignment vertical="center"/>
    </xf>
    <xf numFmtId="0" fontId="15" fillId="3" borderId="0" xfId="0" applyFont="1" applyFill="1" applyAlignment="1">
      <alignment horizontal="right" vertical="center"/>
    </xf>
    <xf numFmtId="0" fontId="15" fillId="0" borderId="0" xfId="0" applyFont="1" applyAlignment="1">
      <alignment horizontal="right" vertical="center"/>
    </xf>
    <xf numFmtId="0" fontId="15" fillId="0" borderId="0" xfId="0" applyFont="1" applyAlignment="1">
      <alignment horizontal="right" vertical="center" wrapText="1"/>
    </xf>
    <xf numFmtId="3" fontId="15" fillId="0" borderId="0" xfId="0" applyNumberFormat="1" applyFont="1" applyAlignment="1">
      <alignment horizontal="right" vertical="center"/>
    </xf>
    <xf numFmtId="14" fontId="15" fillId="0" borderId="0" xfId="0" applyNumberFormat="1" applyFont="1" applyAlignment="1">
      <alignment horizontal="right" vertical="center"/>
    </xf>
    <xf numFmtId="14" fontId="15" fillId="0" borderId="0" xfId="0" applyNumberFormat="1" applyFont="1" applyAlignment="1">
      <alignment horizontal="right" vertical="center" wrapText="1"/>
    </xf>
    <xf numFmtId="0" fontId="15" fillId="4" borderId="0" xfId="0" applyFont="1" applyFill="1" applyAlignment="1">
      <alignment vertical="center"/>
    </xf>
    <xf numFmtId="0" fontId="15" fillId="4" borderId="0" xfId="0" applyFont="1" applyFill="1" applyAlignment="1">
      <alignment horizontal="right" vertical="center" wrapText="1"/>
    </xf>
    <xf numFmtId="0" fontId="15" fillId="0" borderId="0" xfId="0" applyFont="1" applyAlignment="1">
      <alignment horizontal="center" vertical="center"/>
    </xf>
    <xf numFmtId="164" fontId="14" fillId="4" borderId="0" xfId="1" applyNumberFormat="1" applyFont="1" applyFill="1" applyAlignment="1">
      <alignment horizontal="right" vertical="center"/>
    </xf>
    <xf numFmtId="0" fontId="15" fillId="3" borderId="0" xfId="0" applyFont="1" applyFill="1" applyAlignment="1">
      <alignment horizontal="center" vertical="center"/>
    </xf>
    <xf numFmtId="4" fontId="15" fillId="0" borderId="0" xfId="0" applyNumberFormat="1" applyFont="1" applyAlignment="1">
      <alignment horizontal="right" vertical="center" wrapText="1"/>
    </xf>
    <xf numFmtId="0" fontId="15" fillId="3" borderId="0" xfId="0" applyFont="1" applyFill="1" applyAlignment="1">
      <alignment horizontal="right" vertical="center" wrapText="1"/>
    </xf>
    <xf numFmtId="4" fontId="15" fillId="3" borderId="0" xfId="0" applyNumberFormat="1" applyFont="1" applyFill="1" applyAlignment="1">
      <alignment horizontal="right" vertical="center" wrapText="1"/>
    </xf>
    <xf numFmtId="14" fontId="15" fillId="3" borderId="0" xfId="0" applyNumberFormat="1" applyFont="1" applyFill="1" applyAlignment="1">
      <alignment horizontal="right" vertical="center" wrapText="1"/>
    </xf>
    <xf numFmtId="0" fontId="14" fillId="6" borderId="0" xfId="0" applyFont="1" applyFill="1" applyAlignment="1">
      <alignment vertical="center"/>
    </xf>
    <xf numFmtId="0" fontId="8" fillId="6" borderId="0" xfId="0" applyFont="1" applyFill="1" applyAlignment="1">
      <alignment vertical="center"/>
    </xf>
    <xf numFmtId="3" fontId="14" fillId="6" borderId="0" xfId="0" applyNumberFormat="1" applyFont="1" applyFill="1" applyAlignment="1">
      <alignment horizontal="right" vertical="center"/>
    </xf>
    <xf numFmtId="0" fontId="19" fillId="9" borderId="6" xfId="0" applyFont="1" applyFill="1" applyBorder="1" applyAlignment="1">
      <alignment horizontal="center" vertical="center"/>
    </xf>
    <xf numFmtId="14" fontId="9" fillId="3" borderId="0" xfId="0" applyNumberFormat="1" applyFont="1" applyFill="1" applyAlignment="1">
      <alignment horizontal="right" vertical="center" wrapText="1"/>
    </xf>
    <xf numFmtId="14" fontId="9" fillId="0" borderId="0" xfId="0" applyNumberFormat="1" applyFont="1" applyAlignment="1">
      <alignment horizontal="right" vertical="center" wrapText="1"/>
    </xf>
    <xf numFmtId="3" fontId="3" fillId="6" borderId="0" xfId="0" applyNumberFormat="1" applyFont="1" applyFill="1" applyAlignment="1">
      <alignment horizontal="right" vertical="center"/>
    </xf>
    <xf numFmtId="4" fontId="9" fillId="3" borderId="0" xfId="0" applyNumberFormat="1" applyFont="1" applyFill="1" applyAlignment="1">
      <alignment horizontal="right" vertical="center" wrapText="1"/>
    </xf>
    <xf numFmtId="4" fontId="9" fillId="0" borderId="0" xfId="0" applyNumberFormat="1" applyFont="1" applyAlignment="1">
      <alignment horizontal="right" vertical="center" wrapText="1"/>
    </xf>
    <xf numFmtId="0" fontId="17" fillId="0" borderId="0" xfId="0" applyFont="1" applyAlignment="1">
      <alignment horizontal="left"/>
    </xf>
    <xf numFmtId="0" fontId="20" fillId="9" borderId="6" xfId="0" applyFont="1" applyFill="1" applyBorder="1" applyAlignment="1">
      <alignment horizontal="center" vertical="center"/>
    </xf>
    <xf numFmtId="17" fontId="9" fillId="0" borderId="0" xfId="0" applyNumberFormat="1" applyFont="1" applyAlignment="1">
      <alignment vertical="center" wrapText="1"/>
    </xf>
    <xf numFmtId="15" fontId="9" fillId="3" borderId="0" xfId="0" applyNumberFormat="1" applyFont="1" applyFill="1" applyAlignment="1">
      <alignment vertical="center" wrapText="1"/>
    </xf>
    <xf numFmtId="0" fontId="20" fillId="6" borderId="0" xfId="0" applyFont="1" applyFill="1" applyAlignment="1">
      <alignment vertical="center"/>
    </xf>
    <xf numFmtId="0" fontId="3" fillId="6" borderId="0" xfId="0" applyFont="1" applyFill="1" applyAlignment="1">
      <alignment vertical="center" wrapText="1"/>
    </xf>
    <xf numFmtId="4" fontId="3" fillId="6" borderId="0" xfId="0" applyNumberFormat="1" applyFont="1" applyFill="1" applyAlignment="1">
      <alignment horizontal="right" vertical="center"/>
    </xf>
    <xf numFmtId="0" fontId="3" fillId="6" borderId="0" xfId="0" applyFont="1" applyFill="1" applyAlignment="1">
      <alignment horizontal="center" vertical="center"/>
    </xf>
    <xf numFmtId="0" fontId="3" fillId="2" borderId="1" xfId="0" applyFont="1" applyFill="1" applyBorder="1" applyAlignment="1">
      <alignment horizontal="right" vertical="center" wrapText="1"/>
    </xf>
    <xf numFmtId="0" fontId="12" fillId="7" borderId="0" xfId="0" applyFont="1" applyFill="1" applyAlignment="1">
      <alignment vertical="center" wrapText="1"/>
    </xf>
    <xf numFmtId="14" fontId="9" fillId="7" borderId="0" xfId="0" applyNumberFormat="1" applyFont="1" applyFill="1" applyAlignment="1">
      <alignment vertical="center"/>
    </xf>
    <xf numFmtId="0" fontId="9" fillId="7" borderId="0" xfId="0" applyFont="1" applyFill="1" applyAlignment="1">
      <alignment horizontal="right" vertical="center"/>
    </xf>
    <xf numFmtId="0" fontId="11" fillId="2" borderId="0" xfId="0" applyFont="1" applyFill="1" applyAlignment="1">
      <alignment vertical="center" wrapText="1"/>
    </xf>
    <xf numFmtId="0" fontId="18" fillId="7" borderId="0" xfId="0" applyFont="1" applyFill="1" applyAlignment="1">
      <alignment vertical="center" wrapText="1"/>
    </xf>
    <xf numFmtId="0" fontId="12" fillId="5" borderId="0" xfId="0" applyFont="1" applyFill="1" applyAlignment="1">
      <alignment vertical="center" wrapText="1"/>
    </xf>
    <xf numFmtId="0" fontId="18" fillId="5" borderId="0" xfId="0" applyFont="1" applyFill="1" applyAlignment="1">
      <alignment vertical="center" wrapText="1"/>
    </xf>
    <xf numFmtId="0" fontId="21" fillId="2" borderId="0" xfId="0" applyFont="1" applyFill="1" applyAlignment="1">
      <alignment vertical="center" wrapText="1"/>
    </xf>
    <xf numFmtId="0" fontId="11" fillId="6" borderId="0" xfId="0" applyFont="1" applyFill="1" applyAlignment="1">
      <alignment vertical="center"/>
    </xf>
    <xf numFmtId="0" fontId="19" fillId="0" borderId="0" xfId="0" applyFont="1" applyAlignment="1">
      <alignment vertical="center"/>
    </xf>
    <xf numFmtId="4" fontId="2" fillId="0" borderId="0" xfId="0" applyNumberFormat="1" applyFont="1"/>
    <xf numFmtId="0" fontId="11" fillId="2" borderId="1" xfId="0" applyFont="1" applyFill="1" applyBorder="1" applyAlignment="1">
      <alignment horizontal="right" vertical="center" wrapText="1"/>
    </xf>
    <xf numFmtId="0" fontId="18" fillId="6" borderId="0" xfId="0" applyFont="1" applyFill="1" applyAlignment="1">
      <alignment vertical="center"/>
    </xf>
    <xf numFmtId="0" fontId="22" fillId="7" borderId="0" xfId="0" applyFont="1" applyFill="1" applyAlignment="1">
      <alignment vertical="center"/>
    </xf>
    <xf numFmtId="0" fontId="22" fillId="0" borderId="0" xfId="0" applyFont="1" applyAlignment="1">
      <alignment vertical="center"/>
    </xf>
    <xf numFmtId="0" fontId="23" fillId="12" borderId="0" xfId="0" applyFont="1" applyFill="1" applyAlignment="1">
      <alignment vertical="center"/>
    </xf>
    <xf numFmtId="0" fontId="22" fillId="12" borderId="0" xfId="0" applyFont="1" applyFill="1" applyAlignment="1">
      <alignment vertical="center"/>
    </xf>
    <xf numFmtId="0" fontId="14" fillId="2" borderId="1" xfId="0" applyFont="1" applyFill="1" applyBorder="1" applyAlignment="1">
      <alignment horizontal="right" vertical="center"/>
    </xf>
    <xf numFmtId="43" fontId="22" fillId="7" borderId="0" xfId="1" applyFont="1" applyFill="1" applyAlignment="1">
      <alignment horizontal="right" vertical="center"/>
    </xf>
    <xf numFmtId="43" fontId="22" fillId="0" borderId="0" xfId="1" applyFont="1" applyAlignment="1">
      <alignment horizontal="right" vertical="center"/>
    </xf>
    <xf numFmtId="43" fontId="23" fillId="12" borderId="0" xfId="1" applyFont="1" applyFill="1" applyAlignment="1">
      <alignment horizontal="right" vertical="center"/>
    </xf>
    <xf numFmtId="43" fontId="14" fillId="6" borderId="0" xfId="1" applyFont="1" applyFill="1" applyAlignment="1">
      <alignment horizontal="right" vertical="center"/>
    </xf>
    <xf numFmtId="0" fontId="18" fillId="0" borderId="0" xfId="0" applyFont="1" applyAlignment="1">
      <alignment vertical="center"/>
    </xf>
    <xf numFmtId="0" fontId="25" fillId="7" borderId="0" xfId="0" applyFont="1" applyFill="1" applyAlignment="1">
      <alignment vertical="center"/>
    </xf>
    <xf numFmtId="14" fontId="25" fillId="7" borderId="0" xfId="0" applyNumberFormat="1" applyFont="1" applyFill="1" applyAlignment="1">
      <alignment vertical="center"/>
    </xf>
    <xf numFmtId="0" fontId="25" fillId="0" borderId="0" xfId="0" applyFont="1" applyAlignment="1">
      <alignment vertical="center"/>
    </xf>
    <xf numFmtId="14" fontId="25" fillId="0" borderId="0" xfId="0" applyNumberFormat="1" applyFont="1" applyAlignment="1">
      <alignment vertical="center"/>
    </xf>
    <xf numFmtId="0" fontId="24" fillId="0" borderId="0" xfId="0" applyFont="1" applyAlignment="1">
      <alignment horizontal="left" vertical="center"/>
    </xf>
    <xf numFmtId="0" fontId="18" fillId="0" borderId="0" xfId="0" applyFont="1" applyAlignment="1">
      <alignment horizontal="left" vertical="center"/>
    </xf>
    <xf numFmtId="0" fontId="25" fillId="7" borderId="0" xfId="0" applyFont="1" applyFill="1" applyAlignment="1">
      <alignment horizontal="left" vertical="center"/>
    </xf>
    <xf numFmtId="0" fontId="25" fillId="0" borderId="0" xfId="0" applyFont="1" applyAlignment="1">
      <alignment horizontal="left" vertical="center"/>
    </xf>
    <xf numFmtId="0" fontId="6" fillId="13" borderId="0" xfId="0" applyFont="1" applyFill="1" applyAlignment="1">
      <alignment horizontal="center" vertical="center"/>
    </xf>
    <xf numFmtId="14" fontId="6" fillId="13" borderId="0" xfId="0" applyNumberFormat="1" applyFont="1" applyFill="1" applyAlignment="1">
      <alignment horizontal="center" vertical="center"/>
    </xf>
    <xf numFmtId="0" fontId="6" fillId="13" borderId="0" xfId="0" applyFont="1" applyFill="1" applyAlignment="1">
      <alignment horizontal="left" vertical="center" wrapText="1"/>
    </xf>
    <xf numFmtId="14" fontId="6" fillId="13" borderId="0" xfId="0" applyNumberFormat="1" applyFont="1" applyFill="1" applyAlignment="1">
      <alignment horizontal="left" vertical="center" wrapText="1"/>
    </xf>
    <xf numFmtId="0" fontId="6" fillId="0" borderId="0" xfId="0" applyFont="1" applyAlignment="1">
      <alignment horizontal="left" vertical="center" wrapText="1"/>
    </xf>
    <xf numFmtId="14" fontId="6" fillId="0" borderId="0" xfId="0" applyNumberFormat="1" applyFont="1" applyAlignment="1">
      <alignment horizontal="left" vertical="center" wrapText="1"/>
    </xf>
    <xf numFmtId="0" fontId="0" fillId="0" borderId="0" xfId="0" applyAlignment="1">
      <alignment horizontal="left" vertical="center" wrapText="1"/>
    </xf>
    <xf numFmtId="0" fontId="6" fillId="13" borderId="0" xfId="0" applyFont="1" applyFill="1" applyAlignment="1">
      <alignment horizontal="center" vertical="center" wrapText="1"/>
    </xf>
    <xf numFmtId="0" fontId="26" fillId="2" borderId="15" xfId="0" applyFont="1" applyFill="1" applyBorder="1" applyAlignment="1">
      <alignment horizontal="left" vertical="center" wrapText="1"/>
    </xf>
    <xf numFmtId="0" fontId="26" fillId="2" borderId="15" xfId="0" applyFont="1" applyFill="1" applyBorder="1" applyAlignment="1">
      <alignment horizontal="center" vertical="center" wrapText="1"/>
    </xf>
    <xf numFmtId="0" fontId="27" fillId="0" borderId="0" xfId="0" applyFont="1"/>
    <xf numFmtId="0" fontId="29" fillId="0" borderId="0" xfId="3" applyFont="1"/>
    <xf numFmtId="0" fontId="30" fillId="0" borderId="0" xfId="0" applyFont="1"/>
    <xf numFmtId="0" fontId="12" fillId="0" borderId="0" xfId="0" applyFont="1" applyAlignment="1">
      <alignment vertical="center" wrapText="1"/>
    </xf>
    <xf numFmtId="0" fontId="11" fillId="2" borderId="1" xfId="0" applyFont="1" applyFill="1" applyBorder="1" applyAlignment="1">
      <alignment horizontal="center" vertical="center" wrapText="1"/>
    </xf>
    <xf numFmtId="0" fontId="12" fillId="7" borderId="0" xfId="0" applyFont="1" applyFill="1" applyAlignment="1">
      <alignment horizontal="center" vertical="center" wrapText="1"/>
    </xf>
    <xf numFmtId="0" fontId="12" fillId="7" borderId="0" xfId="0" applyFont="1" applyFill="1" applyAlignment="1">
      <alignment vertical="center" wrapText="1"/>
    </xf>
    <xf numFmtId="0" fontId="17" fillId="0" borderId="0" xfId="0" applyFont="1" applyAlignment="1">
      <alignment vertical="center"/>
    </xf>
    <xf numFmtId="0" fontId="0" fillId="7" borderId="0" xfId="0" applyFill="1" applyAlignment="1">
      <alignment vertical="center" wrapText="1"/>
    </xf>
    <xf numFmtId="9" fontId="12" fillId="7" borderId="0" xfId="0" applyNumberFormat="1" applyFont="1" applyFill="1" applyAlignment="1">
      <alignment horizontal="center" vertical="center" wrapText="1"/>
    </xf>
    <xf numFmtId="0" fontId="4" fillId="7" borderId="0" xfId="0" applyFont="1" applyFill="1" applyAlignment="1">
      <alignment horizontal="center" vertical="center"/>
    </xf>
    <xf numFmtId="0" fontId="32" fillId="0" borderId="0" xfId="0" applyFont="1" applyAlignment="1">
      <alignment vertical="center"/>
    </xf>
    <xf numFmtId="0" fontId="33" fillId="0" borderId="0" xfId="0" applyFont="1" applyAlignment="1">
      <alignment vertical="center"/>
    </xf>
    <xf numFmtId="0" fontId="3" fillId="2" borderId="1" xfId="0" applyFont="1" applyFill="1" applyBorder="1" applyAlignment="1">
      <alignment horizontal="left" vertical="center" wrapText="1"/>
    </xf>
    <xf numFmtId="165" fontId="34" fillId="3" borderId="2" xfId="2" applyNumberFormat="1" applyFont="1" applyFill="1" applyBorder="1" applyAlignment="1">
      <alignment vertical="center"/>
    </xf>
    <xf numFmtId="0" fontId="35" fillId="3" borderId="0" xfId="0" applyFont="1" applyFill="1" applyBorder="1" applyAlignment="1">
      <alignment horizontal="left"/>
    </xf>
    <xf numFmtId="0" fontId="35" fillId="3" borderId="0" xfId="0" applyFont="1" applyFill="1" applyBorder="1" applyAlignment="1">
      <alignment horizontal="center"/>
    </xf>
    <xf numFmtId="165" fontId="34" fillId="3" borderId="0" xfId="2" applyNumberFormat="1" applyFont="1" applyFill="1" applyBorder="1" applyAlignment="1">
      <alignment horizontal="left" vertical="center"/>
    </xf>
    <xf numFmtId="165" fontId="34" fillId="0" borderId="0" xfId="2" applyNumberFormat="1" applyFont="1" applyFill="1" applyBorder="1" applyAlignment="1">
      <alignment vertical="center"/>
    </xf>
    <xf numFmtId="0" fontId="35" fillId="0" borderId="0" xfId="0" applyFont="1" applyFill="1" applyBorder="1" applyAlignment="1">
      <alignment horizontal="left"/>
    </xf>
    <xf numFmtId="0" fontId="35" fillId="0" borderId="0" xfId="0" applyFont="1" applyFill="1" applyBorder="1" applyAlignment="1">
      <alignment horizontal="center"/>
    </xf>
    <xf numFmtId="43" fontId="35" fillId="0" borderId="0" xfId="1" applyFont="1" applyFill="1" applyBorder="1" applyAlignment="1">
      <alignment horizontal="center"/>
    </xf>
    <xf numFmtId="165" fontId="34" fillId="0" borderId="0" xfId="2" applyNumberFormat="1" applyFont="1" applyFill="1" applyBorder="1" applyAlignment="1">
      <alignment horizontal="left" vertical="center"/>
    </xf>
    <xf numFmtId="165" fontId="34" fillId="3" borderId="0" xfId="2" applyNumberFormat="1" applyFont="1" applyFill="1" applyBorder="1" applyAlignment="1">
      <alignment vertical="center"/>
    </xf>
    <xf numFmtId="0" fontId="35" fillId="3" borderId="0" xfId="0" applyFont="1" applyFill="1"/>
    <xf numFmtId="0" fontId="35" fillId="0" borderId="0" xfId="0" applyFont="1"/>
    <xf numFmtId="0" fontId="34" fillId="3" borderId="0" xfId="2" applyNumberFormat="1" applyFont="1" applyFill="1" applyBorder="1" applyAlignment="1">
      <alignment horizontal="left" vertical="center"/>
    </xf>
    <xf numFmtId="165" fontId="34" fillId="3" borderId="0" xfId="2" applyNumberFormat="1" applyFont="1" applyFill="1" applyBorder="1" applyAlignment="1">
      <alignment horizontal="center" vertical="center"/>
    </xf>
    <xf numFmtId="43" fontId="34" fillId="3" borderId="0" xfId="1" applyFont="1" applyFill="1" applyBorder="1" applyAlignment="1">
      <alignment horizontal="left" vertical="center"/>
    </xf>
    <xf numFmtId="0" fontId="36" fillId="6" borderId="0" xfId="0" applyFont="1" applyFill="1"/>
    <xf numFmtId="43" fontId="36" fillId="6" borderId="0" xfId="0" applyNumberFormat="1" applyFont="1" applyFill="1"/>
    <xf numFmtId="0" fontId="37" fillId="3" borderId="0" xfId="0" applyFont="1" applyFill="1" applyBorder="1" applyAlignment="1">
      <alignment horizontal="left"/>
    </xf>
    <xf numFmtId="0" fontId="35" fillId="0" borderId="0" xfId="0" applyFont="1" applyAlignment="1">
      <alignment horizontal="left" vertical="center" wrapText="1"/>
    </xf>
    <xf numFmtId="43" fontId="35" fillId="0" borderId="0" xfId="1" applyFont="1" applyFill="1" applyBorder="1" applyAlignment="1">
      <alignment horizontal="left"/>
    </xf>
    <xf numFmtId="164" fontId="36" fillId="6" borderId="0" xfId="0" applyNumberFormat="1" applyFont="1" applyFill="1"/>
    <xf numFmtId="0" fontId="35" fillId="3" borderId="0" xfId="0" applyFont="1" applyFill="1" applyBorder="1" applyAlignment="1">
      <alignment horizontal="left" vertical="center"/>
    </xf>
    <xf numFmtId="0" fontId="35" fillId="3" borderId="0" xfId="0" applyFont="1" applyFill="1" applyBorder="1" applyAlignment="1">
      <alignment horizontal="center" vertical="center"/>
    </xf>
    <xf numFmtId="43" fontId="35" fillId="3" borderId="0" xfId="1" applyFont="1" applyFill="1" applyBorder="1" applyAlignment="1">
      <alignment horizontal="left" vertical="center"/>
    </xf>
    <xf numFmtId="0" fontId="35" fillId="0" borderId="0" xfId="0" applyFont="1" applyFill="1" applyBorder="1" applyAlignment="1">
      <alignment horizontal="left" vertical="center"/>
    </xf>
    <xf numFmtId="0" fontId="35" fillId="0" borderId="0" xfId="0" applyFont="1" applyFill="1" applyBorder="1" applyAlignment="1">
      <alignment horizontal="center" vertical="center"/>
    </xf>
    <xf numFmtId="43" fontId="34" fillId="0" borderId="0" xfId="1" applyFont="1" applyFill="1" applyBorder="1" applyAlignment="1">
      <alignment horizontal="left" vertical="center"/>
    </xf>
    <xf numFmtId="0" fontId="35" fillId="0" borderId="0" xfId="0" applyFont="1" applyBorder="1" applyAlignment="1">
      <alignment horizontal="left" vertical="center"/>
    </xf>
    <xf numFmtId="0" fontId="35" fillId="0" borderId="0" xfId="0" applyFont="1" applyBorder="1" applyAlignment="1">
      <alignment horizontal="center" vertical="center"/>
    </xf>
    <xf numFmtId="43" fontId="35" fillId="0" borderId="0" xfId="1" applyFont="1" applyFill="1" applyBorder="1" applyAlignment="1">
      <alignment horizontal="left" vertical="center"/>
    </xf>
    <xf numFmtId="43" fontId="35" fillId="0" borderId="0" xfId="1" applyFont="1" applyBorder="1" applyAlignment="1">
      <alignment horizontal="left" vertical="center"/>
    </xf>
    <xf numFmtId="0" fontId="38" fillId="3" borderId="0" xfId="0" applyFont="1" applyFill="1" applyBorder="1" applyAlignment="1">
      <alignment horizontal="left" vertical="center"/>
    </xf>
    <xf numFmtId="165" fontId="34" fillId="0" borderId="0" xfId="2" applyNumberFormat="1" applyFont="1" applyFill="1" applyBorder="1" applyAlignment="1">
      <alignment horizontal="center" vertical="center"/>
    </xf>
    <xf numFmtId="0" fontId="0" fillId="3" borderId="0" xfId="0" applyFont="1" applyFill="1" applyBorder="1" applyAlignment="1">
      <alignment horizontal="left" vertical="center"/>
    </xf>
    <xf numFmtId="0" fontId="0" fillId="3" borderId="0" xfId="0" applyFont="1" applyFill="1" applyBorder="1" applyAlignment="1">
      <alignment horizontal="center" vertical="center"/>
    </xf>
    <xf numFmtId="43" fontId="0" fillId="3" borderId="0" xfId="1" applyFont="1" applyFill="1" applyBorder="1" applyAlignment="1">
      <alignment horizontal="left" vertical="center"/>
    </xf>
    <xf numFmtId="0" fontId="35" fillId="0" borderId="0" xfId="0" applyFont="1" applyBorder="1" applyAlignment="1">
      <alignment horizontal="left"/>
    </xf>
    <xf numFmtId="0" fontId="35" fillId="0" borderId="0" xfId="0" applyFont="1" applyBorder="1" applyAlignment="1">
      <alignment horizontal="center"/>
    </xf>
    <xf numFmtId="43" fontId="35" fillId="0" borderId="0" xfId="1" applyFont="1" applyBorder="1" applyAlignment="1">
      <alignment horizontal="left"/>
    </xf>
    <xf numFmtId="0" fontId="38" fillId="3" borderId="0" xfId="0" applyFont="1" applyFill="1" applyBorder="1" applyAlignment="1">
      <alignment horizontal="center" vertical="center"/>
    </xf>
    <xf numFmtId="0" fontId="35" fillId="0" borderId="0" xfId="0" applyFont="1" applyAlignment="1">
      <alignment vertical="center"/>
    </xf>
    <xf numFmtId="0" fontId="35" fillId="0" borderId="0" xfId="0" applyFont="1" applyAlignment="1">
      <alignment vertical="center" wrapText="1"/>
    </xf>
    <xf numFmtId="0" fontId="35" fillId="0" borderId="16" xfId="0" applyFont="1" applyBorder="1" applyAlignment="1">
      <alignment vertical="center"/>
    </xf>
    <xf numFmtId="0" fontId="35" fillId="0" borderId="16" xfId="0" applyFont="1" applyBorder="1" applyAlignment="1">
      <alignment vertical="center" wrapText="1"/>
    </xf>
    <xf numFmtId="0" fontId="40" fillId="0" borderId="16" xfId="0" applyFont="1" applyBorder="1" applyAlignment="1">
      <alignment vertical="center" wrapText="1"/>
    </xf>
    <xf numFmtId="0" fontId="41" fillId="0" borderId="0" xfId="3" applyFont="1" applyAlignment="1">
      <alignment vertical="center"/>
    </xf>
    <xf numFmtId="0" fontId="41" fillId="0" borderId="17" xfId="3" applyFont="1" applyBorder="1" applyAlignment="1">
      <alignment vertical="center"/>
    </xf>
    <xf numFmtId="0" fontId="35" fillId="0" borderId="16" xfId="0" applyFont="1" applyBorder="1"/>
    <xf numFmtId="0" fontId="35" fillId="0" borderId="16" xfId="0" applyFont="1" applyFill="1" applyBorder="1"/>
    <xf numFmtId="14" fontId="35" fillId="0" borderId="16" xfId="0" applyNumberFormat="1" applyFont="1" applyFill="1" applyBorder="1"/>
    <xf numFmtId="0" fontId="41" fillId="0" borderId="16" xfId="3" applyFont="1" applyBorder="1" applyAlignment="1">
      <alignment vertical="center"/>
    </xf>
    <xf numFmtId="0" fontId="34" fillId="0" borderId="16" xfId="0" applyFont="1" applyFill="1" applyBorder="1"/>
    <xf numFmtId="14" fontId="34" fillId="0" borderId="16" xfId="0" applyNumberFormat="1" applyFont="1" applyFill="1" applyBorder="1" applyAlignment="1">
      <alignment horizontal="left"/>
    </xf>
    <xf numFmtId="14" fontId="34" fillId="0" borderId="16" xfId="0" applyNumberFormat="1" applyFont="1" applyFill="1" applyBorder="1"/>
    <xf numFmtId="0" fontId="42" fillId="0" borderId="16" xfId="0" applyFont="1" applyBorder="1" applyAlignment="1">
      <alignment vertical="center" wrapText="1"/>
    </xf>
    <xf numFmtId="0" fontId="42" fillId="0" borderId="16" xfId="0" applyFont="1" applyBorder="1" applyAlignment="1">
      <alignment vertical="center"/>
    </xf>
    <xf numFmtId="0" fontId="34" fillId="0" borderId="16" xfId="0" applyFont="1" applyBorder="1" applyAlignment="1">
      <alignment vertical="center"/>
    </xf>
    <xf numFmtId="0" fontId="35" fillId="0" borderId="18" xfId="0" applyFont="1" applyBorder="1" applyAlignment="1">
      <alignment vertical="center"/>
    </xf>
    <xf numFmtId="0" fontId="35" fillId="0" borderId="19" xfId="0" applyFont="1" applyBorder="1" applyAlignment="1">
      <alignment vertical="center"/>
    </xf>
    <xf numFmtId="0" fontId="35" fillId="0" borderId="5" xfId="0" applyFont="1" applyBorder="1" applyAlignment="1">
      <alignment vertical="center"/>
    </xf>
    <xf numFmtId="0" fontId="35" fillId="0" borderId="20" xfId="0" applyFont="1" applyBorder="1" applyAlignment="1">
      <alignment horizontal="center" vertical="center"/>
    </xf>
    <xf numFmtId="0" fontId="35" fillId="0" borderId="6" xfId="0" applyFont="1" applyBorder="1" applyAlignment="1">
      <alignment horizontal="center" vertical="center"/>
    </xf>
    <xf numFmtId="0" fontId="40" fillId="0" borderId="21" xfId="0" applyFont="1" applyBorder="1" applyAlignment="1">
      <alignment vertical="center" wrapText="1"/>
    </xf>
    <xf numFmtId="0" fontId="35" fillId="0" borderId="22" xfId="0" applyFont="1" applyBorder="1" applyAlignment="1">
      <alignment vertical="center"/>
    </xf>
    <xf numFmtId="0" fontId="35" fillId="0" borderId="23" xfId="0" applyFont="1" applyBorder="1" applyAlignment="1">
      <alignment horizontal="center" vertical="center"/>
    </xf>
    <xf numFmtId="0" fontId="35" fillId="0" borderId="22" xfId="0" applyFont="1" applyBorder="1" applyAlignment="1">
      <alignment horizontal="center" vertical="center"/>
    </xf>
    <xf numFmtId="0" fontId="35" fillId="0" borderId="24" xfId="0" applyFont="1" applyBorder="1" applyAlignment="1">
      <alignment horizontal="center" vertical="center"/>
    </xf>
    <xf numFmtId="0" fontId="35" fillId="0" borderId="25" xfId="0" applyFont="1" applyBorder="1" applyAlignment="1">
      <alignment vertical="center"/>
    </xf>
    <xf numFmtId="0" fontId="35" fillId="0" borderId="26" xfId="0" applyFont="1" applyBorder="1" applyAlignment="1">
      <alignment horizontal="center" vertical="center"/>
    </xf>
    <xf numFmtId="0" fontId="35" fillId="0" borderId="25" xfId="0" applyFont="1" applyBorder="1" applyAlignment="1">
      <alignment horizontal="center" vertical="center"/>
    </xf>
    <xf numFmtId="0" fontId="35" fillId="0" borderId="27" xfId="0" applyFont="1" applyBorder="1" applyAlignment="1">
      <alignment horizontal="center" vertical="center"/>
    </xf>
    <xf numFmtId="0" fontId="35" fillId="0" borderId="28" xfId="0" applyFont="1" applyBorder="1" applyAlignment="1">
      <alignment vertical="center"/>
    </xf>
    <xf numFmtId="0" fontId="35" fillId="0" borderId="29" xfId="0" applyFont="1" applyBorder="1" applyAlignment="1">
      <alignment horizontal="center" vertical="center"/>
    </xf>
    <xf numFmtId="0" fontId="35" fillId="0" borderId="28" xfId="0" applyFont="1" applyBorder="1" applyAlignment="1">
      <alignment horizontal="center" vertical="center"/>
    </xf>
    <xf numFmtId="0" fontId="35" fillId="0" borderId="30" xfId="0" applyFont="1" applyBorder="1" applyAlignment="1">
      <alignment horizontal="center" vertical="center"/>
    </xf>
    <xf numFmtId="0" fontId="35" fillId="0" borderId="20" xfId="0" applyFont="1" applyBorder="1" applyAlignment="1">
      <alignment vertical="center"/>
    </xf>
    <xf numFmtId="0" fontId="35" fillId="0" borderId="7" xfId="0" applyFont="1" applyBorder="1" applyAlignment="1">
      <alignment horizontal="center" vertical="center"/>
    </xf>
    <xf numFmtId="0" fontId="35" fillId="0" borderId="31" xfId="0" applyFont="1" applyBorder="1" applyAlignment="1">
      <alignment vertical="center"/>
    </xf>
    <xf numFmtId="0" fontId="35" fillId="0" borderId="0" xfId="0" applyFont="1" applyBorder="1" applyAlignment="1">
      <alignment vertical="center"/>
    </xf>
    <xf numFmtId="0" fontId="40" fillId="0" borderId="32" xfId="0" applyFont="1" applyBorder="1" applyAlignment="1">
      <alignment vertical="center" wrapText="1"/>
    </xf>
    <xf numFmtId="0" fontId="35" fillId="0" borderId="33" xfId="0" applyFont="1" applyBorder="1" applyAlignment="1">
      <alignment horizontal="center" vertical="center"/>
    </xf>
    <xf numFmtId="0" fontId="40" fillId="0" borderId="0" xfId="0" applyFont="1" applyBorder="1" applyAlignment="1">
      <alignment vertical="center" wrapText="1"/>
    </xf>
    <xf numFmtId="0" fontId="35" fillId="0" borderId="25" xfId="0" applyFont="1" applyBorder="1" applyAlignment="1">
      <alignment vertical="center" wrapText="1"/>
    </xf>
    <xf numFmtId="0" fontId="35" fillId="0" borderId="0" xfId="0" applyFont="1" applyBorder="1"/>
    <xf numFmtId="0" fontId="35" fillId="0" borderId="34" xfId="0" applyFont="1" applyBorder="1" applyAlignment="1">
      <alignment vertical="center"/>
    </xf>
    <xf numFmtId="0" fontId="35" fillId="0" borderId="0" xfId="0" applyFont="1" applyAlignment="1">
      <alignment horizontal="center" vertical="center"/>
    </xf>
    <xf numFmtId="0" fontId="43" fillId="0" borderId="0" xfId="0" applyFont="1" applyAlignment="1">
      <alignment horizontal="center" vertical="center"/>
    </xf>
    <xf numFmtId="0" fontId="20" fillId="14" borderId="35" xfId="5" applyFont="1" applyFill="1" applyBorder="1" applyAlignment="1">
      <alignment horizontal="left" vertical="center" wrapText="1"/>
    </xf>
    <xf numFmtId="0" fontId="35" fillId="14" borderId="36" xfId="5" applyFont="1" applyFill="1" applyBorder="1" applyAlignment="1">
      <alignment vertical="center" wrapText="1"/>
    </xf>
    <xf numFmtId="0" fontId="35" fillId="14" borderId="37" xfId="5" applyFont="1" applyFill="1" applyBorder="1" applyAlignment="1">
      <alignment vertical="center" wrapText="1"/>
    </xf>
    <xf numFmtId="0" fontId="35" fillId="14" borderId="35" xfId="5" applyFont="1" applyFill="1" applyBorder="1" applyAlignment="1">
      <alignment vertical="center" wrapText="1"/>
    </xf>
    <xf numFmtId="0" fontId="13" fillId="15" borderId="40" xfId="5" applyFont="1" applyFill="1" applyBorder="1" applyAlignment="1">
      <alignment horizontal="left" vertical="center" wrapText="1"/>
    </xf>
    <xf numFmtId="9" fontId="13" fillId="15" borderId="41" xfId="5" applyNumberFormat="1" applyFont="1" applyFill="1" applyBorder="1" applyAlignment="1">
      <alignment horizontal="center" vertical="center" wrapText="1"/>
    </xf>
    <xf numFmtId="0" fontId="13" fillId="15" borderId="37" xfId="5" applyFont="1" applyFill="1" applyBorder="1" applyAlignment="1">
      <alignment horizontal="left" vertical="center" wrapText="1"/>
    </xf>
    <xf numFmtId="0" fontId="13" fillId="15" borderId="36" xfId="5" applyFont="1" applyFill="1" applyBorder="1" applyAlignment="1">
      <alignment horizontal="center" vertical="center" wrapText="1"/>
    </xf>
    <xf numFmtId="0" fontId="13" fillId="5" borderId="40" xfId="5" applyFont="1" applyFill="1" applyBorder="1" applyAlignment="1">
      <alignment horizontal="left" vertical="center" wrapText="1"/>
    </xf>
    <xf numFmtId="0" fontId="13" fillId="5" borderId="41" xfId="5" applyFont="1" applyFill="1" applyBorder="1" applyAlignment="1">
      <alignment horizontal="center" vertical="center" wrapText="1"/>
    </xf>
    <xf numFmtId="0" fontId="13" fillId="5" borderId="37" xfId="5" applyFont="1" applyFill="1" applyBorder="1" applyAlignment="1">
      <alignment horizontal="left" vertical="center" wrapText="1"/>
    </xf>
    <xf numFmtId="0" fontId="13" fillId="5" borderId="36" xfId="5" applyFont="1" applyFill="1" applyBorder="1" applyAlignment="1">
      <alignment horizontal="center" vertical="center" wrapText="1"/>
    </xf>
    <xf numFmtId="0" fontId="35" fillId="14" borderId="36" xfId="5" applyFont="1" applyFill="1" applyBorder="1" applyAlignment="1">
      <alignment vertical="center"/>
    </xf>
    <xf numFmtId="0" fontId="35" fillId="14" borderId="37" xfId="5" applyFont="1" applyFill="1" applyBorder="1" applyAlignment="1">
      <alignment vertical="center"/>
    </xf>
    <xf numFmtId="0" fontId="35" fillId="14" borderId="35" xfId="5" applyFont="1" applyFill="1" applyBorder="1" applyAlignment="1">
      <alignment vertical="center"/>
    </xf>
    <xf numFmtId="9" fontId="13" fillId="15" borderId="36" xfId="5" applyNumberFormat="1" applyFont="1" applyFill="1" applyBorder="1" applyAlignment="1">
      <alignment horizontal="center" vertical="center" wrapText="1"/>
    </xf>
    <xf numFmtId="0" fontId="35" fillId="15" borderId="37" xfId="5" applyFont="1" applyFill="1" applyBorder="1" applyAlignment="1">
      <alignment vertical="center" wrapText="1"/>
    </xf>
    <xf numFmtId="0" fontId="35" fillId="15" borderId="36" xfId="5" applyFont="1" applyFill="1" applyBorder="1" applyAlignment="1">
      <alignment vertical="center" wrapText="1"/>
    </xf>
    <xf numFmtId="0" fontId="13" fillId="0" borderId="40" xfId="5" applyFont="1" applyBorder="1" applyAlignment="1">
      <alignment horizontal="left" vertical="center" wrapText="1"/>
    </xf>
    <xf numFmtId="9" fontId="13" fillId="0" borderId="41" xfId="5" applyNumberFormat="1" applyFont="1" applyBorder="1" applyAlignment="1">
      <alignment horizontal="center" vertical="center" wrapText="1"/>
    </xf>
    <xf numFmtId="0" fontId="13" fillId="0" borderId="37" xfId="5" applyFont="1" applyBorder="1" applyAlignment="1">
      <alignment horizontal="left" vertical="center" wrapText="1"/>
    </xf>
    <xf numFmtId="9" fontId="13" fillId="0" borderId="36" xfId="5" applyNumberFormat="1" applyFont="1" applyBorder="1" applyAlignment="1">
      <alignment horizontal="center" vertical="center" wrapText="1"/>
    </xf>
    <xf numFmtId="0" fontId="35" fillId="0" borderId="40" xfId="5" applyFont="1" applyBorder="1" applyAlignment="1">
      <alignment horizontal="left" vertical="center" wrapText="1"/>
    </xf>
    <xf numFmtId="0" fontId="13" fillId="15" borderId="44" xfId="5" applyFont="1" applyFill="1" applyBorder="1" applyAlignment="1">
      <alignment horizontal="left" vertical="center" wrapText="1"/>
    </xf>
    <xf numFmtId="9" fontId="13" fillId="15" borderId="10" xfId="5" applyNumberFormat="1" applyFont="1" applyFill="1" applyBorder="1" applyAlignment="1">
      <alignment horizontal="center" vertical="center" wrapText="1"/>
    </xf>
    <xf numFmtId="0" fontId="35" fillId="5" borderId="40" xfId="5" applyFont="1" applyFill="1" applyBorder="1" applyAlignment="1">
      <alignment horizontal="left" vertical="center" wrapText="1"/>
    </xf>
    <xf numFmtId="9" fontId="13" fillId="5" borderId="41" xfId="5" applyNumberFormat="1" applyFont="1" applyFill="1" applyBorder="1" applyAlignment="1">
      <alignment horizontal="center" vertical="center" wrapText="1"/>
    </xf>
    <xf numFmtId="15" fontId="35" fillId="5" borderId="9" xfId="5" applyNumberFormat="1" applyFont="1" applyFill="1" applyBorder="1" applyAlignment="1">
      <alignment horizontal="center" vertical="center" wrapText="1"/>
    </xf>
    <xf numFmtId="0" fontId="13" fillId="5" borderId="41" xfId="5" applyFont="1" applyFill="1" applyBorder="1" applyAlignment="1">
      <alignment horizontal="center" vertical="center"/>
    </xf>
    <xf numFmtId="0" fontId="13" fillId="5" borderId="44" xfId="5" applyFont="1" applyFill="1" applyBorder="1" applyAlignment="1">
      <alignment horizontal="left" vertical="center" wrapText="1"/>
    </xf>
    <xf numFmtId="9" fontId="13" fillId="5" borderId="10" xfId="5" applyNumberFormat="1" applyFont="1" applyFill="1" applyBorder="1" applyAlignment="1">
      <alignment horizontal="center" vertical="center" wrapText="1"/>
    </xf>
    <xf numFmtId="0" fontId="13" fillId="5" borderId="8" xfId="5" applyFont="1" applyFill="1" applyBorder="1" applyAlignment="1">
      <alignment horizontal="center" vertical="center" wrapText="1"/>
    </xf>
    <xf numFmtId="0" fontId="13" fillId="5" borderId="10" xfId="5" applyFont="1" applyFill="1" applyBorder="1" applyAlignment="1">
      <alignment horizontal="center" vertical="center"/>
    </xf>
    <xf numFmtId="0" fontId="35" fillId="15" borderId="40" xfId="5" applyFont="1" applyFill="1" applyBorder="1" applyAlignment="1">
      <alignment horizontal="left" vertical="center" wrapText="1"/>
    </xf>
    <xf numFmtId="0" fontId="13" fillId="15" borderId="41" xfId="5" applyFont="1" applyFill="1" applyBorder="1" applyAlignment="1">
      <alignment horizontal="center" vertical="center"/>
    </xf>
    <xf numFmtId="0" fontId="13" fillId="5" borderId="38" xfId="5" applyFont="1" applyFill="1" applyBorder="1" applyAlignment="1">
      <alignment horizontal="left" vertical="center" wrapText="1"/>
    </xf>
    <xf numFmtId="0" fontId="13" fillId="5" borderId="39" xfId="5" applyFont="1" applyFill="1" applyBorder="1" applyAlignment="1">
      <alignment horizontal="left" vertical="center" wrapText="1"/>
    </xf>
    <xf numFmtId="15" fontId="13" fillId="5" borderId="38" xfId="5" applyNumberFormat="1" applyFont="1" applyFill="1" applyBorder="1" applyAlignment="1">
      <alignment horizontal="center" vertical="center" wrapText="1"/>
    </xf>
    <xf numFmtId="0" fontId="13" fillId="5" borderId="38" xfId="5" applyFont="1" applyFill="1" applyBorder="1" applyAlignment="1">
      <alignment horizontal="center" vertical="center" wrapText="1"/>
    </xf>
    <xf numFmtId="0" fontId="13" fillId="5" borderId="39" xfId="5" applyFont="1" applyFill="1" applyBorder="1" applyAlignment="1">
      <alignment horizontal="center" vertical="center"/>
    </xf>
    <xf numFmtId="0" fontId="13" fillId="5" borderId="9" xfId="5" applyFont="1" applyFill="1" applyBorder="1" applyAlignment="1">
      <alignment horizontal="left" vertical="center" wrapText="1"/>
    </xf>
    <xf numFmtId="0" fontId="13" fillId="5" borderId="41" xfId="5" applyFont="1" applyFill="1" applyBorder="1" applyAlignment="1">
      <alignment horizontal="left" vertical="center" wrapText="1"/>
    </xf>
    <xf numFmtId="15" fontId="13" fillId="5" borderId="9" xfId="5" applyNumberFormat="1" applyFont="1" applyFill="1" applyBorder="1" applyAlignment="1">
      <alignment horizontal="center" vertical="center" wrapText="1"/>
    </xf>
    <xf numFmtId="0" fontId="13" fillId="5" borderId="9" xfId="5" applyFont="1" applyFill="1" applyBorder="1" applyAlignment="1">
      <alignment horizontal="center" vertical="center" wrapText="1"/>
    </xf>
    <xf numFmtId="0" fontId="13" fillId="15" borderId="11" xfId="5" applyFont="1" applyFill="1" applyBorder="1" applyAlignment="1">
      <alignment horizontal="left" vertical="center" wrapText="1"/>
    </xf>
    <xf numFmtId="0" fontId="13" fillId="15" borderId="48" xfId="5" applyFont="1" applyFill="1" applyBorder="1" applyAlignment="1">
      <alignment horizontal="left" vertical="center" wrapText="1"/>
    </xf>
    <xf numFmtId="9" fontId="13" fillId="15" borderId="45" xfId="5" applyNumberFormat="1" applyFont="1" applyFill="1" applyBorder="1" applyAlignment="1">
      <alignment horizontal="center" vertical="center" wrapText="1"/>
    </xf>
    <xf numFmtId="0" fontId="13" fillId="15" borderId="9" xfId="5" applyFont="1" applyFill="1" applyBorder="1" applyAlignment="1">
      <alignment horizontal="left" vertical="center" wrapText="1"/>
    </xf>
    <xf numFmtId="0" fontId="35" fillId="15" borderId="8" xfId="5" applyFont="1" applyFill="1" applyBorder="1" applyAlignment="1">
      <alignment vertical="center" wrapText="1"/>
    </xf>
    <xf numFmtId="0" fontId="35" fillId="0" borderId="0" xfId="5" applyFont="1"/>
    <xf numFmtId="0" fontId="35" fillId="0" borderId="11" xfId="0" applyFont="1" applyBorder="1" applyAlignment="1">
      <alignment horizontal="center" vertical="center"/>
    </xf>
    <xf numFmtId="0" fontId="35" fillId="0" borderId="49" xfId="5" applyFont="1" applyBorder="1"/>
    <xf numFmtId="0" fontId="35" fillId="0" borderId="50" xfId="5" applyFont="1" applyBorder="1"/>
    <xf numFmtId="0" fontId="35" fillId="0" borderId="0" xfId="0" applyFont="1" applyAlignment="1">
      <alignment wrapText="1"/>
    </xf>
    <xf numFmtId="0" fontId="12" fillId="0" borderId="0" xfId="0" applyFont="1" applyAlignment="1">
      <alignment horizontal="center" vertical="center" wrapText="1"/>
    </xf>
    <xf numFmtId="3" fontId="0" fillId="0" borderId="0" xfId="0" applyNumberFormat="1"/>
    <xf numFmtId="43" fontId="0" fillId="0" borderId="0" xfId="1" applyFont="1"/>
    <xf numFmtId="166" fontId="15" fillId="3" borderId="0" xfId="0" applyNumberFormat="1" applyFont="1" applyFill="1" applyAlignment="1">
      <alignment horizontal="right" vertical="center"/>
    </xf>
    <xf numFmtId="43" fontId="15" fillId="3" borderId="0" xfId="1" applyFont="1" applyFill="1" applyAlignment="1">
      <alignment horizontal="right" vertical="center"/>
    </xf>
    <xf numFmtId="3" fontId="2" fillId="0" borderId="0" xfId="0" applyNumberFormat="1" applyFont="1"/>
    <xf numFmtId="0" fontId="12" fillId="0" borderId="0" xfId="0" applyFont="1" applyAlignment="1">
      <alignment horizontal="center" vertical="center" wrapText="1"/>
    </xf>
    <xf numFmtId="0" fontId="0" fillId="0" borderId="0" xfId="0"/>
    <xf numFmtId="0" fontId="12" fillId="3" borderId="0" xfId="0" applyFont="1" applyFill="1" applyAlignment="1">
      <alignment vertical="center"/>
    </xf>
    <xf numFmtId="0" fontId="12" fillId="3" borderId="0" xfId="0" applyFont="1" applyFill="1" applyAlignment="1">
      <alignment vertical="center" wrapText="1"/>
    </xf>
    <xf numFmtId="0" fontId="12" fillId="0" borderId="0" xfId="0" applyFont="1" applyAlignment="1">
      <alignment horizontal="center" vertical="center"/>
    </xf>
    <xf numFmtId="0" fontId="12" fillId="0" borderId="0" xfId="0" applyFont="1" applyAlignment="1">
      <alignment vertical="center"/>
    </xf>
    <xf numFmtId="0" fontId="12" fillId="0" borderId="0" xfId="0" applyFont="1" applyAlignment="1">
      <alignment vertical="center" wrapText="1"/>
    </xf>
    <xf numFmtId="0" fontId="11" fillId="2" borderId="1" xfId="0" applyFont="1" applyFill="1" applyBorder="1" applyAlignment="1">
      <alignment horizontal="center" vertical="center" wrapText="1"/>
    </xf>
    <xf numFmtId="0" fontId="8" fillId="0" borderId="0" xfId="0" applyFont="1" applyAlignment="1">
      <alignment horizontal="center" vertical="center" wrapText="1"/>
    </xf>
    <xf numFmtId="0" fontId="12" fillId="0" borderId="0" xfId="0" applyFont="1" applyAlignment="1">
      <alignment horizontal="left" vertical="center" wrapText="1"/>
    </xf>
    <xf numFmtId="0" fontId="12" fillId="3" borderId="0" xfId="0" applyFont="1" applyFill="1" applyAlignment="1">
      <alignment horizontal="left" vertical="center" wrapText="1"/>
    </xf>
    <xf numFmtId="0" fontId="8" fillId="0" borderId="0" xfId="0" applyFont="1" applyAlignment="1">
      <alignment horizontal="left" vertical="center" wrapText="1"/>
    </xf>
    <xf numFmtId="0" fontId="12" fillId="0" borderId="0" xfId="0" applyFont="1" applyFill="1" applyAlignment="1">
      <alignment horizontal="center" vertical="center" wrapText="1"/>
    </xf>
    <xf numFmtId="0" fontId="0" fillId="0" borderId="0" xfId="0" applyAlignment="1">
      <alignment horizontal="left"/>
    </xf>
    <xf numFmtId="167" fontId="12" fillId="3" borderId="0" xfId="0" applyNumberFormat="1" applyFont="1" applyFill="1" applyAlignment="1">
      <alignment horizontal="center" vertical="center"/>
    </xf>
    <xf numFmtId="10" fontId="12" fillId="3" borderId="0" xfId="1" applyNumberFormat="1" applyFont="1" applyFill="1" applyAlignment="1">
      <alignment horizontal="center" vertical="center"/>
    </xf>
    <xf numFmtId="10" fontId="12" fillId="0" borderId="0" xfId="1" applyNumberFormat="1" applyFont="1" applyAlignment="1">
      <alignment horizontal="center" vertical="center" wrapText="1"/>
    </xf>
    <xf numFmtId="10" fontId="12" fillId="0" borderId="0" xfId="1" applyNumberFormat="1" applyFont="1" applyAlignment="1">
      <alignment horizontal="center" vertical="center"/>
    </xf>
    <xf numFmtId="0" fontId="12" fillId="3" borderId="0" xfId="0" applyNumberFormat="1" applyFont="1" applyFill="1" applyAlignment="1">
      <alignment vertical="center" wrapText="1"/>
    </xf>
    <xf numFmtId="0" fontId="12" fillId="3" borderId="0" xfId="0" applyNumberFormat="1" applyFont="1" applyFill="1" applyAlignment="1">
      <alignment horizontal="left" vertical="center" wrapText="1"/>
    </xf>
    <xf numFmtId="0" fontId="12" fillId="0" borderId="0" xfId="0" applyNumberFormat="1" applyFont="1" applyAlignment="1">
      <alignment vertical="center" wrapText="1"/>
    </xf>
    <xf numFmtId="0" fontId="12" fillId="3" borderId="0" xfId="0" applyFont="1" applyFill="1" applyBorder="1" applyAlignment="1">
      <alignment vertical="center" wrapText="1"/>
    </xf>
    <xf numFmtId="0" fontId="12" fillId="3" borderId="52" xfId="0" applyFont="1" applyFill="1" applyBorder="1" applyAlignment="1">
      <alignment vertical="center" wrapText="1"/>
    </xf>
    <xf numFmtId="10" fontId="12" fillId="3" borderId="52" xfId="1" applyNumberFormat="1" applyFont="1" applyFill="1" applyBorder="1" applyAlignment="1">
      <alignment horizontal="center" vertical="center"/>
    </xf>
    <xf numFmtId="0" fontId="12" fillId="3" borderId="52" xfId="0" applyNumberFormat="1" applyFont="1" applyFill="1" applyBorder="1" applyAlignment="1">
      <alignment horizontal="left" vertical="center" wrapText="1"/>
    </xf>
    <xf numFmtId="0" fontId="12" fillId="3" borderId="53" xfId="0" applyFont="1" applyFill="1" applyBorder="1" applyAlignment="1">
      <alignment vertical="center" wrapText="1"/>
    </xf>
    <xf numFmtId="10" fontId="12" fillId="3" borderId="53" xfId="1" applyNumberFormat="1" applyFont="1" applyFill="1" applyBorder="1" applyAlignment="1">
      <alignment horizontal="center" vertical="center"/>
    </xf>
    <xf numFmtId="0" fontId="12" fillId="3" borderId="53" xfId="0" applyNumberFormat="1" applyFont="1" applyFill="1" applyBorder="1" applyAlignment="1">
      <alignment horizontal="left" vertical="center" wrapText="1"/>
    </xf>
    <xf numFmtId="0" fontId="12" fillId="3" borderId="54" xfId="0" applyFont="1" applyFill="1" applyBorder="1" applyAlignment="1">
      <alignment vertical="center" wrapText="1"/>
    </xf>
    <xf numFmtId="10" fontId="12" fillId="3" borderId="54" xfId="1" applyNumberFormat="1" applyFont="1" applyFill="1" applyBorder="1" applyAlignment="1">
      <alignment horizontal="center" vertical="center"/>
    </xf>
    <xf numFmtId="0" fontId="12" fillId="0" borderId="0" xfId="0" applyFont="1" applyBorder="1" applyAlignment="1">
      <alignment vertical="center" wrapText="1"/>
    </xf>
    <xf numFmtId="10" fontId="12" fillId="0" borderId="0" xfId="1" applyNumberFormat="1" applyFont="1" applyBorder="1" applyAlignment="1">
      <alignment horizontal="center" vertical="center"/>
    </xf>
    <xf numFmtId="167" fontId="12" fillId="3" borderId="54" xfId="0" applyNumberFormat="1" applyFont="1" applyFill="1" applyBorder="1" applyAlignment="1">
      <alignment horizontal="center" vertical="center"/>
    </xf>
    <xf numFmtId="9" fontId="12" fillId="3" borderId="52" xfId="0" applyNumberFormat="1" applyFont="1" applyFill="1" applyBorder="1" applyAlignment="1">
      <alignment horizontal="center" vertical="center"/>
    </xf>
    <xf numFmtId="0" fontId="12" fillId="3" borderId="55" xfId="0" applyFont="1" applyFill="1" applyBorder="1" applyAlignment="1">
      <alignment vertical="center" wrapText="1"/>
    </xf>
    <xf numFmtId="0" fontId="12" fillId="0" borderId="23" xfId="0" applyFont="1" applyBorder="1" applyAlignment="1">
      <alignment vertical="center" wrapText="1"/>
    </xf>
    <xf numFmtId="0" fontId="11" fillId="2" borderId="1" xfId="0" applyFont="1" applyFill="1" applyBorder="1" applyAlignment="1">
      <alignment horizontal="left" vertical="center" wrapText="1"/>
    </xf>
    <xf numFmtId="0" fontId="12" fillId="3" borderId="54" xfId="0" applyFont="1" applyFill="1" applyBorder="1" applyAlignment="1">
      <alignment horizontal="left" vertical="center" wrapText="1"/>
    </xf>
    <xf numFmtId="0" fontId="12" fillId="3" borderId="52" xfId="0" applyFont="1" applyFill="1" applyBorder="1" applyAlignment="1">
      <alignment horizontal="left" vertical="center" wrapText="1"/>
    </xf>
    <xf numFmtId="0" fontId="12" fillId="3" borderId="53" xfId="0" applyFont="1" applyFill="1" applyBorder="1" applyAlignment="1">
      <alignment horizontal="left" vertical="center" wrapText="1"/>
    </xf>
    <xf numFmtId="0" fontId="12" fillId="0" borderId="0" xfId="0" applyFont="1" applyBorder="1" applyAlignment="1">
      <alignment horizontal="left" vertical="center" wrapText="1"/>
    </xf>
    <xf numFmtId="0" fontId="12" fillId="0" borderId="0" xfId="0" applyNumberFormat="1" applyFont="1" applyAlignment="1">
      <alignment horizontal="left" vertical="center" wrapText="1"/>
    </xf>
    <xf numFmtId="164" fontId="2" fillId="0" borderId="0" xfId="1" applyNumberFormat="1" applyFont="1"/>
    <xf numFmtId="164" fontId="11" fillId="2" borderId="1" xfId="1" applyNumberFormat="1" applyFont="1" applyFill="1" applyBorder="1" applyAlignment="1">
      <alignment horizontal="center" vertical="center" wrapText="1"/>
    </xf>
    <xf numFmtId="164" fontId="12" fillId="3" borderId="0" xfId="1" applyNumberFormat="1" applyFont="1" applyFill="1" applyAlignment="1">
      <alignment horizontal="right" vertical="center"/>
    </xf>
    <xf numFmtId="164" fontId="12" fillId="0" borderId="0" xfId="1" applyNumberFormat="1" applyFont="1" applyAlignment="1">
      <alignment horizontal="right" vertical="center"/>
    </xf>
    <xf numFmtId="164" fontId="11" fillId="6" borderId="0" xfId="1" applyNumberFormat="1" applyFont="1" applyFill="1" applyAlignment="1">
      <alignment horizontal="right" vertical="center"/>
    </xf>
    <xf numFmtId="0" fontId="46" fillId="3" borderId="0" xfId="0" applyFont="1" applyFill="1" applyBorder="1" applyAlignment="1">
      <alignment horizontal="left" vertical="center"/>
    </xf>
    <xf numFmtId="164" fontId="46" fillId="3" borderId="0" xfId="1" applyNumberFormat="1" applyFont="1" applyFill="1" applyBorder="1" applyAlignment="1">
      <alignment vertical="center"/>
    </xf>
    <xf numFmtId="0" fontId="46" fillId="16" borderId="0" xfId="0" applyFont="1" applyFill="1" applyBorder="1" applyAlignment="1">
      <alignment horizontal="left" vertical="center"/>
    </xf>
    <xf numFmtId="164" fontId="2" fillId="16" borderId="0" xfId="1" applyNumberFormat="1" applyFont="1" applyFill="1"/>
    <xf numFmtId="43" fontId="2" fillId="0" borderId="0" xfId="0" applyNumberFormat="1" applyFont="1"/>
    <xf numFmtId="168" fontId="2" fillId="0" borderId="0" xfId="0" applyNumberFormat="1" applyFont="1"/>
    <xf numFmtId="0" fontId="35" fillId="0" borderId="0" xfId="5" applyFont="1" applyAlignment="1">
      <alignment wrapText="1"/>
    </xf>
    <xf numFmtId="0" fontId="12" fillId="3" borderId="0" xfId="0" applyFont="1" applyFill="1" applyAlignment="1">
      <alignment vertical="center"/>
    </xf>
    <xf numFmtId="0" fontId="9" fillId="0" borderId="0" xfId="0" applyFont="1" applyAlignment="1">
      <alignment vertical="center"/>
    </xf>
    <xf numFmtId="0" fontId="35" fillId="0" borderId="0" xfId="0" applyFont="1" applyFill="1"/>
    <xf numFmtId="0" fontId="35" fillId="0" borderId="0" xfId="0" applyFont="1" applyFill="1" applyBorder="1" applyAlignment="1">
      <alignment horizontal="left" wrapText="1"/>
    </xf>
    <xf numFmtId="0" fontId="36" fillId="6" borderId="0" xfId="0" applyFont="1" applyFill="1" applyAlignment="1">
      <alignment horizontal="left"/>
    </xf>
    <xf numFmtId="0" fontId="0" fillId="0" borderId="0" xfId="0" applyAlignment="1">
      <alignment horizontal="right"/>
    </xf>
    <xf numFmtId="164" fontId="3" fillId="2" borderId="1" xfId="1" applyNumberFormat="1" applyFont="1" applyFill="1" applyBorder="1" applyAlignment="1">
      <alignment horizontal="right" vertical="center" wrapText="1"/>
    </xf>
    <xf numFmtId="164" fontId="34" fillId="3" borderId="0" xfId="1" applyNumberFormat="1" applyFont="1" applyFill="1" applyBorder="1" applyAlignment="1">
      <alignment horizontal="right" vertical="center"/>
    </xf>
    <xf numFmtId="43" fontId="35" fillId="3" borderId="0" xfId="1" applyFont="1" applyFill="1" applyBorder="1" applyAlignment="1">
      <alignment horizontal="right"/>
    </xf>
    <xf numFmtId="0" fontId="35" fillId="0" borderId="0" xfId="0" applyFont="1" applyAlignment="1">
      <alignment horizontal="right" vertical="center" wrapText="1"/>
    </xf>
    <xf numFmtId="43" fontId="35" fillId="0" borderId="0" xfId="1" applyFont="1" applyFill="1" applyBorder="1" applyAlignment="1">
      <alignment horizontal="right"/>
    </xf>
    <xf numFmtId="164" fontId="35" fillId="0" borderId="0" xfId="1" applyNumberFormat="1" applyFont="1" applyFill="1" applyBorder="1" applyAlignment="1">
      <alignment horizontal="right"/>
    </xf>
    <xf numFmtId="164" fontId="35" fillId="0" borderId="0" xfId="1" applyNumberFormat="1" applyFont="1" applyAlignment="1">
      <alignment horizontal="right" vertical="center"/>
    </xf>
    <xf numFmtId="164" fontId="36" fillId="6" borderId="0" xfId="0" applyNumberFormat="1" applyFont="1" applyFill="1" applyAlignment="1">
      <alignment horizontal="right"/>
    </xf>
    <xf numFmtId="43" fontId="34" fillId="3" borderId="0" xfId="1" applyFont="1" applyFill="1" applyBorder="1" applyAlignment="1">
      <alignment horizontal="right" vertical="center"/>
    </xf>
    <xf numFmtId="43" fontId="34" fillId="0" borderId="0" xfId="1" applyFont="1" applyFill="1" applyBorder="1" applyAlignment="1">
      <alignment horizontal="right" vertical="center"/>
    </xf>
    <xf numFmtId="0" fontId="5" fillId="0" borderId="0" xfId="0" applyFont="1" applyAlignment="1">
      <alignment horizontal="right"/>
    </xf>
    <xf numFmtId="165" fontId="34" fillId="3" borderId="0" xfId="2" applyNumberFormat="1" applyFont="1" applyFill="1" applyBorder="1" applyAlignment="1">
      <alignment horizontal="right" vertical="center"/>
    </xf>
    <xf numFmtId="43" fontId="36" fillId="6" borderId="0" xfId="0" applyNumberFormat="1" applyFont="1" applyFill="1" applyAlignment="1">
      <alignment horizontal="right"/>
    </xf>
    <xf numFmtId="0" fontId="12" fillId="0" borderId="0" xfId="0" applyFont="1" applyAlignment="1">
      <alignment horizontal="center" vertical="center" wrapText="1"/>
    </xf>
    <xf numFmtId="164" fontId="9" fillId="3" borderId="0" xfId="1" applyNumberFormat="1" applyFont="1" applyFill="1" applyAlignment="1">
      <alignment horizontal="right" vertical="center"/>
    </xf>
    <xf numFmtId="164" fontId="9" fillId="0" borderId="0" xfId="1" applyNumberFormat="1" applyFont="1" applyAlignment="1">
      <alignment horizontal="right" vertical="center"/>
    </xf>
    <xf numFmtId="0" fontId="12" fillId="3" borderId="0" xfId="0" applyFont="1" applyFill="1" applyAlignment="1">
      <alignment horizontal="left" vertical="center" wrapText="1"/>
    </xf>
    <xf numFmtId="0" fontId="12" fillId="3" borderId="0" xfId="0" applyFont="1" applyFill="1" applyAlignment="1">
      <alignment horizontal="center" vertical="center"/>
    </xf>
    <xf numFmtId="0" fontId="12" fillId="0" borderId="0" xfId="0" applyFont="1" applyAlignment="1">
      <alignment horizontal="center" vertical="center"/>
    </xf>
    <xf numFmtId="0" fontId="11" fillId="2" borderId="1" xfId="0" applyFont="1" applyFill="1" applyBorder="1" applyAlignment="1">
      <alignment horizontal="center" vertical="center" wrapText="1"/>
    </xf>
    <xf numFmtId="0" fontId="15" fillId="3" borderId="0" xfId="0" applyFont="1" applyFill="1" applyAlignment="1">
      <alignment horizontal="center" vertical="center"/>
    </xf>
    <xf numFmtId="0" fontId="15" fillId="0" borderId="0" xfId="0" applyFont="1" applyAlignment="1">
      <alignment horizontal="left" vertical="center"/>
    </xf>
    <xf numFmtId="0" fontId="12" fillId="16" borderId="0" xfId="0" applyFont="1" applyFill="1" applyAlignment="1">
      <alignment horizontal="left" vertical="center" wrapText="1"/>
    </xf>
    <xf numFmtId="0" fontId="9" fillId="0" borderId="0" xfId="0" applyNumberFormat="1" applyFont="1" applyAlignment="1">
      <alignment vertical="center"/>
    </xf>
    <xf numFmtId="43" fontId="2" fillId="0" borderId="0" xfId="1" applyFont="1"/>
    <xf numFmtId="0" fontId="11" fillId="18" borderId="0" xfId="0" applyFont="1" applyFill="1" applyAlignment="1">
      <alignment horizontal="left" vertical="center"/>
    </xf>
    <xf numFmtId="0" fontId="11" fillId="18" borderId="0" xfId="0" applyFont="1" applyFill="1" applyAlignment="1">
      <alignment vertical="center"/>
    </xf>
    <xf numFmtId="0" fontId="13" fillId="18" borderId="0" xfId="0" applyFont="1" applyFill="1" applyAlignment="1">
      <alignment horizontal="left" vertical="center"/>
    </xf>
    <xf numFmtId="0" fontId="15" fillId="3" borderId="16" xfId="0" applyFont="1" applyFill="1" applyBorder="1" applyAlignment="1">
      <alignment vertical="center" wrapText="1"/>
    </xf>
    <xf numFmtId="0" fontId="15" fillId="3" borderId="16" xfId="0" applyFont="1" applyFill="1" applyBorder="1" applyAlignment="1">
      <alignment horizontal="center" vertical="center" wrapText="1"/>
    </xf>
    <xf numFmtId="0" fontId="15" fillId="3" borderId="16" xfId="0" applyFont="1" applyFill="1" applyBorder="1" applyAlignment="1">
      <alignment horizontal="right" vertical="center" wrapText="1"/>
    </xf>
    <xf numFmtId="0" fontId="16" fillId="3" borderId="16" xfId="0" applyFont="1" applyFill="1" applyBorder="1" applyAlignment="1">
      <alignment vertical="center"/>
    </xf>
    <xf numFmtId="0" fontId="16" fillId="3" borderId="16" xfId="0" applyFont="1" applyFill="1" applyBorder="1" applyAlignment="1">
      <alignment horizontal="center" vertical="center" wrapText="1"/>
    </xf>
    <xf numFmtId="0" fontId="16" fillId="3" borderId="16" xfId="0" applyFont="1" applyFill="1" applyBorder="1" applyAlignment="1">
      <alignment horizontal="right" vertical="center" wrapText="1"/>
    </xf>
    <xf numFmtId="0" fontId="15" fillId="3" borderId="16" xfId="0" applyFont="1" applyFill="1" applyBorder="1" applyAlignment="1">
      <alignment vertical="center"/>
    </xf>
    <xf numFmtId="0" fontId="15" fillId="0" borderId="16" xfId="0" applyFont="1" applyBorder="1" applyAlignment="1">
      <alignment vertical="center" wrapText="1"/>
    </xf>
    <xf numFmtId="0" fontId="15" fillId="0" borderId="16" xfId="0" applyFont="1" applyBorder="1" applyAlignment="1">
      <alignment horizontal="center" vertical="center" wrapText="1"/>
    </xf>
    <xf numFmtId="0" fontId="15" fillId="0" borderId="16" xfId="0" applyFont="1" applyBorder="1" applyAlignment="1">
      <alignment horizontal="center" vertical="center"/>
    </xf>
    <xf numFmtId="3" fontId="15" fillId="0" borderId="16" xfId="0" applyNumberFormat="1" applyFont="1" applyBorder="1" applyAlignment="1">
      <alignment horizontal="right" vertical="center"/>
    </xf>
    <xf numFmtId="0" fontId="15" fillId="0" borderId="16" xfId="0" applyFont="1" applyBorder="1" applyAlignment="1">
      <alignment horizontal="right" vertical="center" wrapText="1"/>
    </xf>
    <xf numFmtId="3" fontId="15" fillId="0" borderId="16" xfId="0" applyNumberFormat="1" applyFont="1" applyBorder="1" applyAlignment="1">
      <alignment horizontal="right" vertical="center" wrapText="1"/>
    </xf>
    <xf numFmtId="0" fontId="15" fillId="0" borderId="16" xfId="0" applyFont="1" applyBorder="1" applyAlignment="1">
      <alignment horizontal="right" vertical="center"/>
    </xf>
    <xf numFmtId="0" fontId="8" fillId="0" borderId="16" xfId="0" applyFont="1" applyBorder="1" applyAlignment="1">
      <alignment vertical="center"/>
    </xf>
    <xf numFmtId="0" fontId="16" fillId="0" borderId="16" xfId="0" applyFont="1" applyBorder="1" applyAlignment="1">
      <alignment vertical="center"/>
    </xf>
    <xf numFmtId="0" fontId="16" fillId="0" borderId="16" xfId="0" applyFont="1" applyBorder="1" applyAlignment="1">
      <alignment horizontal="center" vertical="center" wrapText="1"/>
    </xf>
    <xf numFmtId="164" fontId="16" fillId="0" borderId="16" xfId="1" applyNumberFormat="1" applyFont="1" applyBorder="1" applyAlignment="1">
      <alignment horizontal="center" vertical="center" wrapText="1"/>
    </xf>
    <xf numFmtId="0" fontId="15" fillId="0" borderId="16" xfId="0" applyFont="1" applyBorder="1" applyAlignment="1">
      <alignment vertical="center"/>
    </xf>
    <xf numFmtId="0" fontId="15" fillId="3" borderId="16" xfId="0" applyFont="1" applyFill="1" applyBorder="1" applyAlignment="1">
      <alignment horizontal="center" vertical="center"/>
    </xf>
    <xf numFmtId="0" fontId="15" fillId="3" borderId="16" xfId="0" applyFont="1" applyFill="1" applyBorder="1" applyAlignment="1">
      <alignment horizontal="right" vertical="center"/>
    </xf>
    <xf numFmtId="3" fontId="16" fillId="0" borderId="16" xfId="0" applyNumberFormat="1" applyFont="1" applyBorder="1" applyAlignment="1">
      <alignment horizontal="right" vertical="center" wrapText="1"/>
    </xf>
    <xf numFmtId="0" fontId="16" fillId="0" borderId="16" xfId="0" applyFont="1" applyBorder="1" applyAlignment="1">
      <alignment horizontal="right" vertical="center" wrapText="1"/>
    </xf>
    <xf numFmtId="3" fontId="15" fillId="3" borderId="16" xfId="0" applyNumberFormat="1" applyFont="1" applyFill="1" applyBorder="1" applyAlignment="1">
      <alignment horizontal="right" vertical="center" wrapText="1"/>
    </xf>
    <xf numFmtId="3" fontId="15" fillId="3" borderId="16" xfId="0" applyNumberFormat="1" applyFont="1" applyFill="1" applyBorder="1" applyAlignment="1">
      <alignment horizontal="right" vertical="center"/>
    </xf>
    <xf numFmtId="3" fontId="16" fillId="3" borderId="16" xfId="0" applyNumberFormat="1" applyFont="1" applyFill="1" applyBorder="1" applyAlignment="1">
      <alignment horizontal="right" vertical="center" wrapText="1"/>
    </xf>
    <xf numFmtId="0" fontId="8" fillId="3" borderId="16" xfId="0" applyFont="1" applyFill="1" applyBorder="1" applyAlignment="1">
      <alignment vertical="center"/>
    </xf>
    <xf numFmtId="0" fontId="16" fillId="3" borderId="16" xfId="0" applyFont="1" applyFill="1" applyBorder="1" applyAlignment="1">
      <alignment horizontal="right" vertical="center"/>
    </xf>
    <xf numFmtId="0" fontId="16" fillId="0" borderId="16" xfId="0" applyFont="1" applyBorder="1" applyAlignment="1">
      <alignment horizontal="right" vertical="center"/>
    </xf>
    <xf numFmtId="0" fontId="16" fillId="0" borderId="16" xfId="0" applyFont="1" applyBorder="1" applyAlignment="1">
      <alignment horizontal="center" vertical="center"/>
    </xf>
    <xf numFmtId="3" fontId="16" fillId="0" borderId="16" xfId="0" applyNumberFormat="1" applyFont="1" applyBorder="1" applyAlignment="1">
      <alignment horizontal="right" vertical="center"/>
    </xf>
    <xf numFmtId="0" fontId="16" fillId="3" borderId="16" xfId="0" applyFont="1" applyFill="1" applyBorder="1" applyAlignment="1">
      <alignment horizontal="center" vertical="center"/>
    </xf>
    <xf numFmtId="3" fontId="16" fillId="3" borderId="16" xfId="0" applyNumberFormat="1" applyFont="1" applyFill="1" applyBorder="1" applyAlignment="1">
      <alignment horizontal="right" vertical="center"/>
    </xf>
    <xf numFmtId="164" fontId="15" fillId="0" borderId="16" xfId="1" applyNumberFormat="1" applyFont="1" applyBorder="1" applyAlignment="1">
      <alignment horizontal="right" vertical="center"/>
    </xf>
    <xf numFmtId="164" fontId="16" fillId="0" borderId="16" xfId="1" applyNumberFormat="1" applyFont="1" applyBorder="1" applyAlignment="1">
      <alignment horizontal="center" vertical="center"/>
    </xf>
    <xf numFmtId="164" fontId="15" fillId="3" borderId="16" xfId="1" applyNumberFormat="1" applyFont="1" applyFill="1" applyBorder="1" applyAlignment="1">
      <alignment horizontal="right" vertical="center" wrapText="1"/>
    </xf>
    <xf numFmtId="164" fontId="16" fillId="3" borderId="16" xfId="1" applyNumberFormat="1" applyFont="1" applyFill="1" applyBorder="1" applyAlignment="1">
      <alignment horizontal="center" vertical="center" wrapText="1"/>
    </xf>
    <xf numFmtId="43" fontId="15" fillId="3" borderId="16" xfId="1" applyFont="1" applyFill="1" applyBorder="1" applyAlignment="1">
      <alignment horizontal="right" vertical="center" wrapText="1"/>
    </xf>
    <xf numFmtId="0" fontId="15" fillId="3" borderId="34" xfId="0" applyFont="1" applyFill="1" applyBorder="1" applyAlignment="1">
      <alignment vertical="center" wrapText="1"/>
    </xf>
    <xf numFmtId="0" fontId="15" fillId="3" borderId="34" xfId="0" applyFont="1" applyFill="1" applyBorder="1" applyAlignment="1">
      <alignment horizontal="center" vertical="center" wrapText="1"/>
    </xf>
    <xf numFmtId="0" fontId="15" fillId="3" borderId="34" xfId="0" applyFont="1" applyFill="1" applyBorder="1" applyAlignment="1">
      <alignment horizontal="right" vertical="center" wrapText="1"/>
    </xf>
    <xf numFmtId="0" fontId="14" fillId="2" borderId="56" xfId="0" applyFont="1" applyFill="1" applyBorder="1" applyAlignment="1">
      <alignment horizontal="center" vertical="center" wrapText="1"/>
    </xf>
    <xf numFmtId="0" fontId="14" fillId="2" borderId="56" xfId="0" applyFont="1" applyFill="1" applyBorder="1" applyAlignment="1">
      <alignment vertical="center" wrapText="1"/>
    </xf>
    <xf numFmtId="0" fontId="14" fillId="2" borderId="56" xfId="0" applyFont="1" applyFill="1" applyBorder="1" applyAlignment="1">
      <alignment horizontal="right" vertical="center" wrapText="1"/>
    </xf>
    <xf numFmtId="0" fontId="14" fillId="2" borderId="56" xfId="0" applyFont="1" applyFill="1" applyBorder="1" applyAlignment="1">
      <alignment horizontal="center" wrapText="1"/>
    </xf>
    <xf numFmtId="0" fontId="15" fillId="3" borderId="0" xfId="0" applyFont="1" applyFill="1" applyAlignment="1">
      <alignment horizontal="left" vertical="center" wrapText="1"/>
    </xf>
    <xf numFmtId="0" fontId="14" fillId="2" borderId="1" xfId="0" applyFont="1" applyFill="1" applyBorder="1" applyAlignment="1">
      <alignment horizontal="left" vertical="center" wrapText="1"/>
    </xf>
    <xf numFmtId="0" fontId="15" fillId="3" borderId="0" xfId="0" applyFont="1" applyFill="1" applyAlignment="1">
      <alignment horizontal="left" vertical="center"/>
    </xf>
    <xf numFmtId="0" fontId="15" fillId="0" borderId="0" xfId="0" applyFont="1" applyAlignment="1">
      <alignment horizontal="left" vertical="center" wrapText="1"/>
    </xf>
    <xf numFmtId="0" fontId="15" fillId="4" borderId="0" xfId="0" applyFont="1" applyFill="1" applyAlignment="1">
      <alignment horizontal="left" vertical="center" wrapText="1"/>
    </xf>
    <xf numFmtId="0" fontId="9" fillId="3" borderId="0" xfId="0" applyFont="1" applyFill="1" applyAlignment="1">
      <alignment horizontal="left" vertical="center" wrapText="1"/>
    </xf>
    <xf numFmtId="0" fontId="8" fillId="6" borderId="0" xfId="0" applyFont="1" applyFill="1" applyAlignment="1">
      <alignment horizontal="left" vertical="center"/>
    </xf>
    <xf numFmtId="3" fontId="14" fillId="6" borderId="0" xfId="0" applyNumberFormat="1" applyFont="1" applyFill="1" applyAlignment="1">
      <alignment horizontal="left" vertical="center"/>
    </xf>
    <xf numFmtId="0" fontId="15" fillId="0" borderId="0" xfId="0" applyFont="1" applyAlignment="1">
      <alignment horizontal="center" vertical="center" wrapText="1"/>
    </xf>
    <xf numFmtId="0" fontId="15" fillId="4" borderId="0" xfId="0" applyFont="1" applyFill="1" applyAlignment="1">
      <alignment horizontal="center" vertical="center"/>
    </xf>
    <xf numFmtId="0" fontId="15" fillId="3" borderId="0" xfId="0" applyFont="1" applyFill="1" applyAlignment="1">
      <alignment horizontal="center" vertical="center" wrapText="1"/>
    </xf>
    <xf numFmtId="3" fontId="14" fillId="6" borderId="0" xfId="0" applyNumberFormat="1" applyFont="1" applyFill="1" applyAlignment="1">
      <alignment horizontal="center" vertical="center"/>
    </xf>
    <xf numFmtId="0" fontId="18" fillId="9" borderId="16" xfId="0" applyFont="1" applyFill="1" applyBorder="1" applyAlignment="1">
      <alignment horizontal="left" vertical="center"/>
    </xf>
    <xf numFmtId="0" fontId="15" fillId="4" borderId="0" xfId="0" applyFont="1" applyFill="1" applyAlignment="1">
      <alignment horizontal="left" vertical="center"/>
    </xf>
    <xf numFmtId="0" fontId="16" fillId="9" borderId="16" xfId="0" applyFont="1" applyFill="1" applyBorder="1" applyAlignment="1">
      <alignment horizontal="left" vertical="center" wrapText="1"/>
    </xf>
    <xf numFmtId="17" fontId="15" fillId="0" borderId="0" xfId="0" applyNumberFormat="1" applyFont="1" applyAlignment="1">
      <alignment horizontal="left" vertical="center" wrapText="1"/>
    </xf>
    <xf numFmtId="0" fontId="14" fillId="2" borderId="1" xfId="0" applyFont="1" applyFill="1" applyBorder="1" applyAlignment="1">
      <alignment horizontal="left" vertical="center"/>
    </xf>
    <xf numFmtId="0" fontId="14" fillId="4" borderId="0" xfId="0" applyFont="1" applyFill="1" applyAlignment="1">
      <alignment horizontal="left" vertical="center" wrapText="1"/>
    </xf>
    <xf numFmtId="0" fontId="15" fillId="10" borderId="0" xfId="0" applyFont="1" applyFill="1" applyAlignment="1">
      <alignment horizontal="left" vertical="center" wrapText="1"/>
    </xf>
    <xf numFmtId="0" fontId="14" fillId="6" borderId="0" xfId="0" applyFont="1" applyFill="1" applyAlignment="1">
      <alignment horizontal="left" vertical="center"/>
    </xf>
    <xf numFmtId="0" fontId="8" fillId="0" borderId="0" xfId="0" applyFont="1" applyAlignment="1">
      <alignment horizontal="left"/>
    </xf>
    <xf numFmtId="0" fontId="9" fillId="3" borderId="0" xfId="0" applyFont="1" applyFill="1" applyAlignment="1">
      <alignment horizontal="left" vertical="center"/>
    </xf>
    <xf numFmtId="0" fontId="12" fillId="0" borderId="0" xfId="0" applyFont="1" applyAlignment="1">
      <alignment vertical="center" wrapText="1"/>
    </xf>
    <xf numFmtId="9" fontId="12" fillId="0" borderId="0" xfId="0" applyNumberFormat="1" applyFont="1" applyAlignment="1">
      <alignment horizontal="center" vertical="center" wrapText="1"/>
    </xf>
    <xf numFmtId="0" fontId="15" fillId="3" borderId="16" xfId="0" applyFont="1" applyFill="1" applyBorder="1" applyAlignment="1">
      <alignment horizontal="center" vertical="center" wrapText="1"/>
    </xf>
    <xf numFmtId="0" fontId="15" fillId="0" borderId="16" xfId="0" applyFont="1" applyBorder="1" applyAlignment="1">
      <alignment horizontal="center" vertical="center"/>
    </xf>
    <xf numFmtId="169" fontId="2" fillId="0" borderId="0" xfId="0" applyNumberFormat="1" applyFont="1"/>
    <xf numFmtId="3" fontId="16" fillId="0" borderId="16" xfId="0" applyNumberFormat="1" applyFont="1" applyFill="1" applyBorder="1" applyAlignment="1">
      <alignment horizontal="right" vertical="center" wrapText="1"/>
    </xf>
    <xf numFmtId="4" fontId="9" fillId="0" borderId="0" xfId="0" applyNumberFormat="1" applyFont="1" applyFill="1" applyAlignment="1">
      <alignment horizontal="right" vertical="center"/>
    </xf>
    <xf numFmtId="0" fontId="49" fillId="0" borderId="0" xfId="0" applyFont="1" applyAlignment="1">
      <alignment horizontal="center" vertical="center"/>
    </xf>
    <xf numFmtId="0" fontId="50" fillId="0" borderId="0" xfId="0" applyFont="1" applyAlignment="1">
      <alignment horizontal="right" vertical="center" wrapText="1"/>
    </xf>
    <xf numFmtId="0" fontId="49" fillId="0" borderId="0" xfId="0" applyFont="1" applyFill="1" applyAlignment="1">
      <alignment vertical="center"/>
    </xf>
    <xf numFmtId="0" fontId="50" fillId="0" borderId="0" xfId="0" applyFont="1" applyAlignment="1">
      <alignment horizontal="left" vertical="center" wrapText="1"/>
    </xf>
    <xf numFmtId="0" fontId="50" fillId="0" borderId="0" xfId="0" applyFont="1" applyAlignment="1">
      <alignment horizontal="center" vertical="center"/>
    </xf>
    <xf numFmtId="0" fontId="49" fillId="0" borderId="0" xfId="0" applyFont="1" applyAlignment="1">
      <alignment vertical="center"/>
    </xf>
    <xf numFmtId="0" fontId="50" fillId="0" borderId="0" xfId="0" applyFont="1" applyAlignment="1">
      <alignment vertical="center" wrapText="1"/>
    </xf>
    <xf numFmtId="0" fontId="51" fillId="0" borderId="0" xfId="0" applyFont="1" applyAlignment="1">
      <alignment vertical="center"/>
    </xf>
    <xf numFmtId="0" fontId="53" fillId="2" borderId="0" xfId="0" applyFont="1" applyFill="1" applyBorder="1" applyAlignment="1">
      <alignment horizontal="center" vertical="center" wrapText="1"/>
    </xf>
    <xf numFmtId="0" fontId="52" fillId="19" borderId="0" xfId="0" applyFont="1" applyFill="1" applyBorder="1" applyAlignment="1">
      <alignment horizontal="left" vertical="center"/>
    </xf>
    <xf numFmtId="0" fontId="52" fillId="19" borderId="0" xfId="0" applyFont="1" applyFill="1" applyBorder="1" applyAlignment="1">
      <alignment horizontal="left" vertical="center" wrapText="1"/>
    </xf>
    <xf numFmtId="165" fontId="53" fillId="19" borderId="0" xfId="0" applyNumberFormat="1" applyFont="1" applyFill="1" applyBorder="1" applyAlignment="1">
      <alignment horizontal="center" vertical="center" wrapText="1"/>
    </xf>
    <xf numFmtId="0" fontId="49" fillId="3" borderId="0" xfId="0" applyFont="1" applyFill="1" applyBorder="1" applyAlignment="1">
      <alignment horizontal="center" vertical="center"/>
    </xf>
    <xf numFmtId="0" fontId="49" fillId="3" borderId="0" xfId="0" applyFont="1" applyFill="1" applyBorder="1" applyAlignment="1">
      <alignment horizontal="left" vertical="center"/>
    </xf>
    <xf numFmtId="165" fontId="49" fillId="3" borderId="0" xfId="2" applyNumberFormat="1" applyFont="1" applyFill="1" applyBorder="1" applyAlignment="1">
      <alignment vertical="center"/>
    </xf>
    <xf numFmtId="0" fontId="49" fillId="0" borderId="0" xfId="0" applyFont="1" applyFill="1" applyBorder="1" applyAlignment="1">
      <alignment horizontal="center" vertical="center"/>
    </xf>
    <xf numFmtId="0" fontId="49" fillId="0" borderId="0" xfId="0" applyFont="1" applyFill="1" applyBorder="1" applyAlignment="1">
      <alignment horizontal="left" vertical="center"/>
    </xf>
    <xf numFmtId="165" fontId="49" fillId="0" borderId="0" xfId="2" applyNumberFormat="1" applyFont="1" applyFill="1" applyBorder="1" applyAlignment="1">
      <alignment vertical="center"/>
    </xf>
    <xf numFmtId="0" fontId="50" fillId="20" borderId="0" xfId="0" applyFont="1" applyFill="1" applyBorder="1" applyAlignment="1">
      <alignment vertical="center"/>
    </xf>
    <xf numFmtId="0" fontId="50" fillId="20" borderId="0" xfId="0" applyFont="1" applyFill="1" applyBorder="1" applyAlignment="1">
      <alignment vertical="center" wrapText="1"/>
    </xf>
    <xf numFmtId="0" fontId="49" fillId="0" borderId="0" xfId="0" applyFont="1" applyFill="1" applyBorder="1" applyAlignment="1">
      <alignment vertical="center"/>
    </xf>
    <xf numFmtId="165" fontId="50" fillId="20" borderId="0" xfId="0" applyNumberFormat="1" applyFont="1" applyFill="1" applyBorder="1" applyAlignment="1">
      <alignment vertical="center"/>
    </xf>
    <xf numFmtId="170" fontId="49" fillId="3" borderId="0" xfId="4" applyNumberFormat="1" applyFont="1" applyFill="1" applyBorder="1" applyAlignment="1">
      <alignment horizontal="left" vertical="center" wrapText="1"/>
    </xf>
    <xf numFmtId="170" fontId="49" fillId="0" borderId="0" xfId="4" applyNumberFormat="1" applyFont="1" applyFill="1" applyBorder="1" applyAlignment="1">
      <alignment horizontal="left" vertical="center" wrapText="1"/>
    </xf>
    <xf numFmtId="0" fontId="49" fillId="3" borderId="0" xfId="0" applyFont="1" applyFill="1" applyBorder="1" applyAlignment="1">
      <alignment horizontal="center" vertical="center" wrapText="1"/>
    </xf>
    <xf numFmtId="0" fontId="49" fillId="0" borderId="0" xfId="0" applyFont="1" applyFill="1" applyBorder="1" applyAlignment="1">
      <alignment horizontal="center" vertical="center" wrapText="1"/>
    </xf>
    <xf numFmtId="165" fontId="52" fillId="0" borderId="0" xfId="0" applyNumberFormat="1" applyFont="1" applyFill="1" applyBorder="1" applyAlignment="1">
      <alignment vertical="center"/>
    </xf>
    <xf numFmtId="0" fontId="51" fillId="0" borderId="0" xfId="0" applyFont="1" applyFill="1" applyBorder="1" applyAlignment="1">
      <alignment horizontal="center" vertical="center"/>
    </xf>
    <xf numFmtId="0" fontId="52" fillId="0" borderId="0" xfId="0" applyFont="1" applyFill="1" applyBorder="1" applyAlignment="1">
      <alignment horizontal="center" vertical="center" wrapText="1"/>
    </xf>
    <xf numFmtId="0" fontId="50" fillId="0" borderId="0" xfId="0" applyFont="1" applyFill="1" applyBorder="1" applyAlignment="1">
      <alignment horizontal="center" vertical="center"/>
    </xf>
    <xf numFmtId="165" fontId="52" fillId="0" borderId="0" xfId="0" applyNumberFormat="1" applyFont="1" applyFill="1" applyBorder="1" applyAlignment="1">
      <alignment horizontal="center" vertical="center"/>
    </xf>
    <xf numFmtId="165" fontId="50" fillId="0" borderId="0" xfId="0" applyNumberFormat="1" applyFont="1" applyFill="1" applyBorder="1" applyAlignment="1">
      <alignment horizontal="center" vertical="center"/>
    </xf>
    <xf numFmtId="0" fontId="49" fillId="0" borderId="0" xfId="0" applyFont="1" applyAlignment="1">
      <alignment vertical="center" wrapText="1"/>
    </xf>
    <xf numFmtId="0" fontId="49" fillId="0" borderId="0" xfId="0" applyFont="1" applyAlignment="1">
      <alignment horizontal="left" vertical="center"/>
    </xf>
    <xf numFmtId="0" fontId="49" fillId="0" borderId="0" xfId="0" applyFont="1" applyFill="1" applyBorder="1" applyAlignment="1">
      <alignment vertical="center" wrapText="1"/>
    </xf>
    <xf numFmtId="3" fontId="54" fillId="0" borderId="0" xfId="5" applyNumberFormat="1" applyFont="1" applyFill="1" applyBorder="1" applyAlignment="1">
      <alignment horizontal="right" vertical="center"/>
    </xf>
    <xf numFmtId="171" fontId="54" fillId="0" borderId="0" xfId="0" applyNumberFormat="1" applyFont="1" applyFill="1" applyBorder="1"/>
    <xf numFmtId="0" fontId="49" fillId="0" borderId="0" xfId="0" applyFont="1" applyBorder="1" applyAlignment="1">
      <alignment horizontal="left" vertical="center"/>
    </xf>
    <xf numFmtId="0" fontId="50" fillId="21" borderId="0" xfId="0" applyFont="1" applyFill="1" applyAlignment="1">
      <alignment horizontal="right" vertical="center"/>
    </xf>
    <xf numFmtId="0" fontId="55" fillId="21" borderId="0" xfId="0" applyFont="1" applyFill="1" applyAlignment="1">
      <alignment horizontal="right" vertical="center"/>
    </xf>
    <xf numFmtId="165" fontId="56" fillId="21" borderId="0" xfId="0" applyNumberFormat="1" applyFont="1" applyFill="1" applyAlignment="1">
      <alignment vertical="center"/>
    </xf>
    <xf numFmtId="0" fontId="2" fillId="13" borderId="0" xfId="0" applyFont="1" applyFill="1" applyBorder="1" applyAlignment="1">
      <alignment wrapText="1"/>
    </xf>
    <xf numFmtId="17" fontId="2" fillId="13" borderId="0" xfId="0" applyNumberFormat="1" applyFont="1" applyFill="1" applyBorder="1" applyAlignment="1">
      <alignment horizontal="center" wrapText="1"/>
    </xf>
    <xf numFmtId="0" fontId="2" fillId="13" borderId="0" xfId="0" applyFont="1" applyFill="1" applyBorder="1" applyAlignment="1">
      <alignment horizontal="center" wrapText="1"/>
    </xf>
    <xf numFmtId="3" fontId="2" fillId="13" borderId="0" xfId="0" applyNumberFormat="1" applyFont="1" applyFill="1" applyBorder="1" applyAlignment="1">
      <alignment wrapText="1"/>
    </xf>
    <xf numFmtId="4" fontId="2" fillId="13" borderId="0" xfId="0" applyNumberFormat="1" applyFont="1" applyFill="1" applyBorder="1" applyAlignment="1">
      <alignment wrapText="1"/>
    </xf>
    <xf numFmtId="0" fontId="2" fillId="0" borderId="0" xfId="0" applyFont="1" applyBorder="1" applyAlignment="1">
      <alignment wrapText="1"/>
    </xf>
    <xf numFmtId="17" fontId="2" fillId="0" borderId="0" xfId="0" applyNumberFormat="1" applyFont="1" applyBorder="1" applyAlignment="1">
      <alignment horizontal="center" wrapText="1"/>
    </xf>
    <xf numFmtId="0" fontId="2" fillId="0" borderId="0" xfId="0" applyFont="1" applyBorder="1" applyAlignment="1">
      <alignment horizontal="center" wrapText="1"/>
    </xf>
    <xf numFmtId="3" fontId="2" fillId="0" borderId="0" xfId="0" applyNumberFormat="1" applyFont="1" applyBorder="1" applyAlignment="1">
      <alignment wrapText="1"/>
    </xf>
    <xf numFmtId="4" fontId="2" fillId="0" borderId="0" xfId="0" applyNumberFormat="1" applyFont="1" applyBorder="1" applyAlignment="1">
      <alignment wrapText="1"/>
    </xf>
    <xf numFmtId="0" fontId="5" fillId="18" borderId="0" xfId="0" applyFont="1" applyFill="1"/>
    <xf numFmtId="0" fontId="36" fillId="18" borderId="0" xfId="0" applyFont="1" applyFill="1"/>
    <xf numFmtId="3" fontId="36" fillId="18" borderId="0" xfId="0" applyNumberFormat="1" applyFont="1" applyFill="1"/>
    <xf numFmtId="0" fontId="45" fillId="2" borderId="60" xfId="0" applyFont="1" applyFill="1" applyBorder="1" applyAlignment="1">
      <alignment horizontal="center" vertical="center" wrapText="1"/>
    </xf>
    <xf numFmtId="0" fontId="3" fillId="18" borderId="0" xfId="0" applyFont="1" applyFill="1" applyAlignment="1">
      <alignment vertical="center"/>
    </xf>
    <xf numFmtId="0" fontId="11" fillId="18" borderId="2" xfId="0" applyFont="1" applyFill="1" applyBorder="1" applyAlignment="1">
      <alignment vertical="center"/>
    </xf>
    <xf numFmtId="0" fontId="3" fillId="18" borderId="2" xfId="0" applyFont="1" applyFill="1" applyBorder="1" applyAlignment="1">
      <alignment vertical="center"/>
    </xf>
    <xf numFmtId="0" fontId="3" fillId="6" borderId="0" xfId="0" applyFont="1" applyFill="1" applyAlignment="1">
      <alignment vertical="center"/>
    </xf>
    <xf numFmtId="0" fontId="12" fillId="0" borderId="0" xfId="0" applyFont="1" applyBorder="1" applyAlignment="1">
      <alignment horizontal="left" vertical="center" wrapText="1"/>
    </xf>
    <xf numFmtId="0" fontId="12" fillId="0" borderId="23" xfId="0" applyFont="1" applyBorder="1" applyAlignment="1">
      <alignment horizontal="left" vertical="center" wrapText="1"/>
    </xf>
    <xf numFmtId="0" fontId="12" fillId="0" borderId="51" xfId="0" applyFont="1" applyBorder="1" applyAlignment="1">
      <alignment horizontal="left" vertical="center" wrapText="1"/>
    </xf>
    <xf numFmtId="0" fontId="12" fillId="0" borderId="0" xfId="0" applyFont="1" applyAlignment="1">
      <alignment horizontal="left" vertical="center" wrapText="1"/>
    </xf>
    <xf numFmtId="0" fontId="12" fillId="3" borderId="0" xfId="0" applyFont="1" applyFill="1" applyAlignment="1">
      <alignment horizontal="left" vertical="center" wrapText="1"/>
    </xf>
    <xf numFmtId="0" fontId="12" fillId="3" borderId="0" xfId="0" applyFont="1" applyFill="1" applyBorder="1" applyAlignment="1">
      <alignment horizontal="left" vertical="center" wrapText="1"/>
    </xf>
    <xf numFmtId="0" fontId="12" fillId="3" borderId="52" xfId="0" applyFont="1" applyFill="1" applyBorder="1" applyAlignment="1">
      <alignment horizontal="left" vertical="center" wrapText="1"/>
    </xf>
    <xf numFmtId="0" fontId="12" fillId="3" borderId="55" xfId="0" applyFont="1" applyFill="1" applyBorder="1" applyAlignment="1">
      <alignment horizontal="left" vertical="center" wrapText="1"/>
    </xf>
    <xf numFmtId="0" fontId="12" fillId="3" borderId="0" xfId="0" applyFont="1" applyFill="1" applyAlignment="1">
      <alignment horizontal="center" vertical="center"/>
    </xf>
    <xf numFmtId="0" fontId="12" fillId="3" borderId="0" xfId="0" applyFont="1" applyFill="1" applyAlignment="1">
      <alignment vertical="center"/>
    </xf>
    <xf numFmtId="0" fontId="12" fillId="3" borderId="55" xfId="0" applyFont="1" applyFill="1" applyBorder="1" applyAlignment="1">
      <alignment vertical="center" wrapText="1"/>
    </xf>
    <xf numFmtId="0" fontId="12" fillId="3" borderId="0" xfId="0" applyFont="1" applyFill="1" applyBorder="1" applyAlignment="1">
      <alignment vertical="center" wrapText="1"/>
    </xf>
    <xf numFmtId="0" fontId="12" fillId="3" borderId="52" xfId="0" applyFont="1" applyFill="1" applyBorder="1" applyAlignment="1">
      <alignment vertical="center" wrapText="1"/>
    </xf>
    <xf numFmtId="10" fontId="12" fillId="3" borderId="55" xfId="1" applyNumberFormat="1" applyFont="1" applyFill="1" applyBorder="1" applyAlignment="1">
      <alignment horizontal="center" vertical="center"/>
    </xf>
    <xf numFmtId="10" fontId="12" fillId="3" borderId="0" xfId="1" applyNumberFormat="1" applyFont="1" applyFill="1" applyBorder="1" applyAlignment="1">
      <alignment horizontal="center" vertical="center"/>
    </xf>
    <xf numFmtId="10" fontId="12" fillId="3" borderId="52" xfId="1"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vertical="center"/>
    </xf>
    <xf numFmtId="0" fontId="12" fillId="0" borderId="0" xfId="0" applyFont="1" applyBorder="1" applyAlignment="1">
      <alignment vertical="center" wrapText="1"/>
    </xf>
    <xf numFmtId="0" fontId="12" fillId="0" borderId="23" xfId="0" applyFont="1" applyBorder="1" applyAlignment="1">
      <alignment vertical="center" wrapText="1"/>
    </xf>
    <xf numFmtId="10" fontId="12" fillId="0" borderId="0" xfId="1" applyNumberFormat="1" applyFont="1" applyBorder="1" applyAlignment="1">
      <alignment horizontal="center" vertical="center" wrapText="1"/>
    </xf>
    <xf numFmtId="10" fontId="12" fillId="0" borderId="23" xfId="1" applyNumberFormat="1" applyFont="1" applyBorder="1" applyAlignment="1">
      <alignment horizontal="center" vertical="center" wrapText="1"/>
    </xf>
    <xf numFmtId="0" fontId="12" fillId="0" borderId="0" xfId="0" applyFont="1" applyAlignment="1">
      <alignment vertical="center" wrapText="1"/>
    </xf>
    <xf numFmtId="10" fontId="12" fillId="0" borderId="0" xfId="1" applyNumberFormat="1" applyFont="1" applyAlignment="1">
      <alignment horizontal="center" vertical="center" wrapText="1"/>
    </xf>
    <xf numFmtId="0" fontId="12" fillId="3" borderId="0" xfId="0" applyFont="1" applyFill="1" applyAlignment="1">
      <alignment vertical="center" wrapText="1"/>
    </xf>
    <xf numFmtId="10" fontId="12" fillId="3" borderId="0" xfId="1" applyNumberFormat="1" applyFont="1" applyFill="1" applyAlignment="1">
      <alignment horizontal="center" vertical="center"/>
    </xf>
    <xf numFmtId="0" fontId="12" fillId="3" borderId="2" xfId="0" applyFont="1" applyFill="1" applyBorder="1" applyAlignment="1">
      <alignment horizontal="center" vertical="center"/>
    </xf>
    <xf numFmtId="0" fontId="12" fillId="3" borderId="2" xfId="0" applyFont="1" applyFill="1" applyBorder="1" applyAlignment="1">
      <alignment vertical="center"/>
    </xf>
    <xf numFmtId="0" fontId="11" fillId="2"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5" fillId="3" borderId="16" xfId="0" applyFont="1" applyFill="1" applyBorder="1" applyAlignment="1">
      <alignment horizontal="center" vertical="center" wrapText="1"/>
    </xf>
    <xf numFmtId="0" fontId="15" fillId="0" borderId="16" xfId="0" applyFont="1" applyBorder="1" applyAlignment="1">
      <alignment horizontal="center" vertical="center" wrapText="1"/>
    </xf>
    <xf numFmtId="0" fontId="14" fillId="8" borderId="52" xfId="0" applyFont="1" applyFill="1" applyBorder="1" applyAlignment="1">
      <alignment horizontal="center" vertical="center" wrapText="1"/>
    </xf>
    <xf numFmtId="0" fontId="15" fillId="3" borderId="34" xfId="0" applyFont="1" applyFill="1" applyBorder="1" applyAlignment="1">
      <alignment horizontal="center" vertical="center" wrapText="1"/>
    </xf>
    <xf numFmtId="0" fontId="15" fillId="3" borderId="16" xfId="0" applyFont="1" applyFill="1" applyBorder="1" applyAlignment="1">
      <alignment horizontal="center" vertical="center"/>
    </xf>
    <xf numFmtId="0" fontId="15" fillId="0" borderId="16" xfId="0" applyFont="1" applyBorder="1" applyAlignment="1">
      <alignment horizontal="center" vertical="center"/>
    </xf>
    <xf numFmtId="0" fontId="15" fillId="3" borderId="34" xfId="0" applyFont="1" applyFill="1" applyBorder="1" applyAlignment="1">
      <alignment horizontal="center" vertical="center"/>
    </xf>
    <xf numFmtId="0" fontId="14" fillId="8" borderId="52" xfId="0" applyFont="1" applyFill="1" applyBorder="1" applyAlignment="1">
      <alignment horizontal="center" vertical="center"/>
    </xf>
    <xf numFmtId="0" fontId="15" fillId="3" borderId="0" xfId="0" applyFont="1" applyFill="1" applyAlignment="1">
      <alignment horizontal="center" vertical="center"/>
    </xf>
    <xf numFmtId="0" fontId="15" fillId="3" borderId="0" xfId="0" applyFont="1" applyFill="1" applyAlignment="1">
      <alignment horizontal="left" vertical="center"/>
    </xf>
    <xf numFmtId="0" fontId="18" fillId="9" borderId="16" xfId="0" applyFont="1" applyFill="1" applyBorder="1" applyAlignment="1">
      <alignment horizontal="center" vertical="center"/>
    </xf>
    <xf numFmtId="0" fontId="15" fillId="0" borderId="0" xfId="0" applyFont="1" applyAlignment="1">
      <alignment vertical="center"/>
    </xf>
    <xf numFmtId="0" fontId="15" fillId="0" borderId="0" xfId="0" applyFont="1" applyAlignment="1">
      <alignment horizontal="left" vertical="center"/>
    </xf>
    <xf numFmtId="0" fontId="16" fillId="9" borderId="16" xfId="0" applyFont="1" applyFill="1" applyBorder="1" applyAlignment="1">
      <alignment horizontal="center" vertical="center"/>
    </xf>
    <xf numFmtId="0" fontId="19" fillId="9" borderId="5" xfId="0" applyFont="1" applyFill="1" applyBorder="1" applyAlignment="1">
      <alignment horizontal="center" vertical="center"/>
    </xf>
    <xf numFmtId="0" fontId="19" fillId="9" borderId="7" xfId="0" applyFont="1" applyFill="1" applyBorder="1" applyAlignment="1">
      <alignment horizontal="center" vertical="center"/>
    </xf>
    <xf numFmtId="0" fontId="19" fillId="9" borderId="12" xfId="0" applyFont="1" applyFill="1" applyBorder="1" applyAlignment="1">
      <alignment horizontal="center" vertical="center"/>
    </xf>
    <xf numFmtId="0" fontId="19" fillId="9" borderId="13" xfId="0" applyFont="1" applyFill="1" applyBorder="1" applyAlignment="1">
      <alignment horizontal="center" vertical="center"/>
    </xf>
    <xf numFmtId="0" fontId="9" fillId="0" borderId="0" xfId="0" applyFont="1" applyAlignment="1">
      <alignment vertical="center"/>
    </xf>
    <xf numFmtId="0" fontId="20" fillId="9" borderId="5" xfId="0" applyFont="1" applyFill="1" applyBorder="1" applyAlignment="1">
      <alignment horizontal="center" vertical="center"/>
    </xf>
    <xf numFmtId="0" fontId="20" fillId="9" borderId="7" xfId="0" applyFont="1" applyFill="1" applyBorder="1" applyAlignment="1">
      <alignment horizontal="center" vertical="center"/>
    </xf>
    <xf numFmtId="0" fontId="20" fillId="9" borderId="12" xfId="0" applyFont="1" applyFill="1" applyBorder="1" applyAlignment="1">
      <alignment horizontal="center" vertical="center"/>
    </xf>
    <xf numFmtId="0" fontId="20" fillId="9" borderId="13" xfId="0" applyFont="1" applyFill="1" applyBorder="1" applyAlignment="1">
      <alignment horizontal="center" vertical="center"/>
    </xf>
    <xf numFmtId="0" fontId="12" fillId="0" borderId="0" xfId="0" applyFont="1" applyAlignment="1">
      <alignment horizontal="center" vertical="center" wrapText="1"/>
    </xf>
    <xf numFmtId="0" fontId="12" fillId="7" borderId="0" xfId="0" applyFont="1" applyFill="1" applyAlignment="1">
      <alignment horizontal="center" vertical="center" wrapText="1"/>
    </xf>
    <xf numFmtId="15" fontId="12" fillId="7" borderId="0" xfId="0" applyNumberFormat="1" applyFont="1" applyFill="1" applyAlignment="1">
      <alignment horizontal="center" vertical="center" wrapText="1"/>
    </xf>
    <xf numFmtId="9" fontId="12" fillId="0" borderId="0" xfId="0" applyNumberFormat="1" applyFont="1" applyAlignment="1">
      <alignment horizontal="center" vertical="center" wrapText="1"/>
    </xf>
    <xf numFmtId="15" fontId="12" fillId="0" borderId="0" xfId="0" applyNumberFormat="1" applyFont="1" applyAlignment="1">
      <alignment horizontal="center" vertical="center" wrapText="1"/>
    </xf>
    <xf numFmtId="0" fontId="12" fillId="7" borderId="0" xfId="0" applyFont="1" applyFill="1" applyAlignment="1">
      <alignment vertical="center" wrapText="1"/>
    </xf>
    <xf numFmtId="9" fontId="12" fillId="7" borderId="0" xfId="0" applyNumberFormat="1" applyFont="1" applyFill="1" applyAlignment="1">
      <alignment horizontal="center" vertical="center" wrapText="1"/>
    </xf>
    <xf numFmtId="0" fontId="18" fillId="11" borderId="0" xfId="0" applyFont="1" applyFill="1" applyAlignment="1">
      <alignment vertical="center" wrapText="1"/>
    </xf>
    <xf numFmtId="0" fontId="18" fillId="11" borderId="2" xfId="0" applyFont="1" applyFill="1" applyBorder="1" applyAlignment="1">
      <alignment vertical="center" wrapText="1"/>
    </xf>
    <xf numFmtId="17" fontId="12" fillId="7" borderId="0" xfId="0" applyNumberFormat="1" applyFont="1" applyFill="1" applyAlignment="1">
      <alignment horizontal="center" vertical="center" wrapText="1"/>
    </xf>
    <xf numFmtId="0" fontId="12" fillId="5" borderId="0" xfId="0" applyFont="1" applyFill="1" applyAlignment="1">
      <alignment vertical="center" wrapText="1"/>
    </xf>
    <xf numFmtId="0" fontId="18" fillId="0" borderId="0" xfId="0" applyFont="1" applyAlignment="1">
      <alignment vertical="center" wrapText="1"/>
    </xf>
    <xf numFmtId="0" fontId="11" fillId="18" borderId="0" xfId="0" applyFont="1" applyFill="1" applyAlignment="1">
      <alignment vertical="center" wrapText="1"/>
    </xf>
    <xf numFmtId="0" fontId="52" fillId="2" borderId="0" xfId="0" applyFont="1" applyFill="1" applyBorder="1" applyAlignment="1">
      <alignment horizontal="center" vertical="center"/>
    </xf>
    <xf numFmtId="0" fontId="52" fillId="2" borderId="0" xfId="0" applyFont="1" applyFill="1" applyBorder="1" applyAlignment="1">
      <alignment horizontal="left" vertical="center" wrapText="1"/>
    </xf>
    <xf numFmtId="0" fontId="53" fillId="2" borderId="52" xfId="0" applyFont="1" applyFill="1" applyBorder="1" applyAlignment="1">
      <alignment horizontal="center" vertical="center" wrapText="1"/>
    </xf>
    <xf numFmtId="0" fontId="53" fillId="2" borderId="0" xfId="0" applyFont="1" applyFill="1" applyBorder="1" applyAlignment="1">
      <alignment horizontal="center" vertical="center" wrapText="1"/>
    </xf>
    <xf numFmtId="0" fontId="14" fillId="2" borderId="14" xfId="0" applyFont="1" applyFill="1" applyBorder="1" applyAlignment="1">
      <alignment horizontal="center" vertical="center"/>
    </xf>
    <xf numFmtId="0" fontId="35" fillId="0" borderId="5" xfId="5" applyFont="1" applyBorder="1" applyAlignment="1">
      <alignment horizontal="center"/>
    </xf>
    <xf numFmtId="0" fontId="35" fillId="0" borderId="6" xfId="5" applyFont="1" applyBorder="1" applyAlignment="1">
      <alignment horizontal="center"/>
    </xf>
    <xf numFmtId="0" fontId="13" fillId="15" borderId="45" xfId="5" applyFont="1" applyFill="1" applyBorder="1" applyAlignment="1">
      <alignment horizontal="center" vertical="center" wrapText="1"/>
    </xf>
    <xf numFmtId="0" fontId="13" fillId="15" borderId="41" xfId="5" applyFont="1" applyFill="1" applyBorder="1" applyAlignment="1">
      <alignment horizontal="center" vertical="center" wrapText="1"/>
    </xf>
    <xf numFmtId="0" fontId="13" fillId="15" borderId="10" xfId="5" applyFont="1" applyFill="1" applyBorder="1" applyAlignment="1">
      <alignment horizontal="center" vertical="center" wrapText="1"/>
    </xf>
    <xf numFmtId="0" fontId="41" fillId="15" borderId="45" xfId="3" applyFont="1" applyFill="1" applyBorder="1" applyAlignment="1">
      <alignment horizontal="center" vertical="center"/>
    </xf>
    <xf numFmtId="0" fontId="13" fillId="15" borderId="41" xfId="5" applyFont="1" applyFill="1" applyBorder="1" applyAlignment="1">
      <alignment horizontal="center" vertical="center"/>
    </xf>
    <xf numFmtId="0" fontId="13" fillId="15" borderId="10" xfId="5" applyFont="1" applyFill="1" applyBorder="1" applyAlignment="1">
      <alignment horizontal="center" vertical="center"/>
    </xf>
    <xf numFmtId="0" fontId="13" fillId="15" borderId="45" xfId="5" applyFont="1" applyFill="1" applyBorder="1" applyAlignment="1">
      <alignment horizontal="center" vertical="center"/>
    </xf>
    <xf numFmtId="0" fontId="41" fillId="0" borderId="39" xfId="3" applyFont="1" applyBorder="1" applyAlignment="1">
      <alignment horizontal="center" vertical="center"/>
    </xf>
    <xf numFmtId="0" fontId="13" fillId="0" borderId="36" xfId="5" applyFont="1" applyBorder="1" applyAlignment="1">
      <alignment horizontal="center" vertical="center"/>
    </xf>
    <xf numFmtId="0" fontId="13" fillId="5" borderId="46" xfId="5" applyFont="1" applyFill="1" applyBorder="1" applyAlignment="1">
      <alignment horizontal="center" vertical="center"/>
    </xf>
    <xf numFmtId="0" fontId="13" fillId="5" borderId="47" xfId="5" applyFont="1" applyFill="1" applyBorder="1" applyAlignment="1">
      <alignment horizontal="center" vertical="center"/>
    </xf>
    <xf numFmtId="0" fontId="13" fillId="15" borderId="45" xfId="5" applyFont="1" applyFill="1" applyBorder="1" applyAlignment="1">
      <alignment horizontal="left" vertical="center" wrapText="1"/>
    </xf>
    <xf numFmtId="0" fontId="13" fillId="15" borderId="41" xfId="5" applyFont="1" applyFill="1" applyBorder="1" applyAlignment="1">
      <alignment horizontal="left" vertical="center" wrapText="1"/>
    </xf>
    <xf numFmtId="0" fontId="13" fillId="15" borderId="10" xfId="5" applyFont="1" applyFill="1" applyBorder="1" applyAlignment="1">
      <alignment horizontal="left" vertical="center" wrapText="1"/>
    </xf>
    <xf numFmtId="15" fontId="13" fillId="15" borderId="11" xfId="5" applyNumberFormat="1" applyFont="1" applyFill="1" applyBorder="1" applyAlignment="1">
      <alignment horizontal="center" vertical="center" wrapText="1"/>
    </xf>
    <xf numFmtId="15" fontId="13" fillId="15" borderId="9" xfId="5" applyNumberFormat="1" applyFont="1" applyFill="1" applyBorder="1" applyAlignment="1">
      <alignment horizontal="center" vertical="center" wrapText="1"/>
    </xf>
    <xf numFmtId="15" fontId="13" fillId="15" borderId="8" xfId="5" applyNumberFormat="1" applyFont="1" applyFill="1" applyBorder="1" applyAlignment="1">
      <alignment horizontal="center" vertical="center" wrapText="1"/>
    </xf>
    <xf numFmtId="0" fontId="13" fillId="15" borderId="11" xfId="5" applyFont="1" applyFill="1" applyBorder="1" applyAlignment="1">
      <alignment horizontal="center" vertical="center" wrapText="1"/>
    </xf>
    <xf numFmtId="0" fontId="13" fillId="15" borderId="9" xfId="5" applyFont="1" applyFill="1" applyBorder="1" applyAlignment="1">
      <alignment horizontal="center" vertical="center" wrapText="1"/>
    </xf>
    <xf numFmtId="0" fontId="13" fillId="15" borderId="8" xfId="5" applyFont="1" applyFill="1" applyBorder="1" applyAlignment="1">
      <alignment horizontal="center" vertical="center" wrapText="1"/>
    </xf>
    <xf numFmtId="0" fontId="35" fillId="0" borderId="43"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8" xfId="0" applyFont="1" applyBorder="1" applyAlignment="1">
      <alignment horizontal="center" vertical="center" wrapText="1"/>
    </xf>
    <xf numFmtId="0" fontId="35" fillId="0" borderId="43" xfId="0" applyFont="1" applyBorder="1" applyAlignment="1">
      <alignment horizontal="center" vertical="center"/>
    </xf>
    <xf numFmtId="0" fontId="35" fillId="0" borderId="42" xfId="0" applyFont="1" applyBorder="1" applyAlignment="1">
      <alignment horizontal="center" vertical="center"/>
    </xf>
    <xf numFmtId="0" fontId="13" fillId="5" borderId="45" xfId="5" applyFont="1" applyFill="1" applyBorder="1" applyAlignment="1">
      <alignment horizontal="center" vertical="center" wrapText="1"/>
    </xf>
    <xf numFmtId="0" fontId="13" fillId="5" borderId="10" xfId="5" applyFont="1" applyFill="1" applyBorder="1" applyAlignment="1">
      <alignment horizontal="center" vertical="center" wrapText="1"/>
    </xf>
    <xf numFmtId="0" fontId="13" fillId="15" borderId="39" xfId="5" applyFont="1" applyFill="1" applyBorder="1" applyAlignment="1">
      <alignment horizontal="center" vertical="center"/>
    </xf>
    <xf numFmtId="0" fontId="41" fillId="15" borderId="39" xfId="3" applyFont="1" applyFill="1" applyBorder="1" applyAlignment="1">
      <alignment horizontal="center" vertical="center"/>
    </xf>
    <xf numFmtId="0" fontId="13" fillId="15" borderId="11" xfId="5" applyFont="1" applyFill="1" applyBorder="1" applyAlignment="1">
      <alignment horizontal="left" vertical="center" wrapText="1"/>
    </xf>
    <xf numFmtId="0" fontId="13" fillId="15" borderId="35" xfId="5" applyFont="1" applyFill="1" applyBorder="1" applyAlignment="1">
      <alignment horizontal="left" vertical="center" wrapText="1"/>
    </xf>
    <xf numFmtId="0" fontId="35" fillId="15" borderId="45" xfId="5" applyFont="1" applyFill="1" applyBorder="1" applyAlignment="1">
      <alignment vertical="center" wrapText="1"/>
    </xf>
    <xf numFmtId="0" fontId="35" fillId="15" borderId="36" xfId="5" applyFont="1" applyFill="1" applyBorder="1" applyAlignment="1">
      <alignment vertical="center" wrapText="1"/>
    </xf>
    <xf numFmtId="15" fontId="13" fillId="15" borderId="35" xfId="5" applyNumberFormat="1" applyFont="1" applyFill="1" applyBorder="1" applyAlignment="1">
      <alignment horizontal="center" vertical="center" wrapText="1"/>
    </xf>
    <xf numFmtId="0" fontId="13" fillId="15" borderId="39" xfId="5" applyFont="1" applyFill="1" applyBorder="1" applyAlignment="1">
      <alignment horizontal="center" vertical="center" wrapText="1"/>
    </xf>
    <xf numFmtId="0" fontId="13" fillId="0" borderId="39" xfId="5" applyFont="1" applyBorder="1" applyAlignment="1">
      <alignment horizontal="center" vertical="center"/>
    </xf>
    <xf numFmtId="0" fontId="13" fillId="5" borderId="11" xfId="5" applyFont="1" applyFill="1" applyBorder="1" applyAlignment="1">
      <alignment horizontal="left" vertical="center" wrapText="1"/>
    </xf>
    <xf numFmtId="0" fontId="13" fillId="5" borderId="8" xfId="5" applyFont="1" applyFill="1" applyBorder="1" applyAlignment="1">
      <alignment horizontal="left" vertical="center" wrapText="1"/>
    </xf>
    <xf numFmtId="0" fontId="13" fillId="5" borderId="45" xfId="5" applyFont="1" applyFill="1" applyBorder="1" applyAlignment="1">
      <alignment horizontal="left" vertical="center" wrapText="1"/>
    </xf>
    <xf numFmtId="0" fontId="13" fillId="5" borderId="10" xfId="5" applyFont="1" applyFill="1" applyBorder="1" applyAlignment="1">
      <alignment horizontal="left" vertical="center" wrapText="1"/>
    </xf>
    <xf numFmtId="0" fontId="13" fillId="0" borderId="39" xfId="5" applyFont="1" applyBorder="1" applyAlignment="1">
      <alignment horizontal="center" vertical="center" wrapText="1"/>
    </xf>
    <xf numFmtId="0" fontId="13" fillId="0" borderId="36" xfId="5" applyFont="1" applyBorder="1" applyAlignment="1">
      <alignment horizontal="center" vertical="center" wrapText="1"/>
    </xf>
    <xf numFmtId="0" fontId="13" fillId="0" borderId="41" xfId="5" applyFont="1" applyBorder="1" applyAlignment="1">
      <alignment horizontal="center" vertical="center"/>
    </xf>
    <xf numFmtId="0" fontId="13" fillId="15" borderId="38" xfId="5" applyFont="1" applyFill="1" applyBorder="1" applyAlignment="1">
      <alignment horizontal="left" vertical="center" wrapText="1"/>
    </xf>
    <xf numFmtId="0" fontId="13" fillId="15" borderId="8" xfId="5" applyFont="1" applyFill="1" applyBorder="1" applyAlignment="1">
      <alignment horizontal="left" vertical="center" wrapText="1"/>
    </xf>
    <xf numFmtId="0" fontId="13" fillId="15" borderId="39" xfId="5" applyFont="1" applyFill="1" applyBorder="1" applyAlignment="1">
      <alignment horizontal="left" vertical="center" wrapText="1"/>
    </xf>
    <xf numFmtId="0" fontId="13" fillId="15" borderId="38" xfId="5" applyFont="1" applyFill="1" applyBorder="1" applyAlignment="1">
      <alignment horizontal="center" vertical="center" wrapText="1"/>
    </xf>
    <xf numFmtId="15" fontId="13" fillId="15" borderId="38" xfId="5" applyNumberFormat="1" applyFont="1" applyFill="1" applyBorder="1" applyAlignment="1">
      <alignment horizontal="center" vertical="center" wrapText="1"/>
    </xf>
    <xf numFmtId="0" fontId="13" fillId="0" borderId="41" xfId="5" applyFont="1" applyBorder="1" applyAlignment="1">
      <alignment horizontal="center" vertical="center" wrapText="1"/>
    </xf>
    <xf numFmtId="0" fontId="13" fillId="0" borderId="38" xfId="5" applyFont="1" applyBorder="1" applyAlignment="1">
      <alignment horizontal="left" vertical="center" wrapText="1"/>
    </xf>
    <xf numFmtId="0" fontId="13" fillId="0" borderId="9" xfId="5" applyFont="1" applyBorder="1" applyAlignment="1">
      <alignment horizontal="left" vertical="center" wrapText="1"/>
    </xf>
    <xf numFmtId="0" fontId="13" fillId="0" borderId="35" xfId="5" applyFont="1" applyBorder="1" applyAlignment="1">
      <alignment horizontal="left" vertical="center" wrapText="1"/>
    </xf>
    <xf numFmtId="0" fontId="13" fillId="0" borderId="39" xfId="5" applyFont="1" applyBorder="1" applyAlignment="1">
      <alignment horizontal="left" vertical="center" wrapText="1"/>
    </xf>
    <xf numFmtId="0" fontId="13" fillId="0" borderId="41" xfId="5" applyFont="1" applyBorder="1" applyAlignment="1">
      <alignment horizontal="left" vertical="center" wrapText="1"/>
    </xf>
    <xf numFmtId="0" fontId="13" fillId="0" borderId="36" xfId="5" applyFont="1" applyBorder="1" applyAlignment="1">
      <alignment horizontal="left" vertical="center" wrapText="1"/>
    </xf>
    <xf numFmtId="15" fontId="13" fillId="0" borderId="38" xfId="5" applyNumberFormat="1" applyFont="1" applyBorder="1" applyAlignment="1">
      <alignment horizontal="center" vertical="center" wrapText="1"/>
    </xf>
    <xf numFmtId="15" fontId="13" fillId="0" borderId="9" xfId="5" applyNumberFormat="1" applyFont="1" applyBorder="1" applyAlignment="1">
      <alignment horizontal="center" vertical="center" wrapText="1"/>
    </xf>
    <xf numFmtId="15" fontId="13" fillId="0" borderId="35" xfId="5" applyNumberFormat="1" applyFont="1" applyBorder="1" applyAlignment="1">
      <alignment horizontal="center" vertical="center" wrapText="1"/>
    </xf>
    <xf numFmtId="0" fontId="13" fillId="0" borderId="38" xfId="5" applyFont="1" applyBorder="1" applyAlignment="1">
      <alignment horizontal="center" vertical="center" wrapText="1"/>
    </xf>
    <xf numFmtId="0" fontId="13" fillId="0" borderId="9" xfId="5" applyFont="1" applyBorder="1" applyAlignment="1">
      <alignment horizontal="center" vertical="center" wrapText="1"/>
    </xf>
    <xf numFmtId="0" fontId="13" fillId="0" borderId="35" xfId="5" applyFont="1" applyBorder="1" applyAlignment="1">
      <alignment horizontal="center" vertical="center" wrapText="1"/>
    </xf>
    <xf numFmtId="0" fontId="35" fillId="0" borderId="9" xfId="0" applyFont="1" applyBorder="1" applyAlignment="1">
      <alignment horizontal="center" vertical="center"/>
    </xf>
    <xf numFmtId="0" fontId="13" fillId="15" borderId="36" xfId="5" applyFont="1" applyFill="1" applyBorder="1" applyAlignment="1">
      <alignment horizontal="center" vertical="center" wrapText="1"/>
    </xf>
    <xf numFmtId="0" fontId="13" fillId="15" borderId="36" xfId="5" applyFont="1" applyFill="1" applyBorder="1" applyAlignment="1">
      <alignment horizontal="center" vertical="center"/>
    </xf>
    <xf numFmtId="0" fontId="13" fillId="15" borderId="9" xfId="5" applyFont="1" applyFill="1" applyBorder="1" applyAlignment="1">
      <alignment horizontal="left" vertical="center" wrapText="1"/>
    </xf>
    <xf numFmtId="0" fontId="13" fillId="15" borderId="36" xfId="5" applyFont="1" applyFill="1" applyBorder="1" applyAlignment="1">
      <alignment horizontal="left" vertical="center" wrapText="1"/>
    </xf>
    <xf numFmtId="0" fontId="13" fillId="15" borderId="35" xfId="5" applyFont="1" applyFill="1" applyBorder="1" applyAlignment="1">
      <alignment horizontal="center" vertical="center" wrapText="1"/>
    </xf>
    <xf numFmtId="0" fontId="13" fillId="5" borderId="39" xfId="5" applyFont="1" applyFill="1" applyBorder="1" applyAlignment="1">
      <alignment horizontal="center" vertical="center"/>
    </xf>
    <xf numFmtId="0" fontId="13" fillId="5" borderId="41" xfId="5" applyFont="1" applyFill="1" applyBorder="1" applyAlignment="1">
      <alignment horizontal="center" vertical="center"/>
    </xf>
    <xf numFmtId="0" fontId="35" fillId="0" borderId="38" xfId="0" applyFont="1" applyBorder="1" applyAlignment="1">
      <alignment horizontal="center" vertical="center"/>
    </xf>
    <xf numFmtId="0" fontId="13" fillId="5" borderId="39" xfId="5" applyFont="1" applyFill="1" applyBorder="1" applyAlignment="1">
      <alignment horizontal="center" vertical="center" wrapText="1"/>
    </xf>
    <xf numFmtId="0" fontId="13" fillId="5" borderId="41" xfId="5" applyFont="1" applyFill="1" applyBorder="1" applyAlignment="1">
      <alignment horizontal="center" vertical="center" wrapText="1"/>
    </xf>
    <xf numFmtId="0" fontId="13" fillId="5" borderId="38" xfId="5" applyFont="1" applyFill="1" applyBorder="1" applyAlignment="1">
      <alignment horizontal="left" vertical="center" wrapText="1"/>
    </xf>
    <xf numFmtId="0" fontId="13" fillId="5" borderId="9" xfId="5" applyFont="1" applyFill="1" applyBorder="1" applyAlignment="1">
      <alignment horizontal="left" vertical="center" wrapText="1"/>
    </xf>
    <xf numFmtId="0" fontId="13" fillId="5" borderId="39" xfId="5" applyFont="1" applyFill="1" applyBorder="1" applyAlignment="1">
      <alignment horizontal="left" vertical="center" wrapText="1"/>
    </xf>
    <xf numFmtId="0" fontId="13" fillId="5" borderId="41" xfId="5" applyFont="1" applyFill="1" applyBorder="1" applyAlignment="1">
      <alignment horizontal="left" vertical="center" wrapText="1"/>
    </xf>
    <xf numFmtId="0" fontId="13" fillId="5" borderId="38" xfId="5" applyFont="1" applyFill="1" applyBorder="1" applyAlignment="1">
      <alignment horizontal="center" vertical="center" wrapText="1"/>
    </xf>
    <xf numFmtId="0" fontId="13" fillId="5" borderId="9" xfId="5" applyFont="1" applyFill="1" applyBorder="1" applyAlignment="1">
      <alignment horizontal="center" vertical="center" wrapText="1"/>
    </xf>
    <xf numFmtId="17" fontId="13" fillId="15" borderId="38" xfId="5" applyNumberFormat="1" applyFont="1" applyFill="1" applyBorder="1" applyAlignment="1">
      <alignment horizontal="center" vertical="center" wrapText="1"/>
    </xf>
    <xf numFmtId="17" fontId="13" fillId="15" borderId="35" xfId="5" applyNumberFormat="1" applyFont="1" applyFill="1" applyBorder="1" applyAlignment="1">
      <alignment horizontal="center" vertical="center" wrapText="1"/>
    </xf>
    <xf numFmtId="0" fontId="47" fillId="17" borderId="57" xfId="0" applyFont="1" applyFill="1" applyBorder="1" applyAlignment="1">
      <alignment horizontal="center"/>
    </xf>
    <xf numFmtId="0" fontId="45" fillId="2" borderId="57" xfId="0" applyFont="1" applyFill="1" applyBorder="1" applyAlignment="1">
      <alignment horizontal="center" vertical="center"/>
    </xf>
    <xf numFmtId="0" fontId="47" fillId="17" borderId="57" xfId="0" applyFont="1" applyFill="1" applyBorder="1" applyAlignment="1">
      <alignment horizontal="center" vertical="center"/>
    </xf>
    <xf numFmtId="0" fontId="45" fillId="2" borderId="58" xfId="0" applyFont="1" applyFill="1" applyBorder="1" applyAlignment="1">
      <alignment horizontal="center" vertical="center" wrapText="1"/>
    </xf>
    <xf numFmtId="0" fontId="45" fillId="2" borderId="59" xfId="0" applyFont="1" applyFill="1" applyBorder="1" applyAlignment="1">
      <alignment horizontal="center" vertical="center" wrapText="1"/>
    </xf>
    <xf numFmtId="0" fontId="45" fillId="2" borderId="61" xfId="0" applyFont="1" applyFill="1" applyBorder="1" applyAlignment="1">
      <alignment horizontal="center" vertical="center" wrapText="1"/>
    </xf>
  </cellXfs>
  <cellStyles count="6">
    <cellStyle name="Lien hypertexte" xfId="3" builtinId="8"/>
    <cellStyle name="Milliers" xfId="1" builtinId="3"/>
    <cellStyle name="Normal" xfId="0" builtinId="0"/>
    <cellStyle name="Normal 2" xfId="5"/>
    <cellStyle name="Normal 2 5" xfId="4"/>
    <cellStyle name="Normal 5" xfId="2"/>
  </cellStyles>
  <dxfs count="87">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2A9E9B"/>
      <color rgb="FFA4E7E1"/>
      <color rgb="FF657C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2</xdr:row>
          <xdr:rowOff>190500</xdr:rowOff>
        </xdr:from>
        <xdr:to>
          <xdr:col>2</xdr:col>
          <xdr:colOff>335280</xdr:colOff>
          <xdr:row>7</xdr:row>
          <xdr:rowOff>114300</xdr:rowOff>
        </xdr:to>
        <xdr:sp macro="" textlink="">
          <xdr:nvSpPr>
            <xdr:cNvPr id="57347" name="Object 3" hidden="1">
              <a:extLst>
                <a:ext uri="{63B3BB69-23CF-44E3-9099-C40C66FF867C}">
                  <a14:compatExt spid="_x0000_s57347"/>
                </a:ext>
                <a:ext uri="{FF2B5EF4-FFF2-40B4-BE49-F238E27FC236}">
                  <a16:creationId xmlns:a16="http://schemas.microsoft.com/office/drawing/2014/main" xmlns="" id="{00000000-0008-0000-2B00-000003E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7</xdr:col>
      <xdr:colOff>185738</xdr:colOff>
      <xdr:row>257</xdr:row>
      <xdr:rowOff>26195</xdr:rowOff>
    </xdr:from>
    <xdr:to>
      <xdr:col>9</xdr:col>
      <xdr:colOff>376237</xdr:colOff>
      <xdr:row>265</xdr:row>
      <xdr:rowOff>4764</xdr:rowOff>
    </xdr:to>
    <xdr:pic>
      <xdr:nvPicPr>
        <xdr:cNvPr id="54" name="Image 53">
          <a:extLst>
            <a:ext uri="{FF2B5EF4-FFF2-40B4-BE49-F238E27FC236}">
              <a16:creationId xmlns:a16="http://schemas.microsoft.com/office/drawing/2014/main" xmlns="" id="{00000000-0008-0000-2D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08457" y="70142101"/>
          <a:ext cx="5607843" cy="1359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190499</xdr:rowOff>
    </xdr:from>
    <xdr:to>
      <xdr:col>8</xdr:col>
      <xdr:colOff>426000</xdr:colOff>
      <xdr:row>47</xdr:row>
      <xdr:rowOff>65999</xdr:rowOff>
    </xdr:to>
    <xdr:pic>
      <xdr:nvPicPr>
        <xdr:cNvPr id="2" name="Image 1">
          <a:extLst>
            <a:ext uri="{FF2B5EF4-FFF2-40B4-BE49-F238E27FC236}">
              <a16:creationId xmlns:a16="http://schemas.microsoft.com/office/drawing/2014/main" xmlns="" id="{00000000-0008-0000-3200-000002000000}"/>
            </a:ext>
          </a:extLst>
        </xdr:cNvPr>
        <xdr:cNvPicPr>
          <a:picLocks noChangeAspect="1"/>
        </xdr:cNvPicPr>
      </xdr:nvPicPr>
      <xdr:blipFill>
        <a:blip xmlns:r="http://schemas.openxmlformats.org/officeDocument/2006/relationships" r:embed="rId1"/>
        <a:stretch>
          <a:fillRect/>
        </a:stretch>
      </xdr:blipFill>
      <xdr:spPr>
        <a:xfrm>
          <a:off x="762000" y="619124"/>
          <a:ext cx="5760000" cy="8448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mabrouk/Desktop/R&#233;pertoire/BDO%20Consulting/Work/9.%20EITI%20Senegal/03.%20Reporting/05.Pr&#233;final%20rapport/Database_ITIE%20S&#233;n&#233;gal_2019_%20(Pr&#233;-fina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nies"/>
      <sheetName val="Follow-up"/>
      <sheetName val="Taxes"/>
      <sheetName val="Govt Ag"/>
      <sheetName val="Lists"/>
      <sheetName val="Cours"/>
      <sheetName val="C (1)"/>
      <sheetName val="Minerals &amp; Products"/>
      <sheetName val="Companies info"/>
      <sheetName val="Profil des société"/>
      <sheetName val="Paiements Sociaux"/>
      <sheetName val="Tableau des effectifs"/>
      <sheetName val="Audit "/>
      <sheetName val="Production"/>
      <sheetName val="Exportation"/>
      <sheetName val="Mail"/>
      <sheetName val="Titre Minier"/>
      <sheetName val="C (2)"/>
      <sheetName val="Sheet1"/>
      <sheetName val="C (3)"/>
      <sheetName val="C (4)"/>
      <sheetName val="C (5)"/>
      <sheetName val="C (6)"/>
      <sheetName val="C (7)"/>
      <sheetName val="C (8)"/>
      <sheetName val="C (9)"/>
      <sheetName val="C (10)"/>
      <sheetName val="c"/>
      <sheetName val="cv"/>
      <sheetName val="C (11)"/>
      <sheetName val="C (12)"/>
      <sheetName val="C (13)"/>
      <sheetName val="ccc"/>
      <sheetName val="C (14)"/>
      <sheetName val="C (15)"/>
      <sheetName val="C (16)"/>
      <sheetName val="C (17)"/>
      <sheetName val="C (18)"/>
      <sheetName val="C (19)"/>
      <sheetName val="C (20) nat"/>
      <sheetName val="C (20)"/>
      <sheetName val="C (21)"/>
      <sheetName val="C (22)"/>
      <sheetName val="C (23)"/>
      <sheetName val="C (24)"/>
      <sheetName val="C (25)"/>
      <sheetName val="C (26)"/>
      <sheetName val="Section 1-1"/>
      <sheetName val="Paiement Sociaux"/>
      <sheetName val="Tableau 4"/>
      <sheetName val="Annex 9 2018 (2)"/>
      <sheetName val="5.3"/>
      <sheetName val="5.4"/>
      <sheetName val="Section 1"/>
      <sheetName val="6.1.1"/>
      <sheetName val="6.1.2 Pétrolier"/>
      <sheetName val="6.1.2 minier"/>
      <sheetName val="6.2"/>
      <sheetName val="6.1.3"/>
      <sheetName val="6.4"/>
      <sheetName val="Results All (In cash)"/>
      <sheetName val="Results All (In Kind)"/>
      <sheetName val="difference end breakdown all"/>
      <sheetName val="Reporting by tax All (Cash)"/>
      <sheetName val="Reporting by Comp All (Cash)"/>
      <sheetName val="Reporting by tax kind (Pétrole)"/>
      <sheetName val="Feuil2"/>
      <sheetName val="Reporting byComp kind (Pétrole)"/>
      <sheetName val="Reporting by Comp cash(Pétrole)"/>
      <sheetName val="Reporting by tax cash (Pétrole)"/>
      <sheetName val="Reporting by Comp (Mines)"/>
      <sheetName val="Reporting by tax (Mines)"/>
      <sheetName val="Total Ajust (2)"/>
      <sheetName val="Total Ajust"/>
      <sheetName val="Ajust par Comp (C)"/>
      <sheetName val="Ajust par Taxe (C)"/>
      <sheetName val="Ajust par Comp (Gov)"/>
      <sheetName val="Ajust par Taxe (Gov)"/>
      <sheetName val="Results Pétrole"/>
      <sheetName val="Results Mine"/>
      <sheetName val="Secteur Extractif"/>
      <sheetName val="Paiement 2012"/>
      <sheetName val="Secteur Extractif en Million"/>
      <sheetName val="Reporting by Comp Mandat"/>
      <sheetName val="COTCO"/>
      <sheetName val="Contextuel"/>
      <sheetName val="Production Rapport"/>
      <sheetName val="Paiement Sociaux (Rapp)"/>
      <sheetName val="Transferts Infra"/>
      <sheetName val="Contextual"/>
      <sheetName val="Etat permis d'exploitation"/>
      <sheetName val="Etat permis de recherche"/>
      <sheetName val="Unrec diff Tax vs Comp"/>
      <sheetName val="Unrec diff Comp"/>
      <sheetName val="Unrec diff Tax"/>
      <sheetName val="Annexes 1-2"/>
      <sheetName val="Annexes 3-4"/>
      <sheetName val="Annexes 5-6"/>
      <sheetName val="Annexes Fsseurs"/>
      <sheetName val="Annexes 7-8"/>
      <sheetName val="Feuil1"/>
      <sheetName val="Annexe 9 2017"/>
      <sheetName val="Déclaration unilatérale"/>
      <sheetName val="Annexe 10"/>
      <sheetName val="Section 1,1"/>
      <sheetName val="Budget de l'ETAT "/>
      <sheetName val="Annexe 10 (2)"/>
      <sheetName val="Annexes 11-12"/>
      <sheetName val="Annexe 14"/>
      <sheetName val="Annexe 15"/>
      <sheetName val="Annexe 17"/>
      <sheetName val="Annexe 18"/>
      <sheetName val="Octroi"/>
      <sheetName val="Annexes parties 6"/>
      <sheetName val="Unrec diff Comp vs Tax"/>
      <sheetName val="Nbr Comp per activity"/>
      <sheetName val="Recommendations"/>
      <sheetName val="Recomm"/>
      <sheetName val="News"/>
    </sheetNames>
    <sheetDataSet>
      <sheetData sheetId="0"/>
      <sheetData sheetId="1"/>
      <sheetData sheetId="2"/>
      <sheetData sheetId="3"/>
      <sheetData sheetId="4">
        <row r="7">
          <cell r="A7" t="str">
            <v xml:space="preserve">1- Part de la production de l'État (Profit Oil État) </v>
          </cell>
        </row>
        <row r="8">
          <cell r="A8" t="str">
            <v xml:space="preserve">2- Part de la production de PETROSEN (Profit Oil - Cost Oil PETROSEN) </v>
          </cell>
        </row>
        <row r="9">
          <cell r="A9" t="str">
            <v xml:space="preserve">3- Redevance minière </v>
          </cell>
        </row>
        <row r="10">
          <cell r="A10" t="str">
            <v>4- Appui institutionnel</v>
          </cell>
        </row>
        <row r="11">
          <cell r="A11" t="str">
            <v>5- Droits d'entrée fixes</v>
          </cell>
        </row>
        <row r="12">
          <cell r="A12" t="str">
            <v>6- Bonus (DMG)</v>
          </cell>
        </row>
        <row r="13">
          <cell r="A13" t="str">
            <v>7- Redevance superficiaire</v>
          </cell>
        </row>
        <row r="14">
          <cell r="A14" t="str">
            <v>8- Bonus (PETROSEN)</v>
          </cell>
        </row>
        <row r="15">
          <cell r="A15" t="str">
            <v xml:space="preserve">9- Appui à la formation </v>
          </cell>
        </row>
        <row r="16">
          <cell r="A16" t="str">
            <v>10- Appui à l'équipement</v>
          </cell>
        </row>
        <row r="17">
          <cell r="A17" t="str">
            <v xml:space="preserve">11- Revenus issus de la commercialisation de la Part de la production de l'État </v>
          </cell>
        </row>
        <row r="18">
          <cell r="A18" t="str">
            <v xml:space="preserve">12- Loyer superficiaire </v>
          </cell>
        </row>
        <row r="19">
          <cell r="A19" t="str">
            <v>13- Pénalités versées à PETROSEN</v>
          </cell>
        </row>
        <row r="20">
          <cell r="A20" t="str">
            <v>14- Redevance</v>
          </cell>
        </row>
        <row r="21">
          <cell r="A21" t="str">
            <v>15- Achat de données sismiques</v>
          </cell>
        </row>
        <row r="22">
          <cell r="A22" t="str">
            <v xml:space="preserve">16- Revenus issus de la commercialisation de la Part de la production de l'État </v>
          </cell>
        </row>
        <row r="23">
          <cell r="A23" t="str">
            <v>17- Patente</v>
          </cell>
        </row>
        <row r="24">
          <cell r="A24" t="str">
            <v>18- Contribution foncière des propriétés bâties (CFPB)</v>
          </cell>
        </row>
        <row r="25">
          <cell r="A25" t="str">
            <v>19- Contribution foncière des propriétés non bâties (CFPNB)</v>
          </cell>
        </row>
        <row r="26">
          <cell r="A26" t="str">
            <v xml:space="preserve">20- Appui institutionnel aux collectivités locales </v>
          </cell>
        </row>
        <row r="27">
          <cell r="A27" t="str">
            <v xml:space="preserve">21- Impôt du minimum fiscal </v>
          </cell>
        </row>
        <row r="28">
          <cell r="A28" t="str">
            <v xml:space="preserve">22- Dividendes versés à l'Etat </v>
          </cell>
        </row>
        <row r="29">
          <cell r="A29" t="str">
            <v>23- Frais d'inscription d'une concession minière ou d'un permis d'exploitation</v>
          </cell>
        </row>
        <row r="30">
          <cell r="A30" t="str">
            <v>24- Bonus (DGCPT)</v>
          </cell>
        </row>
        <row r="31">
          <cell r="A31" t="str">
            <v xml:space="preserve">25- Contribution économique locale (CEL VA et CEL VL) </v>
          </cell>
        </row>
        <row r="32">
          <cell r="A32" t="str">
            <v>26- Taxe sur la valeur ajoutée reversée</v>
          </cell>
        </row>
        <row r="33">
          <cell r="A33" t="str">
            <v>27- Retenues à la source sur salaires (IR, TRIMF et CFCE)</v>
          </cell>
        </row>
        <row r="34">
          <cell r="A34" t="str">
            <v>28- Redressements fiscaux</v>
          </cell>
        </row>
        <row r="35">
          <cell r="A35" t="str">
            <v>29 - (a)- Impôt sur les sociétés</v>
          </cell>
        </row>
        <row r="36">
          <cell r="A36" t="str">
            <v>29 - (b)- Impôt sur les sociétés (bénéfices non pétroliers/miniers )</v>
          </cell>
        </row>
        <row r="37">
          <cell r="A37" t="str">
            <v>30- Retenues à la source sur bénéfice non commercial</v>
          </cell>
        </row>
        <row r="38">
          <cell r="A38" t="str">
            <v>31- Contribution spéciale sur les produits des mines et des carrières (CSMC)</v>
          </cell>
        </row>
        <row r="39">
          <cell r="A39" t="str">
            <v>32- Retenue à la source sur sommes versées à des tiers</v>
          </cell>
        </row>
        <row r="40">
          <cell r="A40" t="str">
            <v>33- Taxe sur la valeur ajoutée précomptée</v>
          </cell>
        </row>
        <row r="41">
          <cell r="A41" t="str">
            <v>34- Impôt minimum forfaitaire</v>
          </cell>
        </row>
        <row r="42">
          <cell r="A42" t="str">
            <v>35- Bonus (DGID)</v>
          </cell>
        </row>
        <row r="43">
          <cell r="A43" t="str">
            <v xml:space="preserve">36- Surtaxe foncière </v>
          </cell>
        </row>
        <row r="44">
          <cell r="A44" t="str">
            <v>37- Impôt sur le revenu des valeurs mobilières</v>
          </cell>
        </row>
        <row r="45">
          <cell r="A45" t="str">
            <v>38- Taxe spéciale sur le ciment</v>
          </cell>
        </row>
        <row r="46">
          <cell r="A46" t="str">
            <v xml:space="preserve">39- Frais d'inscription d'une concession minière ou d'un permis d'exploitation </v>
          </cell>
        </row>
        <row r="47">
          <cell r="A47" t="str">
            <v xml:space="preserve">40- Taxe sur la valeur ajoutée </v>
          </cell>
        </row>
        <row r="48">
          <cell r="A48" t="str">
            <v xml:space="preserve">41- Prélèvement communautaire solidaire UEMOA </v>
          </cell>
        </row>
        <row r="49">
          <cell r="A49" t="str">
            <v>42- Redevance statistique UEMOA</v>
          </cell>
        </row>
        <row r="71">
          <cell r="A71" t="str">
            <v>Taxes payées non reportées</v>
          </cell>
        </row>
        <row r="72">
          <cell r="A72" t="str">
            <v>Taxes payées hors période de réconciliation</v>
          </cell>
        </row>
        <row r="73">
          <cell r="A73" t="str">
            <v>Taxes hors périmètre de réconciliation</v>
          </cell>
        </row>
        <row r="74">
          <cell r="A74" t="str">
            <v>Erreur de reporting (montant et détail)</v>
          </cell>
        </row>
        <row r="75">
          <cell r="A75" t="str">
            <v>Taxes reportées non payées</v>
          </cell>
        </row>
        <row r="76">
          <cell r="A76" t="str">
            <v>Montant doublement déclaré</v>
          </cell>
        </row>
        <row r="77">
          <cell r="A77" t="str">
            <v>Erreur de classification</v>
          </cell>
        </row>
        <row r="78">
          <cell r="A78" t="str">
            <v>Taxes payées sous un autre UFI</v>
          </cell>
        </row>
        <row r="79">
          <cell r="A79" t="str">
            <v>Différence de change</v>
          </cell>
        </row>
      </sheetData>
      <sheetData sheetId="5">
        <row r="4">
          <cell r="E4">
            <v>585.96749999999997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7.bin"/><Relationship Id="rId5" Type="http://schemas.openxmlformats.org/officeDocument/2006/relationships/image" Target="../media/image1.emf"/><Relationship Id="rId4" Type="http://schemas.openxmlformats.org/officeDocument/2006/relationships/package" Target="../embeddings/Feuille_de_calcul_Microsoft_Excel1.xlsx"/></Relationships>
</file>

<file path=xl/worksheets/_rels/sheet46.xml.rels><?xml version="1.0" encoding="UTF-8" standalone="yes"?>
<Relationships xmlns="http://schemas.openxmlformats.org/package/2006/relationships"><Relationship Id="rId8" Type="http://schemas.openxmlformats.org/officeDocument/2006/relationships/hyperlink" Target="http://itie.sn/contrats-miniers/" TargetMode="External"/><Relationship Id="rId13" Type="http://schemas.openxmlformats.org/officeDocument/2006/relationships/hyperlink" Target="http://itie.sn/contrats-miniers/" TargetMode="External"/><Relationship Id="rId18" Type="http://schemas.openxmlformats.org/officeDocument/2006/relationships/hyperlink" Target="http://itie.sn/contrats-miniers/" TargetMode="External"/><Relationship Id="rId3" Type="http://schemas.openxmlformats.org/officeDocument/2006/relationships/hyperlink" Target="http://itie.sn/contrats-miniers/" TargetMode="External"/><Relationship Id="rId21" Type="http://schemas.openxmlformats.org/officeDocument/2006/relationships/printerSettings" Target="../printerSettings/printerSettings8.bin"/><Relationship Id="rId7" Type="http://schemas.openxmlformats.org/officeDocument/2006/relationships/hyperlink" Target="http://itie.sn/contrats-miniers/" TargetMode="External"/><Relationship Id="rId12" Type="http://schemas.openxmlformats.org/officeDocument/2006/relationships/hyperlink" Target="http://itie.sn/contrats-miniers/" TargetMode="External"/><Relationship Id="rId17" Type="http://schemas.openxmlformats.org/officeDocument/2006/relationships/hyperlink" Target="http://itie.sn/contrats-miniers/" TargetMode="External"/><Relationship Id="rId2" Type="http://schemas.openxmlformats.org/officeDocument/2006/relationships/hyperlink" Target="http://itie.sn/contrats-miniers/" TargetMode="External"/><Relationship Id="rId16" Type="http://schemas.openxmlformats.org/officeDocument/2006/relationships/hyperlink" Target="http://itie.sn/contrats-miniers/" TargetMode="External"/><Relationship Id="rId20" Type="http://schemas.openxmlformats.org/officeDocument/2006/relationships/hyperlink" Target="http://itie.sn/contrats-miniers/" TargetMode="External"/><Relationship Id="rId1" Type="http://schemas.openxmlformats.org/officeDocument/2006/relationships/hyperlink" Target="http://itie.sn/contrats-miniers/" TargetMode="External"/><Relationship Id="rId6" Type="http://schemas.openxmlformats.org/officeDocument/2006/relationships/hyperlink" Target="http://itie.sn/contrats-miniers/" TargetMode="External"/><Relationship Id="rId11" Type="http://schemas.openxmlformats.org/officeDocument/2006/relationships/hyperlink" Target="http://itie.sn/contrats-miniers/" TargetMode="External"/><Relationship Id="rId5" Type="http://schemas.openxmlformats.org/officeDocument/2006/relationships/hyperlink" Target="http://itie.sn/contrats-miniers/" TargetMode="External"/><Relationship Id="rId15" Type="http://schemas.openxmlformats.org/officeDocument/2006/relationships/hyperlink" Target="http://itie.sn/contrats-miniers/" TargetMode="External"/><Relationship Id="rId10" Type="http://schemas.openxmlformats.org/officeDocument/2006/relationships/hyperlink" Target="http://itie.sn/contrats-miniers/" TargetMode="External"/><Relationship Id="rId19" Type="http://schemas.openxmlformats.org/officeDocument/2006/relationships/hyperlink" Target="http://itie.sn/contrats-miniers/" TargetMode="External"/><Relationship Id="rId4" Type="http://schemas.openxmlformats.org/officeDocument/2006/relationships/hyperlink" Target="http://itie.sn/contrats-miniers/" TargetMode="External"/><Relationship Id="rId9" Type="http://schemas.openxmlformats.org/officeDocument/2006/relationships/hyperlink" Target="http://itie.sn/contrats-miniers/" TargetMode="External"/><Relationship Id="rId14" Type="http://schemas.openxmlformats.org/officeDocument/2006/relationships/hyperlink" Target="http://itie.sn/contrats-miniers/" TargetMode="External"/><Relationship Id="rId22" Type="http://schemas.openxmlformats.org/officeDocument/2006/relationships/drawing" Target="../drawings/drawing2.xml"/></Relationships>
</file>

<file path=xl/worksheets/_rels/sheet47.xml.rels><?xml version="1.0" encoding="UTF-8" standalone="yes"?>
<Relationships xmlns="http://schemas.openxmlformats.org/package/2006/relationships"><Relationship Id="rId8" Type="http://schemas.openxmlformats.org/officeDocument/2006/relationships/hyperlink" Target="http://itie.sn/contrats-petroliers/" TargetMode="External"/><Relationship Id="rId13" Type="http://schemas.openxmlformats.org/officeDocument/2006/relationships/hyperlink" Target="http://itie.sn/contrats-petroliers/" TargetMode="External"/><Relationship Id="rId3" Type="http://schemas.openxmlformats.org/officeDocument/2006/relationships/hyperlink" Target="http://itie.sn/contrats-miniers/" TargetMode="External"/><Relationship Id="rId7" Type="http://schemas.openxmlformats.org/officeDocument/2006/relationships/hyperlink" Target="http://itie.sn/contrats-petroliers/" TargetMode="External"/><Relationship Id="rId12" Type="http://schemas.openxmlformats.org/officeDocument/2006/relationships/hyperlink" Target="http://itie.sn/contrats-petroliers/" TargetMode="External"/><Relationship Id="rId2" Type="http://schemas.openxmlformats.org/officeDocument/2006/relationships/hyperlink" Target="http://itie.sn/contrats-petroliers/" TargetMode="External"/><Relationship Id="rId1" Type="http://schemas.openxmlformats.org/officeDocument/2006/relationships/hyperlink" Target="http://itie.sn/contrats-miniers/" TargetMode="External"/><Relationship Id="rId6" Type="http://schemas.openxmlformats.org/officeDocument/2006/relationships/hyperlink" Target="http://itie.sn/contrats-miniers/" TargetMode="External"/><Relationship Id="rId11" Type="http://schemas.openxmlformats.org/officeDocument/2006/relationships/hyperlink" Target="http://itie.sn/contrats-petroliers/" TargetMode="External"/><Relationship Id="rId5" Type="http://schemas.openxmlformats.org/officeDocument/2006/relationships/hyperlink" Target="http://itie.sn/contrats-petroliers/" TargetMode="External"/><Relationship Id="rId10" Type="http://schemas.openxmlformats.org/officeDocument/2006/relationships/hyperlink" Target="http://itie.sn/contrats-petroliers/" TargetMode="External"/><Relationship Id="rId4" Type="http://schemas.openxmlformats.org/officeDocument/2006/relationships/hyperlink" Target="http://itie.sn/contrats-miniers/" TargetMode="External"/><Relationship Id="rId9" Type="http://schemas.openxmlformats.org/officeDocument/2006/relationships/hyperlink" Target="http://itie.sn/contrats-petroliers/"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www.ey.com/en_gl/locations" TargetMode="Externa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35"/>
  <sheetViews>
    <sheetView showGridLines="0" zoomScale="80" zoomScaleNormal="80" workbookViewId="0">
      <selection activeCell="B2" sqref="B2"/>
    </sheetView>
  </sheetViews>
  <sheetFormatPr baseColWidth="10" defaultColWidth="11.44140625" defaultRowHeight="13.2" x14ac:dyDescent="0.3"/>
  <cols>
    <col min="1" max="1" width="3.88671875" style="1" customWidth="1"/>
    <col min="2" max="2" width="6.109375" style="1" customWidth="1"/>
    <col min="3" max="3" width="12.109375" style="1" customWidth="1"/>
    <col min="4" max="4" width="20.33203125" style="32" bestFit="1" customWidth="1"/>
    <col min="5" max="5" width="12.88671875" style="1" customWidth="1"/>
    <col min="6" max="6" width="9.5546875" style="1" bestFit="1" customWidth="1"/>
    <col min="7" max="7" width="11.44140625" style="1" bestFit="1" customWidth="1"/>
    <col min="8" max="8" width="15.109375" style="1" customWidth="1"/>
    <col min="9" max="9" width="18.5546875" style="1" customWidth="1"/>
    <col min="10" max="10" width="32.88671875" style="1" customWidth="1"/>
    <col min="11" max="11" width="28.44140625" style="1" customWidth="1"/>
    <col min="12" max="16384" width="11.44140625" style="1"/>
  </cols>
  <sheetData>
    <row r="2" spans="2:11" ht="18" x14ac:dyDescent="0.35">
      <c r="B2" s="76" t="s">
        <v>0</v>
      </c>
    </row>
    <row r="4" spans="2:11" ht="14.4" x14ac:dyDescent="0.35">
      <c r="B4" s="5" t="s">
        <v>47</v>
      </c>
    </row>
    <row r="5" spans="2:11" ht="61.5" customHeight="1" thickBot="1" x14ac:dyDescent="0.35">
      <c r="B5" s="2" t="s">
        <v>48</v>
      </c>
      <c r="C5" s="2" t="s">
        <v>7</v>
      </c>
      <c r="D5" s="2" t="s">
        <v>49</v>
      </c>
      <c r="E5" s="2" t="s">
        <v>8</v>
      </c>
      <c r="F5" s="2" t="s">
        <v>9</v>
      </c>
      <c r="G5" s="2" t="s">
        <v>10</v>
      </c>
      <c r="H5" s="2" t="s">
        <v>11</v>
      </c>
      <c r="I5" s="2" t="s">
        <v>12</v>
      </c>
      <c r="J5" s="2" t="s">
        <v>50</v>
      </c>
      <c r="K5" s="2" t="s">
        <v>13</v>
      </c>
    </row>
    <row r="6" spans="2:11" ht="24" x14ac:dyDescent="0.3">
      <c r="B6" s="17">
        <v>1</v>
      </c>
      <c r="C6" s="8" t="s">
        <v>29</v>
      </c>
      <c r="D6" s="8" t="s">
        <v>51</v>
      </c>
      <c r="E6" s="18" t="s">
        <v>52</v>
      </c>
      <c r="F6" s="19">
        <v>29757</v>
      </c>
      <c r="G6" s="8" t="s">
        <v>53</v>
      </c>
      <c r="H6" s="20">
        <v>5021000000</v>
      </c>
      <c r="I6" s="21">
        <v>1049018006</v>
      </c>
      <c r="J6" s="8" t="s">
        <v>15</v>
      </c>
      <c r="K6" s="8" t="s">
        <v>54</v>
      </c>
    </row>
    <row r="7" spans="2:11" x14ac:dyDescent="0.3">
      <c r="B7" s="22">
        <v>2</v>
      </c>
      <c r="C7" s="15" t="s">
        <v>55</v>
      </c>
      <c r="D7" s="15" t="s">
        <v>17</v>
      </c>
      <c r="E7" s="23">
        <v>415770</v>
      </c>
      <c r="F7" s="24">
        <v>36614</v>
      </c>
      <c r="G7" s="24">
        <v>37538</v>
      </c>
      <c r="H7" s="22" t="s">
        <v>18</v>
      </c>
      <c r="I7" s="25">
        <v>2589832903</v>
      </c>
      <c r="J7" s="15" t="s">
        <v>19</v>
      </c>
      <c r="K7" s="15" t="s">
        <v>54</v>
      </c>
    </row>
    <row r="8" spans="2:11" x14ac:dyDescent="0.3">
      <c r="B8" s="17">
        <v>3</v>
      </c>
      <c r="C8" s="8" t="s">
        <v>30</v>
      </c>
      <c r="D8" s="8" t="s">
        <v>20</v>
      </c>
      <c r="E8" s="18">
        <v>4888056</v>
      </c>
      <c r="F8" s="19">
        <v>41520</v>
      </c>
      <c r="G8" s="8" t="s">
        <v>56</v>
      </c>
      <c r="H8" s="17" t="s">
        <v>18</v>
      </c>
      <c r="I8" s="18" t="s">
        <v>18</v>
      </c>
      <c r="J8" s="8" t="s">
        <v>57</v>
      </c>
      <c r="K8" s="8" t="s">
        <v>54</v>
      </c>
    </row>
    <row r="9" spans="2:11" ht="48" x14ac:dyDescent="0.3">
      <c r="B9" s="22">
        <v>4</v>
      </c>
      <c r="C9" s="15" t="s">
        <v>58</v>
      </c>
      <c r="D9" s="15" t="s">
        <v>59</v>
      </c>
      <c r="E9" s="23" t="s">
        <v>60</v>
      </c>
      <c r="F9" s="24">
        <v>43105</v>
      </c>
      <c r="G9" s="15" t="s">
        <v>56</v>
      </c>
      <c r="H9" s="22" t="s">
        <v>14</v>
      </c>
      <c r="I9" s="23" t="s">
        <v>18</v>
      </c>
      <c r="J9" s="15" t="s">
        <v>61</v>
      </c>
      <c r="K9" s="15" t="s">
        <v>62</v>
      </c>
    </row>
    <row r="10" spans="2:11" x14ac:dyDescent="0.3">
      <c r="B10" s="17">
        <v>5</v>
      </c>
      <c r="C10" s="8" t="s">
        <v>63</v>
      </c>
      <c r="D10" s="8" t="s">
        <v>22</v>
      </c>
      <c r="E10" s="18">
        <v>3059434</v>
      </c>
      <c r="F10" s="19">
        <v>39868</v>
      </c>
      <c r="G10" s="8" t="s">
        <v>56</v>
      </c>
      <c r="H10" s="20">
        <v>10000000</v>
      </c>
      <c r="I10" s="18" t="s">
        <v>18</v>
      </c>
      <c r="J10" s="8" t="s">
        <v>23</v>
      </c>
      <c r="K10" s="8" t="s">
        <v>54</v>
      </c>
    </row>
    <row r="11" spans="2:11" x14ac:dyDescent="0.3">
      <c r="B11" s="22">
        <v>6</v>
      </c>
      <c r="C11" s="15" t="s">
        <v>31</v>
      </c>
      <c r="D11" s="15" t="s">
        <v>24</v>
      </c>
      <c r="E11" s="23">
        <v>6501383</v>
      </c>
      <c r="F11" s="24">
        <v>42976</v>
      </c>
      <c r="G11" s="15" t="s">
        <v>56</v>
      </c>
      <c r="H11" s="22" t="s">
        <v>14</v>
      </c>
      <c r="I11" s="23" t="s">
        <v>18</v>
      </c>
      <c r="J11" s="15" t="s">
        <v>14</v>
      </c>
      <c r="K11" s="15" t="s">
        <v>62</v>
      </c>
    </row>
    <row r="12" spans="2:11" ht="24" x14ac:dyDescent="0.3">
      <c r="B12" s="17">
        <v>7</v>
      </c>
      <c r="C12" s="8" t="s">
        <v>32</v>
      </c>
      <c r="D12" s="8" t="s">
        <v>25</v>
      </c>
      <c r="E12" s="18">
        <v>6420509</v>
      </c>
      <c r="F12" s="19">
        <v>42907</v>
      </c>
      <c r="G12" s="8" t="s">
        <v>56</v>
      </c>
      <c r="H12" s="17" t="s">
        <v>18</v>
      </c>
      <c r="I12" s="18" t="s">
        <v>18</v>
      </c>
      <c r="J12" s="8" t="s">
        <v>26</v>
      </c>
      <c r="K12" s="8" t="s">
        <v>54</v>
      </c>
    </row>
    <row r="13" spans="2:11" ht="24" x14ac:dyDescent="0.3">
      <c r="B13" s="22">
        <v>8</v>
      </c>
      <c r="C13" s="15" t="s">
        <v>33</v>
      </c>
      <c r="D13" s="15" t="s">
        <v>27</v>
      </c>
      <c r="E13" s="23" t="s">
        <v>64</v>
      </c>
      <c r="F13" s="24">
        <v>40897</v>
      </c>
      <c r="G13" s="15" t="s">
        <v>56</v>
      </c>
      <c r="H13" s="22" t="s">
        <v>18</v>
      </c>
      <c r="I13" s="23" t="s">
        <v>18</v>
      </c>
      <c r="J13" s="15" t="s">
        <v>28</v>
      </c>
      <c r="K13" s="15" t="s">
        <v>62</v>
      </c>
    </row>
    <row r="14" spans="2:11" x14ac:dyDescent="0.3">
      <c r="B14" s="26" t="s">
        <v>66</v>
      </c>
    </row>
    <row r="16" spans="2:11" ht="14.4" x14ac:dyDescent="0.35">
      <c r="B16" s="5" t="s">
        <v>65</v>
      </c>
    </row>
    <row r="17" spans="2:11" ht="52.5" customHeight="1" thickBot="1" x14ac:dyDescent="0.35">
      <c r="B17" s="27" t="s">
        <v>48</v>
      </c>
      <c r="C17" s="27" t="s">
        <v>7</v>
      </c>
      <c r="D17" s="27" t="s">
        <v>67</v>
      </c>
      <c r="E17" s="27" t="s">
        <v>8</v>
      </c>
      <c r="F17" s="27" t="s">
        <v>9</v>
      </c>
      <c r="G17" s="27" t="s">
        <v>10</v>
      </c>
      <c r="H17" s="27" t="s">
        <v>11</v>
      </c>
      <c r="I17" s="27" t="s">
        <v>12</v>
      </c>
      <c r="J17" s="27" t="s">
        <v>50</v>
      </c>
      <c r="K17" s="27" t="s">
        <v>13</v>
      </c>
    </row>
    <row r="18" spans="2:11" ht="24" x14ac:dyDescent="0.3">
      <c r="B18" s="6">
        <v>1</v>
      </c>
      <c r="C18" s="7" t="s">
        <v>68</v>
      </c>
      <c r="D18" s="8" t="s">
        <v>69</v>
      </c>
      <c r="E18" s="9" t="s">
        <v>70</v>
      </c>
      <c r="F18" s="28">
        <v>27393</v>
      </c>
      <c r="G18" s="9" t="s">
        <v>71</v>
      </c>
      <c r="H18" s="29">
        <v>1755470000</v>
      </c>
      <c r="I18" s="9" t="s">
        <v>71</v>
      </c>
      <c r="J18" s="8" t="s">
        <v>72</v>
      </c>
      <c r="K18" s="6" t="s">
        <v>54</v>
      </c>
    </row>
    <row r="19" spans="2:11" ht="24" x14ac:dyDescent="0.3">
      <c r="B19" s="10">
        <v>2</v>
      </c>
      <c r="C19" s="11" t="s">
        <v>73</v>
      </c>
      <c r="D19" s="15" t="s">
        <v>74</v>
      </c>
      <c r="E19" s="12" t="s">
        <v>75</v>
      </c>
      <c r="F19" s="30">
        <v>17681</v>
      </c>
      <c r="G19" s="30">
        <v>17681</v>
      </c>
      <c r="H19" s="31">
        <v>4666552110</v>
      </c>
      <c r="I19" s="31">
        <v>106956266621</v>
      </c>
      <c r="J19" s="15" t="s">
        <v>76</v>
      </c>
      <c r="K19" s="10" t="s">
        <v>62</v>
      </c>
    </row>
    <row r="20" spans="2:11" ht="24" x14ac:dyDescent="0.3">
      <c r="B20" s="6">
        <v>3</v>
      </c>
      <c r="C20" s="7" t="s">
        <v>77</v>
      </c>
      <c r="D20" s="8" t="s">
        <v>78</v>
      </c>
      <c r="E20" s="9" t="s">
        <v>79</v>
      </c>
      <c r="F20" s="28">
        <v>39478</v>
      </c>
      <c r="G20" s="28">
        <v>39873</v>
      </c>
      <c r="H20" s="29">
        <v>10000000</v>
      </c>
      <c r="I20" s="29">
        <v>187314087580</v>
      </c>
      <c r="J20" s="8" t="s">
        <v>80</v>
      </c>
      <c r="K20" s="6" t="s">
        <v>62</v>
      </c>
    </row>
    <row r="21" spans="2:11" x14ac:dyDescent="0.3">
      <c r="B21" s="10">
        <v>4</v>
      </c>
      <c r="C21" s="11" t="s">
        <v>81</v>
      </c>
      <c r="D21" s="15" t="s">
        <v>82</v>
      </c>
      <c r="E21" s="12" t="s">
        <v>83</v>
      </c>
      <c r="F21" s="30">
        <v>36203</v>
      </c>
      <c r="G21" s="30">
        <v>37578</v>
      </c>
      <c r="H21" s="31">
        <v>13500000000</v>
      </c>
      <c r="I21" s="31">
        <v>112221279194</v>
      </c>
      <c r="J21" s="15" t="s">
        <v>84</v>
      </c>
      <c r="K21" s="10" t="s">
        <v>85</v>
      </c>
    </row>
    <row r="22" spans="2:11" ht="24" x14ac:dyDescent="0.3">
      <c r="B22" s="6">
        <v>5</v>
      </c>
      <c r="C22" s="7" t="s">
        <v>86</v>
      </c>
      <c r="D22" s="8" t="s">
        <v>87</v>
      </c>
      <c r="E22" s="9" t="s">
        <v>88</v>
      </c>
      <c r="F22" s="28">
        <v>39476</v>
      </c>
      <c r="G22" s="9" t="s">
        <v>89</v>
      </c>
      <c r="H22" s="29">
        <v>10000000</v>
      </c>
      <c r="I22" s="29">
        <v>114864563840</v>
      </c>
      <c r="J22" s="8" t="s">
        <v>90</v>
      </c>
      <c r="K22" s="6" t="s">
        <v>54</v>
      </c>
    </row>
    <row r="23" spans="2:11" ht="24" x14ac:dyDescent="0.3">
      <c r="B23" s="10">
        <v>6</v>
      </c>
      <c r="C23" s="11" t="s">
        <v>91</v>
      </c>
      <c r="D23" s="15" t="s">
        <v>92</v>
      </c>
      <c r="E23" s="12" t="s">
        <v>93</v>
      </c>
      <c r="F23" s="30">
        <v>17565</v>
      </c>
      <c r="G23" s="30">
        <v>17565</v>
      </c>
      <c r="H23" s="31">
        <v>1000000000</v>
      </c>
      <c r="I23" s="474">
        <v>6976068982</v>
      </c>
      <c r="J23" s="15" t="s">
        <v>94</v>
      </c>
      <c r="K23" s="10" t="s">
        <v>54</v>
      </c>
    </row>
    <row r="24" spans="2:11" ht="24" x14ac:dyDescent="0.3">
      <c r="B24" s="6">
        <v>7</v>
      </c>
      <c r="C24" s="7" t="s">
        <v>95</v>
      </c>
      <c r="D24" s="8" t="s">
        <v>96</v>
      </c>
      <c r="E24" s="9" t="s">
        <v>97</v>
      </c>
      <c r="F24" s="28">
        <v>28133</v>
      </c>
      <c r="G24" s="9" t="s">
        <v>14</v>
      </c>
      <c r="H24" s="29">
        <v>94235610000</v>
      </c>
      <c r="I24" s="29">
        <v>261942229301</v>
      </c>
      <c r="J24" s="8" t="s">
        <v>98</v>
      </c>
      <c r="K24" s="6" t="s">
        <v>54</v>
      </c>
    </row>
    <row r="25" spans="2:11" ht="24" x14ac:dyDescent="0.3">
      <c r="B25" s="10">
        <v>8</v>
      </c>
      <c r="C25" s="11" t="s">
        <v>99</v>
      </c>
      <c r="D25" s="15" t="s">
        <v>100</v>
      </c>
      <c r="E25" s="12" t="s">
        <v>101</v>
      </c>
      <c r="F25" s="30">
        <v>39167</v>
      </c>
      <c r="G25" s="30">
        <v>42005</v>
      </c>
      <c r="H25" s="31">
        <v>1542384000</v>
      </c>
      <c r="I25" s="31">
        <v>62114833018</v>
      </c>
      <c r="J25" s="15" t="s">
        <v>102</v>
      </c>
      <c r="K25" s="10" t="s">
        <v>62</v>
      </c>
    </row>
    <row r="26" spans="2:11" ht="24" x14ac:dyDescent="0.3">
      <c r="B26" s="6">
        <v>9</v>
      </c>
      <c r="C26" s="7" t="s">
        <v>103</v>
      </c>
      <c r="D26" s="8" t="s">
        <v>104</v>
      </c>
      <c r="E26" s="9">
        <v>5844700</v>
      </c>
      <c r="F26" s="28">
        <v>42438</v>
      </c>
      <c r="G26" s="28">
        <v>43101</v>
      </c>
      <c r="H26" s="29">
        <v>10000000</v>
      </c>
      <c r="I26" s="29">
        <v>147148317349</v>
      </c>
      <c r="J26" s="8" t="s">
        <v>105</v>
      </c>
      <c r="K26" s="6" t="s">
        <v>62</v>
      </c>
    </row>
    <row r="27" spans="2:11" ht="36" x14ac:dyDescent="0.3">
      <c r="B27" s="10">
        <v>10</v>
      </c>
      <c r="C27" s="11" t="s">
        <v>106</v>
      </c>
      <c r="D27" s="15" t="s">
        <v>107</v>
      </c>
      <c r="E27" s="12" t="s">
        <v>108</v>
      </c>
      <c r="F27" s="30">
        <v>40868</v>
      </c>
      <c r="G27" s="30">
        <v>41974</v>
      </c>
      <c r="H27" s="31">
        <v>12700000000</v>
      </c>
      <c r="I27" s="31">
        <v>24452557722</v>
      </c>
      <c r="J27" s="15" t="s">
        <v>109</v>
      </c>
      <c r="K27" s="10" t="s">
        <v>54</v>
      </c>
    </row>
    <row r="28" spans="2:11" ht="24" x14ac:dyDescent="0.3">
      <c r="B28" s="6">
        <v>11</v>
      </c>
      <c r="C28" s="7" t="s">
        <v>110</v>
      </c>
      <c r="D28" s="8" t="s">
        <v>111</v>
      </c>
      <c r="E28" s="9" t="s">
        <v>112</v>
      </c>
      <c r="F28" s="9" t="s">
        <v>113</v>
      </c>
      <c r="G28" s="9" t="s">
        <v>71</v>
      </c>
      <c r="H28" s="29">
        <v>1000000</v>
      </c>
      <c r="I28" s="9" t="s">
        <v>71</v>
      </c>
      <c r="J28" s="8" t="s">
        <v>114</v>
      </c>
      <c r="K28" s="6" t="s">
        <v>62</v>
      </c>
    </row>
    <row r="29" spans="2:11" ht="24" x14ac:dyDescent="0.3">
      <c r="B29" s="10">
        <v>12</v>
      </c>
      <c r="C29" s="11" t="s">
        <v>115</v>
      </c>
      <c r="D29" s="15" t="s">
        <v>116</v>
      </c>
      <c r="E29" s="12" t="s">
        <v>117</v>
      </c>
      <c r="F29" s="30">
        <v>39119</v>
      </c>
      <c r="G29" s="12" t="s">
        <v>71</v>
      </c>
      <c r="H29" s="31">
        <v>1000000</v>
      </c>
      <c r="I29" s="12" t="s">
        <v>71</v>
      </c>
      <c r="J29" s="15" t="s">
        <v>80</v>
      </c>
      <c r="K29" s="10" t="s">
        <v>62</v>
      </c>
    </row>
    <row r="30" spans="2:11" ht="24" x14ac:dyDescent="0.3">
      <c r="B30" s="6">
        <v>13</v>
      </c>
      <c r="C30" s="7" t="s">
        <v>118</v>
      </c>
      <c r="D30" s="8" t="s">
        <v>119</v>
      </c>
      <c r="E30" s="9" t="s">
        <v>120</v>
      </c>
      <c r="F30" s="28">
        <v>39850</v>
      </c>
      <c r="G30" s="28">
        <v>44094</v>
      </c>
      <c r="H30" s="29">
        <v>850000000</v>
      </c>
      <c r="I30" s="29">
        <v>3157579661</v>
      </c>
      <c r="J30" s="8" t="s">
        <v>121</v>
      </c>
      <c r="K30" s="6" t="s">
        <v>54</v>
      </c>
    </row>
    <row r="31" spans="2:11" ht="24" x14ac:dyDescent="0.3">
      <c r="B31" s="10">
        <v>14</v>
      </c>
      <c r="C31" s="11" t="s">
        <v>122</v>
      </c>
      <c r="D31" s="15" t="s">
        <v>122</v>
      </c>
      <c r="E31" s="12">
        <v>4716033</v>
      </c>
      <c r="F31" s="30">
        <v>41274</v>
      </c>
      <c r="G31" s="12" t="s">
        <v>71</v>
      </c>
      <c r="H31" s="31">
        <v>10000000</v>
      </c>
      <c r="I31" s="12" t="s">
        <v>71</v>
      </c>
      <c r="J31" s="15" t="s">
        <v>123</v>
      </c>
      <c r="K31" s="10" t="s">
        <v>16</v>
      </c>
    </row>
    <row r="32" spans="2:11" x14ac:dyDescent="0.3">
      <c r="B32" s="6">
        <v>15</v>
      </c>
      <c r="C32" s="7" t="s">
        <v>124</v>
      </c>
      <c r="D32" s="8" t="s">
        <v>125</v>
      </c>
      <c r="E32" s="9" t="s">
        <v>126</v>
      </c>
      <c r="F32" s="28">
        <v>40925</v>
      </c>
      <c r="G32" s="28">
        <v>41275</v>
      </c>
      <c r="H32" s="29">
        <v>340000000</v>
      </c>
      <c r="I32" s="29">
        <v>10200000</v>
      </c>
      <c r="J32" s="8" t="s">
        <v>127</v>
      </c>
      <c r="K32" s="6" t="s">
        <v>54</v>
      </c>
    </row>
    <row r="33" spans="2:11" ht="24" x14ac:dyDescent="0.3">
      <c r="B33" s="10">
        <v>16</v>
      </c>
      <c r="C33" s="11" t="s">
        <v>128</v>
      </c>
      <c r="D33" s="15" t="s">
        <v>129</v>
      </c>
      <c r="E33" s="12">
        <v>196784</v>
      </c>
      <c r="F33" s="30">
        <v>35432</v>
      </c>
      <c r="G33" s="30">
        <v>35432</v>
      </c>
      <c r="H33" s="31">
        <v>691300000</v>
      </c>
      <c r="I33" s="31">
        <v>12696249999</v>
      </c>
      <c r="J33" s="15" t="s">
        <v>130</v>
      </c>
      <c r="K33" s="10" t="s">
        <v>54</v>
      </c>
    </row>
    <row r="34" spans="2:11" x14ac:dyDescent="0.3">
      <c r="B34" s="6">
        <v>17</v>
      </c>
      <c r="C34" s="7" t="s">
        <v>131</v>
      </c>
      <c r="D34" s="8" t="s">
        <v>132</v>
      </c>
      <c r="E34" s="9" t="s">
        <v>133</v>
      </c>
      <c r="F34" s="28">
        <v>37622</v>
      </c>
      <c r="G34" s="28">
        <v>37622</v>
      </c>
      <c r="H34" s="29">
        <v>1236900000</v>
      </c>
      <c r="I34" s="29">
        <v>21717593388</v>
      </c>
      <c r="J34" s="8" t="s">
        <v>134</v>
      </c>
      <c r="K34" s="6" t="s">
        <v>62</v>
      </c>
    </row>
    <row r="35" spans="2:11" ht="48" x14ac:dyDescent="0.3">
      <c r="B35" s="10">
        <v>18</v>
      </c>
      <c r="C35" s="11" t="s">
        <v>135</v>
      </c>
      <c r="D35" s="15" t="s">
        <v>136</v>
      </c>
      <c r="E35" s="12">
        <v>25850</v>
      </c>
      <c r="F35" s="30">
        <v>28126</v>
      </c>
      <c r="G35" s="30">
        <v>28126</v>
      </c>
      <c r="H35" s="31">
        <v>2445000000</v>
      </c>
      <c r="I35" s="31">
        <v>5260306465</v>
      </c>
      <c r="J35" s="15" t="s">
        <v>137</v>
      </c>
      <c r="K35" s="10" t="s">
        <v>62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334"/>
  <sheetViews>
    <sheetView showGridLines="0" zoomScale="80" zoomScaleNormal="80" workbookViewId="0">
      <selection activeCell="E12" sqref="E12"/>
    </sheetView>
  </sheetViews>
  <sheetFormatPr baseColWidth="10" defaultColWidth="11.44140625" defaultRowHeight="13.2" x14ac:dyDescent="0.3"/>
  <cols>
    <col min="1" max="1" width="3.33203125" style="1" customWidth="1"/>
    <col min="2" max="2" width="5.109375" style="1" customWidth="1"/>
    <col min="3" max="3" width="67" style="1" bestFit="1" customWidth="1"/>
    <col min="4" max="4" width="11.44140625" style="46"/>
    <col min="5" max="16384" width="11.44140625" style="1"/>
  </cols>
  <sheetData>
    <row r="2" spans="2:4" ht="18" x14ac:dyDescent="0.35">
      <c r="B2" s="76" t="s">
        <v>1</v>
      </c>
    </row>
    <row r="4" spans="2:4" ht="14.4" x14ac:dyDescent="0.35">
      <c r="B4" s="5" t="s">
        <v>47</v>
      </c>
    </row>
    <row r="5" spans="2:4" ht="13.8" thickBot="1" x14ac:dyDescent="0.35">
      <c r="B5" s="33" t="s">
        <v>48</v>
      </c>
      <c r="C5" s="33" t="s">
        <v>7</v>
      </c>
      <c r="D5" s="47"/>
    </row>
    <row r="6" spans="2:4" x14ac:dyDescent="0.3">
      <c r="B6" s="531" t="s">
        <v>138</v>
      </c>
      <c r="C6" s="531"/>
      <c r="D6" s="398" t="s">
        <v>139</v>
      </c>
    </row>
    <row r="7" spans="2:4" ht="15.6" x14ac:dyDescent="0.3">
      <c r="B7" s="34">
        <v>1</v>
      </c>
      <c r="C7" s="35" t="s">
        <v>140</v>
      </c>
      <c r="D7" s="48"/>
    </row>
    <row r="8" spans="2:4" x14ac:dyDescent="0.3">
      <c r="B8" s="399" t="s">
        <v>141</v>
      </c>
      <c r="C8" s="399"/>
      <c r="D8" s="398"/>
    </row>
    <row r="9" spans="2:4" x14ac:dyDescent="0.3">
      <c r="B9" s="37">
        <v>2</v>
      </c>
      <c r="C9" s="38" t="s">
        <v>142</v>
      </c>
      <c r="D9" s="49" t="s">
        <v>14</v>
      </c>
    </row>
    <row r="10" spans="2:4" ht="15.6" x14ac:dyDescent="0.3">
      <c r="B10" s="34">
        <v>3</v>
      </c>
      <c r="C10" s="367" t="s">
        <v>143</v>
      </c>
      <c r="D10" s="48">
        <v>4869288</v>
      </c>
    </row>
    <row r="11" spans="2:4" x14ac:dyDescent="0.3">
      <c r="B11" s="39">
        <v>4</v>
      </c>
      <c r="C11" s="40" t="s">
        <v>144</v>
      </c>
      <c r="D11" s="50" t="s">
        <v>14</v>
      </c>
    </row>
    <row r="12" spans="2:4" x14ac:dyDescent="0.3">
      <c r="B12" s="26" t="s">
        <v>66</v>
      </c>
    </row>
    <row r="14" spans="2:4" ht="14.4" x14ac:dyDescent="0.35">
      <c r="B14" s="5" t="s">
        <v>65</v>
      </c>
    </row>
    <row r="15" spans="2:4" ht="13.8" thickBot="1" x14ac:dyDescent="0.35">
      <c r="B15" s="16" t="s">
        <v>48</v>
      </c>
      <c r="C15" s="16" t="s">
        <v>7</v>
      </c>
      <c r="D15" s="51" t="s">
        <v>139</v>
      </c>
    </row>
    <row r="16" spans="2:4" x14ac:dyDescent="0.3">
      <c r="B16" s="532" t="s">
        <v>145</v>
      </c>
      <c r="C16" s="532"/>
      <c r="D16" s="400"/>
    </row>
    <row r="17" spans="2:4" x14ac:dyDescent="0.3">
      <c r="B17" s="42">
        <v>1</v>
      </c>
      <c r="C17" s="42" t="s">
        <v>146</v>
      </c>
      <c r="D17" s="53">
        <v>18459</v>
      </c>
    </row>
    <row r="18" spans="2:4" x14ac:dyDescent="0.3">
      <c r="B18" s="11">
        <v>2</v>
      </c>
      <c r="C18" s="11" t="s">
        <v>147</v>
      </c>
      <c r="D18" s="54">
        <v>3008358</v>
      </c>
    </row>
    <row r="19" spans="2:4" x14ac:dyDescent="0.3">
      <c r="B19" s="42">
        <v>3</v>
      </c>
      <c r="C19" s="42" t="s">
        <v>148</v>
      </c>
      <c r="D19" s="53">
        <v>113457</v>
      </c>
    </row>
    <row r="20" spans="2:4" x14ac:dyDescent="0.3">
      <c r="B20" s="11">
        <v>4</v>
      </c>
      <c r="C20" s="11" t="s">
        <v>149</v>
      </c>
      <c r="D20" s="54">
        <v>2444686</v>
      </c>
    </row>
    <row r="21" spans="2:4" x14ac:dyDescent="0.3">
      <c r="B21" s="530" t="s">
        <v>150</v>
      </c>
      <c r="C21" s="530"/>
      <c r="D21" s="400"/>
    </row>
    <row r="22" spans="2:4" x14ac:dyDescent="0.3">
      <c r="B22" s="42">
        <v>5</v>
      </c>
      <c r="C22" s="42" t="s">
        <v>151</v>
      </c>
      <c r="D22" s="53">
        <v>170431</v>
      </c>
    </row>
    <row r="23" spans="2:4" x14ac:dyDescent="0.3">
      <c r="B23" s="530" t="s">
        <v>152</v>
      </c>
      <c r="C23" s="530"/>
      <c r="D23" s="400"/>
    </row>
    <row r="24" spans="2:4" x14ac:dyDescent="0.3">
      <c r="B24" s="11">
        <v>6</v>
      </c>
      <c r="C24" s="11" t="s">
        <v>153</v>
      </c>
      <c r="D24" s="54">
        <v>4736198</v>
      </c>
    </row>
    <row r="25" spans="2:4" x14ac:dyDescent="0.3">
      <c r="B25" s="42">
        <v>7</v>
      </c>
      <c r="C25" s="42" t="s">
        <v>154</v>
      </c>
      <c r="D25" s="53">
        <v>2527466</v>
      </c>
    </row>
    <row r="26" spans="2:4" x14ac:dyDescent="0.3">
      <c r="B26" s="11">
        <v>8</v>
      </c>
      <c r="C26" s="11" t="s">
        <v>155</v>
      </c>
      <c r="D26" s="54">
        <v>4491312</v>
      </c>
    </row>
    <row r="27" spans="2:4" x14ac:dyDescent="0.3">
      <c r="B27" s="42">
        <v>9</v>
      </c>
      <c r="C27" s="42" t="s">
        <v>156</v>
      </c>
      <c r="D27" s="53">
        <v>2082981</v>
      </c>
    </row>
    <row r="28" spans="2:4" x14ac:dyDescent="0.3">
      <c r="B28" s="11">
        <v>10</v>
      </c>
      <c r="C28" s="11" t="s">
        <v>157</v>
      </c>
      <c r="D28" s="54">
        <v>6143060</v>
      </c>
    </row>
    <row r="29" spans="2:4" x14ac:dyDescent="0.3">
      <c r="B29" s="42">
        <v>11</v>
      </c>
      <c r="C29" s="42" t="s">
        <v>158</v>
      </c>
      <c r="D29" s="53">
        <v>4222303</v>
      </c>
    </row>
    <row r="30" spans="2:4" x14ac:dyDescent="0.3">
      <c r="B30" s="11">
        <v>12</v>
      </c>
      <c r="C30" s="11" t="s">
        <v>159</v>
      </c>
      <c r="D30" s="54">
        <v>4495950</v>
      </c>
    </row>
    <row r="31" spans="2:4" x14ac:dyDescent="0.3">
      <c r="B31" s="42">
        <v>13</v>
      </c>
      <c r="C31" s="42" t="s">
        <v>160</v>
      </c>
      <c r="D31" s="53">
        <v>6451108</v>
      </c>
    </row>
    <row r="32" spans="2:4" x14ac:dyDescent="0.3">
      <c r="B32" s="11">
        <v>14</v>
      </c>
      <c r="C32" s="11" t="s">
        <v>161</v>
      </c>
      <c r="D32" s="54" t="s">
        <v>14</v>
      </c>
    </row>
    <row r="33" spans="2:4" x14ac:dyDescent="0.3">
      <c r="B33" s="533" t="s">
        <v>162</v>
      </c>
      <c r="C33" s="533"/>
      <c r="D33" s="52"/>
    </row>
    <row r="34" spans="2:4" x14ac:dyDescent="0.3">
      <c r="B34" s="42">
        <v>15</v>
      </c>
      <c r="C34" s="42" t="s">
        <v>163</v>
      </c>
      <c r="D34" s="53" t="s">
        <v>14</v>
      </c>
    </row>
    <row r="35" spans="2:4" x14ac:dyDescent="0.3">
      <c r="B35" s="11">
        <v>16</v>
      </c>
      <c r="C35" s="11" t="s">
        <v>164</v>
      </c>
      <c r="D35" s="54" t="s">
        <v>14</v>
      </c>
    </row>
    <row r="36" spans="2:4" x14ac:dyDescent="0.3">
      <c r="B36" s="42">
        <v>17</v>
      </c>
      <c r="C36" s="42" t="s">
        <v>165</v>
      </c>
      <c r="D36" s="53" t="s">
        <v>14</v>
      </c>
    </row>
    <row r="37" spans="2:4" x14ac:dyDescent="0.3">
      <c r="B37" s="11">
        <v>18</v>
      </c>
      <c r="C37" s="11" t="s">
        <v>166</v>
      </c>
      <c r="D37" s="54">
        <v>4679603</v>
      </c>
    </row>
    <row r="38" spans="2:4" x14ac:dyDescent="0.3">
      <c r="B38" s="42">
        <v>19</v>
      </c>
      <c r="C38" s="42" t="s">
        <v>167</v>
      </c>
      <c r="D38" s="53">
        <v>4805125</v>
      </c>
    </row>
    <row r="39" spans="2:4" x14ac:dyDescent="0.3">
      <c r="B39" s="11">
        <v>20</v>
      </c>
      <c r="C39" s="11" t="s">
        <v>168</v>
      </c>
      <c r="D39" s="54">
        <v>2946971</v>
      </c>
    </row>
    <row r="40" spans="2:4" x14ac:dyDescent="0.3">
      <c r="B40" s="42">
        <v>21</v>
      </c>
      <c r="C40" s="42" t="s">
        <v>169</v>
      </c>
      <c r="D40" s="53">
        <v>4068038</v>
      </c>
    </row>
    <row r="41" spans="2:4" x14ac:dyDescent="0.3">
      <c r="B41" s="11">
        <v>22</v>
      </c>
      <c r="C41" s="11" t="s">
        <v>170</v>
      </c>
      <c r="D41" s="54">
        <v>3008308</v>
      </c>
    </row>
    <row r="42" spans="2:4" x14ac:dyDescent="0.3">
      <c r="B42" s="42">
        <v>23</v>
      </c>
      <c r="C42" s="42" t="s">
        <v>171</v>
      </c>
      <c r="D42" s="53">
        <v>6812855</v>
      </c>
    </row>
    <row r="43" spans="2:4" x14ac:dyDescent="0.3">
      <c r="B43" s="11">
        <v>24</v>
      </c>
      <c r="C43" s="11" t="s">
        <v>172</v>
      </c>
      <c r="D43" s="54">
        <v>369555</v>
      </c>
    </row>
    <row r="44" spans="2:4" x14ac:dyDescent="0.3">
      <c r="B44" s="42">
        <v>25</v>
      </c>
      <c r="C44" s="42" t="s">
        <v>173</v>
      </c>
      <c r="D44" s="53" t="s">
        <v>14</v>
      </c>
    </row>
    <row r="45" spans="2:4" x14ac:dyDescent="0.3">
      <c r="B45" s="11">
        <v>26</v>
      </c>
      <c r="C45" s="11" t="s">
        <v>174</v>
      </c>
      <c r="D45" s="54" t="s">
        <v>14</v>
      </c>
    </row>
    <row r="46" spans="2:4" x14ac:dyDescent="0.3">
      <c r="B46" s="42">
        <v>27</v>
      </c>
      <c r="C46" s="42" t="s">
        <v>175</v>
      </c>
      <c r="D46" s="53">
        <v>4408622</v>
      </c>
    </row>
    <row r="47" spans="2:4" x14ac:dyDescent="0.3">
      <c r="B47" s="11">
        <v>28</v>
      </c>
      <c r="C47" s="11" t="s">
        <v>176</v>
      </c>
      <c r="D47" s="54" t="s">
        <v>14</v>
      </c>
    </row>
    <row r="48" spans="2:4" x14ac:dyDescent="0.3">
      <c r="B48" s="42">
        <v>29</v>
      </c>
      <c r="C48" s="42" t="s">
        <v>177</v>
      </c>
      <c r="D48" s="53">
        <v>5268067</v>
      </c>
    </row>
    <row r="49" spans="2:4" x14ac:dyDescent="0.3">
      <c r="B49" s="11">
        <v>30</v>
      </c>
      <c r="C49" s="11" t="s">
        <v>178</v>
      </c>
      <c r="D49" s="54" t="s">
        <v>14</v>
      </c>
    </row>
    <row r="50" spans="2:4" x14ac:dyDescent="0.3">
      <c r="B50" s="42">
        <v>31</v>
      </c>
      <c r="C50" s="42" t="s">
        <v>179</v>
      </c>
      <c r="D50" s="53" t="s">
        <v>14</v>
      </c>
    </row>
    <row r="51" spans="2:4" x14ac:dyDescent="0.3">
      <c r="B51" s="11">
        <v>32</v>
      </c>
      <c r="C51" s="11" t="s">
        <v>180</v>
      </c>
      <c r="D51" s="54" t="s">
        <v>14</v>
      </c>
    </row>
    <row r="52" spans="2:4" x14ac:dyDescent="0.3">
      <c r="B52" s="42">
        <v>33</v>
      </c>
      <c r="C52" s="42" t="s">
        <v>181</v>
      </c>
      <c r="D52" s="53" t="s">
        <v>14</v>
      </c>
    </row>
    <row r="53" spans="2:4" x14ac:dyDescent="0.3">
      <c r="B53" s="11">
        <v>34</v>
      </c>
      <c r="C53" s="11" t="s">
        <v>182</v>
      </c>
      <c r="D53" s="54" t="s">
        <v>14</v>
      </c>
    </row>
    <row r="54" spans="2:4" x14ac:dyDescent="0.3">
      <c r="B54" s="42">
        <v>35</v>
      </c>
      <c r="C54" s="42" t="s">
        <v>183</v>
      </c>
      <c r="D54" s="53">
        <v>2568642</v>
      </c>
    </row>
    <row r="55" spans="2:4" x14ac:dyDescent="0.3">
      <c r="B55" s="11">
        <v>36</v>
      </c>
      <c r="C55" s="11" t="s">
        <v>184</v>
      </c>
      <c r="D55" s="54">
        <v>4255718</v>
      </c>
    </row>
    <row r="56" spans="2:4" x14ac:dyDescent="0.3">
      <c r="B56" s="42">
        <v>37</v>
      </c>
      <c r="C56" s="42" t="s">
        <v>185</v>
      </c>
      <c r="D56" s="53" t="s">
        <v>14</v>
      </c>
    </row>
    <row r="57" spans="2:4" x14ac:dyDescent="0.3">
      <c r="B57" s="11">
        <v>38</v>
      </c>
      <c r="C57" s="11" t="s">
        <v>186</v>
      </c>
      <c r="D57" s="54">
        <v>4917293</v>
      </c>
    </row>
    <row r="58" spans="2:4" x14ac:dyDescent="0.3">
      <c r="B58" s="42">
        <v>39</v>
      </c>
      <c r="C58" s="42" t="s">
        <v>187</v>
      </c>
      <c r="D58" s="53">
        <v>5852125</v>
      </c>
    </row>
    <row r="59" spans="2:4" x14ac:dyDescent="0.3">
      <c r="B59" s="11">
        <v>40</v>
      </c>
      <c r="C59" s="11" t="s">
        <v>188</v>
      </c>
      <c r="D59" s="54">
        <v>2704460</v>
      </c>
    </row>
    <row r="60" spans="2:4" x14ac:dyDescent="0.3">
      <c r="B60" s="42">
        <v>41</v>
      </c>
      <c r="C60" s="42" t="s">
        <v>189</v>
      </c>
      <c r="D60" s="53">
        <v>4480349</v>
      </c>
    </row>
    <row r="61" spans="2:4" x14ac:dyDescent="0.3">
      <c r="B61" s="11">
        <v>42</v>
      </c>
      <c r="C61" s="11" t="s">
        <v>190</v>
      </c>
      <c r="D61" s="54">
        <v>5520607</v>
      </c>
    </row>
    <row r="62" spans="2:4" x14ac:dyDescent="0.3">
      <c r="B62" s="42">
        <v>43</v>
      </c>
      <c r="C62" s="42" t="s">
        <v>191</v>
      </c>
      <c r="D62" s="53">
        <v>4607315</v>
      </c>
    </row>
    <row r="63" spans="2:4" x14ac:dyDescent="0.3">
      <c r="B63" s="11">
        <v>44</v>
      </c>
      <c r="C63" s="11" t="s">
        <v>192</v>
      </c>
      <c r="D63" s="54">
        <v>4716033</v>
      </c>
    </row>
    <row r="64" spans="2:4" x14ac:dyDescent="0.3">
      <c r="B64" s="42">
        <v>45</v>
      </c>
      <c r="C64" s="42" t="s">
        <v>193</v>
      </c>
      <c r="D64" s="53">
        <v>4977908</v>
      </c>
    </row>
    <row r="65" spans="2:4" x14ac:dyDescent="0.3">
      <c r="B65" s="11">
        <v>46</v>
      </c>
      <c r="C65" s="11" t="s">
        <v>194</v>
      </c>
      <c r="D65" s="54" t="s">
        <v>14</v>
      </c>
    </row>
    <row r="66" spans="2:4" x14ac:dyDescent="0.3">
      <c r="B66" s="42">
        <v>47</v>
      </c>
      <c r="C66" s="42" t="s">
        <v>195</v>
      </c>
      <c r="D66" s="53" t="s">
        <v>14</v>
      </c>
    </row>
    <row r="67" spans="2:4" x14ac:dyDescent="0.3">
      <c r="B67" s="11">
        <v>48</v>
      </c>
      <c r="C67" s="11" t="s">
        <v>196</v>
      </c>
      <c r="D67" s="54">
        <v>2986711</v>
      </c>
    </row>
    <row r="68" spans="2:4" x14ac:dyDescent="0.3">
      <c r="B68" s="42">
        <v>49</v>
      </c>
      <c r="C68" s="42" t="s">
        <v>197</v>
      </c>
      <c r="D68" s="53" t="s">
        <v>14</v>
      </c>
    </row>
    <row r="69" spans="2:4" x14ac:dyDescent="0.3">
      <c r="B69" s="11">
        <v>50</v>
      </c>
      <c r="C69" s="11" t="s">
        <v>198</v>
      </c>
      <c r="D69" s="54">
        <v>2565250</v>
      </c>
    </row>
    <row r="70" spans="2:4" x14ac:dyDescent="0.3">
      <c r="B70" s="42">
        <v>51</v>
      </c>
      <c r="C70" s="42" t="s">
        <v>199</v>
      </c>
      <c r="D70" s="53">
        <v>4424347</v>
      </c>
    </row>
    <row r="71" spans="2:4" x14ac:dyDescent="0.3">
      <c r="B71" s="11">
        <v>52</v>
      </c>
      <c r="C71" s="11" t="s">
        <v>200</v>
      </c>
      <c r="D71" s="54">
        <v>4227733</v>
      </c>
    </row>
    <row r="72" spans="2:4" x14ac:dyDescent="0.3">
      <c r="B72" s="42">
        <v>53</v>
      </c>
      <c r="C72" s="42" t="s">
        <v>201</v>
      </c>
      <c r="D72" s="53">
        <v>4623311</v>
      </c>
    </row>
    <row r="73" spans="2:4" x14ac:dyDescent="0.3">
      <c r="B73" s="11">
        <v>54</v>
      </c>
      <c r="C73" s="11" t="s">
        <v>202</v>
      </c>
      <c r="D73" s="54">
        <v>4509751</v>
      </c>
    </row>
    <row r="74" spans="2:4" x14ac:dyDescent="0.3">
      <c r="B74" s="42">
        <v>55</v>
      </c>
      <c r="C74" s="42" t="s">
        <v>203</v>
      </c>
      <c r="D74" s="53">
        <v>4509751</v>
      </c>
    </row>
    <row r="75" spans="2:4" x14ac:dyDescent="0.3">
      <c r="B75" s="11">
        <v>56</v>
      </c>
      <c r="C75" s="11" t="s">
        <v>204</v>
      </c>
      <c r="D75" s="54">
        <v>6495693</v>
      </c>
    </row>
    <row r="76" spans="2:4" x14ac:dyDescent="0.3">
      <c r="B76" s="42">
        <v>57</v>
      </c>
      <c r="C76" s="42" t="s">
        <v>205</v>
      </c>
      <c r="D76" s="53">
        <v>5265633</v>
      </c>
    </row>
    <row r="77" spans="2:4" x14ac:dyDescent="0.3">
      <c r="B77" s="11">
        <v>58</v>
      </c>
      <c r="C77" s="11" t="s">
        <v>206</v>
      </c>
      <c r="D77" s="54" t="s">
        <v>14</v>
      </c>
    </row>
    <row r="78" spans="2:4" x14ac:dyDescent="0.3">
      <c r="B78" s="42">
        <v>59</v>
      </c>
      <c r="C78" s="42" t="s">
        <v>207</v>
      </c>
      <c r="D78" s="53">
        <v>4475944</v>
      </c>
    </row>
    <row r="79" spans="2:4" x14ac:dyDescent="0.3">
      <c r="B79" s="11">
        <v>60</v>
      </c>
      <c r="C79" s="11" t="s">
        <v>208</v>
      </c>
      <c r="D79" s="54">
        <v>5117280</v>
      </c>
    </row>
    <row r="80" spans="2:4" x14ac:dyDescent="0.3">
      <c r="B80" s="42">
        <v>61</v>
      </c>
      <c r="C80" s="42" t="s">
        <v>209</v>
      </c>
      <c r="D80" s="53" t="s">
        <v>14</v>
      </c>
    </row>
    <row r="81" spans="2:4" x14ac:dyDescent="0.3">
      <c r="B81" s="11">
        <v>62</v>
      </c>
      <c r="C81" s="11" t="s">
        <v>210</v>
      </c>
      <c r="D81" s="54" t="s">
        <v>14</v>
      </c>
    </row>
    <row r="82" spans="2:4" x14ac:dyDescent="0.3">
      <c r="B82" s="42">
        <v>63</v>
      </c>
      <c r="C82" s="42" t="s">
        <v>211</v>
      </c>
      <c r="D82" s="53">
        <v>4464228</v>
      </c>
    </row>
    <row r="83" spans="2:4" x14ac:dyDescent="0.3">
      <c r="B83" s="11">
        <v>64</v>
      </c>
      <c r="C83" s="11" t="s">
        <v>212</v>
      </c>
      <c r="D83" s="54">
        <v>6378732</v>
      </c>
    </row>
    <row r="84" spans="2:4" x14ac:dyDescent="0.3">
      <c r="B84" s="42">
        <v>65</v>
      </c>
      <c r="C84" s="42" t="s">
        <v>213</v>
      </c>
      <c r="D84" s="53">
        <v>5968493</v>
      </c>
    </row>
    <row r="85" spans="2:4" x14ac:dyDescent="0.3">
      <c r="B85" s="11">
        <v>66</v>
      </c>
      <c r="C85" s="11" t="s">
        <v>214</v>
      </c>
      <c r="D85" s="54" t="s">
        <v>14</v>
      </c>
    </row>
    <row r="86" spans="2:4" x14ac:dyDescent="0.3">
      <c r="B86" s="42">
        <v>67</v>
      </c>
      <c r="C86" s="42" t="s">
        <v>215</v>
      </c>
      <c r="D86" s="53">
        <v>4424462</v>
      </c>
    </row>
    <row r="87" spans="2:4" x14ac:dyDescent="0.3">
      <c r="B87" s="11">
        <v>68</v>
      </c>
      <c r="C87" s="11" t="s">
        <v>216</v>
      </c>
      <c r="D87" s="54">
        <v>4755289</v>
      </c>
    </row>
    <row r="88" spans="2:4" x14ac:dyDescent="0.3">
      <c r="B88" s="42">
        <v>69</v>
      </c>
      <c r="C88" s="42" t="s">
        <v>217</v>
      </c>
      <c r="D88" s="53">
        <v>4266765</v>
      </c>
    </row>
    <row r="89" spans="2:4" x14ac:dyDescent="0.3">
      <c r="B89" s="11">
        <v>70</v>
      </c>
      <c r="C89" s="11" t="s">
        <v>218</v>
      </c>
      <c r="D89" s="54">
        <v>4307577</v>
      </c>
    </row>
    <row r="90" spans="2:4" x14ac:dyDescent="0.3">
      <c r="B90" s="42">
        <v>71</v>
      </c>
      <c r="C90" s="42" t="s">
        <v>219</v>
      </c>
      <c r="D90" s="53" t="s">
        <v>14</v>
      </c>
    </row>
    <row r="91" spans="2:4" x14ac:dyDescent="0.3">
      <c r="B91" s="11">
        <v>72</v>
      </c>
      <c r="C91" s="11" t="s">
        <v>220</v>
      </c>
      <c r="D91" s="54">
        <v>5612826</v>
      </c>
    </row>
    <row r="92" spans="2:4" x14ac:dyDescent="0.3">
      <c r="B92" s="42">
        <v>73</v>
      </c>
      <c r="C92" s="42" t="s">
        <v>221</v>
      </c>
      <c r="D92" s="53">
        <v>2907353</v>
      </c>
    </row>
    <row r="93" spans="2:4" x14ac:dyDescent="0.3">
      <c r="B93" s="11">
        <v>74</v>
      </c>
      <c r="C93" s="11" t="s">
        <v>222</v>
      </c>
      <c r="D93" s="54">
        <v>4180410</v>
      </c>
    </row>
    <row r="94" spans="2:4" x14ac:dyDescent="0.3">
      <c r="B94" s="42">
        <v>75</v>
      </c>
      <c r="C94" s="42" t="s">
        <v>223</v>
      </c>
      <c r="D94" s="53">
        <v>2838615</v>
      </c>
    </row>
    <row r="95" spans="2:4" x14ac:dyDescent="0.3">
      <c r="B95" s="11">
        <v>76</v>
      </c>
      <c r="C95" s="11" t="s">
        <v>224</v>
      </c>
      <c r="D95" s="54">
        <v>4758796</v>
      </c>
    </row>
    <row r="96" spans="2:4" x14ac:dyDescent="0.3">
      <c r="B96" s="42">
        <v>77</v>
      </c>
      <c r="C96" s="42" t="s">
        <v>225</v>
      </c>
      <c r="D96" s="53">
        <v>6197257</v>
      </c>
    </row>
    <row r="97" spans="2:4" x14ac:dyDescent="0.3">
      <c r="B97" s="11">
        <v>78</v>
      </c>
      <c r="C97" s="11" t="s">
        <v>226</v>
      </c>
      <c r="D97" s="54">
        <v>4132247</v>
      </c>
    </row>
    <row r="98" spans="2:4" x14ac:dyDescent="0.3">
      <c r="B98" s="530" t="s">
        <v>227</v>
      </c>
      <c r="C98" s="530"/>
      <c r="D98" s="400"/>
    </row>
    <row r="99" spans="2:4" x14ac:dyDescent="0.3">
      <c r="B99" s="42">
        <v>79</v>
      </c>
      <c r="C99" s="42" t="s">
        <v>228</v>
      </c>
      <c r="D99" s="53" t="s">
        <v>14</v>
      </c>
    </row>
    <row r="100" spans="2:4" x14ac:dyDescent="0.3">
      <c r="B100" s="11">
        <v>80</v>
      </c>
      <c r="C100" s="11" t="s">
        <v>229</v>
      </c>
      <c r="D100" s="54" t="s">
        <v>14</v>
      </c>
    </row>
    <row r="101" spans="2:4" x14ac:dyDescent="0.3">
      <c r="B101" s="42">
        <v>81</v>
      </c>
      <c r="C101" s="42" t="s">
        <v>230</v>
      </c>
      <c r="D101" s="53" t="s">
        <v>14</v>
      </c>
    </row>
    <row r="102" spans="2:4" x14ac:dyDescent="0.3">
      <c r="B102" s="11">
        <v>82</v>
      </c>
      <c r="C102" s="11" t="s">
        <v>231</v>
      </c>
      <c r="D102" s="54" t="s">
        <v>14</v>
      </c>
    </row>
    <row r="103" spans="2:4" x14ac:dyDescent="0.3">
      <c r="B103" s="42">
        <v>83</v>
      </c>
      <c r="C103" s="42" t="s">
        <v>232</v>
      </c>
      <c r="D103" s="53">
        <v>5066817</v>
      </c>
    </row>
    <row r="104" spans="2:4" x14ac:dyDescent="0.3">
      <c r="B104" s="11">
        <v>84</v>
      </c>
      <c r="C104" s="11" t="s">
        <v>233</v>
      </c>
      <c r="D104" s="54" t="s">
        <v>14</v>
      </c>
    </row>
    <row r="105" spans="2:4" x14ac:dyDescent="0.3">
      <c r="B105" s="42">
        <v>85</v>
      </c>
      <c r="C105" s="42" t="s">
        <v>234</v>
      </c>
      <c r="D105" s="53" t="s">
        <v>14</v>
      </c>
    </row>
    <row r="106" spans="2:4" x14ac:dyDescent="0.3">
      <c r="B106" s="11">
        <v>86</v>
      </c>
      <c r="C106" s="11" t="s">
        <v>235</v>
      </c>
      <c r="D106" s="54">
        <v>5842209</v>
      </c>
    </row>
    <row r="107" spans="2:4" x14ac:dyDescent="0.3">
      <c r="B107" s="42">
        <v>87</v>
      </c>
      <c r="C107" s="42" t="s">
        <v>171</v>
      </c>
      <c r="D107" s="53">
        <v>6812855</v>
      </c>
    </row>
    <row r="108" spans="2:4" x14ac:dyDescent="0.3">
      <c r="B108" s="11">
        <v>88</v>
      </c>
      <c r="C108" s="11" t="s">
        <v>236</v>
      </c>
      <c r="D108" s="54" t="s">
        <v>14</v>
      </c>
    </row>
    <row r="109" spans="2:4" x14ac:dyDescent="0.3">
      <c r="B109" s="42">
        <v>89</v>
      </c>
      <c r="C109" s="42" t="s">
        <v>237</v>
      </c>
      <c r="D109" s="53">
        <v>505320</v>
      </c>
    </row>
    <row r="110" spans="2:4" x14ac:dyDescent="0.3">
      <c r="B110" s="11">
        <v>90</v>
      </c>
      <c r="C110" s="11" t="s">
        <v>238</v>
      </c>
      <c r="D110" s="54" t="s">
        <v>14</v>
      </c>
    </row>
    <row r="111" spans="2:4" x14ac:dyDescent="0.3">
      <c r="B111" s="42">
        <v>91</v>
      </c>
      <c r="C111" s="42" t="s">
        <v>239</v>
      </c>
      <c r="D111" s="53">
        <v>5145140</v>
      </c>
    </row>
    <row r="112" spans="2:4" x14ac:dyDescent="0.3">
      <c r="B112" s="11">
        <v>92</v>
      </c>
      <c r="C112" s="11" t="s">
        <v>240</v>
      </c>
      <c r="D112" s="54">
        <v>2555061</v>
      </c>
    </row>
    <row r="113" spans="2:4" x14ac:dyDescent="0.3">
      <c r="B113" s="42">
        <v>93</v>
      </c>
      <c r="C113" s="42" t="s">
        <v>241</v>
      </c>
      <c r="D113" s="53" t="s">
        <v>14</v>
      </c>
    </row>
    <row r="114" spans="2:4" x14ac:dyDescent="0.3">
      <c r="B114" s="11">
        <v>94</v>
      </c>
      <c r="C114" s="11" t="s">
        <v>242</v>
      </c>
      <c r="D114" s="54">
        <v>2491611</v>
      </c>
    </row>
    <row r="115" spans="2:4" x14ac:dyDescent="0.3">
      <c r="B115" s="42">
        <v>95</v>
      </c>
      <c r="C115" s="42" t="s">
        <v>243</v>
      </c>
      <c r="D115" s="53" t="s">
        <v>14</v>
      </c>
    </row>
    <row r="116" spans="2:4" x14ac:dyDescent="0.3">
      <c r="B116" s="11">
        <v>96</v>
      </c>
      <c r="C116" s="11" t="s">
        <v>244</v>
      </c>
      <c r="D116" s="54" t="s">
        <v>14</v>
      </c>
    </row>
    <row r="117" spans="2:4" x14ac:dyDescent="0.3">
      <c r="B117" s="42">
        <v>97</v>
      </c>
      <c r="C117" s="42" t="s">
        <v>245</v>
      </c>
      <c r="D117" s="53" t="s">
        <v>14</v>
      </c>
    </row>
    <row r="118" spans="2:4" x14ac:dyDescent="0.3">
      <c r="B118" s="11">
        <v>98</v>
      </c>
      <c r="C118" s="11" t="s">
        <v>246</v>
      </c>
      <c r="D118" s="54">
        <v>2568642</v>
      </c>
    </row>
    <row r="119" spans="2:4" x14ac:dyDescent="0.3">
      <c r="B119" s="42">
        <v>99</v>
      </c>
      <c r="C119" s="42" t="s">
        <v>247</v>
      </c>
      <c r="D119" s="53">
        <v>4988393</v>
      </c>
    </row>
    <row r="120" spans="2:4" x14ac:dyDescent="0.3">
      <c r="B120" s="11">
        <v>100</v>
      </c>
      <c r="C120" s="11" t="s">
        <v>248</v>
      </c>
      <c r="D120" s="54">
        <v>5056660</v>
      </c>
    </row>
    <row r="121" spans="2:4" x14ac:dyDescent="0.3">
      <c r="B121" s="42">
        <v>101</v>
      </c>
      <c r="C121" s="42" t="s">
        <v>249</v>
      </c>
      <c r="D121" s="53">
        <v>5677268</v>
      </c>
    </row>
    <row r="122" spans="2:4" x14ac:dyDescent="0.3">
      <c r="B122" s="11">
        <v>102</v>
      </c>
      <c r="C122" s="11" t="s">
        <v>250</v>
      </c>
      <c r="D122" s="54" t="s">
        <v>14</v>
      </c>
    </row>
    <row r="123" spans="2:4" x14ac:dyDescent="0.3">
      <c r="B123" s="42">
        <v>103</v>
      </c>
      <c r="C123" s="42" t="s">
        <v>251</v>
      </c>
      <c r="D123" s="53" t="s">
        <v>14</v>
      </c>
    </row>
    <row r="124" spans="2:4" x14ac:dyDescent="0.3">
      <c r="B124" s="11">
        <v>104</v>
      </c>
      <c r="C124" s="11" t="s">
        <v>252</v>
      </c>
      <c r="D124" s="54" t="s">
        <v>14</v>
      </c>
    </row>
    <row r="125" spans="2:4" x14ac:dyDescent="0.3">
      <c r="B125" s="42">
        <v>105</v>
      </c>
      <c r="C125" s="42" t="s">
        <v>253</v>
      </c>
      <c r="D125" s="53" t="s">
        <v>14</v>
      </c>
    </row>
    <row r="126" spans="2:4" x14ac:dyDescent="0.3">
      <c r="B126" s="11">
        <v>106</v>
      </c>
      <c r="C126" s="11" t="s">
        <v>254</v>
      </c>
      <c r="D126" s="54" t="s">
        <v>14</v>
      </c>
    </row>
    <row r="127" spans="2:4" x14ac:dyDescent="0.3">
      <c r="B127" s="42">
        <v>107</v>
      </c>
      <c r="C127" s="42" t="s">
        <v>255</v>
      </c>
      <c r="D127" s="53" t="s">
        <v>14</v>
      </c>
    </row>
    <row r="128" spans="2:4" x14ac:dyDescent="0.3">
      <c r="B128" s="11">
        <v>108</v>
      </c>
      <c r="C128" s="11" t="s">
        <v>256</v>
      </c>
      <c r="D128" s="54">
        <v>2295245</v>
      </c>
    </row>
    <row r="129" spans="2:4" x14ac:dyDescent="0.3">
      <c r="B129" s="42">
        <v>109</v>
      </c>
      <c r="C129" s="42" t="s">
        <v>257</v>
      </c>
      <c r="D129" s="53">
        <v>4926583</v>
      </c>
    </row>
    <row r="130" spans="2:4" x14ac:dyDescent="0.3">
      <c r="B130" s="11">
        <v>110</v>
      </c>
      <c r="C130" s="11" t="s">
        <v>258</v>
      </c>
      <c r="D130" s="54">
        <v>2117548</v>
      </c>
    </row>
    <row r="131" spans="2:4" x14ac:dyDescent="0.3">
      <c r="B131" s="42">
        <v>111</v>
      </c>
      <c r="C131" s="42" t="s">
        <v>259</v>
      </c>
      <c r="D131" s="53" t="s">
        <v>14</v>
      </c>
    </row>
    <row r="132" spans="2:4" x14ac:dyDescent="0.3">
      <c r="B132" s="11">
        <v>112</v>
      </c>
      <c r="C132" s="11" t="s">
        <v>260</v>
      </c>
      <c r="D132" s="54">
        <v>6396156</v>
      </c>
    </row>
    <row r="133" spans="2:4" x14ac:dyDescent="0.3">
      <c r="B133" s="42">
        <v>113</v>
      </c>
      <c r="C133" s="42" t="s">
        <v>261</v>
      </c>
      <c r="D133" s="53">
        <v>4310835</v>
      </c>
    </row>
    <row r="134" spans="2:4" x14ac:dyDescent="0.3">
      <c r="B134" s="11">
        <v>114</v>
      </c>
      <c r="C134" s="11" t="s">
        <v>262</v>
      </c>
      <c r="D134" s="54">
        <v>5548807</v>
      </c>
    </row>
    <row r="135" spans="2:4" x14ac:dyDescent="0.3">
      <c r="B135" s="42">
        <v>115</v>
      </c>
      <c r="C135" s="42" t="s">
        <v>263</v>
      </c>
      <c r="D135" s="53" t="s">
        <v>14</v>
      </c>
    </row>
    <row r="136" spans="2:4" x14ac:dyDescent="0.3">
      <c r="B136" s="11">
        <v>116</v>
      </c>
      <c r="C136" s="11" t="s">
        <v>264</v>
      </c>
      <c r="D136" s="54">
        <v>2557661</v>
      </c>
    </row>
    <row r="137" spans="2:4" x14ac:dyDescent="0.3">
      <c r="B137" s="42">
        <v>117</v>
      </c>
      <c r="C137" s="42" t="s">
        <v>265</v>
      </c>
      <c r="D137" s="53" t="s">
        <v>14</v>
      </c>
    </row>
    <row r="138" spans="2:4" x14ac:dyDescent="0.3">
      <c r="B138" s="11">
        <v>118</v>
      </c>
      <c r="C138" s="11" t="s">
        <v>266</v>
      </c>
      <c r="D138" s="54" t="s">
        <v>14</v>
      </c>
    </row>
    <row r="139" spans="2:4" x14ac:dyDescent="0.3">
      <c r="B139" s="42">
        <v>119</v>
      </c>
      <c r="C139" s="42" t="s">
        <v>267</v>
      </c>
      <c r="D139" s="53" t="s">
        <v>14</v>
      </c>
    </row>
    <row r="140" spans="2:4" x14ac:dyDescent="0.3">
      <c r="B140" s="11">
        <v>120</v>
      </c>
      <c r="C140" s="11" t="s">
        <v>268</v>
      </c>
      <c r="D140" s="54" t="s">
        <v>14</v>
      </c>
    </row>
    <row r="141" spans="2:4" x14ac:dyDescent="0.3">
      <c r="B141" s="42">
        <v>121</v>
      </c>
      <c r="C141" s="42" t="s">
        <v>269</v>
      </c>
      <c r="D141" s="53">
        <v>4915239</v>
      </c>
    </row>
    <row r="142" spans="2:4" x14ac:dyDescent="0.3">
      <c r="B142" s="11">
        <v>122</v>
      </c>
      <c r="C142" s="11" t="s">
        <v>270</v>
      </c>
      <c r="D142" s="54">
        <v>4915239</v>
      </c>
    </row>
    <row r="143" spans="2:4" x14ac:dyDescent="0.3">
      <c r="B143" s="42">
        <v>123</v>
      </c>
      <c r="C143" s="42" t="s">
        <v>271</v>
      </c>
      <c r="D143" s="53">
        <v>5241568</v>
      </c>
    </row>
    <row r="144" spans="2:4" x14ac:dyDescent="0.3">
      <c r="B144" s="11">
        <v>124</v>
      </c>
      <c r="C144" s="11" t="s">
        <v>272</v>
      </c>
      <c r="D144" s="54">
        <v>5891462</v>
      </c>
    </row>
    <row r="145" spans="2:4" x14ac:dyDescent="0.3">
      <c r="B145" s="42">
        <v>125</v>
      </c>
      <c r="C145" s="42" t="s">
        <v>273</v>
      </c>
      <c r="D145" s="53" t="s">
        <v>14</v>
      </c>
    </row>
    <row r="146" spans="2:4" x14ac:dyDescent="0.3">
      <c r="B146" s="11">
        <v>126</v>
      </c>
      <c r="C146" s="11" t="s">
        <v>274</v>
      </c>
      <c r="D146" s="54">
        <v>5232442</v>
      </c>
    </row>
    <row r="147" spans="2:4" x14ac:dyDescent="0.3">
      <c r="B147" s="42">
        <v>127</v>
      </c>
      <c r="C147" s="42" t="s">
        <v>275</v>
      </c>
      <c r="D147" s="53" t="s">
        <v>14</v>
      </c>
    </row>
    <row r="148" spans="2:4" x14ac:dyDescent="0.3">
      <c r="B148" s="11">
        <v>128</v>
      </c>
      <c r="C148" s="11" t="s">
        <v>276</v>
      </c>
      <c r="D148" s="54">
        <v>4686369</v>
      </c>
    </row>
    <row r="149" spans="2:4" x14ac:dyDescent="0.3">
      <c r="B149" s="42">
        <v>129</v>
      </c>
      <c r="C149" s="42" t="s">
        <v>277</v>
      </c>
      <c r="D149" s="53" t="s">
        <v>14</v>
      </c>
    </row>
    <row r="150" spans="2:4" x14ac:dyDescent="0.3">
      <c r="B150" s="11">
        <v>130</v>
      </c>
      <c r="C150" s="11" t="s">
        <v>278</v>
      </c>
      <c r="D150" s="54">
        <v>4536217</v>
      </c>
    </row>
    <row r="151" spans="2:4" x14ac:dyDescent="0.3">
      <c r="B151" s="42">
        <v>131</v>
      </c>
      <c r="C151" s="42" t="s">
        <v>279</v>
      </c>
      <c r="D151" s="53">
        <v>5009528</v>
      </c>
    </row>
    <row r="152" spans="2:4" x14ac:dyDescent="0.3">
      <c r="B152" s="11">
        <v>132</v>
      </c>
      <c r="C152" s="11" t="s">
        <v>280</v>
      </c>
      <c r="D152" s="54">
        <v>4830297</v>
      </c>
    </row>
    <row r="153" spans="2:4" x14ac:dyDescent="0.3">
      <c r="B153" s="42">
        <v>133</v>
      </c>
      <c r="C153" s="42" t="s">
        <v>281</v>
      </c>
      <c r="D153" s="53" t="s">
        <v>14</v>
      </c>
    </row>
    <row r="154" spans="2:4" x14ac:dyDescent="0.3">
      <c r="B154" s="11">
        <v>134</v>
      </c>
      <c r="C154" s="11" t="s">
        <v>282</v>
      </c>
      <c r="D154" s="54">
        <v>5050951</v>
      </c>
    </row>
    <row r="155" spans="2:4" x14ac:dyDescent="0.3">
      <c r="B155" s="42">
        <v>135</v>
      </c>
      <c r="C155" s="42" t="s">
        <v>283</v>
      </c>
      <c r="D155" s="53" t="s">
        <v>14</v>
      </c>
    </row>
    <row r="156" spans="2:4" x14ac:dyDescent="0.3">
      <c r="B156" s="11">
        <v>136</v>
      </c>
      <c r="C156" s="11" t="s">
        <v>284</v>
      </c>
      <c r="D156" s="54" t="s">
        <v>14</v>
      </c>
    </row>
    <row r="157" spans="2:4" x14ac:dyDescent="0.3">
      <c r="B157" s="42">
        <v>137</v>
      </c>
      <c r="C157" s="42" t="s">
        <v>285</v>
      </c>
      <c r="D157" s="53" t="s">
        <v>14</v>
      </c>
    </row>
    <row r="158" spans="2:4" x14ac:dyDescent="0.3">
      <c r="B158" s="11">
        <v>138</v>
      </c>
      <c r="C158" s="11" t="s">
        <v>286</v>
      </c>
      <c r="D158" s="54" t="s">
        <v>14</v>
      </c>
    </row>
    <row r="159" spans="2:4" x14ac:dyDescent="0.3">
      <c r="B159" s="42">
        <v>139</v>
      </c>
      <c r="C159" s="42" t="s">
        <v>287</v>
      </c>
      <c r="D159" s="53">
        <v>424333</v>
      </c>
    </row>
    <row r="160" spans="2:4" x14ac:dyDescent="0.3">
      <c r="B160" s="11">
        <v>140</v>
      </c>
      <c r="C160" s="11" t="s">
        <v>288</v>
      </c>
      <c r="D160" s="54" t="s">
        <v>14</v>
      </c>
    </row>
    <row r="161" spans="2:4" x14ac:dyDescent="0.3">
      <c r="B161" s="42">
        <v>141</v>
      </c>
      <c r="C161" s="42" t="s">
        <v>289</v>
      </c>
      <c r="D161" s="53" t="s">
        <v>14</v>
      </c>
    </row>
    <row r="162" spans="2:4" x14ac:dyDescent="0.3">
      <c r="B162" s="11">
        <v>142</v>
      </c>
      <c r="C162" s="11" t="s">
        <v>290</v>
      </c>
      <c r="D162" s="54" t="s">
        <v>14</v>
      </c>
    </row>
    <row r="163" spans="2:4" x14ac:dyDescent="0.3">
      <c r="B163" s="42">
        <v>143</v>
      </c>
      <c r="C163" s="42" t="s">
        <v>291</v>
      </c>
      <c r="D163" s="53" t="s">
        <v>14</v>
      </c>
    </row>
    <row r="164" spans="2:4" x14ac:dyDescent="0.3">
      <c r="B164" s="11">
        <v>144</v>
      </c>
      <c r="C164" s="11" t="s">
        <v>292</v>
      </c>
      <c r="D164" s="54" t="s">
        <v>14</v>
      </c>
    </row>
    <row r="165" spans="2:4" x14ac:dyDescent="0.3">
      <c r="B165" s="42">
        <v>145</v>
      </c>
      <c r="C165" s="42" t="s">
        <v>293</v>
      </c>
      <c r="D165" s="53">
        <v>6388046</v>
      </c>
    </row>
    <row r="166" spans="2:4" x14ac:dyDescent="0.3">
      <c r="B166" s="11">
        <v>146</v>
      </c>
      <c r="C166" s="11" t="s">
        <v>294</v>
      </c>
      <c r="D166" s="54" t="s">
        <v>14</v>
      </c>
    </row>
    <row r="167" spans="2:4" x14ac:dyDescent="0.3">
      <c r="B167" s="42">
        <v>147</v>
      </c>
      <c r="C167" s="42" t="s">
        <v>295</v>
      </c>
      <c r="D167" s="53">
        <v>5062633</v>
      </c>
    </row>
    <row r="168" spans="2:4" x14ac:dyDescent="0.3">
      <c r="B168" s="11">
        <v>148</v>
      </c>
      <c r="C168" s="11" t="s">
        <v>296</v>
      </c>
      <c r="D168" s="54" t="s">
        <v>14</v>
      </c>
    </row>
    <row r="169" spans="2:4" x14ac:dyDescent="0.3">
      <c r="B169" s="42">
        <v>149</v>
      </c>
      <c r="C169" s="42" t="s">
        <v>297</v>
      </c>
      <c r="D169" s="53">
        <v>3077303</v>
      </c>
    </row>
    <row r="170" spans="2:4" x14ac:dyDescent="0.3">
      <c r="B170" s="11">
        <v>150</v>
      </c>
      <c r="C170" s="11" t="s">
        <v>298</v>
      </c>
      <c r="D170" s="54" t="s">
        <v>14</v>
      </c>
    </row>
    <row r="171" spans="2:4" x14ac:dyDescent="0.3">
      <c r="B171" s="42">
        <v>151</v>
      </c>
      <c r="C171" s="42" t="s">
        <v>299</v>
      </c>
      <c r="D171" s="53" t="s">
        <v>14</v>
      </c>
    </row>
    <row r="172" spans="2:4" x14ac:dyDescent="0.3">
      <c r="B172" s="11">
        <v>152</v>
      </c>
      <c r="C172" s="11" t="s">
        <v>300</v>
      </c>
      <c r="D172" s="54" t="s">
        <v>14</v>
      </c>
    </row>
    <row r="173" spans="2:4" x14ac:dyDescent="0.3">
      <c r="B173" s="42">
        <v>153</v>
      </c>
      <c r="C173" s="42" t="s">
        <v>301</v>
      </c>
      <c r="D173" s="53" t="s">
        <v>14</v>
      </c>
    </row>
    <row r="174" spans="2:4" x14ac:dyDescent="0.3">
      <c r="B174" s="11">
        <v>154</v>
      </c>
      <c r="C174" s="11" t="s">
        <v>302</v>
      </c>
      <c r="D174" s="54" t="s">
        <v>14</v>
      </c>
    </row>
    <row r="175" spans="2:4" x14ac:dyDescent="0.3">
      <c r="B175" s="42">
        <v>155</v>
      </c>
      <c r="C175" s="42" t="s">
        <v>303</v>
      </c>
      <c r="D175" s="53">
        <v>6389507</v>
      </c>
    </row>
    <row r="176" spans="2:4" x14ac:dyDescent="0.3">
      <c r="B176" s="11">
        <v>156</v>
      </c>
      <c r="C176" s="11" t="s">
        <v>304</v>
      </c>
      <c r="D176" s="54" t="s">
        <v>14</v>
      </c>
    </row>
    <row r="177" spans="2:4" x14ac:dyDescent="0.3">
      <c r="B177" s="42">
        <v>157</v>
      </c>
      <c r="C177" s="42" t="s">
        <v>305</v>
      </c>
      <c r="D177" s="53">
        <v>108531</v>
      </c>
    </row>
    <row r="178" spans="2:4" x14ac:dyDescent="0.3">
      <c r="B178" s="11">
        <v>158</v>
      </c>
      <c r="C178" s="11" t="s">
        <v>306</v>
      </c>
      <c r="D178" s="54">
        <v>2459677</v>
      </c>
    </row>
    <row r="179" spans="2:4" x14ac:dyDescent="0.3">
      <c r="B179" s="42">
        <v>159</v>
      </c>
      <c r="C179" s="42" t="s">
        <v>307</v>
      </c>
      <c r="D179" s="53">
        <v>3015709</v>
      </c>
    </row>
    <row r="180" spans="2:4" x14ac:dyDescent="0.3">
      <c r="B180" s="11">
        <v>160</v>
      </c>
      <c r="C180" s="11" t="s">
        <v>308</v>
      </c>
      <c r="D180" s="54" t="s">
        <v>14</v>
      </c>
    </row>
    <row r="181" spans="2:4" x14ac:dyDescent="0.3">
      <c r="B181" s="42">
        <v>161</v>
      </c>
      <c r="C181" s="42" t="s">
        <v>309</v>
      </c>
      <c r="D181" s="53">
        <v>2567280</v>
      </c>
    </row>
    <row r="182" spans="2:4" x14ac:dyDescent="0.3">
      <c r="B182" s="11">
        <v>162</v>
      </c>
      <c r="C182" s="11" t="s">
        <v>310</v>
      </c>
      <c r="D182" s="54">
        <v>4356235</v>
      </c>
    </row>
    <row r="183" spans="2:4" x14ac:dyDescent="0.3">
      <c r="B183" s="42">
        <v>163</v>
      </c>
      <c r="C183" s="42" t="s">
        <v>311</v>
      </c>
      <c r="D183" s="53">
        <v>78635</v>
      </c>
    </row>
    <row r="184" spans="2:4" x14ac:dyDescent="0.3">
      <c r="B184" s="11">
        <v>164</v>
      </c>
      <c r="C184" s="11" t="s">
        <v>312</v>
      </c>
      <c r="D184" s="54" t="s">
        <v>14</v>
      </c>
    </row>
    <row r="185" spans="2:4" x14ac:dyDescent="0.3">
      <c r="B185" s="42">
        <v>165</v>
      </c>
      <c r="C185" s="42" t="s">
        <v>313</v>
      </c>
      <c r="D185" s="53">
        <v>4938314</v>
      </c>
    </row>
    <row r="186" spans="2:4" x14ac:dyDescent="0.3">
      <c r="B186" s="11">
        <v>166</v>
      </c>
      <c r="C186" s="11" t="s">
        <v>314</v>
      </c>
      <c r="D186" s="54" t="s">
        <v>14</v>
      </c>
    </row>
    <row r="187" spans="2:4" x14ac:dyDescent="0.3">
      <c r="B187" s="42">
        <v>167</v>
      </c>
      <c r="C187" s="42" t="s">
        <v>315</v>
      </c>
      <c r="D187" s="53">
        <v>2417336</v>
      </c>
    </row>
    <row r="188" spans="2:4" x14ac:dyDescent="0.3">
      <c r="B188" s="11">
        <v>168</v>
      </c>
      <c r="C188" s="11" t="s">
        <v>316</v>
      </c>
      <c r="D188" s="54" t="s">
        <v>14</v>
      </c>
    </row>
    <row r="189" spans="2:4" x14ac:dyDescent="0.3">
      <c r="B189" s="42">
        <v>169</v>
      </c>
      <c r="C189" s="42" t="s">
        <v>317</v>
      </c>
      <c r="D189" s="53" t="s">
        <v>14</v>
      </c>
    </row>
    <row r="190" spans="2:4" x14ac:dyDescent="0.3">
      <c r="B190" s="11">
        <v>170</v>
      </c>
      <c r="C190" s="11" t="s">
        <v>318</v>
      </c>
      <c r="D190" s="54" t="s">
        <v>14</v>
      </c>
    </row>
    <row r="191" spans="2:4" x14ac:dyDescent="0.3">
      <c r="B191" s="42">
        <v>171</v>
      </c>
      <c r="C191" s="42" t="s">
        <v>319</v>
      </c>
      <c r="D191" s="53" t="s">
        <v>14</v>
      </c>
    </row>
    <row r="192" spans="2:4" x14ac:dyDescent="0.3">
      <c r="B192" s="11">
        <v>172</v>
      </c>
      <c r="C192" s="11" t="s">
        <v>320</v>
      </c>
      <c r="D192" s="54" t="s">
        <v>14</v>
      </c>
    </row>
    <row r="193" spans="2:4" x14ac:dyDescent="0.3">
      <c r="B193" s="42">
        <v>173</v>
      </c>
      <c r="C193" s="42" t="s">
        <v>321</v>
      </c>
      <c r="D193" s="53">
        <v>2236190</v>
      </c>
    </row>
    <row r="194" spans="2:4" x14ac:dyDescent="0.3">
      <c r="B194" s="11">
        <v>174</v>
      </c>
      <c r="C194" s="11" t="s">
        <v>322</v>
      </c>
      <c r="D194" s="54" t="s">
        <v>14</v>
      </c>
    </row>
    <row r="195" spans="2:4" x14ac:dyDescent="0.3">
      <c r="B195" s="42">
        <v>175</v>
      </c>
      <c r="C195" s="42" t="s">
        <v>323</v>
      </c>
      <c r="D195" s="53" t="s">
        <v>14</v>
      </c>
    </row>
    <row r="196" spans="2:4" x14ac:dyDescent="0.3">
      <c r="B196" s="11">
        <v>176</v>
      </c>
      <c r="C196" s="11" t="s">
        <v>324</v>
      </c>
      <c r="D196" s="54" t="s">
        <v>14</v>
      </c>
    </row>
    <row r="197" spans="2:4" x14ac:dyDescent="0.3">
      <c r="B197" s="530" t="s">
        <v>325</v>
      </c>
      <c r="C197" s="530"/>
      <c r="D197" s="400"/>
    </row>
    <row r="198" spans="2:4" x14ac:dyDescent="0.3">
      <c r="B198" s="42">
        <v>177</v>
      </c>
      <c r="C198" s="42" t="s">
        <v>326</v>
      </c>
      <c r="D198" s="53" t="s">
        <v>14</v>
      </c>
    </row>
    <row r="199" spans="2:4" x14ac:dyDescent="0.3">
      <c r="B199" s="11">
        <v>178</v>
      </c>
      <c r="C199" s="11" t="s">
        <v>327</v>
      </c>
      <c r="D199" s="54" t="s">
        <v>14</v>
      </c>
    </row>
    <row r="200" spans="2:4" x14ac:dyDescent="0.3">
      <c r="B200" s="42">
        <v>179</v>
      </c>
      <c r="C200" s="42" t="s">
        <v>328</v>
      </c>
      <c r="D200" s="53" t="s">
        <v>14</v>
      </c>
    </row>
    <row r="201" spans="2:4" x14ac:dyDescent="0.3">
      <c r="B201" s="11">
        <v>180</v>
      </c>
      <c r="C201" s="11" t="s">
        <v>329</v>
      </c>
      <c r="D201" s="54" t="s">
        <v>14</v>
      </c>
    </row>
    <row r="202" spans="2:4" x14ac:dyDescent="0.3">
      <c r="B202" s="42">
        <v>181</v>
      </c>
      <c r="C202" s="42" t="s">
        <v>330</v>
      </c>
      <c r="D202" s="53" t="s">
        <v>14</v>
      </c>
    </row>
    <row r="203" spans="2:4" x14ac:dyDescent="0.3">
      <c r="B203" s="11">
        <v>182</v>
      </c>
      <c r="C203" s="11" t="s">
        <v>331</v>
      </c>
      <c r="D203" s="54" t="s">
        <v>14</v>
      </c>
    </row>
    <row r="204" spans="2:4" x14ac:dyDescent="0.3">
      <c r="B204" s="42">
        <v>183</v>
      </c>
      <c r="C204" s="42" t="s">
        <v>332</v>
      </c>
      <c r="D204" s="53" t="s">
        <v>14</v>
      </c>
    </row>
    <row r="205" spans="2:4" x14ac:dyDescent="0.3">
      <c r="B205" s="11">
        <v>184</v>
      </c>
      <c r="C205" s="11" t="s">
        <v>333</v>
      </c>
      <c r="D205" s="54" t="s">
        <v>14</v>
      </c>
    </row>
    <row r="206" spans="2:4" x14ac:dyDescent="0.3">
      <c r="B206" s="42">
        <v>185</v>
      </c>
      <c r="C206" s="42" t="s">
        <v>334</v>
      </c>
      <c r="D206" s="53" t="s">
        <v>14</v>
      </c>
    </row>
    <row r="207" spans="2:4" x14ac:dyDescent="0.3">
      <c r="B207" s="11">
        <v>186</v>
      </c>
      <c r="C207" s="11" t="s">
        <v>335</v>
      </c>
      <c r="D207" s="54" t="s">
        <v>14</v>
      </c>
    </row>
    <row r="208" spans="2:4" x14ac:dyDescent="0.3">
      <c r="B208" s="42">
        <v>187</v>
      </c>
      <c r="C208" s="42" t="s">
        <v>336</v>
      </c>
      <c r="D208" s="53" t="s">
        <v>14</v>
      </c>
    </row>
    <row r="209" spans="2:4" x14ac:dyDescent="0.3">
      <c r="B209" s="11">
        <v>188</v>
      </c>
      <c r="C209" s="11" t="s">
        <v>337</v>
      </c>
      <c r="D209" s="54" t="s">
        <v>14</v>
      </c>
    </row>
    <row r="210" spans="2:4" x14ac:dyDescent="0.3">
      <c r="B210" s="42">
        <v>189</v>
      </c>
      <c r="C210" s="42" t="s">
        <v>338</v>
      </c>
      <c r="D210" s="53" t="s">
        <v>14</v>
      </c>
    </row>
    <row r="211" spans="2:4" x14ac:dyDescent="0.3">
      <c r="B211" s="11">
        <v>190</v>
      </c>
      <c r="C211" s="11" t="s">
        <v>339</v>
      </c>
      <c r="D211" s="54" t="s">
        <v>14</v>
      </c>
    </row>
    <row r="212" spans="2:4" x14ac:dyDescent="0.3">
      <c r="B212" s="42">
        <v>191</v>
      </c>
      <c r="C212" s="42" t="s">
        <v>340</v>
      </c>
      <c r="D212" s="53" t="s">
        <v>14</v>
      </c>
    </row>
    <row r="213" spans="2:4" x14ac:dyDescent="0.3">
      <c r="B213" s="11">
        <v>192</v>
      </c>
      <c r="C213" s="11" t="s">
        <v>341</v>
      </c>
      <c r="D213" s="54" t="s">
        <v>14</v>
      </c>
    </row>
    <row r="214" spans="2:4" x14ac:dyDescent="0.3">
      <c r="B214" s="42">
        <v>193</v>
      </c>
      <c r="C214" s="42" t="s">
        <v>342</v>
      </c>
      <c r="D214" s="53" t="s">
        <v>14</v>
      </c>
    </row>
    <row r="215" spans="2:4" x14ac:dyDescent="0.3">
      <c r="B215" s="11">
        <v>194</v>
      </c>
      <c r="C215" s="11" t="s">
        <v>343</v>
      </c>
      <c r="D215" s="54" t="s">
        <v>14</v>
      </c>
    </row>
    <row r="216" spans="2:4" x14ac:dyDescent="0.3">
      <c r="B216" s="42">
        <v>195</v>
      </c>
      <c r="C216" s="42" t="s">
        <v>344</v>
      </c>
      <c r="D216" s="53" t="s">
        <v>14</v>
      </c>
    </row>
    <row r="217" spans="2:4" x14ac:dyDescent="0.3">
      <c r="B217" s="11">
        <v>196</v>
      </c>
      <c r="C217" s="11" t="s">
        <v>345</v>
      </c>
      <c r="D217" s="54" t="s">
        <v>14</v>
      </c>
    </row>
    <row r="218" spans="2:4" x14ac:dyDescent="0.3">
      <c r="B218" s="42">
        <v>197</v>
      </c>
      <c r="C218" s="42" t="s">
        <v>346</v>
      </c>
      <c r="D218" s="53" t="s">
        <v>14</v>
      </c>
    </row>
    <row r="219" spans="2:4" x14ac:dyDescent="0.3">
      <c r="B219" s="11">
        <v>198</v>
      </c>
      <c r="C219" s="11" t="s">
        <v>347</v>
      </c>
      <c r="D219" s="54" t="s">
        <v>14</v>
      </c>
    </row>
    <row r="220" spans="2:4" x14ac:dyDescent="0.3">
      <c r="B220" s="42">
        <v>199</v>
      </c>
      <c r="C220" s="42" t="s">
        <v>348</v>
      </c>
      <c r="D220" s="53" t="s">
        <v>14</v>
      </c>
    </row>
    <row r="221" spans="2:4" x14ac:dyDescent="0.3">
      <c r="B221" s="11">
        <v>200</v>
      </c>
      <c r="C221" s="11" t="s">
        <v>349</v>
      </c>
      <c r="D221" s="54" t="s">
        <v>14</v>
      </c>
    </row>
    <row r="222" spans="2:4" x14ac:dyDescent="0.3">
      <c r="B222" s="42">
        <v>201</v>
      </c>
      <c r="C222" s="42" t="s">
        <v>350</v>
      </c>
      <c r="D222" s="53" t="s">
        <v>14</v>
      </c>
    </row>
    <row r="223" spans="2:4" x14ac:dyDescent="0.3">
      <c r="B223" s="11">
        <v>202</v>
      </c>
      <c r="C223" s="11" t="s">
        <v>351</v>
      </c>
      <c r="D223" s="54" t="s">
        <v>14</v>
      </c>
    </row>
    <row r="224" spans="2:4" x14ac:dyDescent="0.3">
      <c r="B224" s="42">
        <v>203</v>
      </c>
      <c r="C224" s="42" t="s">
        <v>352</v>
      </c>
      <c r="D224" s="53" t="s">
        <v>14</v>
      </c>
    </row>
    <row r="225" spans="2:4" x14ac:dyDescent="0.3">
      <c r="B225" s="11">
        <v>204</v>
      </c>
      <c r="C225" s="11" t="s">
        <v>353</v>
      </c>
      <c r="D225" s="54" t="s">
        <v>14</v>
      </c>
    </row>
    <row r="226" spans="2:4" x14ac:dyDescent="0.3">
      <c r="B226" s="42">
        <v>205</v>
      </c>
      <c r="C226" s="42" t="s">
        <v>354</v>
      </c>
      <c r="D226" s="53" t="s">
        <v>14</v>
      </c>
    </row>
    <row r="227" spans="2:4" x14ac:dyDescent="0.3">
      <c r="B227" s="11">
        <v>206</v>
      </c>
      <c r="C227" s="11" t="s">
        <v>355</v>
      </c>
      <c r="D227" s="54" t="s">
        <v>14</v>
      </c>
    </row>
    <row r="228" spans="2:4" x14ac:dyDescent="0.3">
      <c r="B228" s="42">
        <v>207</v>
      </c>
      <c r="C228" s="42" t="s">
        <v>356</v>
      </c>
      <c r="D228" s="53" t="s">
        <v>14</v>
      </c>
    </row>
    <row r="229" spans="2:4" x14ac:dyDescent="0.3">
      <c r="B229" s="11">
        <v>208</v>
      </c>
      <c r="C229" s="11" t="s">
        <v>357</v>
      </c>
      <c r="D229" s="54" t="s">
        <v>14</v>
      </c>
    </row>
    <row r="230" spans="2:4" x14ac:dyDescent="0.3">
      <c r="B230" s="42">
        <v>209</v>
      </c>
      <c r="C230" s="42" t="s">
        <v>358</v>
      </c>
      <c r="D230" s="53" t="s">
        <v>14</v>
      </c>
    </row>
    <row r="231" spans="2:4" x14ac:dyDescent="0.3">
      <c r="B231" s="11">
        <v>210</v>
      </c>
      <c r="C231" s="11" t="s">
        <v>359</v>
      </c>
      <c r="D231" s="54" t="s">
        <v>14</v>
      </c>
    </row>
    <row r="232" spans="2:4" x14ac:dyDescent="0.3">
      <c r="B232" s="42">
        <v>211</v>
      </c>
      <c r="C232" s="42" t="s">
        <v>360</v>
      </c>
      <c r="D232" s="53" t="s">
        <v>14</v>
      </c>
    </row>
    <row r="233" spans="2:4" x14ac:dyDescent="0.3">
      <c r="B233" s="11">
        <v>212</v>
      </c>
      <c r="C233" s="11" t="s">
        <v>361</v>
      </c>
      <c r="D233" s="54" t="s">
        <v>14</v>
      </c>
    </row>
    <row r="234" spans="2:4" x14ac:dyDescent="0.3">
      <c r="B234" s="42">
        <v>213</v>
      </c>
      <c r="C234" s="42" t="s">
        <v>362</v>
      </c>
      <c r="D234" s="53" t="s">
        <v>14</v>
      </c>
    </row>
    <row r="235" spans="2:4" x14ac:dyDescent="0.3">
      <c r="B235" s="11">
        <v>214</v>
      </c>
      <c r="C235" s="11" t="s">
        <v>363</v>
      </c>
      <c r="D235" s="54" t="s">
        <v>14</v>
      </c>
    </row>
    <row r="236" spans="2:4" x14ac:dyDescent="0.3">
      <c r="B236" s="42">
        <v>215</v>
      </c>
      <c r="C236" s="42" t="s">
        <v>364</v>
      </c>
      <c r="D236" s="53" t="s">
        <v>14</v>
      </c>
    </row>
    <row r="237" spans="2:4" x14ac:dyDescent="0.3">
      <c r="B237" s="11">
        <v>216</v>
      </c>
      <c r="C237" s="11" t="s">
        <v>365</v>
      </c>
      <c r="D237" s="54" t="s">
        <v>14</v>
      </c>
    </row>
    <row r="238" spans="2:4" x14ac:dyDescent="0.3">
      <c r="B238" s="42">
        <v>217</v>
      </c>
      <c r="C238" s="42" t="s">
        <v>366</v>
      </c>
      <c r="D238" s="53" t="s">
        <v>14</v>
      </c>
    </row>
    <row r="239" spans="2:4" x14ac:dyDescent="0.3">
      <c r="B239" s="11">
        <v>218</v>
      </c>
      <c r="C239" s="11" t="s">
        <v>367</v>
      </c>
      <c r="D239" s="54" t="s">
        <v>14</v>
      </c>
    </row>
    <row r="240" spans="2:4" x14ac:dyDescent="0.3">
      <c r="B240" s="42">
        <v>219</v>
      </c>
      <c r="C240" s="42" t="s">
        <v>368</v>
      </c>
      <c r="D240" s="53" t="s">
        <v>14</v>
      </c>
    </row>
    <row r="241" spans="2:4" x14ac:dyDescent="0.3">
      <c r="B241" s="11">
        <v>220</v>
      </c>
      <c r="C241" s="11" t="s">
        <v>369</v>
      </c>
      <c r="D241" s="54" t="s">
        <v>14</v>
      </c>
    </row>
    <row r="242" spans="2:4" x14ac:dyDescent="0.3">
      <c r="B242" s="42">
        <v>221</v>
      </c>
      <c r="C242" s="42" t="s">
        <v>370</v>
      </c>
      <c r="D242" s="53" t="s">
        <v>14</v>
      </c>
    </row>
    <row r="243" spans="2:4" x14ac:dyDescent="0.3">
      <c r="B243" s="11">
        <v>222</v>
      </c>
      <c r="C243" s="11" t="s">
        <v>371</v>
      </c>
      <c r="D243" s="54" t="s">
        <v>14</v>
      </c>
    </row>
    <row r="244" spans="2:4" x14ac:dyDescent="0.3">
      <c r="B244" s="42">
        <v>223</v>
      </c>
      <c r="C244" s="42" t="s">
        <v>372</v>
      </c>
      <c r="D244" s="53" t="s">
        <v>14</v>
      </c>
    </row>
    <row r="245" spans="2:4" x14ac:dyDescent="0.3">
      <c r="B245" s="11">
        <v>224</v>
      </c>
      <c r="C245" s="11" t="s">
        <v>373</v>
      </c>
      <c r="D245" s="54" t="s">
        <v>14</v>
      </c>
    </row>
    <row r="246" spans="2:4" x14ac:dyDescent="0.3">
      <c r="B246" s="42">
        <v>225</v>
      </c>
      <c r="C246" s="42" t="s">
        <v>374</v>
      </c>
      <c r="D246" s="53" t="s">
        <v>14</v>
      </c>
    </row>
    <row r="247" spans="2:4" x14ac:dyDescent="0.3">
      <c r="B247" s="11">
        <v>226</v>
      </c>
      <c r="C247" s="11" t="s">
        <v>375</v>
      </c>
      <c r="D247" s="54" t="s">
        <v>14</v>
      </c>
    </row>
    <row r="248" spans="2:4" x14ac:dyDescent="0.3">
      <c r="B248" s="42">
        <v>227</v>
      </c>
      <c r="C248" s="42" t="s">
        <v>376</v>
      </c>
      <c r="D248" s="53" t="s">
        <v>14</v>
      </c>
    </row>
    <row r="249" spans="2:4" x14ac:dyDescent="0.3">
      <c r="B249" s="11">
        <v>228</v>
      </c>
      <c r="C249" s="11" t="s">
        <v>377</v>
      </c>
      <c r="D249" s="54" t="s">
        <v>14</v>
      </c>
    </row>
    <row r="250" spans="2:4" x14ac:dyDescent="0.3">
      <c r="B250" s="42">
        <v>229</v>
      </c>
      <c r="C250" s="42" t="s">
        <v>378</v>
      </c>
      <c r="D250" s="53" t="s">
        <v>14</v>
      </c>
    </row>
    <row r="251" spans="2:4" x14ac:dyDescent="0.3">
      <c r="B251" s="11">
        <v>230</v>
      </c>
      <c r="C251" s="11" t="s">
        <v>379</v>
      </c>
      <c r="D251" s="54" t="s">
        <v>14</v>
      </c>
    </row>
    <row r="252" spans="2:4" x14ac:dyDescent="0.3">
      <c r="B252" s="42">
        <v>231</v>
      </c>
      <c r="C252" s="42" t="s">
        <v>380</v>
      </c>
      <c r="D252" s="53" t="s">
        <v>14</v>
      </c>
    </row>
    <row r="253" spans="2:4" x14ac:dyDescent="0.3">
      <c r="B253" s="11">
        <v>232</v>
      </c>
      <c r="C253" s="11" t="s">
        <v>381</v>
      </c>
      <c r="D253" s="54" t="s">
        <v>14</v>
      </c>
    </row>
    <row r="254" spans="2:4" x14ac:dyDescent="0.3">
      <c r="B254" s="42">
        <v>233</v>
      </c>
      <c r="C254" s="42" t="s">
        <v>382</v>
      </c>
      <c r="D254" s="53" t="s">
        <v>14</v>
      </c>
    </row>
    <row r="255" spans="2:4" x14ac:dyDescent="0.3">
      <c r="B255" s="11">
        <v>234</v>
      </c>
      <c r="C255" s="11" t="s">
        <v>383</v>
      </c>
      <c r="D255" s="54" t="s">
        <v>14</v>
      </c>
    </row>
    <row r="256" spans="2:4" x14ac:dyDescent="0.3">
      <c r="B256" s="42">
        <v>235</v>
      </c>
      <c r="C256" s="42" t="s">
        <v>384</v>
      </c>
      <c r="D256" s="53" t="s">
        <v>14</v>
      </c>
    </row>
    <row r="257" spans="2:4" x14ac:dyDescent="0.3">
      <c r="B257" s="11">
        <v>236</v>
      </c>
      <c r="C257" s="11" t="s">
        <v>385</v>
      </c>
      <c r="D257" s="54" t="s">
        <v>14</v>
      </c>
    </row>
    <row r="258" spans="2:4" x14ac:dyDescent="0.3">
      <c r="B258" s="530" t="s">
        <v>386</v>
      </c>
      <c r="C258" s="530"/>
      <c r="D258" s="400"/>
    </row>
    <row r="259" spans="2:4" x14ac:dyDescent="0.3">
      <c r="B259" s="42">
        <v>237</v>
      </c>
      <c r="C259" s="42" t="s">
        <v>387</v>
      </c>
      <c r="D259" s="53" t="s">
        <v>14</v>
      </c>
    </row>
    <row r="260" spans="2:4" x14ac:dyDescent="0.3">
      <c r="B260" s="11">
        <v>238</v>
      </c>
      <c r="C260" s="11" t="s">
        <v>388</v>
      </c>
      <c r="D260" s="54" t="s">
        <v>14</v>
      </c>
    </row>
    <row r="261" spans="2:4" x14ac:dyDescent="0.3">
      <c r="B261" s="42">
        <v>239</v>
      </c>
      <c r="C261" s="42" t="s">
        <v>389</v>
      </c>
      <c r="D261" s="53" t="s">
        <v>14</v>
      </c>
    </row>
    <row r="262" spans="2:4" x14ac:dyDescent="0.3">
      <c r="B262" s="11">
        <v>240</v>
      </c>
      <c r="C262" s="11" t="s">
        <v>390</v>
      </c>
      <c r="D262" s="54" t="s">
        <v>14</v>
      </c>
    </row>
    <row r="263" spans="2:4" x14ac:dyDescent="0.3">
      <c r="B263" s="42">
        <v>241</v>
      </c>
      <c r="C263" s="42" t="s">
        <v>391</v>
      </c>
      <c r="D263" s="53" t="s">
        <v>14</v>
      </c>
    </row>
    <row r="264" spans="2:4" x14ac:dyDescent="0.3">
      <c r="B264" s="11">
        <v>242</v>
      </c>
      <c r="C264" s="11" t="s">
        <v>392</v>
      </c>
      <c r="D264" s="54" t="s">
        <v>14</v>
      </c>
    </row>
    <row r="265" spans="2:4" x14ac:dyDescent="0.3">
      <c r="B265" s="42">
        <v>243</v>
      </c>
      <c r="C265" s="42" t="s">
        <v>393</v>
      </c>
      <c r="D265" s="53" t="s">
        <v>14</v>
      </c>
    </row>
    <row r="266" spans="2:4" x14ac:dyDescent="0.3">
      <c r="B266" s="11">
        <v>244</v>
      </c>
      <c r="C266" s="11" t="s">
        <v>394</v>
      </c>
      <c r="D266" s="54" t="s">
        <v>14</v>
      </c>
    </row>
    <row r="267" spans="2:4" x14ac:dyDescent="0.3">
      <c r="B267" s="42">
        <v>245</v>
      </c>
      <c r="C267" s="42" t="s">
        <v>395</v>
      </c>
      <c r="D267" s="53" t="s">
        <v>14</v>
      </c>
    </row>
    <row r="268" spans="2:4" x14ac:dyDescent="0.3">
      <c r="B268" s="11">
        <v>246</v>
      </c>
      <c r="C268" s="11" t="s">
        <v>396</v>
      </c>
      <c r="D268" s="54" t="s">
        <v>14</v>
      </c>
    </row>
    <row r="269" spans="2:4" x14ac:dyDescent="0.3">
      <c r="B269" s="42">
        <v>247</v>
      </c>
      <c r="C269" s="42" t="s">
        <v>397</v>
      </c>
      <c r="D269" s="53" t="s">
        <v>14</v>
      </c>
    </row>
    <row r="270" spans="2:4" x14ac:dyDescent="0.3">
      <c r="B270" s="11">
        <v>248</v>
      </c>
      <c r="C270" s="11" t="s">
        <v>398</v>
      </c>
      <c r="D270" s="54" t="s">
        <v>14</v>
      </c>
    </row>
    <row r="271" spans="2:4" x14ac:dyDescent="0.3">
      <c r="B271" s="42">
        <v>249</v>
      </c>
      <c r="C271" s="42" t="s">
        <v>399</v>
      </c>
      <c r="D271" s="53" t="s">
        <v>14</v>
      </c>
    </row>
    <row r="272" spans="2:4" x14ac:dyDescent="0.3">
      <c r="B272" s="11">
        <v>250</v>
      </c>
      <c r="C272" s="11" t="s">
        <v>400</v>
      </c>
      <c r="D272" s="54" t="s">
        <v>14</v>
      </c>
    </row>
    <row r="273" spans="2:4" x14ac:dyDescent="0.3">
      <c r="B273" s="42">
        <v>251</v>
      </c>
      <c r="C273" s="42" t="s">
        <v>401</v>
      </c>
      <c r="D273" s="53" t="s">
        <v>14</v>
      </c>
    </row>
    <row r="274" spans="2:4" x14ac:dyDescent="0.3">
      <c r="B274" s="11">
        <v>252</v>
      </c>
      <c r="C274" s="11" t="s">
        <v>402</v>
      </c>
      <c r="D274" s="54" t="s">
        <v>14</v>
      </c>
    </row>
    <row r="275" spans="2:4" x14ac:dyDescent="0.3">
      <c r="B275" s="42">
        <v>253</v>
      </c>
      <c r="C275" s="42" t="s">
        <v>403</v>
      </c>
      <c r="D275" s="53" t="s">
        <v>14</v>
      </c>
    </row>
    <row r="276" spans="2:4" x14ac:dyDescent="0.3">
      <c r="B276" s="11">
        <v>254</v>
      </c>
      <c r="C276" s="11" t="s">
        <v>404</v>
      </c>
      <c r="D276" s="54" t="s">
        <v>14</v>
      </c>
    </row>
    <row r="277" spans="2:4" x14ac:dyDescent="0.3">
      <c r="B277" s="42">
        <v>255</v>
      </c>
      <c r="C277" s="42" t="s">
        <v>405</v>
      </c>
      <c r="D277" s="53" t="s">
        <v>14</v>
      </c>
    </row>
    <row r="278" spans="2:4" x14ac:dyDescent="0.3">
      <c r="B278" s="11">
        <v>256</v>
      </c>
      <c r="C278" s="11" t="s">
        <v>406</v>
      </c>
      <c r="D278" s="54" t="s">
        <v>14</v>
      </c>
    </row>
    <row r="279" spans="2:4" x14ac:dyDescent="0.3">
      <c r="B279" s="42">
        <v>257</v>
      </c>
      <c r="C279" s="42" t="s">
        <v>407</v>
      </c>
      <c r="D279" s="53" t="s">
        <v>14</v>
      </c>
    </row>
    <row r="280" spans="2:4" x14ac:dyDescent="0.3">
      <c r="B280" s="11">
        <v>258</v>
      </c>
      <c r="C280" s="11" t="s">
        <v>408</v>
      </c>
      <c r="D280" s="54" t="s">
        <v>14</v>
      </c>
    </row>
    <row r="281" spans="2:4" x14ac:dyDescent="0.3">
      <c r="B281" s="42">
        <v>259</v>
      </c>
      <c r="C281" s="42" t="s">
        <v>409</v>
      </c>
      <c r="D281" s="53" t="s">
        <v>14</v>
      </c>
    </row>
    <row r="282" spans="2:4" x14ac:dyDescent="0.3">
      <c r="B282" s="11">
        <v>260</v>
      </c>
      <c r="C282" s="11" t="s">
        <v>410</v>
      </c>
      <c r="D282" s="54" t="s">
        <v>14</v>
      </c>
    </row>
    <row r="283" spans="2:4" x14ac:dyDescent="0.3">
      <c r="B283" s="42">
        <v>261</v>
      </c>
      <c r="C283" s="42" t="s">
        <v>411</v>
      </c>
      <c r="D283" s="53" t="s">
        <v>14</v>
      </c>
    </row>
    <row r="284" spans="2:4" x14ac:dyDescent="0.3">
      <c r="B284" s="11">
        <v>262</v>
      </c>
      <c r="C284" s="11" t="s">
        <v>412</v>
      </c>
      <c r="D284" s="54" t="s">
        <v>14</v>
      </c>
    </row>
    <row r="285" spans="2:4" x14ac:dyDescent="0.3">
      <c r="B285" s="42">
        <v>263</v>
      </c>
      <c r="C285" s="42" t="s">
        <v>413</v>
      </c>
      <c r="D285" s="53" t="s">
        <v>14</v>
      </c>
    </row>
    <row r="286" spans="2:4" x14ac:dyDescent="0.3">
      <c r="B286" s="11">
        <v>264</v>
      </c>
      <c r="C286" s="11" t="s">
        <v>414</v>
      </c>
      <c r="D286" s="54" t="s">
        <v>14</v>
      </c>
    </row>
    <row r="287" spans="2:4" x14ac:dyDescent="0.3">
      <c r="B287" s="42">
        <v>265</v>
      </c>
      <c r="C287" s="42" t="s">
        <v>415</v>
      </c>
      <c r="D287" s="53" t="s">
        <v>14</v>
      </c>
    </row>
    <row r="288" spans="2:4" x14ac:dyDescent="0.3">
      <c r="B288" s="11">
        <v>266</v>
      </c>
      <c r="C288" s="11" t="s">
        <v>416</v>
      </c>
      <c r="D288" s="54" t="s">
        <v>14</v>
      </c>
    </row>
    <row r="289" spans="2:4" x14ac:dyDescent="0.3">
      <c r="B289" s="42">
        <v>267</v>
      </c>
      <c r="C289" s="42" t="s">
        <v>417</v>
      </c>
      <c r="D289" s="53" t="s">
        <v>14</v>
      </c>
    </row>
    <row r="290" spans="2:4" x14ac:dyDescent="0.3">
      <c r="B290" s="11">
        <v>268</v>
      </c>
      <c r="C290" s="11" t="s">
        <v>418</v>
      </c>
      <c r="D290" s="54" t="s">
        <v>14</v>
      </c>
    </row>
    <row r="291" spans="2:4" x14ac:dyDescent="0.3">
      <c r="B291" s="42">
        <v>269</v>
      </c>
      <c r="C291" s="42" t="s">
        <v>419</v>
      </c>
      <c r="D291" s="53" t="s">
        <v>14</v>
      </c>
    </row>
    <row r="292" spans="2:4" x14ac:dyDescent="0.3">
      <c r="B292" s="11">
        <v>270</v>
      </c>
      <c r="C292" s="11" t="s">
        <v>420</v>
      </c>
      <c r="D292" s="54" t="s">
        <v>14</v>
      </c>
    </row>
    <row r="293" spans="2:4" x14ac:dyDescent="0.3">
      <c r="B293" s="42">
        <v>271</v>
      </c>
      <c r="C293" s="42" t="s">
        <v>421</v>
      </c>
      <c r="D293" s="53" t="s">
        <v>14</v>
      </c>
    </row>
    <row r="294" spans="2:4" x14ac:dyDescent="0.3">
      <c r="B294" s="11">
        <v>272</v>
      </c>
      <c r="C294" s="11" t="s">
        <v>422</v>
      </c>
      <c r="D294" s="54" t="s">
        <v>14</v>
      </c>
    </row>
    <row r="295" spans="2:4" x14ac:dyDescent="0.3">
      <c r="B295" s="42">
        <v>273</v>
      </c>
      <c r="C295" s="42" t="s">
        <v>423</v>
      </c>
      <c r="D295" s="53" t="s">
        <v>14</v>
      </c>
    </row>
    <row r="296" spans="2:4" x14ac:dyDescent="0.3">
      <c r="B296" s="11">
        <v>274</v>
      </c>
      <c r="C296" s="11" t="s">
        <v>424</v>
      </c>
      <c r="D296" s="54" t="s">
        <v>14</v>
      </c>
    </row>
    <row r="297" spans="2:4" x14ac:dyDescent="0.3">
      <c r="B297" s="42">
        <v>275</v>
      </c>
      <c r="C297" s="42" t="s">
        <v>425</v>
      </c>
      <c r="D297" s="53" t="s">
        <v>14</v>
      </c>
    </row>
    <row r="298" spans="2:4" x14ac:dyDescent="0.3">
      <c r="B298" s="11">
        <v>276</v>
      </c>
      <c r="C298" s="11" t="s">
        <v>426</v>
      </c>
      <c r="D298" s="54" t="s">
        <v>14</v>
      </c>
    </row>
    <row r="299" spans="2:4" x14ac:dyDescent="0.3">
      <c r="B299" s="42">
        <v>277</v>
      </c>
      <c r="C299" s="42" t="s">
        <v>427</v>
      </c>
      <c r="D299" s="53" t="s">
        <v>14</v>
      </c>
    </row>
    <row r="300" spans="2:4" x14ac:dyDescent="0.3">
      <c r="B300" s="11">
        <v>278</v>
      </c>
      <c r="C300" s="11" t="s">
        <v>428</v>
      </c>
      <c r="D300" s="54" t="s">
        <v>14</v>
      </c>
    </row>
    <row r="301" spans="2:4" x14ac:dyDescent="0.3">
      <c r="B301" s="42">
        <v>279</v>
      </c>
      <c r="C301" s="42" t="s">
        <v>429</v>
      </c>
      <c r="D301" s="53" t="s">
        <v>14</v>
      </c>
    </row>
    <row r="302" spans="2:4" x14ac:dyDescent="0.3">
      <c r="B302" s="11">
        <v>280</v>
      </c>
      <c r="C302" s="11" t="s">
        <v>430</v>
      </c>
      <c r="D302" s="54" t="s">
        <v>14</v>
      </c>
    </row>
    <row r="303" spans="2:4" x14ac:dyDescent="0.3">
      <c r="B303" s="42">
        <v>281</v>
      </c>
      <c r="C303" s="42" t="s">
        <v>431</v>
      </c>
      <c r="D303" s="53" t="s">
        <v>14</v>
      </c>
    </row>
    <row r="304" spans="2:4" x14ac:dyDescent="0.3">
      <c r="B304" s="11">
        <v>282</v>
      </c>
      <c r="C304" s="11" t="s">
        <v>432</v>
      </c>
      <c r="D304" s="54" t="s">
        <v>14</v>
      </c>
    </row>
    <row r="305" spans="2:4" x14ac:dyDescent="0.3">
      <c r="B305" s="42">
        <v>283</v>
      </c>
      <c r="C305" s="42" t="s">
        <v>433</v>
      </c>
      <c r="D305" s="53" t="s">
        <v>14</v>
      </c>
    </row>
    <row r="306" spans="2:4" x14ac:dyDescent="0.3">
      <c r="B306" s="11">
        <v>284</v>
      </c>
      <c r="C306" s="11" t="s">
        <v>434</v>
      </c>
      <c r="D306" s="54" t="s">
        <v>14</v>
      </c>
    </row>
    <row r="307" spans="2:4" x14ac:dyDescent="0.3">
      <c r="B307" s="42">
        <v>285</v>
      </c>
      <c r="C307" s="42" t="s">
        <v>435</v>
      </c>
      <c r="D307" s="53" t="s">
        <v>14</v>
      </c>
    </row>
    <row r="308" spans="2:4" x14ac:dyDescent="0.3">
      <c r="B308" s="11">
        <v>286</v>
      </c>
      <c r="C308" s="11" t="s">
        <v>436</v>
      </c>
      <c r="D308" s="54" t="s">
        <v>14</v>
      </c>
    </row>
    <row r="309" spans="2:4" x14ac:dyDescent="0.3">
      <c r="B309" s="42">
        <v>287</v>
      </c>
      <c r="C309" s="42" t="s">
        <v>437</v>
      </c>
      <c r="D309" s="53" t="s">
        <v>14</v>
      </c>
    </row>
    <row r="310" spans="2:4" x14ac:dyDescent="0.3">
      <c r="B310" s="11">
        <v>288</v>
      </c>
      <c r="C310" s="11" t="s">
        <v>438</v>
      </c>
      <c r="D310" s="54" t="s">
        <v>14</v>
      </c>
    </row>
    <row r="311" spans="2:4" x14ac:dyDescent="0.3">
      <c r="B311" s="42">
        <v>289</v>
      </c>
      <c r="C311" s="42" t="s">
        <v>439</v>
      </c>
      <c r="D311" s="53" t="s">
        <v>14</v>
      </c>
    </row>
    <row r="312" spans="2:4" x14ac:dyDescent="0.3">
      <c r="B312" s="11">
        <v>290</v>
      </c>
      <c r="C312" s="11" t="s">
        <v>440</v>
      </c>
      <c r="D312" s="54" t="s">
        <v>14</v>
      </c>
    </row>
    <row r="313" spans="2:4" x14ac:dyDescent="0.3">
      <c r="B313" s="42">
        <v>291</v>
      </c>
      <c r="C313" s="42" t="s">
        <v>441</v>
      </c>
      <c r="D313" s="53" t="s">
        <v>14</v>
      </c>
    </row>
    <row r="314" spans="2:4" x14ac:dyDescent="0.3">
      <c r="B314" s="11">
        <v>292</v>
      </c>
      <c r="C314" s="11" t="s">
        <v>442</v>
      </c>
      <c r="D314" s="54" t="s">
        <v>14</v>
      </c>
    </row>
    <row r="315" spans="2:4" x14ac:dyDescent="0.3">
      <c r="B315" s="42">
        <v>293</v>
      </c>
      <c r="C315" s="42" t="s">
        <v>443</v>
      </c>
      <c r="D315" s="53" t="s">
        <v>14</v>
      </c>
    </row>
    <row r="316" spans="2:4" x14ac:dyDescent="0.3">
      <c r="B316" s="11">
        <v>294</v>
      </c>
      <c r="C316" s="11" t="s">
        <v>444</v>
      </c>
      <c r="D316" s="54" t="s">
        <v>14</v>
      </c>
    </row>
    <row r="317" spans="2:4" x14ac:dyDescent="0.3">
      <c r="B317" s="42">
        <v>295</v>
      </c>
      <c r="C317" s="42" t="s">
        <v>217</v>
      </c>
      <c r="D317" s="53" t="s">
        <v>14</v>
      </c>
    </row>
    <row r="318" spans="2:4" x14ac:dyDescent="0.3">
      <c r="B318" s="11">
        <v>296</v>
      </c>
      <c r="C318" s="11" t="s">
        <v>445</v>
      </c>
      <c r="D318" s="54" t="s">
        <v>14</v>
      </c>
    </row>
    <row r="319" spans="2:4" x14ac:dyDescent="0.3">
      <c r="B319" s="42">
        <v>297</v>
      </c>
      <c r="C319" s="42" t="s">
        <v>446</v>
      </c>
      <c r="D319" s="53" t="s">
        <v>14</v>
      </c>
    </row>
    <row r="320" spans="2:4" x14ac:dyDescent="0.3">
      <c r="B320" s="11">
        <v>298</v>
      </c>
      <c r="C320" s="11" t="s">
        <v>447</v>
      </c>
      <c r="D320" s="54" t="s">
        <v>14</v>
      </c>
    </row>
    <row r="321" spans="2:4" x14ac:dyDescent="0.3">
      <c r="B321" s="42">
        <v>299</v>
      </c>
      <c r="C321" s="42" t="s">
        <v>448</v>
      </c>
      <c r="D321" s="53" t="s">
        <v>14</v>
      </c>
    </row>
    <row r="322" spans="2:4" x14ac:dyDescent="0.3">
      <c r="B322" s="11">
        <v>300</v>
      </c>
      <c r="C322" s="11" t="s">
        <v>449</v>
      </c>
      <c r="D322" s="54" t="s">
        <v>14</v>
      </c>
    </row>
    <row r="323" spans="2:4" x14ac:dyDescent="0.3">
      <c r="B323" s="42">
        <v>301</v>
      </c>
      <c r="C323" s="42" t="s">
        <v>450</v>
      </c>
      <c r="D323" s="53" t="s">
        <v>14</v>
      </c>
    </row>
    <row r="324" spans="2:4" x14ac:dyDescent="0.3">
      <c r="B324" s="11">
        <v>302</v>
      </c>
      <c r="C324" s="11" t="s">
        <v>451</v>
      </c>
      <c r="D324" s="54" t="s">
        <v>14</v>
      </c>
    </row>
    <row r="325" spans="2:4" x14ac:dyDescent="0.3">
      <c r="B325" s="42">
        <v>303</v>
      </c>
      <c r="C325" s="42" t="s">
        <v>452</v>
      </c>
      <c r="D325" s="53" t="s">
        <v>14</v>
      </c>
    </row>
    <row r="326" spans="2:4" x14ac:dyDescent="0.3">
      <c r="B326" s="11">
        <v>304</v>
      </c>
      <c r="C326" s="11" t="s">
        <v>453</v>
      </c>
      <c r="D326" s="54" t="s">
        <v>14</v>
      </c>
    </row>
    <row r="327" spans="2:4" x14ac:dyDescent="0.3">
      <c r="B327" s="42">
        <v>305</v>
      </c>
      <c r="C327" s="42" t="s">
        <v>454</v>
      </c>
      <c r="D327" s="53" t="s">
        <v>14</v>
      </c>
    </row>
    <row r="328" spans="2:4" x14ac:dyDescent="0.3">
      <c r="B328" s="11">
        <v>306</v>
      </c>
      <c r="C328" s="11" t="s">
        <v>455</v>
      </c>
      <c r="D328" s="54" t="s">
        <v>14</v>
      </c>
    </row>
    <row r="329" spans="2:4" x14ac:dyDescent="0.3">
      <c r="B329" s="42">
        <v>307</v>
      </c>
      <c r="C329" s="42" t="s">
        <v>456</v>
      </c>
      <c r="D329" s="53" t="s">
        <v>14</v>
      </c>
    </row>
    <row r="330" spans="2:4" x14ac:dyDescent="0.3">
      <c r="B330" s="11">
        <v>308</v>
      </c>
      <c r="C330" s="11" t="s">
        <v>159</v>
      </c>
      <c r="D330" s="54">
        <v>4495950</v>
      </c>
    </row>
    <row r="331" spans="2:4" x14ac:dyDescent="0.3">
      <c r="B331" s="42">
        <v>309</v>
      </c>
      <c r="C331" s="42" t="s">
        <v>457</v>
      </c>
      <c r="D331" s="53" t="s">
        <v>14</v>
      </c>
    </row>
    <row r="332" spans="2:4" x14ac:dyDescent="0.3">
      <c r="B332" s="11">
        <v>310</v>
      </c>
      <c r="C332" s="11" t="s">
        <v>458</v>
      </c>
      <c r="D332" s="54" t="s">
        <v>14</v>
      </c>
    </row>
    <row r="333" spans="2:4" x14ac:dyDescent="0.3">
      <c r="B333" s="11">
        <v>311</v>
      </c>
      <c r="C333" s="11" t="s">
        <v>459</v>
      </c>
      <c r="D333" s="54" t="s">
        <v>14</v>
      </c>
    </row>
    <row r="334" spans="2:4" x14ac:dyDescent="0.3">
      <c r="B334" s="26" t="s">
        <v>66</v>
      </c>
    </row>
  </sheetData>
  <mergeCells count="8">
    <mergeCell ref="B98:C98"/>
    <mergeCell ref="B197:C197"/>
    <mergeCell ref="B258:C258"/>
    <mergeCell ref="B6:C6"/>
    <mergeCell ref="B16:C16"/>
    <mergeCell ref="B21:C21"/>
    <mergeCell ref="B23:C23"/>
    <mergeCell ref="B33:C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90"/>
  <sheetViews>
    <sheetView showGridLines="0" tabSelected="1" zoomScale="80" zoomScaleNormal="80" workbookViewId="0"/>
  </sheetViews>
  <sheetFormatPr baseColWidth="10" defaultColWidth="11.44140625" defaultRowHeight="13.2" x14ac:dyDescent="0.3"/>
  <cols>
    <col min="1" max="1" width="4.33203125" style="1" customWidth="1"/>
    <col min="2" max="2" width="7.33203125" style="1" customWidth="1"/>
    <col min="3" max="3" width="12.88671875" style="1" bestFit="1" customWidth="1"/>
    <col min="4" max="4" width="45.44140625" style="1" customWidth="1"/>
    <col min="5" max="5" width="14.109375" style="1" customWidth="1"/>
    <col min="6" max="6" width="71" style="1" bestFit="1" customWidth="1"/>
    <col min="7" max="7" width="26.44140625" style="46" customWidth="1"/>
    <col min="8" max="16384" width="11.44140625" style="1"/>
  </cols>
  <sheetData>
    <row r="2" spans="2:7" ht="18" x14ac:dyDescent="0.35">
      <c r="B2" s="76" t="s">
        <v>2</v>
      </c>
    </row>
    <row r="4" spans="2:7" ht="14.4" x14ac:dyDescent="0.35">
      <c r="B4" s="5" t="s">
        <v>47</v>
      </c>
    </row>
    <row r="5" spans="2:7" ht="38.25" customHeight="1" thickBot="1" x14ac:dyDescent="0.35">
      <c r="B5" s="55" t="s">
        <v>48</v>
      </c>
      <c r="C5" s="55" t="s">
        <v>7</v>
      </c>
      <c r="D5" s="55" t="s">
        <v>460</v>
      </c>
      <c r="E5" s="55" t="s">
        <v>461</v>
      </c>
      <c r="F5" s="55" t="s">
        <v>5464</v>
      </c>
      <c r="G5" s="349" t="s">
        <v>5465</v>
      </c>
    </row>
    <row r="6" spans="2:7" x14ac:dyDescent="0.3">
      <c r="B6" s="560">
        <v>1</v>
      </c>
      <c r="C6" s="561" t="s">
        <v>474</v>
      </c>
      <c r="D6" s="341" t="s">
        <v>477</v>
      </c>
      <c r="E6" s="345">
        <v>0.99</v>
      </c>
      <c r="F6" s="341" t="s">
        <v>18</v>
      </c>
      <c r="G6" s="350" t="s">
        <v>18</v>
      </c>
    </row>
    <row r="7" spans="2:7" x14ac:dyDescent="0.3">
      <c r="B7" s="542"/>
      <c r="C7" s="543"/>
      <c r="D7" s="323" t="s">
        <v>5473</v>
      </c>
      <c r="E7" s="327">
        <v>0.01</v>
      </c>
      <c r="F7" s="316" t="s">
        <v>18</v>
      </c>
      <c r="G7" s="323" t="s">
        <v>18</v>
      </c>
    </row>
    <row r="8" spans="2:7" ht="105.6" x14ac:dyDescent="0.3">
      <c r="B8" s="45">
        <v>2</v>
      </c>
      <c r="C8" s="38" t="s">
        <v>475</v>
      </c>
      <c r="D8" s="59" t="s">
        <v>475</v>
      </c>
      <c r="E8" s="60">
        <v>1</v>
      </c>
      <c r="F8" s="59" t="s">
        <v>5469</v>
      </c>
      <c r="G8" s="322" t="s">
        <v>16</v>
      </c>
    </row>
    <row r="9" spans="2:7" x14ac:dyDescent="0.3">
      <c r="B9" s="56">
        <v>3</v>
      </c>
      <c r="C9" s="35" t="s">
        <v>30</v>
      </c>
      <c r="D9" s="57" t="s">
        <v>5467</v>
      </c>
      <c r="E9" s="58">
        <v>1</v>
      </c>
      <c r="F9" s="57" t="s">
        <v>14</v>
      </c>
      <c r="G9" s="323" t="s">
        <v>14</v>
      </c>
    </row>
    <row r="10" spans="2:7" ht="26.4" x14ac:dyDescent="0.3">
      <c r="B10" s="45">
        <v>4</v>
      </c>
      <c r="C10" s="38" t="s">
        <v>58</v>
      </c>
      <c r="D10" s="59" t="s">
        <v>5466</v>
      </c>
      <c r="E10" s="60">
        <v>1</v>
      </c>
      <c r="F10" s="59" t="s">
        <v>464</v>
      </c>
      <c r="G10" s="322" t="s">
        <v>18</v>
      </c>
    </row>
    <row r="11" spans="2:7" x14ac:dyDescent="0.3">
      <c r="B11" s="542">
        <v>5</v>
      </c>
      <c r="C11" s="543" t="s">
        <v>63</v>
      </c>
      <c r="D11" s="335" t="s">
        <v>477</v>
      </c>
      <c r="E11" s="346">
        <v>0.1</v>
      </c>
      <c r="F11" s="335" t="s">
        <v>462</v>
      </c>
      <c r="G11" s="351" t="s">
        <v>18</v>
      </c>
    </row>
    <row r="12" spans="2:7" x14ac:dyDescent="0.3">
      <c r="B12" s="542"/>
      <c r="C12" s="543"/>
      <c r="D12" s="558" t="s">
        <v>14</v>
      </c>
      <c r="E12" s="542" t="s">
        <v>465</v>
      </c>
      <c r="F12" s="57" t="s">
        <v>5468</v>
      </c>
      <c r="G12" s="538" t="s">
        <v>16</v>
      </c>
    </row>
    <row r="13" spans="2:7" x14ac:dyDescent="0.3">
      <c r="B13" s="542"/>
      <c r="C13" s="543"/>
      <c r="D13" s="558"/>
      <c r="E13" s="542"/>
      <c r="F13" s="57" t="s">
        <v>466</v>
      </c>
      <c r="G13" s="538"/>
    </row>
    <row r="14" spans="2:7" x14ac:dyDescent="0.3">
      <c r="B14" s="542"/>
      <c r="C14" s="543"/>
      <c r="D14" s="558"/>
      <c r="E14" s="542"/>
      <c r="F14" s="57" t="s">
        <v>467</v>
      </c>
      <c r="G14" s="538"/>
    </row>
    <row r="15" spans="2:7" x14ac:dyDescent="0.3">
      <c r="B15" s="542"/>
      <c r="C15" s="543"/>
      <c r="D15" s="558"/>
      <c r="E15" s="542"/>
      <c r="F15" s="57" t="s">
        <v>468</v>
      </c>
      <c r="G15" s="538"/>
    </row>
    <row r="16" spans="2:7" x14ac:dyDescent="0.3">
      <c r="B16" s="542"/>
      <c r="C16" s="543"/>
      <c r="D16" s="558"/>
      <c r="E16" s="542"/>
      <c r="F16" s="57" t="s">
        <v>469</v>
      </c>
      <c r="G16" s="538"/>
    </row>
    <row r="17" spans="2:7" x14ac:dyDescent="0.3">
      <c r="B17" s="542"/>
      <c r="C17" s="543"/>
      <c r="D17" s="558"/>
      <c r="E17" s="542"/>
      <c r="F17" s="57" t="s">
        <v>470</v>
      </c>
      <c r="G17" s="538"/>
    </row>
    <row r="18" spans="2:7" x14ac:dyDescent="0.3">
      <c r="B18" s="45">
        <v>6</v>
      </c>
      <c r="C18" s="38" t="s">
        <v>31</v>
      </c>
      <c r="D18" s="59" t="s">
        <v>471</v>
      </c>
      <c r="E18" s="60">
        <v>1</v>
      </c>
      <c r="F18" s="59" t="s">
        <v>5470</v>
      </c>
      <c r="G18" s="322" t="s">
        <v>18</v>
      </c>
    </row>
    <row r="19" spans="2:7" x14ac:dyDescent="0.3">
      <c r="B19" s="56">
        <v>7</v>
      </c>
      <c r="C19" s="35" t="s">
        <v>32</v>
      </c>
      <c r="D19" s="57" t="s">
        <v>472</v>
      </c>
      <c r="E19" s="58">
        <v>1</v>
      </c>
      <c r="F19" s="57" t="s">
        <v>14</v>
      </c>
      <c r="G19" s="323" t="s">
        <v>14</v>
      </c>
    </row>
    <row r="20" spans="2:7" ht="26.4" x14ac:dyDescent="0.3">
      <c r="B20" s="45">
        <v>8</v>
      </c>
      <c r="C20" s="38" t="s">
        <v>476</v>
      </c>
      <c r="D20" s="59" t="s">
        <v>5471</v>
      </c>
      <c r="E20" s="60">
        <v>1</v>
      </c>
      <c r="F20" s="59" t="s">
        <v>473</v>
      </c>
      <c r="G20" s="322" t="s">
        <v>18</v>
      </c>
    </row>
    <row r="21" spans="2:7" x14ac:dyDescent="0.3">
      <c r="B21" s="26" t="s">
        <v>66</v>
      </c>
    </row>
    <row r="23" spans="2:7" ht="14.4" x14ac:dyDescent="0.35">
      <c r="B23" s="5" t="s">
        <v>65</v>
      </c>
    </row>
    <row r="24" spans="2:7" ht="29.25" customHeight="1" thickBot="1" x14ac:dyDescent="0.35">
      <c r="B24" s="55" t="s">
        <v>48</v>
      </c>
      <c r="C24" s="55" t="s">
        <v>7</v>
      </c>
      <c r="D24" s="55" t="s">
        <v>460</v>
      </c>
      <c r="E24" s="55" t="s">
        <v>461</v>
      </c>
      <c r="F24" s="320" t="s">
        <v>5464</v>
      </c>
      <c r="G24" s="349" t="s">
        <v>5465</v>
      </c>
    </row>
    <row r="25" spans="2:7" x14ac:dyDescent="0.3">
      <c r="B25" s="560">
        <v>1</v>
      </c>
      <c r="C25" s="561" t="s">
        <v>552</v>
      </c>
      <c r="D25" s="341" t="s">
        <v>477</v>
      </c>
      <c r="E25" s="342">
        <v>0.98829999999999996</v>
      </c>
      <c r="F25" s="341" t="s">
        <v>18</v>
      </c>
      <c r="G25" s="350" t="s">
        <v>18</v>
      </c>
    </row>
    <row r="26" spans="2:7" x14ac:dyDescent="0.3">
      <c r="B26" s="542"/>
      <c r="C26" s="543"/>
      <c r="D26" s="57" t="s">
        <v>5472</v>
      </c>
      <c r="E26" s="328">
        <v>1.17E-2</v>
      </c>
      <c r="F26" s="57" t="s">
        <v>18</v>
      </c>
      <c r="G26" s="323" t="s">
        <v>18</v>
      </c>
    </row>
    <row r="27" spans="2:7" x14ac:dyDescent="0.3">
      <c r="B27" s="550">
        <v>2</v>
      </c>
      <c r="C27" s="551" t="s">
        <v>537</v>
      </c>
      <c r="D27" s="59" t="s">
        <v>478</v>
      </c>
      <c r="E27" s="329">
        <v>0.55569999999999997</v>
      </c>
      <c r="F27" s="59" t="s">
        <v>479</v>
      </c>
      <c r="G27" s="322" t="s">
        <v>18</v>
      </c>
    </row>
    <row r="28" spans="2:7" x14ac:dyDescent="0.3">
      <c r="B28" s="550"/>
      <c r="C28" s="551"/>
      <c r="D28" s="59" t="s">
        <v>480</v>
      </c>
      <c r="E28" s="329">
        <v>0.44330000000000003</v>
      </c>
      <c r="F28" s="59" t="s">
        <v>479</v>
      </c>
      <c r="G28" s="322" t="s">
        <v>18</v>
      </c>
    </row>
    <row r="29" spans="2:7" x14ac:dyDescent="0.3">
      <c r="B29" s="550"/>
      <c r="C29" s="551"/>
      <c r="D29" s="59" t="s">
        <v>5474</v>
      </c>
      <c r="E29" s="330">
        <v>8.0000000000000004E-4</v>
      </c>
      <c r="F29" s="59" t="s">
        <v>18</v>
      </c>
      <c r="G29" s="322" t="s">
        <v>18</v>
      </c>
    </row>
    <row r="30" spans="2:7" x14ac:dyDescent="0.3">
      <c r="B30" s="317"/>
      <c r="C30" s="318"/>
      <c r="D30" s="319" t="s">
        <v>5475</v>
      </c>
      <c r="E30" s="330">
        <v>2.0000000000000001E-4</v>
      </c>
      <c r="F30" s="319" t="s">
        <v>18</v>
      </c>
      <c r="G30" s="322" t="s">
        <v>18</v>
      </c>
    </row>
    <row r="31" spans="2:7" x14ac:dyDescent="0.3">
      <c r="B31" s="542">
        <v>3</v>
      </c>
      <c r="C31" s="543" t="s">
        <v>538</v>
      </c>
      <c r="D31" s="338" t="s">
        <v>477</v>
      </c>
      <c r="E31" s="339">
        <v>0.1</v>
      </c>
      <c r="F31" s="338" t="s">
        <v>18</v>
      </c>
      <c r="G31" s="352" t="s">
        <v>18</v>
      </c>
    </row>
    <row r="32" spans="2:7" ht="26.4" x14ac:dyDescent="0.3">
      <c r="B32" s="542"/>
      <c r="C32" s="543"/>
      <c r="D32" s="57" t="s">
        <v>481</v>
      </c>
      <c r="E32" s="328">
        <v>0.9</v>
      </c>
      <c r="F32" s="57" t="s">
        <v>5476</v>
      </c>
      <c r="G32" s="323" t="s">
        <v>18</v>
      </c>
    </row>
    <row r="33" spans="2:7" x14ac:dyDescent="0.3">
      <c r="B33" s="550">
        <v>4</v>
      </c>
      <c r="C33" s="551" t="s">
        <v>539</v>
      </c>
      <c r="D33" s="59" t="s">
        <v>482</v>
      </c>
      <c r="E33" s="329">
        <v>0.96289999999999998</v>
      </c>
      <c r="F33" s="59" t="s">
        <v>14</v>
      </c>
      <c r="G33" s="322" t="s">
        <v>14</v>
      </c>
    </row>
    <row r="34" spans="2:7" x14ac:dyDescent="0.3">
      <c r="B34" s="550"/>
      <c r="C34" s="551"/>
      <c r="D34" s="59" t="s">
        <v>483</v>
      </c>
      <c r="E34" s="329">
        <v>3.6999999999999998E-2</v>
      </c>
      <c r="F34" s="319" t="s">
        <v>14</v>
      </c>
      <c r="G34" s="322" t="s">
        <v>14</v>
      </c>
    </row>
    <row r="35" spans="2:7" x14ac:dyDescent="0.3">
      <c r="B35" s="550"/>
      <c r="C35" s="551"/>
      <c r="D35" s="343" t="s">
        <v>484</v>
      </c>
      <c r="E35" s="344" t="s">
        <v>485</v>
      </c>
      <c r="F35" s="343" t="s">
        <v>18</v>
      </c>
      <c r="G35" s="353" t="s">
        <v>18</v>
      </c>
    </row>
    <row r="36" spans="2:7" x14ac:dyDescent="0.3">
      <c r="B36" s="542">
        <v>5</v>
      </c>
      <c r="C36" s="543" t="s">
        <v>540</v>
      </c>
      <c r="D36" s="335" t="s">
        <v>477</v>
      </c>
      <c r="E36" s="336">
        <v>0.1</v>
      </c>
      <c r="F36" s="335" t="s">
        <v>18</v>
      </c>
      <c r="G36" s="351" t="s">
        <v>18</v>
      </c>
    </row>
    <row r="37" spans="2:7" x14ac:dyDescent="0.3">
      <c r="B37" s="542"/>
      <c r="C37" s="543"/>
      <c r="D37" s="57" t="s">
        <v>486</v>
      </c>
      <c r="E37" s="328">
        <v>0.9</v>
      </c>
      <c r="F37" s="57" t="s">
        <v>14</v>
      </c>
      <c r="G37" s="323" t="s">
        <v>14</v>
      </c>
    </row>
    <row r="38" spans="2:7" x14ac:dyDescent="0.3">
      <c r="B38" s="45">
        <v>6</v>
      </c>
      <c r="C38" s="38" t="s">
        <v>541</v>
      </c>
      <c r="D38" s="59" t="s">
        <v>487</v>
      </c>
      <c r="E38" s="329">
        <v>1</v>
      </c>
      <c r="F38" s="59" t="s">
        <v>14</v>
      </c>
      <c r="G38" s="322" t="s">
        <v>14</v>
      </c>
    </row>
    <row r="39" spans="2:7" x14ac:dyDescent="0.3">
      <c r="B39" s="542">
        <v>7</v>
      </c>
      <c r="C39" s="543" t="s">
        <v>542</v>
      </c>
      <c r="D39" s="335" t="s">
        <v>477</v>
      </c>
      <c r="E39" s="336">
        <v>0.1</v>
      </c>
      <c r="F39" s="335" t="s">
        <v>18</v>
      </c>
      <c r="G39" s="351" t="s">
        <v>18</v>
      </c>
    </row>
    <row r="40" spans="2:7" x14ac:dyDescent="0.3">
      <c r="B40" s="542"/>
      <c r="C40" s="543"/>
      <c r="D40" s="335" t="s">
        <v>488</v>
      </c>
      <c r="E40" s="336">
        <v>0.78</v>
      </c>
      <c r="F40" s="337" t="s">
        <v>5477</v>
      </c>
      <c r="G40" s="351" t="s">
        <v>5477</v>
      </c>
    </row>
    <row r="41" spans="2:7" x14ac:dyDescent="0.3">
      <c r="B41" s="542"/>
      <c r="C41" s="543"/>
      <c r="D41" s="338" t="s">
        <v>489</v>
      </c>
      <c r="E41" s="339">
        <v>6.7799999999999999E-2</v>
      </c>
      <c r="F41" s="340" t="s">
        <v>5477</v>
      </c>
      <c r="G41" s="352" t="s">
        <v>5477</v>
      </c>
    </row>
    <row r="42" spans="2:7" x14ac:dyDescent="0.3">
      <c r="B42" s="542"/>
      <c r="C42" s="543"/>
      <c r="D42" s="57" t="s">
        <v>490</v>
      </c>
      <c r="E42" s="328">
        <v>2.2000000000000001E-3</v>
      </c>
      <c r="F42" s="332" t="s">
        <v>18</v>
      </c>
      <c r="G42" s="323" t="s">
        <v>18</v>
      </c>
    </row>
    <row r="43" spans="2:7" x14ac:dyDescent="0.3">
      <c r="B43" s="550">
        <v>8</v>
      </c>
      <c r="C43" s="551" t="s">
        <v>543</v>
      </c>
      <c r="D43" s="59" t="s">
        <v>491</v>
      </c>
      <c r="E43" s="329" t="s">
        <v>492</v>
      </c>
      <c r="F43" s="59" t="s">
        <v>5478</v>
      </c>
      <c r="G43" s="322" t="s">
        <v>18</v>
      </c>
    </row>
    <row r="44" spans="2:7" x14ac:dyDescent="0.3">
      <c r="B44" s="550"/>
      <c r="C44" s="551"/>
      <c r="D44" s="59" t="s">
        <v>493</v>
      </c>
      <c r="E44" s="329" t="s">
        <v>485</v>
      </c>
      <c r="F44" s="59" t="s">
        <v>18</v>
      </c>
      <c r="G44" s="322" t="s">
        <v>18</v>
      </c>
    </row>
    <row r="45" spans="2:7" x14ac:dyDescent="0.3">
      <c r="B45" s="542">
        <v>9</v>
      </c>
      <c r="C45" s="543" t="s">
        <v>544</v>
      </c>
      <c r="D45" s="335" t="s">
        <v>477</v>
      </c>
      <c r="E45" s="336">
        <v>0.1</v>
      </c>
      <c r="F45" s="335" t="s">
        <v>18</v>
      </c>
      <c r="G45" s="351" t="s">
        <v>18</v>
      </c>
    </row>
    <row r="46" spans="2:7" ht="39.6" x14ac:dyDescent="0.3">
      <c r="B46" s="542"/>
      <c r="C46" s="543"/>
      <c r="D46" s="57" t="s">
        <v>5479</v>
      </c>
      <c r="E46" s="328">
        <v>0.9</v>
      </c>
      <c r="F46" s="331" t="s">
        <v>5480</v>
      </c>
      <c r="G46" s="323" t="s">
        <v>18</v>
      </c>
    </row>
    <row r="47" spans="2:7" x14ac:dyDescent="0.3">
      <c r="B47" s="550">
        <v>10</v>
      </c>
      <c r="C47" s="551" t="s">
        <v>545</v>
      </c>
      <c r="D47" s="59" t="s">
        <v>477</v>
      </c>
      <c r="E47" s="329">
        <v>0.1</v>
      </c>
      <c r="F47" s="333" t="s">
        <v>18</v>
      </c>
      <c r="G47" s="354" t="s">
        <v>5481</v>
      </c>
    </row>
    <row r="48" spans="2:7" x14ac:dyDescent="0.3">
      <c r="B48" s="550"/>
      <c r="C48" s="551"/>
      <c r="D48" s="59" t="s">
        <v>495</v>
      </c>
      <c r="E48" s="329">
        <v>0.25</v>
      </c>
      <c r="F48" s="333" t="s">
        <v>5477</v>
      </c>
      <c r="G48" s="354" t="s">
        <v>5477</v>
      </c>
    </row>
    <row r="49" spans="2:7" x14ac:dyDescent="0.3">
      <c r="B49" s="550"/>
      <c r="C49" s="551"/>
      <c r="D49" s="59" t="s">
        <v>496</v>
      </c>
      <c r="E49" s="329">
        <v>0.62</v>
      </c>
      <c r="F49" s="333" t="s">
        <v>5477</v>
      </c>
      <c r="G49" s="354" t="s">
        <v>5477</v>
      </c>
    </row>
    <row r="50" spans="2:7" x14ac:dyDescent="0.3">
      <c r="B50" s="550"/>
      <c r="C50" s="551"/>
      <c r="D50" s="59" t="s">
        <v>497</v>
      </c>
      <c r="E50" s="329">
        <v>0.01</v>
      </c>
      <c r="F50" s="333" t="s">
        <v>5481</v>
      </c>
      <c r="G50" s="354" t="s">
        <v>5481</v>
      </c>
    </row>
    <row r="51" spans="2:7" x14ac:dyDescent="0.3">
      <c r="B51" s="550"/>
      <c r="C51" s="551"/>
      <c r="D51" s="59" t="s">
        <v>498</v>
      </c>
      <c r="E51" s="329">
        <v>0.01</v>
      </c>
      <c r="F51" s="333" t="s">
        <v>5481</v>
      </c>
      <c r="G51" s="354" t="s">
        <v>5481</v>
      </c>
    </row>
    <row r="52" spans="2:7" x14ac:dyDescent="0.3">
      <c r="B52" s="550"/>
      <c r="C52" s="551"/>
      <c r="D52" s="59" t="s">
        <v>499</v>
      </c>
      <c r="E52" s="329">
        <v>0.01</v>
      </c>
      <c r="F52" s="333" t="s">
        <v>5481</v>
      </c>
      <c r="G52" s="354" t="s">
        <v>5481</v>
      </c>
    </row>
    <row r="53" spans="2:7" ht="26.4" x14ac:dyDescent="0.3">
      <c r="B53" s="56">
        <v>11</v>
      </c>
      <c r="C53" s="35" t="s">
        <v>546</v>
      </c>
      <c r="D53" s="57" t="s">
        <v>500</v>
      </c>
      <c r="E53" s="328">
        <v>1</v>
      </c>
      <c r="F53" s="57" t="s">
        <v>5482</v>
      </c>
      <c r="G53" s="323" t="s">
        <v>18</v>
      </c>
    </row>
    <row r="54" spans="2:7" ht="26.4" x14ac:dyDescent="0.3">
      <c r="B54" s="45">
        <v>12</v>
      </c>
      <c r="C54" s="38" t="s">
        <v>547</v>
      </c>
      <c r="D54" s="59" t="s">
        <v>501</v>
      </c>
      <c r="E54" s="330">
        <v>1</v>
      </c>
      <c r="F54" s="59" t="s">
        <v>5483</v>
      </c>
      <c r="G54" s="354" t="s">
        <v>5481</v>
      </c>
    </row>
    <row r="55" spans="2:7" x14ac:dyDescent="0.3">
      <c r="B55" s="542">
        <v>13</v>
      </c>
      <c r="C55" s="543" t="s">
        <v>514</v>
      </c>
      <c r="D55" s="545" t="s">
        <v>502</v>
      </c>
      <c r="E55" s="548">
        <v>0.81</v>
      </c>
      <c r="F55" s="334" t="s">
        <v>503</v>
      </c>
      <c r="G55" s="539" t="s">
        <v>16</v>
      </c>
    </row>
    <row r="56" spans="2:7" x14ac:dyDescent="0.3">
      <c r="B56" s="542"/>
      <c r="C56" s="543"/>
      <c r="D56" s="545"/>
      <c r="E56" s="548"/>
      <c r="F56" s="334" t="s">
        <v>504</v>
      </c>
      <c r="G56" s="539"/>
    </row>
    <row r="57" spans="2:7" x14ac:dyDescent="0.3">
      <c r="B57" s="542"/>
      <c r="C57" s="543"/>
      <c r="D57" s="545"/>
      <c r="E57" s="548"/>
      <c r="F57" s="334" t="s">
        <v>505</v>
      </c>
      <c r="G57" s="539"/>
    </row>
    <row r="58" spans="2:7" x14ac:dyDescent="0.3">
      <c r="B58" s="542"/>
      <c r="C58" s="543"/>
      <c r="D58" s="545"/>
      <c r="E58" s="548"/>
      <c r="F58" s="334" t="s">
        <v>506</v>
      </c>
      <c r="G58" s="539"/>
    </row>
    <row r="59" spans="2:7" x14ac:dyDescent="0.3">
      <c r="B59" s="542"/>
      <c r="C59" s="543"/>
      <c r="D59" s="545"/>
      <c r="E59" s="548"/>
      <c r="F59" s="334" t="s">
        <v>507</v>
      </c>
      <c r="G59" s="539"/>
    </row>
    <row r="60" spans="2:7" ht="26.4" x14ac:dyDescent="0.3">
      <c r="B60" s="542"/>
      <c r="C60" s="543"/>
      <c r="D60" s="546"/>
      <c r="E60" s="549"/>
      <c r="F60" s="335" t="s">
        <v>508</v>
      </c>
      <c r="G60" s="540"/>
    </row>
    <row r="61" spans="2:7" x14ac:dyDescent="0.3">
      <c r="B61" s="542"/>
      <c r="C61" s="543"/>
      <c r="D61" s="558" t="s">
        <v>509</v>
      </c>
      <c r="E61" s="559">
        <v>0.19</v>
      </c>
      <c r="F61" s="57" t="s">
        <v>510</v>
      </c>
      <c r="G61" s="541" t="s">
        <v>16</v>
      </c>
    </row>
    <row r="62" spans="2:7" x14ac:dyDescent="0.3">
      <c r="B62" s="542"/>
      <c r="C62" s="543"/>
      <c r="D62" s="558"/>
      <c r="E62" s="559"/>
      <c r="F62" s="57" t="s">
        <v>511</v>
      </c>
      <c r="G62" s="538"/>
    </row>
    <row r="63" spans="2:7" x14ac:dyDescent="0.3">
      <c r="B63" s="542"/>
      <c r="C63" s="543"/>
      <c r="D63" s="558"/>
      <c r="E63" s="559"/>
      <c r="F63" s="57" t="s">
        <v>505</v>
      </c>
      <c r="G63" s="538"/>
    </row>
    <row r="64" spans="2:7" x14ac:dyDescent="0.3">
      <c r="B64" s="542"/>
      <c r="C64" s="543"/>
      <c r="D64" s="558"/>
      <c r="E64" s="559"/>
      <c r="F64" s="57" t="s">
        <v>506</v>
      </c>
      <c r="G64" s="538"/>
    </row>
    <row r="65" spans="2:7" ht="26.4" x14ac:dyDescent="0.3">
      <c r="B65" s="542"/>
      <c r="C65" s="543"/>
      <c r="D65" s="558"/>
      <c r="E65" s="559"/>
      <c r="F65" s="57" t="s">
        <v>512</v>
      </c>
      <c r="G65" s="538"/>
    </row>
    <row r="66" spans="2:7" x14ac:dyDescent="0.3">
      <c r="B66" s="45">
        <v>14</v>
      </c>
      <c r="C66" s="38" t="s">
        <v>513</v>
      </c>
      <c r="D66" s="59" t="s">
        <v>514</v>
      </c>
      <c r="E66" s="330">
        <v>1</v>
      </c>
      <c r="F66" s="59" t="s">
        <v>515</v>
      </c>
      <c r="G66" s="322" t="s">
        <v>5484</v>
      </c>
    </row>
    <row r="67" spans="2:7" x14ac:dyDescent="0.3">
      <c r="B67" s="542">
        <v>15</v>
      </c>
      <c r="C67" s="543" t="s">
        <v>548</v>
      </c>
      <c r="D67" s="57" t="s">
        <v>516</v>
      </c>
      <c r="E67" s="328">
        <v>0.9</v>
      </c>
      <c r="F67" s="57" t="s">
        <v>463</v>
      </c>
      <c r="G67" s="323"/>
    </row>
    <row r="68" spans="2:7" x14ac:dyDescent="0.3">
      <c r="B68" s="542"/>
      <c r="C68" s="543"/>
      <c r="D68" s="544" t="s">
        <v>517</v>
      </c>
      <c r="E68" s="547">
        <v>0.09</v>
      </c>
      <c r="F68" s="347" t="s">
        <v>518</v>
      </c>
      <c r="G68" s="541" t="s">
        <v>16</v>
      </c>
    </row>
    <row r="69" spans="2:7" x14ac:dyDescent="0.3">
      <c r="B69" s="542"/>
      <c r="C69" s="543"/>
      <c r="D69" s="545"/>
      <c r="E69" s="548"/>
      <c r="F69" s="334" t="s">
        <v>519</v>
      </c>
      <c r="G69" s="539"/>
    </row>
    <row r="70" spans="2:7" x14ac:dyDescent="0.3">
      <c r="B70" s="542"/>
      <c r="C70" s="543"/>
      <c r="D70" s="545"/>
      <c r="E70" s="548"/>
      <c r="F70" s="334" t="s">
        <v>520</v>
      </c>
      <c r="G70" s="539"/>
    </row>
    <row r="71" spans="2:7" x14ac:dyDescent="0.3">
      <c r="B71" s="542"/>
      <c r="C71" s="543"/>
      <c r="D71" s="545"/>
      <c r="E71" s="548"/>
      <c r="F71" s="334" t="s">
        <v>521</v>
      </c>
      <c r="G71" s="539"/>
    </row>
    <row r="72" spans="2:7" x14ac:dyDescent="0.3">
      <c r="B72" s="542"/>
      <c r="C72" s="543"/>
      <c r="D72" s="546"/>
      <c r="E72" s="549"/>
      <c r="F72" s="335" t="s">
        <v>522</v>
      </c>
      <c r="G72" s="540"/>
    </row>
    <row r="73" spans="2:7" x14ac:dyDescent="0.3">
      <c r="B73" s="542"/>
      <c r="C73" s="543"/>
      <c r="D73" s="57" t="s">
        <v>523</v>
      </c>
      <c r="E73" s="328">
        <v>0.01</v>
      </c>
      <c r="F73" s="57" t="s">
        <v>56</v>
      </c>
      <c r="G73" s="323" t="s">
        <v>56</v>
      </c>
    </row>
    <row r="74" spans="2:7" x14ac:dyDescent="0.3">
      <c r="B74" s="550">
        <v>16</v>
      </c>
      <c r="C74" s="551" t="s">
        <v>549</v>
      </c>
      <c r="D74" s="552" t="s">
        <v>524</v>
      </c>
      <c r="E74" s="554">
        <v>0.98329999999999995</v>
      </c>
      <c r="F74" s="343" t="s">
        <v>5485</v>
      </c>
      <c r="G74" s="534" t="s">
        <v>16</v>
      </c>
    </row>
    <row r="75" spans="2:7" x14ac:dyDescent="0.3">
      <c r="B75" s="550"/>
      <c r="C75" s="551"/>
      <c r="D75" s="552"/>
      <c r="E75" s="554"/>
      <c r="F75" s="343" t="s">
        <v>525</v>
      </c>
      <c r="G75" s="534"/>
    </row>
    <row r="76" spans="2:7" x14ac:dyDescent="0.3">
      <c r="B76" s="550"/>
      <c r="C76" s="551"/>
      <c r="D76" s="552"/>
      <c r="E76" s="554"/>
      <c r="F76" s="343" t="s">
        <v>526</v>
      </c>
      <c r="G76" s="534"/>
    </row>
    <row r="77" spans="2:7" x14ac:dyDescent="0.3">
      <c r="B77" s="550"/>
      <c r="C77" s="551"/>
      <c r="D77" s="552"/>
      <c r="E77" s="554"/>
      <c r="F77" s="343" t="s">
        <v>527</v>
      </c>
      <c r="G77" s="534"/>
    </row>
    <row r="78" spans="2:7" x14ac:dyDescent="0.3">
      <c r="B78" s="550"/>
      <c r="C78" s="551"/>
      <c r="D78" s="552"/>
      <c r="E78" s="554"/>
      <c r="F78" s="343" t="s">
        <v>519</v>
      </c>
      <c r="G78" s="534"/>
    </row>
    <row r="79" spans="2:7" x14ac:dyDescent="0.3">
      <c r="B79" s="550"/>
      <c r="C79" s="551"/>
      <c r="D79" s="552"/>
      <c r="E79" s="554"/>
      <c r="F79" s="343" t="s">
        <v>528</v>
      </c>
      <c r="G79" s="534"/>
    </row>
    <row r="80" spans="2:7" x14ac:dyDescent="0.3">
      <c r="B80" s="550"/>
      <c r="C80" s="551"/>
      <c r="D80" s="553"/>
      <c r="E80" s="555"/>
      <c r="F80" s="348" t="s">
        <v>529</v>
      </c>
      <c r="G80" s="535"/>
    </row>
    <row r="81" spans="2:7" x14ac:dyDescent="0.3">
      <c r="B81" s="550"/>
      <c r="C81" s="551"/>
      <c r="D81" s="556" t="s">
        <v>530</v>
      </c>
      <c r="E81" s="557">
        <v>1.67E-2</v>
      </c>
      <c r="F81" s="59" t="s">
        <v>531</v>
      </c>
      <c r="G81" s="536" t="s">
        <v>16</v>
      </c>
    </row>
    <row r="82" spans="2:7" x14ac:dyDescent="0.3">
      <c r="B82" s="550"/>
      <c r="C82" s="551"/>
      <c r="D82" s="556"/>
      <c r="E82" s="557"/>
      <c r="F82" s="59" t="s">
        <v>532</v>
      </c>
      <c r="G82" s="537"/>
    </row>
    <row r="83" spans="2:7" x14ac:dyDescent="0.3">
      <c r="B83" s="550"/>
      <c r="C83" s="551"/>
      <c r="D83" s="556"/>
      <c r="E83" s="557"/>
      <c r="F83" s="59" t="s">
        <v>533</v>
      </c>
      <c r="G83" s="537"/>
    </row>
    <row r="84" spans="2:7" x14ac:dyDescent="0.3">
      <c r="B84" s="550"/>
      <c r="C84" s="551"/>
      <c r="D84" s="556"/>
      <c r="E84" s="557"/>
      <c r="F84" s="59" t="s">
        <v>527</v>
      </c>
      <c r="G84" s="537"/>
    </row>
    <row r="85" spans="2:7" x14ac:dyDescent="0.3">
      <c r="B85" s="550"/>
      <c r="C85" s="551"/>
      <c r="D85" s="556"/>
      <c r="E85" s="557"/>
      <c r="F85" s="59" t="s">
        <v>519</v>
      </c>
      <c r="G85" s="537"/>
    </row>
    <row r="86" spans="2:7" x14ac:dyDescent="0.3">
      <c r="B86" s="550"/>
      <c r="C86" s="551"/>
      <c r="D86" s="556"/>
      <c r="E86" s="557"/>
      <c r="F86" s="59" t="s">
        <v>534</v>
      </c>
      <c r="G86" s="537"/>
    </row>
    <row r="87" spans="2:7" x14ac:dyDescent="0.3">
      <c r="B87" s="550"/>
      <c r="C87" s="551"/>
      <c r="D87" s="556"/>
      <c r="E87" s="557"/>
      <c r="F87" s="59" t="s">
        <v>535</v>
      </c>
      <c r="G87" s="537"/>
    </row>
    <row r="88" spans="2:7" x14ac:dyDescent="0.3">
      <c r="B88" s="56">
        <v>17</v>
      </c>
      <c r="C88" s="35" t="s">
        <v>550</v>
      </c>
      <c r="D88" s="57" t="s">
        <v>480</v>
      </c>
      <c r="E88" s="328">
        <v>1</v>
      </c>
      <c r="F88" s="57" t="s">
        <v>536</v>
      </c>
      <c r="G88" s="323" t="s">
        <v>18</v>
      </c>
    </row>
    <row r="89" spans="2:7" x14ac:dyDescent="0.3">
      <c r="B89" s="45">
        <v>18</v>
      </c>
      <c r="C89" s="38" t="s">
        <v>551</v>
      </c>
      <c r="D89" s="59" t="s">
        <v>480</v>
      </c>
      <c r="E89" s="329">
        <v>1</v>
      </c>
      <c r="F89" s="59" t="s">
        <v>5486</v>
      </c>
      <c r="G89" s="322" t="s">
        <v>18</v>
      </c>
    </row>
    <row r="90" spans="2:7" x14ac:dyDescent="0.3">
      <c r="B90" s="26" t="s">
        <v>66</v>
      </c>
    </row>
  </sheetData>
  <mergeCells count="46">
    <mergeCell ref="E12:E17"/>
    <mergeCell ref="B6:B7"/>
    <mergeCell ref="C6:C7"/>
    <mergeCell ref="B11:B17"/>
    <mergeCell ref="C11:C17"/>
    <mergeCell ref="D12:D17"/>
    <mergeCell ref="B25:B26"/>
    <mergeCell ref="C25:C26"/>
    <mergeCell ref="B27:B29"/>
    <mergeCell ref="C27:C29"/>
    <mergeCell ref="B31:B32"/>
    <mergeCell ref="C31:C32"/>
    <mergeCell ref="B33:B35"/>
    <mergeCell ref="C33:C35"/>
    <mergeCell ref="B36:B37"/>
    <mergeCell ref="C36:C37"/>
    <mergeCell ref="B39:B42"/>
    <mergeCell ref="C39:C42"/>
    <mergeCell ref="B43:B44"/>
    <mergeCell ref="C43:C44"/>
    <mergeCell ref="B45:B46"/>
    <mergeCell ref="C45:C46"/>
    <mergeCell ref="B47:B52"/>
    <mergeCell ref="C47:C52"/>
    <mergeCell ref="B55:B65"/>
    <mergeCell ref="C55:C65"/>
    <mergeCell ref="D55:D60"/>
    <mergeCell ref="E55:E60"/>
    <mergeCell ref="D61:D65"/>
    <mergeCell ref="E61:E65"/>
    <mergeCell ref="B67:B73"/>
    <mergeCell ref="C67:C73"/>
    <mergeCell ref="D68:D72"/>
    <mergeCell ref="E68:E72"/>
    <mergeCell ref="B74:B87"/>
    <mergeCell ref="C74:C87"/>
    <mergeCell ref="D74:D80"/>
    <mergeCell ref="E74:E80"/>
    <mergeCell ref="D81:D87"/>
    <mergeCell ref="E81:E87"/>
    <mergeCell ref="G74:G80"/>
    <mergeCell ref="G81:G87"/>
    <mergeCell ref="G12:G17"/>
    <mergeCell ref="G55:G60"/>
    <mergeCell ref="G61:G65"/>
    <mergeCell ref="G68:G7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51"/>
  <sheetViews>
    <sheetView showGridLines="0" topLeftCell="A16" zoomScale="80" zoomScaleNormal="80" workbookViewId="0">
      <selection activeCell="G37" sqref="G37"/>
    </sheetView>
  </sheetViews>
  <sheetFormatPr baseColWidth="10" defaultRowHeight="14.4" x14ac:dyDescent="0.3"/>
  <cols>
    <col min="1" max="1" width="4.6640625" customWidth="1"/>
    <col min="2" max="2" width="7" style="314" customWidth="1"/>
    <col min="3" max="3" width="20" customWidth="1"/>
    <col min="4" max="4" width="14.6640625" customWidth="1"/>
    <col min="5" max="5" width="15.88671875" customWidth="1"/>
    <col min="6" max="6" width="16.5546875" customWidth="1"/>
    <col min="7" max="7" width="22.88671875" customWidth="1"/>
    <col min="8" max="8" width="25" customWidth="1"/>
    <col min="9" max="9" width="14.88671875" customWidth="1"/>
    <col min="10" max="10" width="10.6640625" bestFit="1" customWidth="1"/>
    <col min="11" max="11" width="43.5546875" bestFit="1" customWidth="1"/>
  </cols>
  <sheetData>
    <row r="2" spans="2:12" ht="18" x14ac:dyDescent="0.35">
      <c r="B2" s="76" t="s">
        <v>3</v>
      </c>
    </row>
    <row r="4" spans="2:12" ht="15" x14ac:dyDescent="0.35">
      <c r="B4" s="5" t="s">
        <v>47</v>
      </c>
    </row>
    <row r="6" spans="2:12" ht="16.2" thickBot="1" x14ac:dyDescent="0.35">
      <c r="B6" s="63"/>
      <c r="C6" s="64"/>
      <c r="D6" s="562" t="s">
        <v>553</v>
      </c>
      <c r="E6" s="563"/>
      <c r="F6" s="564"/>
      <c r="G6" s="562" t="s">
        <v>554</v>
      </c>
      <c r="H6" s="563"/>
      <c r="I6" s="563"/>
      <c r="J6" s="36"/>
    </row>
    <row r="7" spans="2:12" ht="44.25" customHeight="1" thickBot="1" x14ac:dyDescent="0.35">
      <c r="B7" s="392" t="s">
        <v>48</v>
      </c>
      <c r="C7" s="65" t="s">
        <v>7</v>
      </c>
      <c r="D7" s="65" t="s">
        <v>555</v>
      </c>
      <c r="E7" s="65" t="s">
        <v>556</v>
      </c>
      <c r="F7" s="65" t="s">
        <v>557</v>
      </c>
      <c r="G7" s="65" t="s">
        <v>558</v>
      </c>
      <c r="H7" s="65" t="s">
        <v>559</v>
      </c>
      <c r="I7" s="65" t="s">
        <v>557</v>
      </c>
      <c r="J7" s="65" t="s">
        <v>560</v>
      </c>
      <c r="K7" s="314"/>
    </row>
    <row r="8" spans="2:12" x14ac:dyDescent="0.3">
      <c r="B8" s="390">
        <v>1</v>
      </c>
      <c r="C8" s="35" t="s">
        <v>29</v>
      </c>
      <c r="D8" s="66" t="s">
        <v>21</v>
      </c>
      <c r="E8" s="66" t="s">
        <v>21</v>
      </c>
      <c r="F8" s="66" t="s">
        <v>561</v>
      </c>
      <c r="G8" s="66" t="s">
        <v>21</v>
      </c>
      <c r="H8" s="389" t="s">
        <v>563</v>
      </c>
      <c r="I8" s="66" t="s">
        <v>561</v>
      </c>
      <c r="J8" s="66" t="s">
        <v>562</v>
      </c>
      <c r="K8" s="314"/>
      <c r="L8" s="314"/>
    </row>
    <row r="9" spans="2:12" x14ac:dyDescent="0.3">
      <c r="B9" s="391">
        <v>2</v>
      </c>
      <c r="C9" s="38" t="s">
        <v>55</v>
      </c>
      <c r="D9" s="61" t="s">
        <v>21</v>
      </c>
      <c r="E9" s="61" t="s">
        <v>21</v>
      </c>
      <c r="F9" s="61" t="s">
        <v>561</v>
      </c>
      <c r="G9" s="61" t="s">
        <v>21</v>
      </c>
      <c r="H9" s="322" t="s">
        <v>563</v>
      </c>
      <c r="I9" s="61" t="s">
        <v>561</v>
      </c>
      <c r="J9" s="313" t="s">
        <v>562</v>
      </c>
      <c r="K9" s="314"/>
      <c r="L9" s="314"/>
    </row>
    <row r="10" spans="2:12" x14ac:dyDescent="0.3">
      <c r="B10" s="390">
        <v>3</v>
      </c>
      <c r="C10" s="35" t="s">
        <v>30</v>
      </c>
      <c r="D10" s="66" t="s">
        <v>21</v>
      </c>
      <c r="E10" s="66" t="s">
        <v>21</v>
      </c>
      <c r="F10" s="66" t="s">
        <v>561</v>
      </c>
      <c r="G10" s="66" t="s">
        <v>21</v>
      </c>
      <c r="H10" s="323" t="s">
        <v>563</v>
      </c>
      <c r="I10" s="66" t="s">
        <v>561</v>
      </c>
      <c r="J10" s="66" t="s">
        <v>562</v>
      </c>
      <c r="K10" s="314"/>
      <c r="L10" s="314"/>
    </row>
    <row r="11" spans="2:12" ht="15.6" x14ac:dyDescent="0.3">
      <c r="B11" s="391">
        <v>4</v>
      </c>
      <c r="C11" s="38" t="s">
        <v>58</v>
      </c>
      <c r="D11" s="61" t="s">
        <v>21</v>
      </c>
      <c r="E11" s="61" t="s">
        <v>21</v>
      </c>
      <c r="F11" s="321" t="s">
        <v>561</v>
      </c>
      <c r="G11" s="61" t="s">
        <v>18</v>
      </c>
      <c r="H11" s="324"/>
      <c r="I11" s="67"/>
      <c r="J11" s="313" t="s">
        <v>562</v>
      </c>
      <c r="K11" s="314"/>
      <c r="L11" s="314"/>
    </row>
    <row r="12" spans="2:12" x14ac:dyDescent="0.3">
      <c r="B12" s="390">
        <v>5</v>
      </c>
      <c r="C12" s="35" t="s">
        <v>63</v>
      </c>
      <c r="D12" s="66" t="s">
        <v>21</v>
      </c>
      <c r="E12" s="66" t="s">
        <v>21</v>
      </c>
      <c r="F12" s="66" t="s">
        <v>561</v>
      </c>
      <c r="G12" s="66" t="s">
        <v>21</v>
      </c>
      <c r="H12" s="323" t="s">
        <v>564</v>
      </c>
      <c r="I12" s="66" t="s">
        <v>561</v>
      </c>
      <c r="J12" s="66" t="s">
        <v>562</v>
      </c>
      <c r="K12" s="314"/>
      <c r="L12" s="314"/>
    </row>
    <row r="13" spans="2:12" x14ac:dyDescent="0.3">
      <c r="B13" s="391">
        <v>6</v>
      </c>
      <c r="C13" s="38" t="s">
        <v>31</v>
      </c>
      <c r="D13" s="61" t="s">
        <v>21</v>
      </c>
      <c r="E13" s="61" t="s">
        <v>21</v>
      </c>
      <c r="F13" s="61" t="s">
        <v>561</v>
      </c>
      <c r="G13" s="61" t="s">
        <v>21</v>
      </c>
      <c r="H13" s="322" t="s">
        <v>563</v>
      </c>
      <c r="I13" s="325" t="s">
        <v>561</v>
      </c>
      <c r="J13" s="313" t="s">
        <v>562</v>
      </c>
      <c r="K13" s="314"/>
      <c r="L13" s="314"/>
    </row>
    <row r="14" spans="2:12" x14ac:dyDescent="0.3">
      <c r="B14" s="390">
        <v>7</v>
      </c>
      <c r="C14" s="35" t="s">
        <v>32</v>
      </c>
      <c r="D14" s="66" t="s">
        <v>21</v>
      </c>
      <c r="E14" s="66" t="s">
        <v>21</v>
      </c>
      <c r="F14" s="66" t="s">
        <v>561</v>
      </c>
      <c r="G14" s="66" t="s">
        <v>21</v>
      </c>
      <c r="H14" s="389" t="s">
        <v>564</v>
      </c>
      <c r="I14" s="66" t="s">
        <v>561</v>
      </c>
      <c r="J14" s="66" t="s">
        <v>562</v>
      </c>
      <c r="K14" s="314"/>
      <c r="L14" s="314"/>
    </row>
    <row r="15" spans="2:12" ht="15.6" x14ac:dyDescent="0.3">
      <c r="B15" s="391">
        <v>8</v>
      </c>
      <c r="C15" s="38" t="s">
        <v>33</v>
      </c>
      <c r="D15" s="61" t="s">
        <v>21</v>
      </c>
      <c r="E15" s="61" t="s">
        <v>21</v>
      </c>
      <c r="F15" s="61" t="s">
        <v>561</v>
      </c>
      <c r="G15" s="61" t="s">
        <v>21</v>
      </c>
      <c r="H15" s="395" t="s">
        <v>564</v>
      </c>
      <c r="I15" s="321" t="s">
        <v>561</v>
      </c>
      <c r="J15" s="313" t="s">
        <v>562</v>
      </c>
      <c r="K15" s="307"/>
    </row>
    <row r="16" spans="2:12" x14ac:dyDescent="0.3">
      <c r="B16" s="26"/>
    </row>
    <row r="18" spans="2:11" ht="15" x14ac:dyDescent="0.35">
      <c r="B18" s="5" t="s">
        <v>65</v>
      </c>
    </row>
    <row r="20" spans="2:11" ht="16.2" thickBot="1" x14ac:dyDescent="0.35">
      <c r="B20" s="63"/>
      <c r="C20" s="64"/>
      <c r="D20" s="562" t="s">
        <v>553</v>
      </c>
      <c r="E20" s="563"/>
      <c r="F20" s="564"/>
      <c r="G20" s="562" t="s">
        <v>554</v>
      </c>
      <c r="H20" s="563"/>
      <c r="I20" s="563"/>
      <c r="J20" s="36"/>
    </row>
    <row r="21" spans="2:11" ht="48.75" customHeight="1" thickBot="1" x14ac:dyDescent="0.35">
      <c r="B21" s="392" t="s">
        <v>48</v>
      </c>
      <c r="C21" s="65" t="s">
        <v>7</v>
      </c>
      <c r="D21" s="65" t="s">
        <v>555</v>
      </c>
      <c r="E21" s="65" t="s">
        <v>556</v>
      </c>
      <c r="F21" s="65" t="s">
        <v>557</v>
      </c>
      <c r="G21" s="65" t="s">
        <v>558</v>
      </c>
      <c r="H21" s="65" t="s">
        <v>559</v>
      </c>
      <c r="I21" s="65" t="s">
        <v>557</v>
      </c>
      <c r="J21" s="65" t="s">
        <v>560</v>
      </c>
      <c r="K21" s="314"/>
    </row>
    <row r="22" spans="2:11" x14ac:dyDescent="0.3">
      <c r="B22" s="390">
        <v>1</v>
      </c>
      <c r="C22" s="35" t="s">
        <v>68</v>
      </c>
      <c r="D22" s="66" t="s">
        <v>21</v>
      </c>
      <c r="E22" s="66" t="s">
        <v>21</v>
      </c>
      <c r="F22" s="66" t="s">
        <v>561</v>
      </c>
      <c r="G22" s="66" t="s">
        <v>21</v>
      </c>
      <c r="H22" s="66" t="s">
        <v>565</v>
      </c>
      <c r="I22" s="66" t="s">
        <v>561</v>
      </c>
      <c r="J22" s="66" t="s">
        <v>562</v>
      </c>
      <c r="K22" s="314"/>
    </row>
    <row r="23" spans="2:11" x14ac:dyDescent="0.3">
      <c r="B23" s="391">
        <v>2</v>
      </c>
      <c r="C23" s="38" t="s">
        <v>73</v>
      </c>
      <c r="D23" s="61" t="s">
        <v>21</v>
      </c>
      <c r="E23" s="61" t="s">
        <v>21</v>
      </c>
      <c r="F23" s="61" t="s">
        <v>561</v>
      </c>
      <c r="G23" s="61" t="s">
        <v>21</v>
      </c>
      <c r="H23" s="61" t="s">
        <v>563</v>
      </c>
      <c r="I23" s="61" t="s">
        <v>561</v>
      </c>
      <c r="J23" s="313" t="s">
        <v>562</v>
      </c>
      <c r="K23" s="314"/>
    </row>
    <row r="24" spans="2:11" x14ac:dyDescent="0.3">
      <c r="B24" s="390">
        <v>3</v>
      </c>
      <c r="C24" s="35" t="s">
        <v>77</v>
      </c>
      <c r="D24" s="66" t="s">
        <v>21</v>
      </c>
      <c r="E24" s="66" t="s">
        <v>21</v>
      </c>
      <c r="F24" s="66" t="s">
        <v>561</v>
      </c>
      <c r="G24" s="66" t="s">
        <v>21</v>
      </c>
      <c r="H24" s="66" t="s">
        <v>563</v>
      </c>
      <c r="I24" s="66" t="s">
        <v>561</v>
      </c>
      <c r="J24" s="66" t="s">
        <v>562</v>
      </c>
      <c r="K24" s="314"/>
    </row>
    <row r="25" spans="2:11" x14ac:dyDescent="0.3">
      <c r="B25" s="391">
        <v>4</v>
      </c>
      <c r="C25" s="38" t="s">
        <v>81</v>
      </c>
      <c r="D25" s="61" t="s">
        <v>21</v>
      </c>
      <c r="E25" s="61" t="s">
        <v>21</v>
      </c>
      <c r="F25" s="61" t="s">
        <v>561</v>
      </c>
      <c r="G25" s="61" t="s">
        <v>21</v>
      </c>
      <c r="H25" s="313" t="s">
        <v>563</v>
      </c>
      <c r="I25" s="61" t="s">
        <v>561</v>
      </c>
      <c r="J25" s="313" t="s">
        <v>562</v>
      </c>
      <c r="K25" s="314"/>
    </row>
    <row r="26" spans="2:11" x14ac:dyDescent="0.3">
      <c r="B26" s="390">
        <v>5</v>
      </c>
      <c r="C26" s="35" t="s">
        <v>86</v>
      </c>
      <c r="D26" s="66" t="s">
        <v>21</v>
      </c>
      <c r="E26" s="66" t="s">
        <v>21</v>
      </c>
      <c r="F26" s="66" t="s">
        <v>561</v>
      </c>
      <c r="G26" s="66" t="s">
        <v>21</v>
      </c>
      <c r="H26" s="66" t="s">
        <v>563</v>
      </c>
      <c r="I26" s="66" t="s">
        <v>561</v>
      </c>
      <c r="J26" s="66" t="s">
        <v>562</v>
      </c>
      <c r="K26" s="314"/>
    </row>
    <row r="27" spans="2:11" x14ac:dyDescent="0.3">
      <c r="B27" s="391">
        <v>6</v>
      </c>
      <c r="C27" s="38" t="s">
        <v>91</v>
      </c>
      <c r="D27" s="61" t="s">
        <v>21</v>
      </c>
      <c r="E27" s="61" t="s">
        <v>21</v>
      </c>
      <c r="F27" s="61" t="s">
        <v>561</v>
      </c>
      <c r="G27" s="61" t="s">
        <v>21</v>
      </c>
      <c r="H27" s="61" t="s">
        <v>563</v>
      </c>
      <c r="I27" s="61" t="s">
        <v>561</v>
      </c>
      <c r="J27" s="313" t="s">
        <v>562</v>
      </c>
      <c r="K27" s="314"/>
    </row>
    <row r="28" spans="2:11" x14ac:dyDescent="0.3">
      <c r="B28" s="390">
        <v>7</v>
      </c>
      <c r="C28" s="35" t="s">
        <v>95</v>
      </c>
      <c r="D28" s="66" t="s">
        <v>21</v>
      </c>
      <c r="E28" s="66" t="s">
        <v>21</v>
      </c>
      <c r="F28" s="66" t="s">
        <v>561</v>
      </c>
      <c r="G28" s="66" t="s">
        <v>21</v>
      </c>
      <c r="H28" s="66" t="s">
        <v>563</v>
      </c>
      <c r="I28" s="66" t="s">
        <v>561</v>
      </c>
      <c r="J28" s="66" t="s">
        <v>562</v>
      </c>
      <c r="K28" s="314"/>
    </row>
    <row r="29" spans="2:11" x14ac:dyDescent="0.3">
      <c r="B29" s="391">
        <v>8</v>
      </c>
      <c r="C29" s="38" t="s">
        <v>99</v>
      </c>
      <c r="D29" s="61" t="s">
        <v>21</v>
      </c>
      <c r="E29" s="61" t="s">
        <v>21</v>
      </c>
      <c r="F29" s="61" t="s">
        <v>561</v>
      </c>
      <c r="G29" s="61" t="s">
        <v>21</v>
      </c>
      <c r="H29" s="61" t="s">
        <v>565</v>
      </c>
      <c r="I29" s="61" t="s">
        <v>561</v>
      </c>
      <c r="J29" s="313" t="s">
        <v>562</v>
      </c>
      <c r="K29" s="314"/>
    </row>
    <row r="30" spans="2:11" x14ac:dyDescent="0.3">
      <c r="B30" s="390">
        <v>9</v>
      </c>
      <c r="C30" s="35" t="s">
        <v>103</v>
      </c>
      <c r="D30" s="66" t="s">
        <v>21</v>
      </c>
      <c r="E30" s="66" t="s">
        <v>21</v>
      </c>
      <c r="F30" s="66" t="s">
        <v>561</v>
      </c>
      <c r="G30" s="66" t="s">
        <v>21</v>
      </c>
      <c r="H30" s="66" t="s">
        <v>563</v>
      </c>
      <c r="I30" s="66" t="s">
        <v>561</v>
      </c>
      <c r="J30" s="66" t="s">
        <v>562</v>
      </c>
      <c r="K30" s="314"/>
    </row>
    <row r="31" spans="2:11" x14ac:dyDescent="0.3">
      <c r="B31" s="391">
        <v>10</v>
      </c>
      <c r="C31" s="38" t="s">
        <v>106</v>
      </c>
      <c r="D31" s="61" t="s">
        <v>21</v>
      </c>
      <c r="E31" s="61" t="s">
        <v>21</v>
      </c>
      <c r="F31" s="61" t="s">
        <v>561</v>
      </c>
      <c r="G31" s="61" t="s">
        <v>21</v>
      </c>
      <c r="H31" s="61" t="s">
        <v>563</v>
      </c>
      <c r="I31" s="61" t="s">
        <v>561</v>
      </c>
      <c r="J31" s="313" t="s">
        <v>562</v>
      </c>
      <c r="K31" s="314"/>
    </row>
    <row r="32" spans="2:11" x14ac:dyDescent="0.3">
      <c r="B32" s="390">
        <v>11</v>
      </c>
      <c r="C32" s="35" t="s">
        <v>110</v>
      </c>
      <c r="D32" s="66" t="s">
        <v>21</v>
      </c>
      <c r="E32" s="66" t="s">
        <v>21</v>
      </c>
      <c r="F32" s="66" t="s">
        <v>561</v>
      </c>
      <c r="G32" s="66" t="s">
        <v>21</v>
      </c>
      <c r="H32" s="66" t="s">
        <v>563</v>
      </c>
      <c r="I32" s="66" t="s">
        <v>561</v>
      </c>
      <c r="J32" s="66" t="s">
        <v>562</v>
      </c>
      <c r="K32" s="314"/>
    </row>
    <row r="33" spans="2:11" x14ac:dyDescent="0.3">
      <c r="B33" s="391">
        <v>12</v>
      </c>
      <c r="C33" s="38" t="s">
        <v>115</v>
      </c>
      <c r="D33" s="61" t="s">
        <v>21</v>
      </c>
      <c r="E33" s="61" t="s">
        <v>21</v>
      </c>
      <c r="F33" s="61" t="s">
        <v>561</v>
      </c>
      <c r="G33" s="61" t="s">
        <v>21</v>
      </c>
      <c r="H33" s="61" t="s">
        <v>563</v>
      </c>
      <c r="I33" s="61" t="s">
        <v>561</v>
      </c>
      <c r="J33" s="313" t="s">
        <v>562</v>
      </c>
      <c r="K33" s="314"/>
    </row>
    <row r="34" spans="2:11" x14ac:dyDescent="0.3">
      <c r="B34" s="390">
        <v>13</v>
      </c>
      <c r="C34" s="35" t="s">
        <v>118</v>
      </c>
      <c r="D34" s="66" t="s">
        <v>21</v>
      </c>
      <c r="E34" s="66" t="s">
        <v>21</v>
      </c>
      <c r="F34" s="66" t="s">
        <v>561</v>
      </c>
      <c r="G34" s="66" t="s">
        <v>21</v>
      </c>
      <c r="H34" s="66" t="s">
        <v>563</v>
      </c>
      <c r="I34" s="66" t="s">
        <v>561</v>
      </c>
      <c r="J34" s="66" t="s">
        <v>562</v>
      </c>
      <c r="K34" s="314"/>
    </row>
    <row r="35" spans="2:11" x14ac:dyDescent="0.3">
      <c r="B35" s="391">
        <v>14</v>
      </c>
      <c r="C35" s="38" t="s">
        <v>122</v>
      </c>
      <c r="D35" s="61" t="s">
        <v>21</v>
      </c>
      <c r="E35" s="61" t="s">
        <v>21</v>
      </c>
      <c r="F35" s="61" t="s">
        <v>561</v>
      </c>
      <c r="G35" s="61" t="s">
        <v>21</v>
      </c>
      <c r="H35" s="386" t="s">
        <v>563</v>
      </c>
      <c r="I35" s="61" t="s">
        <v>561</v>
      </c>
      <c r="J35" s="313" t="s">
        <v>562</v>
      </c>
      <c r="K35" s="314"/>
    </row>
    <row r="36" spans="2:11" x14ac:dyDescent="0.3">
      <c r="B36" s="390">
        <v>15</v>
      </c>
      <c r="C36" s="35" t="s">
        <v>124</v>
      </c>
      <c r="D36" s="66" t="s">
        <v>21</v>
      </c>
      <c r="E36" s="66" t="s">
        <v>21</v>
      </c>
      <c r="F36" s="66" t="s">
        <v>561</v>
      </c>
      <c r="G36" s="66" t="s">
        <v>16</v>
      </c>
      <c r="H36" s="66"/>
      <c r="I36" s="66" t="s">
        <v>561</v>
      </c>
      <c r="J36" s="66" t="s">
        <v>5463</v>
      </c>
      <c r="K36" s="314"/>
    </row>
    <row r="37" spans="2:11" ht="15.6" x14ac:dyDescent="0.3">
      <c r="B37" s="391">
        <v>16</v>
      </c>
      <c r="C37" s="38" t="s">
        <v>128</v>
      </c>
      <c r="D37" s="45" t="s">
        <v>21</v>
      </c>
      <c r="E37" s="45" t="s">
        <v>21</v>
      </c>
      <c r="F37" s="45" t="s">
        <v>561</v>
      </c>
      <c r="G37" s="45" t="s">
        <v>16</v>
      </c>
      <c r="H37" s="63"/>
      <c r="I37" s="45" t="s">
        <v>561</v>
      </c>
      <c r="J37" s="313" t="s">
        <v>5463</v>
      </c>
      <c r="K37" s="314"/>
    </row>
    <row r="38" spans="2:11" x14ac:dyDescent="0.3">
      <c r="B38" s="390">
        <v>17</v>
      </c>
      <c r="C38" s="35" t="s">
        <v>131</v>
      </c>
      <c r="D38" s="66" t="s">
        <v>21</v>
      </c>
      <c r="E38" s="66" t="s">
        <v>21</v>
      </c>
      <c r="F38" s="66" t="s">
        <v>561</v>
      </c>
      <c r="G38" s="66" t="s">
        <v>21</v>
      </c>
      <c r="H38" s="66" t="s">
        <v>563</v>
      </c>
      <c r="I38" s="66" t="s">
        <v>561</v>
      </c>
      <c r="J38" s="66" t="s">
        <v>562</v>
      </c>
      <c r="K38" s="314"/>
    </row>
    <row r="39" spans="2:11" x14ac:dyDescent="0.3">
      <c r="B39" s="391">
        <v>18</v>
      </c>
      <c r="C39" s="38" t="s">
        <v>135</v>
      </c>
      <c r="D39" s="61" t="s">
        <v>21</v>
      </c>
      <c r="E39" s="61" t="s">
        <v>21</v>
      </c>
      <c r="F39" s="61" t="s">
        <v>561</v>
      </c>
      <c r="G39" s="61" t="s">
        <v>21</v>
      </c>
      <c r="H39" s="61" t="s">
        <v>563</v>
      </c>
      <c r="I39" s="61" t="s">
        <v>561</v>
      </c>
      <c r="J39" s="313" t="s">
        <v>562</v>
      </c>
      <c r="K39" s="314"/>
    </row>
    <row r="40" spans="2:11" x14ac:dyDescent="0.3">
      <c r="K40" s="314"/>
    </row>
    <row r="41" spans="2:11" x14ac:dyDescent="0.3">
      <c r="K41" s="314"/>
    </row>
    <row r="42" spans="2:11" x14ac:dyDescent="0.3">
      <c r="K42" s="326"/>
    </row>
    <row r="43" spans="2:11" x14ac:dyDescent="0.3">
      <c r="K43" s="326"/>
    </row>
    <row r="44" spans="2:11" x14ac:dyDescent="0.3">
      <c r="K44" s="326"/>
    </row>
    <row r="45" spans="2:11" x14ac:dyDescent="0.3">
      <c r="K45" s="326"/>
    </row>
    <row r="46" spans="2:11" x14ac:dyDescent="0.3">
      <c r="K46" s="326"/>
    </row>
    <row r="47" spans="2:11" x14ac:dyDescent="0.3">
      <c r="K47" s="326"/>
    </row>
    <row r="48" spans="2:11" x14ac:dyDescent="0.3">
      <c r="K48" s="326"/>
    </row>
    <row r="49" spans="11:11" x14ac:dyDescent="0.3">
      <c r="K49" s="326"/>
    </row>
    <row r="50" spans="11:11" x14ac:dyDescent="0.3">
      <c r="K50" s="326"/>
    </row>
    <row r="51" spans="11:11" x14ac:dyDescent="0.3">
      <c r="K51" s="326"/>
    </row>
  </sheetData>
  <mergeCells count="4">
    <mergeCell ref="D6:F6"/>
    <mergeCell ref="G6:I6"/>
    <mergeCell ref="D20:F20"/>
    <mergeCell ref="G20:I2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95"/>
  <sheetViews>
    <sheetView showGridLines="0" topLeftCell="A84" zoomScale="80" zoomScaleNormal="80" workbookViewId="0">
      <selection activeCell="F94" sqref="F94"/>
    </sheetView>
  </sheetViews>
  <sheetFormatPr baseColWidth="10" defaultColWidth="11.44140625" defaultRowHeight="13.2" x14ac:dyDescent="0.3"/>
  <cols>
    <col min="1" max="1" width="4.6640625" style="1" customWidth="1"/>
    <col min="2" max="2" width="11.44140625" style="3"/>
    <col min="3" max="3" width="11.44140625" style="43"/>
    <col min="4" max="4" width="45.5546875" style="1" customWidth="1"/>
    <col min="5" max="5" width="11.44140625" style="1" customWidth="1"/>
    <col min="6" max="6" width="12.6640625" style="1" customWidth="1"/>
    <col min="7" max="7" width="13" style="1" customWidth="1"/>
    <col min="8" max="8" width="14.109375" style="1" customWidth="1"/>
    <col min="9" max="10" width="19.109375" style="1" bestFit="1" customWidth="1"/>
    <col min="11" max="11" width="19.5546875" style="1" bestFit="1" customWidth="1"/>
    <col min="12" max="12" width="20.109375" style="1" bestFit="1" customWidth="1"/>
    <col min="13" max="16384" width="11.44140625" style="1"/>
  </cols>
  <sheetData>
    <row r="2" spans="2:12" ht="18" x14ac:dyDescent="0.3">
      <c r="B2" s="75" t="s">
        <v>4</v>
      </c>
    </row>
    <row r="4" spans="2:12" ht="14.4" x14ac:dyDescent="0.35">
      <c r="B4" s="5" t="s">
        <v>47</v>
      </c>
    </row>
    <row r="5" spans="2:12" ht="29.25" customHeight="1" x14ac:dyDescent="0.3">
      <c r="B5" s="72"/>
      <c r="C5" s="74"/>
      <c r="D5" s="67"/>
      <c r="E5" s="572" t="s">
        <v>566</v>
      </c>
      <c r="F5" s="572"/>
      <c r="G5" s="572" t="s">
        <v>567</v>
      </c>
      <c r="H5" s="572"/>
      <c r="I5" s="567" t="s">
        <v>568</v>
      </c>
      <c r="J5" s="567"/>
      <c r="K5" s="567" t="s">
        <v>569</v>
      </c>
      <c r="L5" s="567"/>
    </row>
    <row r="6" spans="2:12" x14ac:dyDescent="0.3">
      <c r="B6" s="442" t="s">
        <v>48</v>
      </c>
      <c r="C6" s="445" t="s">
        <v>7</v>
      </c>
      <c r="D6" s="443" t="s">
        <v>570</v>
      </c>
      <c r="E6" s="442" t="s">
        <v>571</v>
      </c>
      <c r="F6" s="442" t="s">
        <v>572</v>
      </c>
      <c r="G6" s="442" t="s">
        <v>571</v>
      </c>
      <c r="H6" s="442" t="s">
        <v>572</v>
      </c>
      <c r="I6" s="443" t="s">
        <v>573</v>
      </c>
      <c r="J6" s="443" t="s">
        <v>574</v>
      </c>
      <c r="K6" s="443" t="s">
        <v>573</v>
      </c>
      <c r="L6" s="443" t="s">
        <v>574</v>
      </c>
    </row>
    <row r="7" spans="2:12" x14ac:dyDescent="0.3">
      <c r="B7" s="571">
        <v>1</v>
      </c>
      <c r="C7" s="571" t="s">
        <v>575</v>
      </c>
      <c r="D7" s="439" t="s">
        <v>576</v>
      </c>
      <c r="E7" s="440" t="s">
        <v>14</v>
      </c>
      <c r="F7" s="440" t="s">
        <v>14</v>
      </c>
      <c r="G7" s="440" t="s">
        <v>14</v>
      </c>
      <c r="H7" s="440" t="s">
        <v>14</v>
      </c>
      <c r="I7" s="441" t="s">
        <v>14</v>
      </c>
      <c r="J7" s="441" t="s">
        <v>14</v>
      </c>
      <c r="K7" s="441" t="s">
        <v>14</v>
      </c>
      <c r="L7" s="441" t="s">
        <v>14</v>
      </c>
    </row>
    <row r="8" spans="2:12" x14ac:dyDescent="0.3">
      <c r="B8" s="569"/>
      <c r="C8" s="569"/>
      <c r="D8" s="401" t="s">
        <v>577</v>
      </c>
      <c r="E8" s="402" t="s">
        <v>14</v>
      </c>
      <c r="F8" s="402" t="s">
        <v>14</v>
      </c>
      <c r="G8" s="402" t="s">
        <v>14</v>
      </c>
      <c r="H8" s="402" t="s">
        <v>14</v>
      </c>
      <c r="I8" s="403" t="s">
        <v>14</v>
      </c>
      <c r="J8" s="403" t="s">
        <v>14</v>
      </c>
      <c r="K8" s="403" t="s">
        <v>14</v>
      </c>
      <c r="L8" s="403" t="s">
        <v>14</v>
      </c>
    </row>
    <row r="9" spans="2:12" x14ac:dyDescent="0.3">
      <c r="B9" s="569"/>
      <c r="C9" s="569"/>
      <c r="D9" s="401" t="s">
        <v>578</v>
      </c>
      <c r="E9" s="470">
        <v>72</v>
      </c>
      <c r="F9" s="470" t="s">
        <v>14</v>
      </c>
      <c r="G9" s="470" t="s">
        <v>14</v>
      </c>
      <c r="H9" s="470" t="s">
        <v>14</v>
      </c>
      <c r="I9" s="403">
        <v>1165906092</v>
      </c>
      <c r="J9" s="403" t="s">
        <v>14</v>
      </c>
      <c r="K9" s="403" t="s">
        <v>14</v>
      </c>
      <c r="L9" s="403" t="s">
        <v>14</v>
      </c>
    </row>
    <row r="10" spans="2:12" x14ac:dyDescent="0.3">
      <c r="B10" s="569"/>
      <c r="C10" s="569"/>
      <c r="D10" s="401" t="s">
        <v>579</v>
      </c>
      <c r="E10" s="402" t="s">
        <v>14</v>
      </c>
      <c r="F10" s="402" t="s">
        <v>14</v>
      </c>
      <c r="G10" s="402" t="s">
        <v>14</v>
      </c>
      <c r="H10" s="402" t="s">
        <v>14</v>
      </c>
      <c r="I10" s="403" t="s">
        <v>14</v>
      </c>
      <c r="J10" s="403" t="s">
        <v>14</v>
      </c>
      <c r="K10" s="403" t="s">
        <v>14</v>
      </c>
      <c r="L10" s="403" t="s">
        <v>14</v>
      </c>
    </row>
    <row r="11" spans="2:12" ht="16.5" customHeight="1" x14ac:dyDescent="0.3">
      <c r="B11" s="569"/>
      <c r="C11" s="569"/>
      <c r="D11" s="404" t="s">
        <v>580</v>
      </c>
      <c r="E11" s="405">
        <v>72</v>
      </c>
      <c r="F11" s="405">
        <v>0</v>
      </c>
      <c r="G11" s="405">
        <v>0</v>
      </c>
      <c r="H11" s="405">
        <v>0</v>
      </c>
      <c r="I11" s="406">
        <v>1165906092</v>
      </c>
      <c r="J11" s="406" t="s">
        <v>581</v>
      </c>
      <c r="K11" s="406" t="s">
        <v>581</v>
      </c>
      <c r="L11" s="406" t="s">
        <v>581</v>
      </c>
    </row>
    <row r="12" spans="2:12" ht="16.5" customHeight="1" x14ac:dyDescent="0.3">
      <c r="B12" s="569"/>
      <c r="C12" s="569"/>
      <c r="D12" s="407" t="s">
        <v>582</v>
      </c>
      <c r="E12" s="402" t="s">
        <v>14</v>
      </c>
      <c r="F12" s="402" t="s">
        <v>14</v>
      </c>
      <c r="G12" s="402" t="s">
        <v>14</v>
      </c>
      <c r="H12" s="402" t="s">
        <v>14</v>
      </c>
      <c r="I12" s="403" t="s">
        <v>14</v>
      </c>
      <c r="J12" s="403" t="s">
        <v>14</v>
      </c>
      <c r="K12" s="403" t="s">
        <v>14</v>
      </c>
      <c r="L12" s="403" t="s">
        <v>14</v>
      </c>
    </row>
    <row r="13" spans="2:12" ht="17.25" customHeight="1" x14ac:dyDescent="0.3">
      <c r="B13" s="569"/>
      <c r="C13" s="569"/>
      <c r="D13" s="407" t="s">
        <v>583</v>
      </c>
      <c r="E13" s="402" t="s">
        <v>14</v>
      </c>
      <c r="F13" s="402" t="s">
        <v>14</v>
      </c>
      <c r="G13" s="402" t="s">
        <v>14</v>
      </c>
      <c r="H13" s="402" t="s">
        <v>14</v>
      </c>
      <c r="I13" s="403" t="s">
        <v>14</v>
      </c>
      <c r="J13" s="403" t="s">
        <v>14</v>
      </c>
      <c r="K13" s="403" t="s">
        <v>14</v>
      </c>
      <c r="L13" s="403" t="s">
        <v>14</v>
      </c>
    </row>
    <row r="14" spans="2:12" x14ac:dyDescent="0.3">
      <c r="B14" s="570">
        <v>2</v>
      </c>
      <c r="C14" s="566" t="s">
        <v>475</v>
      </c>
      <c r="D14" s="408" t="s">
        <v>576</v>
      </c>
      <c r="E14" s="409">
        <v>16</v>
      </c>
      <c r="F14" s="410">
        <v>0</v>
      </c>
      <c r="G14" s="410">
        <v>0</v>
      </c>
      <c r="H14" s="410">
        <v>0</v>
      </c>
      <c r="I14" s="411">
        <v>277868057</v>
      </c>
      <c r="J14" s="412" t="s">
        <v>581</v>
      </c>
      <c r="K14" s="413">
        <v>93274824</v>
      </c>
      <c r="L14" s="414" t="s">
        <v>581</v>
      </c>
    </row>
    <row r="15" spans="2:12" x14ac:dyDescent="0.3">
      <c r="B15" s="570"/>
      <c r="C15" s="566"/>
      <c r="D15" s="408" t="s">
        <v>577</v>
      </c>
      <c r="E15" s="410">
        <v>0</v>
      </c>
      <c r="F15" s="410">
        <v>0</v>
      </c>
      <c r="G15" s="410">
        <v>0</v>
      </c>
      <c r="H15" s="410">
        <v>0</v>
      </c>
      <c r="I15" s="414" t="s">
        <v>581</v>
      </c>
      <c r="J15" s="414" t="s">
        <v>581</v>
      </c>
      <c r="K15" s="414" t="s">
        <v>581</v>
      </c>
      <c r="L15" s="414" t="s">
        <v>581</v>
      </c>
    </row>
    <row r="16" spans="2:12" x14ac:dyDescent="0.3">
      <c r="B16" s="570"/>
      <c r="C16" s="566"/>
      <c r="D16" s="408" t="s">
        <v>578</v>
      </c>
      <c r="E16" s="409">
        <v>10</v>
      </c>
      <c r="F16" s="410">
        <v>3</v>
      </c>
      <c r="G16" s="410">
        <v>2</v>
      </c>
      <c r="H16" s="410">
        <v>0</v>
      </c>
      <c r="I16" s="411">
        <v>85304247</v>
      </c>
      <c r="J16" s="413">
        <v>13880308</v>
      </c>
      <c r="K16" s="412" t="s">
        <v>581</v>
      </c>
      <c r="L16" s="412" t="s">
        <v>581</v>
      </c>
    </row>
    <row r="17" spans="2:12" ht="15.6" x14ac:dyDescent="0.3">
      <c r="B17" s="570"/>
      <c r="C17" s="566"/>
      <c r="D17" s="408" t="s">
        <v>579</v>
      </c>
      <c r="E17" s="409">
        <v>49</v>
      </c>
      <c r="F17" s="410">
        <v>6</v>
      </c>
      <c r="G17" s="410">
        <v>0</v>
      </c>
      <c r="H17" s="410">
        <v>0</v>
      </c>
      <c r="I17" s="411">
        <v>220016395</v>
      </c>
      <c r="J17" s="413">
        <v>21904905</v>
      </c>
      <c r="K17" s="412" t="s">
        <v>581</v>
      </c>
      <c r="L17" s="415"/>
    </row>
    <row r="18" spans="2:12" x14ac:dyDescent="0.3">
      <c r="B18" s="570"/>
      <c r="C18" s="566"/>
      <c r="D18" s="416" t="s">
        <v>580</v>
      </c>
      <c r="E18" s="417">
        <f t="shared" ref="E18:L18" si="0">SUM(E14:E17)</f>
        <v>75</v>
      </c>
      <c r="F18" s="417">
        <f t="shared" si="0"/>
        <v>9</v>
      </c>
      <c r="G18" s="417">
        <f t="shared" si="0"/>
        <v>2</v>
      </c>
      <c r="H18" s="417">
        <f t="shared" si="0"/>
        <v>0</v>
      </c>
      <c r="I18" s="418">
        <f t="shared" si="0"/>
        <v>583188699</v>
      </c>
      <c r="J18" s="418">
        <f t="shared" si="0"/>
        <v>35785213</v>
      </c>
      <c r="K18" s="418">
        <f t="shared" si="0"/>
        <v>93274824</v>
      </c>
      <c r="L18" s="418">
        <f t="shared" si="0"/>
        <v>0</v>
      </c>
    </row>
    <row r="19" spans="2:12" ht="15.6" x14ac:dyDescent="0.3">
      <c r="B19" s="570"/>
      <c r="C19" s="566"/>
      <c r="D19" s="419" t="s">
        <v>582</v>
      </c>
      <c r="E19" s="409">
        <v>75</v>
      </c>
      <c r="F19" s="410">
        <v>9</v>
      </c>
      <c r="G19" s="410">
        <v>0</v>
      </c>
      <c r="H19" s="410">
        <v>0</v>
      </c>
      <c r="I19" s="411">
        <v>583188699</v>
      </c>
      <c r="J19" s="411">
        <v>35785213</v>
      </c>
      <c r="K19" s="411">
        <v>93274824</v>
      </c>
      <c r="L19" s="415"/>
    </row>
    <row r="20" spans="2:12" x14ac:dyDescent="0.3">
      <c r="B20" s="570"/>
      <c r="C20" s="566"/>
      <c r="D20" s="419" t="s">
        <v>583</v>
      </c>
      <c r="E20" s="410">
        <v>0</v>
      </c>
      <c r="F20" s="410">
        <v>0</v>
      </c>
      <c r="G20" s="410">
        <v>2</v>
      </c>
      <c r="H20" s="410">
        <v>0</v>
      </c>
      <c r="I20" s="414">
        <v>0</v>
      </c>
      <c r="J20" s="414" t="s">
        <v>581</v>
      </c>
      <c r="K20" s="414" t="s">
        <v>581</v>
      </c>
      <c r="L20" s="414" t="s">
        <v>581</v>
      </c>
    </row>
    <row r="21" spans="2:12" x14ac:dyDescent="0.3">
      <c r="B21" s="569">
        <v>3</v>
      </c>
      <c r="C21" s="565" t="s">
        <v>584</v>
      </c>
      <c r="D21" s="401" t="s">
        <v>576</v>
      </c>
      <c r="E21" s="402">
        <v>0</v>
      </c>
      <c r="F21" s="420">
        <v>1</v>
      </c>
      <c r="G21" s="420">
        <v>1</v>
      </c>
      <c r="H21" s="420">
        <v>0</v>
      </c>
      <c r="I21" s="421" t="s">
        <v>14</v>
      </c>
      <c r="J21" s="421" t="s">
        <v>14</v>
      </c>
      <c r="K21" s="421" t="s">
        <v>14</v>
      </c>
      <c r="L21" s="421" t="s">
        <v>14</v>
      </c>
    </row>
    <row r="22" spans="2:12" x14ac:dyDescent="0.3">
      <c r="B22" s="569"/>
      <c r="C22" s="565"/>
      <c r="D22" s="401" t="s">
        <v>577</v>
      </c>
      <c r="E22" s="402">
        <v>1</v>
      </c>
      <c r="F22" s="420">
        <v>0</v>
      </c>
      <c r="G22" s="420">
        <v>0</v>
      </c>
      <c r="H22" s="420">
        <v>0</v>
      </c>
      <c r="I22" s="421" t="s">
        <v>14</v>
      </c>
      <c r="J22" s="421" t="s">
        <v>14</v>
      </c>
      <c r="K22" s="421" t="s">
        <v>14</v>
      </c>
      <c r="L22" s="421" t="s">
        <v>14</v>
      </c>
    </row>
    <row r="23" spans="2:12" x14ac:dyDescent="0.3">
      <c r="B23" s="569"/>
      <c r="C23" s="565"/>
      <c r="D23" s="401" t="s">
        <v>578</v>
      </c>
      <c r="E23" s="402">
        <v>0</v>
      </c>
      <c r="F23" s="420">
        <v>0</v>
      </c>
      <c r="G23" s="420">
        <v>0</v>
      </c>
      <c r="H23" s="420">
        <v>0</v>
      </c>
      <c r="I23" s="421" t="s">
        <v>14</v>
      </c>
      <c r="J23" s="421" t="s">
        <v>14</v>
      </c>
      <c r="K23" s="421" t="s">
        <v>14</v>
      </c>
      <c r="L23" s="421" t="s">
        <v>14</v>
      </c>
    </row>
    <row r="24" spans="2:12" x14ac:dyDescent="0.3">
      <c r="B24" s="569"/>
      <c r="C24" s="565"/>
      <c r="D24" s="401" t="s">
        <v>579</v>
      </c>
      <c r="E24" s="402">
        <v>0</v>
      </c>
      <c r="F24" s="420">
        <v>0</v>
      </c>
      <c r="G24" s="420">
        <v>0</v>
      </c>
      <c r="H24" s="420">
        <v>0</v>
      </c>
      <c r="I24" s="421" t="s">
        <v>14</v>
      </c>
      <c r="J24" s="421" t="s">
        <v>14</v>
      </c>
      <c r="K24" s="421" t="s">
        <v>14</v>
      </c>
      <c r="L24" s="421" t="s">
        <v>14</v>
      </c>
    </row>
    <row r="25" spans="2:12" x14ac:dyDescent="0.3">
      <c r="B25" s="569"/>
      <c r="C25" s="565"/>
      <c r="D25" s="404" t="s">
        <v>580</v>
      </c>
      <c r="E25" s="405">
        <f t="shared" ref="E25:L25" si="1">SUM(E21:E24)</f>
        <v>1</v>
      </c>
      <c r="F25" s="405">
        <f t="shared" si="1"/>
        <v>1</v>
      </c>
      <c r="G25" s="405">
        <f t="shared" si="1"/>
        <v>1</v>
      </c>
      <c r="H25" s="405">
        <f t="shared" si="1"/>
        <v>0</v>
      </c>
      <c r="I25" s="406">
        <f t="shared" si="1"/>
        <v>0</v>
      </c>
      <c r="J25" s="406">
        <f t="shared" si="1"/>
        <v>0</v>
      </c>
      <c r="K25" s="406">
        <f t="shared" si="1"/>
        <v>0</v>
      </c>
      <c r="L25" s="406">
        <f t="shared" si="1"/>
        <v>0</v>
      </c>
    </row>
    <row r="26" spans="2:12" x14ac:dyDescent="0.3">
      <c r="B26" s="569"/>
      <c r="C26" s="565"/>
      <c r="D26" s="407" t="s">
        <v>582</v>
      </c>
      <c r="E26" s="402" t="s">
        <v>14</v>
      </c>
      <c r="F26" s="402" t="s">
        <v>14</v>
      </c>
      <c r="G26" s="402" t="s">
        <v>14</v>
      </c>
      <c r="H26" s="402">
        <v>0</v>
      </c>
      <c r="I26" s="421" t="s">
        <v>14</v>
      </c>
      <c r="J26" s="421" t="s">
        <v>14</v>
      </c>
      <c r="K26" s="421" t="s">
        <v>14</v>
      </c>
      <c r="L26" s="421" t="s">
        <v>14</v>
      </c>
    </row>
    <row r="27" spans="2:12" x14ac:dyDescent="0.3">
      <c r="B27" s="569"/>
      <c r="C27" s="565"/>
      <c r="D27" s="407" t="s">
        <v>583</v>
      </c>
      <c r="E27" s="402" t="s">
        <v>14</v>
      </c>
      <c r="F27" s="402" t="s">
        <v>14</v>
      </c>
      <c r="G27" s="402" t="s">
        <v>14</v>
      </c>
      <c r="H27" s="402">
        <v>0</v>
      </c>
      <c r="I27" s="421" t="s">
        <v>14</v>
      </c>
      <c r="J27" s="421" t="s">
        <v>14</v>
      </c>
      <c r="K27" s="421" t="s">
        <v>14</v>
      </c>
      <c r="L27" s="421" t="s">
        <v>14</v>
      </c>
    </row>
    <row r="28" spans="2:12" x14ac:dyDescent="0.3">
      <c r="B28" s="570">
        <v>4</v>
      </c>
      <c r="C28" s="566" t="s">
        <v>585</v>
      </c>
      <c r="D28" s="408" t="s">
        <v>576</v>
      </c>
      <c r="E28" s="409">
        <v>2</v>
      </c>
      <c r="F28" s="410">
        <v>1</v>
      </c>
      <c r="G28" s="410">
        <v>0</v>
      </c>
      <c r="H28" s="410">
        <v>0</v>
      </c>
      <c r="I28" s="411">
        <v>196822153</v>
      </c>
      <c r="J28" s="413">
        <v>75283357</v>
      </c>
      <c r="K28" s="412" t="s">
        <v>581</v>
      </c>
      <c r="L28" s="414" t="s">
        <v>581</v>
      </c>
    </row>
    <row r="29" spans="2:12" x14ac:dyDescent="0.3">
      <c r="B29" s="570"/>
      <c r="C29" s="566"/>
      <c r="D29" s="408" t="s">
        <v>577</v>
      </c>
      <c r="E29" s="409">
        <v>0</v>
      </c>
      <c r="F29" s="409">
        <v>0</v>
      </c>
      <c r="G29" s="409">
        <v>0</v>
      </c>
      <c r="H29" s="409">
        <v>0</v>
      </c>
      <c r="I29" s="412" t="s">
        <v>581</v>
      </c>
      <c r="J29" s="412" t="s">
        <v>581</v>
      </c>
      <c r="K29" s="412" t="s">
        <v>581</v>
      </c>
      <c r="L29" s="412" t="s">
        <v>581</v>
      </c>
    </row>
    <row r="30" spans="2:12" x14ac:dyDescent="0.3">
      <c r="B30" s="570"/>
      <c r="C30" s="566"/>
      <c r="D30" s="408" t="s">
        <v>578</v>
      </c>
      <c r="E30" s="409">
        <v>0</v>
      </c>
      <c r="F30" s="409">
        <v>0</v>
      </c>
      <c r="G30" s="409">
        <v>0</v>
      </c>
      <c r="H30" s="409">
        <v>0</v>
      </c>
      <c r="I30" s="412" t="s">
        <v>581</v>
      </c>
      <c r="J30" s="412" t="s">
        <v>581</v>
      </c>
      <c r="K30" s="412" t="s">
        <v>581</v>
      </c>
      <c r="L30" s="412" t="s">
        <v>581</v>
      </c>
    </row>
    <row r="31" spans="2:12" x14ac:dyDescent="0.3">
      <c r="B31" s="570"/>
      <c r="C31" s="566"/>
      <c r="D31" s="408" t="s">
        <v>579</v>
      </c>
      <c r="E31" s="409">
        <v>0</v>
      </c>
      <c r="F31" s="409">
        <v>0</v>
      </c>
      <c r="G31" s="409">
        <v>0</v>
      </c>
      <c r="H31" s="409">
        <v>0</v>
      </c>
      <c r="I31" s="412" t="s">
        <v>581</v>
      </c>
      <c r="J31" s="412" t="s">
        <v>581</v>
      </c>
      <c r="K31" s="412" t="s">
        <v>581</v>
      </c>
      <c r="L31" s="412" t="s">
        <v>581</v>
      </c>
    </row>
    <row r="32" spans="2:12" x14ac:dyDescent="0.3">
      <c r="B32" s="570"/>
      <c r="C32" s="566"/>
      <c r="D32" s="416" t="s">
        <v>580</v>
      </c>
      <c r="E32" s="417">
        <f t="shared" ref="E32:L32" si="2">SUM(E28:E31)</f>
        <v>2</v>
      </c>
      <c r="F32" s="417">
        <f t="shared" si="2"/>
        <v>1</v>
      </c>
      <c r="G32" s="417">
        <f t="shared" si="2"/>
        <v>0</v>
      </c>
      <c r="H32" s="417">
        <f t="shared" si="2"/>
        <v>0</v>
      </c>
      <c r="I32" s="422">
        <f t="shared" si="2"/>
        <v>196822153</v>
      </c>
      <c r="J32" s="422">
        <f t="shared" si="2"/>
        <v>75283357</v>
      </c>
      <c r="K32" s="423">
        <f t="shared" si="2"/>
        <v>0</v>
      </c>
      <c r="L32" s="423">
        <f t="shared" si="2"/>
        <v>0</v>
      </c>
    </row>
    <row r="33" spans="2:12" x14ac:dyDescent="0.3">
      <c r="B33" s="570"/>
      <c r="C33" s="566"/>
      <c r="D33" s="419" t="s">
        <v>582</v>
      </c>
      <c r="E33" s="409" t="s">
        <v>14</v>
      </c>
      <c r="F33" s="409" t="s">
        <v>14</v>
      </c>
      <c r="G33" s="409" t="s">
        <v>14</v>
      </c>
      <c r="H33" s="409" t="s">
        <v>14</v>
      </c>
      <c r="I33" s="412" t="s">
        <v>14</v>
      </c>
      <c r="J33" s="412" t="s">
        <v>14</v>
      </c>
      <c r="K33" s="412" t="s">
        <v>14</v>
      </c>
      <c r="L33" s="412" t="s">
        <v>14</v>
      </c>
    </row>
    <row r="34" spans="2:12" x14ac:dyDescent="0.3">
      <c r="B34" s="570"/>
      <c r="C34" s="566"/>
      <c r="D34" s="419" t="s">
        <v>583</v>
      </c>
      <c r="E34" s="409" t="s">
        <v>14</v>
      </c>
      <c r="F34" s="409" t="s">
        <v>14</v>
      </c>
      <c r="G34" s="409" t="s">
        <v>14</v>
      </c>
      <c r="H34" s="409" t="s">
        <v>14</v>
      </c>
      <c r="I34" s="412" t="s">
        <v>14</v>
      </c>
      <c r="J34" s="412" t="s">
        <v>14</v>
      </c>
      <c r="K34" s="412" t="s">
        <v>14</v>
      </c>
      <c r="L34" s="412" t="s">
        <v>14</v>
      </c>
    </row>
    <row r="35" spans="2:12" x14ac:dyDescent="0.3">
      <c r="B35" s="569">
        <v>5</v>
      </c>
      <c r="C35" s="565" t="s">
        <v>586</v>
      </c>
      <c r="D35" s="401" t="s">
        <v>576</v>
      </c>
      <c r="E35" s="402" t="s">
        <v>14</v>
      </c>
      <c r="F35" s="402" t="s">
        <v>14</v>
      </c>
      <c r="G35" s="402" t="s">
        <v>14</v>
      </c>
      <c r="H35" s="402" t="s">
        <v>14</v>
      </c>
      <c r="I35" s="403" t="s">
        <v>14</v>
      </c>
      <c r="J35" s="403" t="s">
        <v>14</v>
      </c>
      <c r="K35" s="403" t="s">
        <v>14</v>
      </c>
      <c r="L35" s="403" t="s">
        <v>14</v>
      </c>
    </row>
    <row r="36" spans="2:12" x14ac:dyDescent="0.3">
      <c r="B36" s="569"/>
      <c r="C36" s="565"/>
      <c r="D36" s="401" t="s">
        <v>577</v>
      </c>
      <c r="E36" s="402" t="s">
        <v>14</v>
      </c>
      <c r="F36" s="402" t="s">
        <v>14</v>
      </c>
      <c r="G36" s="402" t="s">
        <v>14</v>
      </c>
      <c r="H36" s="402" t="s">
        <v>14</v>
      </c>
      <c r="I36" s="403" t="s">
        <v>14</v>
      </c>
      <c r="J36" s="403" t="s">
        <v>14</v>
      </c>
      <c r="K36" s="403" t="s">
        <v>14</v>
      </c>
      <c r="L36" s="403" t="s">
        <v>14</v>
      </c>
    </row>
    <row r="37" spans="2:12" x14ac:dyDescent="0.3">
      <c r="B37" s="569"/>
      <c r="C37" s="565"/>
      <c r="D37" s="401" t="s">
        <v>578</v>
      </c>
      <c r="E37" s="402" t="s">
        <v>14</v>
      </c>
      <c r="F37" s="402" t="s">
        <v>14</v>
      </c>
      <c r="G37" s="402" t="s">
        <v>14</v>
      </c>
      <c r="H37" s="402" t="s">
        <v>14</v>
      </c>
      <c r="I37" s="403" t="s">
        <v>14</v>
      </c>
      <c r="J37" s="403" t="s">
        <v>14</v>
      </c>
      <c r="K37" s="403" t="s">
        <v>14</v>
      </c>
      <c r="L37" s="403" t="s">
        <v>14</v>
      </c>
    </row>
    <row r="38" spans="2:12" x14ac:dyDescent="0.3">
      <c r="B38" s="569"/>
      <c r="C38" s="565"/>
      <c r="D38" s="401" t="s">
        <v>579</v>
      </c>
      <c r="E38" s="402" t="s">
        <v>14</v>
      </c>
      <c r="F38" s="402" t="s">
        <v>14</v>
      </c>
      <c r="G38" s="402" t="s">
        <v>14</v>
      </c>
      <c r="H38" s="402" t="s">
        <v>14</v>
      </c>
      <c r="I38" s="403" t="s">
        <v>14</v>
      </c>
      <c r="J38" s="403" t="s">
        <v>14</v>
      </c>
      <c r="K38" s="403" t="s">
        <v>14</v>
      </c>
      <c r="L38" s="403" t="s">
        <v>14</v>
      </c>
    </row>
    <row r="39" spans="2:12" x14ac:dyDescent="0.3">
      <c r="B39" s="569"/>
      <c r="C39" s="565"/>
      <c r="D39" s="404" t="s">
        <v>580</v>
      </c>
      <c r="E39" s="405">
        <f t="shared" ref="E39:L39" si="3">SUM(E35:E38)</f>
        <v>0</v>
      </c>
      <c r="F39" s="405">
        <f t="shared" si="3"/>
        <v>0</v>
      </c>
      <c r="G39" s="405">
        <f t="shared" si="3"/>
        <v>0</v>
      </c>
      <c r="H39" s="405">
        <f t="shared" si="3"/>
        <v>0</v>
      </c>
      <c r="I39" s="406">
        <f t="shared" si="3"/>
        <v>0</v>
      </c>
      <c r="J39" s="406">
        <f t="shared" si="3"/>
        <v>0</v>
      </c>
      <c r="K39" s="406">
        <f t="shared" si="3"/>
        <v>0</v>
      </c>
      <c r="L39" s="406">
        <f t="shared" si="3"/>
        <v>0</v>
      </c>
    </row>
    <row r="40" spans="2:12" ht="16.5" customHeight="1" x14ac:dyDescent="0.3">
      <c r="B40" s="569"/>
      <c r="C40" s="565"/>
      <c r="D40" s="407" t="s">
        <v>582</v>
      </c>
      <c r="E40" s="402" t="s">
        <v>14</v>
      </c>
      <c r="F40" s="402" t="s">
        <v>14</v>
      </c>
      <c r="G40" s="402" t="s">
        <v>14</v>
      </c>
      <c r="H40" s="402" t="s">
        <v>14</v>
      </c>
      <c r="I40" s="403" t="s">
        <v>14</v>
      </c>
      <c r="J40" s="403" t="s">
        <v>14</v>
      </c>
      <c r="K40" s="403" t="s">
        <v>14</v>
      </c>
      <c r="L40" s="403" t="s">
        <v>14</v>
      </c>
    </row>
    <row r="41" spans="2:12" ht="16.5" customHeight="1" x14ac:dyDescent="0.3">
      <c r="B41" s="569"/>
      <c r="C41" s="565"/>
      <c r="D41" s="407" t="s">
        <v>583</v>
      </c>
      <c r="E41" s="402" t="s">
        <v>14</v>
      </c>
      <c r="F41" s="402" t="s">
        <v>14</v>
      </c>
      <c r="G41" s="402" t="s">
        <v>14</v>
      </c>
      <c r="H41" s="402" t="s">
        <v>14</v>
      </c>
      <c r="I41" s="403" t="s">
        <v>14</v>
      </c>
      <c r="J41" s="403" t="s">
        <v>14</v>
      </c>
      <c r="K41" s="403" t="s">
        <v>14</v>
      </c>
      <c r="L41" s="403" t="s">
        <v>14</v>
      </c>
    </row>
    <row r="42" spans="2:12" ht="17.25" customHeight="1" x14ac:dyDescent="0.3">
      <c r="B42" s="570">
        <v>6</v>
      </c>
      <c r="C42" s="566" t="s">
        <v>31</v>
      </c>
      <c r="D42" s="408" t="s">
        <v>576</v>
      </c>
      <c r="E42" s="409">
        <v>0</v>
      </c>
      <c r="F42" s="409">
        <v>0</v>
      </c>
      <c r="G42" s="410">
        <v>7</v>
      </c>
      <c r="H42" s="410">
        <v>1</v>
      </c>
      <c r="I42" s="414" t="s">
        <v>581</v>
      </c>
      <c r="J42" s="414" t="s">
        <v>581</v>
      </c>
      <c r="K42" s="413">
        <v>469110133</v>
      </c>
      <c r="L42" s="411">
        <v>75994278</v>
      </c>
    </row>
    <row r="43" spans="2:12" x14ac:dyDescent="0.3">
      <c r="B43" s="570"/>
      <c r="C43" s="566"/>
      <c r="D43" s="408" t="s">
        <v>577</v>
      </c>
      <c r="E43" s="409">
        <v>0</v>
      </c>
      <c r="F43" s="409">
        <v>0</v>
      </c>
      <c r="G43" s="410">
        <v>14</v>
      </c>
      <c r="H43" s="410">
        <v>2</v>
      </c>
      <c r="I43" s="414" t="s">
        <v>581</v>
      </c>
      <c r="J43" s="414" t="s">
        <v>581</v>
      </c>
      <c r="K43" s="413">
        <v>362453716</v>
      </c>
      <c r="L43" s="411">
        <v>25242852</v>
      </c>
    </row>
    <row r="44" spans="2:12" x14ac:dyDescent="0.3">
      <c r="B44" s="570"/>
      <c r="C44" s="566"/>
      <c r="D44" s="408" t="s">
        <v>578</v>
      </c>
      <c r="E44" s="409">
        <v>0</v>
      </c>
      <c r="F44" s="409">
        <v>0</v>
      </c>
      <c r="G44" s="410">
        <v>0</v>
      </c>
      <c r="H44" s="410">
        <v>0</v>
      </c>
      <c r="I44" s="414" t="s">
        <v>581</v>
      </c>
      <c r="J44" s="414" t="s">
        <v>581</v>
      </c>
      <c r="K44" s="412" t="s">
        <v>581</v>
      </c>
      <c r="L44" s="412" t="s">
        <v>581</v>
      </c>
    </row>
    <row r="45" spans="2:12" x14ac:dyDescent="0.3">
      <c r="B45" s="570"/>
      <c r="C45" s="566"/>
      <c r="D45" s="408" t="s">
        <v>579</v>
      </c>
      <c r="E45" s="409">
        <v>0</v>
      </c>
      <c r="F45" s="409">
        <v>0</v>
      </c>
      <c r="G45" s="410">
        <v>0</v>
      </c>
      <c r="H45" s="410">
        <v>0</v>
      </c>
      <c r="I45" s="414" t="s">
        <v>581</v>
      </c>
      <c r="J45" s="414" t="s">
        <v>581</v>
      </c>
      <c r="K45" s="412" t="s">
        <v>581</v>
      </c>
      <c r="L45" s="412" t="s">
        <v>581</v>
      </c>
    </row>
    <row r="46" spans="2:12" x14ac:dyDescent="0.3">
      <c r="B46" s="570"/>
      <c r="C46" s="566"/>
      <c r="D46" s="416" t="s">
        <v>580</v>
      </c>
      <c r="E46" s="417">
        <f t="shared" ref="E46:L46" si="4">SUM(E42:E45)</f>
        <v>0</v>
      </c>
      <c r="F46" s="417">
        <f t="shared" si="4"/>
        <v>0</v>
      </c>
      <c r="G46" s="417">
        <f t="shared" si="4"/>
        <v>21</v>
      </c>
      <c r="H46" s="417">
        <f t="shared" si="4"/>
        <v>3</v>
      </c>
      <c r="I46" s="423">
        <f t="shared" si="4"/>
        <v>0</v>
      </c>
      <c r="J46" s="423">
        <f t="shared" si="4"/>
        <v>0</v>
      </c>
      <c r="K46" s="422">
        <f t="shared" si="4"/>
        <v>831563849</v>
      </c>
      <c r="L46" s="422">
        <f t="shared" si="4"/>
        <v>101237130</v>
      </c>
    </row>
    <row r="47" spans="2:12" x14ac:dyDescent="0.3">
      <c r="B47" s="570"/>
      <c r="C47" s="566"/>
      <c r="D47" s="419" t="s">
        <v>582</v>
      </c>
      <c r="E47" s="409">
        <v>0</v>
      </c>
      <c r="F47" s="409">
        <v>0</v>
      </c>
      <c r="G47" s="410" t="s">
        <v>14</v>
      </c>
      <c r="H47" s="410" t="s">
        <v>14</v>
      </c>
      <c r="I47" s="412">
        <v>0</v>
      </c>
      <c r="J47" s="412">
        <v>0</v>
      </c>
      <c r="K47" s="414" t="s">
        <v>14</v>
      </c>
      <c r="L47" s="414" t="s">
        <v>14</v>
      </c>
    </row>
    <row r="48" spans="2:12" x14ac:dyDescent="0.3">
      <c r="B48" s="570"/>
      <c r="C48" s="566"/>
      <c r="D48" s="419" t="s">
        <v>583</v>
      </c>
      <c r="E48" s="409">
        <v>0</v>
      </c>
      <c r="F48" s="409">
        <v>0</v>
      </c>
      <c r="G48" s="410" t="s">
        <v>14</v>
      </c>
      <c r="H48" s="410" t="s">
        <v>14</v>
      </c>
      <c r="I48" s="412">
        <v>0</v>
      </c>
      <c r="J48" s="412">
        <v>0</v>
      </c>
      <c r="K48" s="414" t="s">
        <v>14</v>
      </c>
      <c r="L48" s="414" t="s">
        <v>14</v>
      </c>
    </row>
    <row r="49" spans="2:12" x14ac:dyDescent="0.3">
      <c r="B49" s="569">
        <v>7</v>
      </c>
      <c r="C49" s="565" t="s">
        <v>587</v>
      </c>
      <c r="D49" s="401" t="s">
        <v>576</v>
      </c>
      <c r="E49" s="402">
        <v>0</v>
      </c>
      <c r="F49" s="402">
        <v>0</v>
      </c>
      <c r="G49" s="420">
        <v>15</v>
      </c>
      <c r="H49" s="420">
        <v>3</v>
      </c>
      <c r="I49" s="403" t="s">
        <v>581</v>
      </c>
      <c r="J49" s="403" t="s">
        <v>581</v>
      </c>
      <c r="K49" s="424">
        <v>2596776462</v>
      </c>
      <c r="L49" s="425">
        <v>432966638</v>
      </c>
    </row>
    <row r="50" spans="2:12" x14ac:dyDescent="0.3">
      <c r="B50" s="569"/>
      <c r="C50" s="565"/>
      <c r="D50" s="401" t="s">
        <v>577</v>
      </c>
      <c r="E50" s="402">
        <v>0</v>
      </c>
      <c r="F50" s="402">
        <v>0</v>
      </c>
      <c r="G50" s="402">
        <v>0</v>
      </c>
      <c r="H50" s="402">
        <v>0</v>
      </c>
      <c r="I50" s="403" t="s">
        <v>581</v>
      </c>
      <c r="J50" s="403" t="s">
        <v>581</v>
      </c>
      <c r="K50" s="403" t="s">
        <v>581</v>
      </c>
      <c r="L50" s="403" t="s">
        <v>581</v>
      </c>
    </row>
    <row r="51" spans="2:12" x14ac:dyDescent="0.3">
      <c r="B51" s="569"/>
      <c r="C51" s="565"/>
      <c r="D51" s="401" t="s">
        <v>578</v>
      </c>
      <c r="E51" s="402">
        <v>8</v>
      </c>
      <c r="F51" s="420">
        <v>9</v>
      </c>
      <c r="G51" s="402">
        <v>0</v>
      </c>
      <c r="H51" s="402">
        <v>0</v>
      </c>
      <c r="I51" s="425">
        <v>328184352</v>
      </c>
      <c r="J51" s="424">
        <v>257840297</v>
      </c>
      <c r="K51" s="403" t="s">
        <v>581</v>
      </c>
      <c r="L51" s="403" t="s">
        <v>581</v>
      </c>
    </row>
    <row r="52" spans="2:12" x14ac:dyDescent="0.3">
      <c r="B52" s="569"/>
      <c r="C52" s="565"/>
      <c r="D52" s="401" t="s">
        <v>579</v>
      </c>
      <c r="E52" s="402">
        <v>2</v>
      </c>
      <c r="F52" s="420">
        <v>0</v>
      </c>
      <c r="G52" s="402">
        <v>0</v>
      </c>
      <c r="H52" s="402">
        <v>0</v>
      </c>
      <c r="I52" s="425">
        <v>26415449</v>
      </c>
      <c r="J52" s="403" t="s">
        <v>581</v>
      </c>
      <c r="K52" s="403" t="s">
        <v>581</v>
      </c>
      <c r="L52" s="403" t="s">
        <v>581</v>
      </c>
    </row>
    <row r="53" spans="2:12" x14ac:dyDescent="0.3">
      <c r="B53" s="569"/>
      <c r="C53" s="565"/>
      <c r="D53" s="404" t="s">
        <v>580</v>
      </c>
      <c r="E53" s="405">
        <f t="shared" ref="E53:L53" si="5">SUM(E49:E52)</f>
        <v>10</v>
      </c>
      <c r="F53" s="405">
        <f t="shared" si="5"/>
        <v>9</v>
      </c>
      <c r="G53" s="405">
        <f t="shared" si="5"/>
        <v>15</v>
      </c>
      <c r="H53" s="405">
        <f t="shared" si="5"/>
        <v>3</v>
      </c>
      <c r="I53" s="426">
        <f t="shared" si="5"/>
        <v>354599801</v>
      </c>
      <c r="J53" s="426">
        <f t="shared" si="5"/>
        <v>257840297</v>
      </c>
      <c r="K53" s="426">
        <f t="shared" si="5"/>
        <v>2596776462</v>
      </c>
      <c r="L53" s="426">
        <f t="shared" si="5"/>
        <v>432966638</v>
      </c>
    </row>
    <row r="54" spans="2:12" x14ac:dyDescent="0.3">
      <c r="B54" s="569"/>
      <c r="C54" s="565"/>
      <c r="D54" s="407" t="s">
        <v>582</v>
      </c>
      <c r="E54" s="402">
        <v>5</v>
      </c>
      <c r="F54" s="420">
        <v>6</v>
      </c>
      <c r="G54" s="420">
        <v>11</v>
      </c>
      <c r="H54" s="420">
        <v>3</v>
      </c>
      <c r="I54" s="425">
        <v>235323057</v>
      </c>
      <c r="J54" s="424">
        <v>215837935</v>
      </c>
      <c r="K54" s="424">
        <v>2112544443</v>
      </c>
      <c r="L54" s="425">
        <v>432966638</v>
      </c>
    </row>
    <row r="55" spans="2:12" ht="15.6" x14ac:dyDescent="0.3">
      <c r="B55" s="569"/>
      <c r="C55" s="565"/>
      <c r="D55" s="407" t="s">
        <v>583</v>
      </c>
      <c r="E55" s="402">
        <v>5</v>
      </c>
      <c r="F55" s="420">
        <v>3</v>
      </c>
      <c r="G55" s="420">
        <v>4</v>
      </c>
      <c r="H55" s="420"/>
      <c r="I55" s="425">
        <v>119276744</v>
      </c>
      <c r="J55" s="424">
        <v>42002362</v>
      </c>
      <c r="K55" s="424">
        <v>484232019</v>
      </c>
      <c r="L55" s="427"/>
    </row>
    <row r="56" spans="2:12" x14ac:dyDescent="0.3">
      <c r="B56" s="570">
        <v>8</v>
      </c>
      <c r="C56" s="566" t="s">
        <v>476</v>
      </c>
      <c r="D56" s="408" t="s">
        <v>576</v>
      </c>
      <c r="E56" s="409">
        <v>2</v>
      </c>
      <c r="F56" s="410">
        <v>0</v>
      </c>
      <c r="G56" s="410">
        <v>1</v>
      </c>
      <c r="H56" s="410">
        <v>1</v>
      </c>
      <c r="I56" s="414" t="s">
        <v>581</v>
      </c>
      <c r="J56" s="414" t="s">
        <v>581</v>
      </c>
      <c r="K56" s="414" t="s">
        <v>14</v>
      </c>
      <c r="L56" s="414" t="s">
        <v>14</v>
      </c>
    </row>
    <row r="57" spans="2:12" x14ac:dyDescent="0.3">
      <c r="B57" s="570"/>
      <c r="C57" s="566"/>
      <c r="D57" s="408" t="s">
        <v>577</v>
      </c>
      <c r="E57" s="409">
        <v>0</v>
      </c>
      <c r="F57" s="410">
        <v>3</v>
      </c>
      <c r="G57" s="410">
        <v>0</v>
      </c>
      <c r="H57" s="410">
        <v>0</v>
      </c>
      <c r="I57" s="414" t="s">
        <v>581</v>
      </c>
      <c r="J57" s="414" t="s">
        <v>14</v>
      </c>
      <c r="K57" s="414" t="s">
        <v>581</v>
      </c>
      <c r="L57" s="414" t="s">
        <v>581</v>
      </c>
    </row>
    <row r="58" spans="2:12" x14ac:dyDescent="0.3">
      <c r="B58" s="570"/>
      <c r="C58" s="566"/>
      <c r="D58" s="408" t="s">
        <v>578</v>
      </c>
      <c r="E58" s="409">
        <v>0</v>
      </c>
      <c r="F58" s="409">
        <v>0</v>
      </c>
      <c r="G58" s="409">
        <v>0</v>
      </c>
      <c r="H58" s="409">
        <v>0</v>
      </c>
      <c r="I58" s="414" t="s">
        <v>581</v>
      </c>
      <c r="J58" s="414" t="s">
        <v>581</v>
      </c>
      <c r="K58" s="414" t="s">
        <v>581</v>
      </c>
      <c r="L58" s="414" t="s">
        <v>581</v>
      </c>
    </row>
    <row r="59" spans="2:12" x14ac:dyDescent="0.3">
      <c r="B59" s="570"/>
      <c r="C59" s="566"/>
      <c r="D59" s="408" t="s">
        <v>579</v>
      </c>
      <c r="E59" s="409">
        <v>0</v>
      </c>
      <c r="F59" s="409">
        <v>0</v>
      </c>
      <c r="G59" s="409">
        <v>0</v>
      </c>
      <c r="H59" s="409">
        <v>0</v>
      </c>
      <c r="I59" s="414" t="s">
        <v>581</v>
      </c>
      <c r="J59" s="414" t="s">
        <v>581</v>
      </c>
      <c r="K59" s="414" t="s">
        <v>581</v>
      </c>
      <c r="L59" s="414" t="s">
        <v>581</v>
      </c>
    </row>
    <row r="60" spans="2:12" x14ac:dyDescent="0.3">
      <c r="B60" s="570"/>
      <c r="C60" s="566"/>
      <c r="D60" s="416" t="s">
        <v>580</v>
      </c>
      <c r="E60" s="417">
        <f t="shared" ref="E60:K60" si="6">SUM(E56:E59)</f>
        <v>2</v>
      </c>
      <c r="F60" s="417">
        <f t="shared" si="6"/>
        <v>3</v>
      </c>
      <c r="G60" s="417">
        <f t="shared" si="6"/>
        <v>1</v>
      </c>
      <c r="H60" s="417">
        <f t="shared" si="6"/>
        <v>1</v>
      </c>
      <c r="I60" s="423">
        <f t="shared" si="6"/>
        <v>0</v>
      </c>
      <c r="J60" s="423">
        <f t="shared" si="6"/>
        <v>0</v>
      </c>
      <c r="K60" s="423">
        <f t="shared" si="6"/>
        <v>0</v>
      </c>
      <c r="L60" s="473">
        <v>1246551302</v>
      </c>
    </row>
    <row r="61" spans="2:12" x14ac:dyDescent="0.3">
      <c r="B61" s="570"/>
      <c r="C61" s="566"/>
      <c r="D61" s="419" t="s">
        <v>582</v>
      </c>
      <c r="E61" s="409" t="s">
        <v>14</v>
      </c>
      <c r="F61" s="409" t="s">
        <v>14</v>
      </c>
      <c r="G61" s="409" t="s">
        <v>14</v>
      </c>
      <c r="H61" s="409" t="s">
        <v>14</v>
      </c>
      <c r="I61" s="412" t="s">
        <v>14</v>
      </c>
      <c r="J61" s="412" t="s">
        <v>14</v>
      </c>
      <c r="K61" s="412" t="s">
        <v>14</v>
      </c>
      <c r="L61" s="412" t="s">
        <v>14</v>
      </c>
    </row>
    <row r="62" spans="2:12" x14ac:dyDescent="0.3">
      <c r="B62" s="570"/>
      <c r="C62" s="566"/>
      <c r="D62" s="419" t="s">
        <v>583</v>
      </c>
      <c r="E62" s="409" t="s">
        <v>14</v>
      </c>
      <c r="F62" s="409" t="s">
        <v>14</v>
      </c>
      <c r="G62" s="409" t="s">
        <v>14</v>
      </c>
      <c r="H62" s="409" t="s">
        <v>14</v>
      </c>
      <c r="I62" s="412" t="s">
        <v>14</v>
      </c>
      <c r="J62" s="412" t="s">
        <v>14</v>
      </c>
      <c r="K62" s="412" t="s">
        <v>14</v>
      </c>
      <c r="L62" s="412" t="s">
        <v>14</v>
      </c>
    </row>
    <row r="63" spans="2:12" x14ac:dyDescent="0.3">
      <c r="B63" s="26" t="s">
        <v>66</v>
      </c>
    </row>
    <row r="65" spans="2:12" ht="14.4" x14ac:dyDescent="0.35">
      <c r="B65" s="5" t="s">
        <v>65</v>
      </c>
    </row>
    <row r="67" spans="2:12" ht="22.5" customHeight="1" x14ac:dyDescent="0.3">
      <c r="B67" s="63"/>
      <c r="C67" s="67"/>
      <c r="D67" s="67"/>
      <c r="E67" s="567" t="s">
        <v>566</v>
      </c>
      <c r="F67" s="567"/>
      <c r="G67" s="567" t="s">
        <v>567</v>
      </c>
      <c r="H67" s="567"/>
      <c r="I67" s="567" t="s">
        <v>568</v>
      </c>
      <c r="J67" s="567"/>
      <c r="K67" s="567" t="s">
        <v>569</v>
      </c>
      <c r="L67" s="567"/>
    </row>
    <row r="68" spans="2:12" x14ac:dyDescent="0.3">
      <c r="B68" s="442" t="s">
        <v>48</v>
      </c>
      <c r="C68" s="443" t="s">
        <v>7</v>
      </c>
      <c r="D68" s="443" t="s">
        <v>570</v>
      </c>
      <c r="E68" s="442" t="s">
        <v>571</v>
      </c>
      <c r="F68" s="442" t="s">
        <v>572</v>
      </c>
      <c r="G68" s="442" t="s">
        <v>571</v>
      </c>
      <c r="H68" s="442" t="s">
        <v>572</v>
      </c>
      <c r="I68" s="444" t="s">
        <v>573</v>
      </c>
      <c r="J68" s="444" t="s">
        <v>574</v>
      </c>
      <c r="K68" s="444" t="s">
        <v>573</v>
      </c>
      <c r="L68" s="444" t="s">
        <v>574</v>
      </c>
    </row>
    <row r="69" spans="2:12" x14ac:dyDescent="0.3">
      <c r="B69" s="568">
        <v>1</v>
      </c>
      <c r="C69" s="568" t="s">
        <v>68</v>
      </c>
      <c r="D69" s="439" t="s">
        <v>576</v>
      </c>
      <c r="E69" s="440">
        <v>2</v>
      </c>
      <c r="F69" s="440"/>
      <c r="G69" s="440"/>
      <c r="H69" s="440"/>
      <c r="I69" s="425">
        <v>71583229</v>
      </c>
      <c r="J69" s="441"/>
      <c r="K69" s="441"/>
      <c r="L69" s="441"/>
    </row>
    <row r="70" spans="2:12" x14ac:dyDescent="0.3">
      <c r="B70" s="565"/>
      <c r="C70" s="565"/>
      <c r="D70" s="401" t="s">
        <v>577</v>
      </c>
      <c r="E70" s="402">
        <v>2</v>
      </c>
      <c r="F70" s="402"/>
      <c r="G70" s="402"/>
      <c r="H70" s="402"/>
      <c r="I70" s="425">
        <v>10976079</v>
      </c>
      <c r="J70" s="403"/>
      <c r="K70" s="403"/>
      <c r="L70" s="403"/>
    </row>
    <row r="71" spans="2:12" x14ac:dyDescent="0.3">
      <c r="B71" s="565"/>
      <c r="C71" s="565"/>
      <c r="D71" s="401" t="s">
        <v>578</v>
      </c>
      <c r="E71" s="402">
        <v>2</v>
      </c>
      <c r="F71" s="402">
        <v>3</v>
      </c>
      <c r="G71" s="402"/>
      <c r="H71" s="402"/>
      <c r="I71" s="425">
        <v>20281916</v>
      </c>
      <c r="J71" s="425">
        <v>16464157</v>
      </c>
      <c r="K71" s="403"/>
      <c r="L71" s="403"/>
    </row>
    <row r="72" spans="2:12" x14ac:dyDescent="0.3">
      <c r="B72" s="565"/>
      <c r="C72" s="565"/>
      <c r="D72" s="401" t="s">
        <v>579</v>
      </c>
      <c r="E72" s="402"/>
      <c r="F72" s="402"/>
      <c r="G72" s="402"/>
      <c r="H72" s="402"/>
      <c r="I72" s="403"/>
      <c r="J72" s="403"/>
      <c r="K72" s="403"/>
      <c r="L72" s="403"/>
    </row>
    <row r="73" spans="2:12" x14ac:dyDescent="0.3">
      <c r="B73" s="565"/>
      <c r="C73" s="565"/>
      <c r="D73" s="404" t="s">
        <v>580</v>
      </c>
      <c r="E73" s="405">
        <v>6</v>
      </c>
      <c r="F73" s="405">
        <v>3</v>
      </c>
      <c r="G73" s="405">
        <v>0</v>
      </c>
      <c r="H73" s="405">
        <v>0</v>
      </c>
      <c r="I73" s="426">
        <f>+I69+I70+I71</f>
        <v>102841224</v>
      </c>
      <c r="J73" s="426">
        <f>+J71</f>
        <v>16464157</v>
      </c>
      <c r="K73" s="406"/>
      <c r="L73" s="406"/>
    </row>
    <row r="74" spans="2:12" x14ac:dyDescent="0.3">
      <c r="B74" s="565"/>
      <c r="C74" s="565"/>
      <c r="D74" s="407" t="s">
        <v>582</v>
      </c>
      <c r="E74" s="420"/>
      <c r="F74" s="420"/>
      <c r="G74" s="420">
        <v>0</v>
      </c>
      <c r="H74" s="420">
        <v>0</v>
      </c>
      <c r="I74" s="425"/>
      <c r="J74" s="425"/>
      <c r="K74" s="428"/>
      <c r="L74" s="428"/>
    </row>
    <row r="75" spans="2:12" x14ac:dyDescent="0.3">
      <c r="B75" s="565"/>
      <c r="C75" s="565"/>
      <c r="D75" s="407" t="s">
        <v>583</v>
      </c>
      <c r="E75" s="420">
        <v>6</v>
      </c>
      <c r="F75" s="420">
        <v>3</v>
      </c>
      <c r="G75" s="420">
        <v>0</v>
      </c>
      <c r="H75" s="420">
        <v>0</v>
      </c>
      <c r="I75" s="425">
        <v>102841224</v>
      </c>
      <c r="J75" s="425">
        <v>16464157</v>
      </c>
      <c r="K75" s="428"/>
      <c r="L75" s="428"/>
    </row>
    <row r="76" spans="2:12" x14ac:dyDescent="0.3">
      <c r="B76" s="566">
        <v>2</v>
      </c>
      <c r="C76" s="566" t="s">
        <v>73</v>
      </c>
      <c r="D76" s="408" t="s">
        <v>576</v>
      </c>
      <c r="E76" s="410">
        <v>11</v>
      </c>
      <c r="F76" s="410">
        <v>0</v>
      </c>
      <c r="G76" s="410">
        <v>8</v>
      </c>
      <c r="H76" s="410">
        <v>0</v>
      </c>
      <c r="I76" s="411">
        <v>795876920</v>
      </c>
      <c r="J76" s="414"/>
      <c r="K76" s="411">
        <v>172632419</v>
      </c>
      <c r="L76" s="429"/>
    </row>
    <row r="77" spans="2:12" x14ac:dyDescent="0.3">
      <c r="B77" s="566"/>
      <c r="C77" s="566"/>
      <c r="D77" s="408" t="s">
        <v>577</v>
      </c>
      <c r="E77" s="410">
        <v>37</v>
      </c>
      <c r="F77" s="410">
        <v>9</v>
      </c>
      <c r="G77" s="410">
        <v>0</v>
      </c>
      <c r="H77" s="410">
        <v>0</v>
      </c>
      <c r="I77" s="411">
        <v>989465323</v>
      </c>
      <c r="J77" s="411">
        <v>266566306</v>
      </c>
      <c r="K77" s="414"/>
      <c r="L77" s="414"/>
    </row>
    <row r="78" spans="2:12" x14ac:dyDescent="0.3">
      <c r="B78" s="566"/>
      <c r="C78" s="566"/>
      <c r="D78" s="408" t="s">
        <v>578</v>
      </c>
      <c r="E78" s="410">
        <v>146</v>
      </c>
      <c r="F78" s="410">
        <v>10</v>
      </c>
      <c r="G78" s="410">
        <v>0</v>
      </c>
      <c r="H78" s="410">
        <v>0</v>
      </c>
      <c r="I78" s="411">
        <v>2414814146</v>
      </c>
      <c r="J78" s="411">
        <v>144699520</v>
      </c>
      <c r="K78" s="414"/>
      <c r="L78" s="414"/>
    </row>
    <row r="79" spans="2:12" x14ac:dyDescent="0.3">
      <c r="B79" s="566"/>
      <c r="C79" s="566"/>
      <c r="D79" s="408" t="s">
        <v>579</v>
      </c>
      <c r="E79" s="410">
        <v>108</v>
      </c>
      <c r="F79" s="410">
        <v>7</v>
      </c>
      <c r="G79" s="410">
        <v>0</v>
      </c>
      <c r="H79" s="410">
        <v>0</v>
      </c>
      <c r="I79" s="411">
        <v>1259351386</v>
      </c>
      <c r="J79" s="411">
        <v>47817317</v>
      </c>
      <c r="K79" s="414"/>
      <c r="L79" s="414"/>
    </row>
    <row r="80" spans="2:12" x14ac:dyDescent="0.3">
      <c r="B80" s="566"/>
      <c r="C80" s="566"/>
      <c r="D80" s="416" t="s">
        <v>580</v>
      </c>
      <c r="E80" s="430">
        <v>302</v>
      </c>
      <c r="F80" s="430">
        <v>26</v>
      </c>
      <c r="G80" s="430">
        <v>8</v>
      </c>
      <c r="H80" s="430">
        <v>0</v>
      </c>
      <c r="I80" s="431">
        <v>5459507775</v>
      </c>
      <c r="J80" s="431">
        <v>459083143</v>
      </c>
      <c r="K80" s="431">
        <v>172632419</v>
      </c>
      <c r="L80" s="429"/>
    </row>
    <row r="81" spans="2:12" x14ac:dyDescent="0.3">
      <c r="B81" s="566"/>
      <c r="C81" s="566"/>
      <c r="D81" s="419" t="s">
        <v>582</v>
      </c>
      <c r="E81" s="471">
        <v>302</v>
      </c>
      <c r="F81" s="471">
        <v>26</v>
      </c>
      <c r="G81" s="471">
        <v>8</v>
      </c>
      <c r="H81" s="471">
        <v>0</v>
      </c>
      <c r="I81" s="412"/>
      <c r="J81" s="412"/>
      <c r="K81" s="412"/>
      <c r="L81" s="412"/>
    </row>
    <row r="82" spans="2:12" x14ac:dyDescent="0.3">
      <c r="B82" s="566"/>
      <c r="C82" s="566"/>
      <c r="D82" s="419" t="s">
        <v>583</v>
      </c>
      <c r="E82" s="409"/>
      <c r="F82" s="409"/>
      <c r="G82" s="409"/>
      <c r="H82" s="409"/>
      <c r="I82" s="412"/>
      <c r="J82" s="412"/>
      <c r="K82" s="412"/>
      <c r="L82" s="412"/>
    </row>
    <row r="83" spans="2:12" x14ac:dyDescent="0.3">
      <c r="B83" s="565">
        <v>3</v>
      </c>
      <c r="C83" s="565" t="s">
        <v>77</v>
      </c>
      <c r="D83" s="401" t="s">
        <v>576</v>
      </c>
      <c r="E83" s="420">
        <v>36</v>
      </c>
      <c r="F83" s="420">
        <v>6</v>
      </c>
      <c r="G83" s="420">
        <v>67</v>
      </c>
      <c r="H83" s="420">
        <v>2</v>
      </c>
      <c r="I83" s="425">
        <v>1416682148</v>
      </c>
      <c r="J83" s="425">
        <v>229243775</v>
      </c>
      <c r="K83" s="425">
        <v>1381206272</v>
      </c>
      <c r="L83" s="425">
        <v>52100090</v>
      </c>
    </row>
    <row r="84" spans="2:12" x14ac:dyDescent="0.3">
      <c r="B84" s="565"/>
      <c r="C84" s="565"/>
      <c r="D84" s="401" t="s">
        <v>577</v>
      </c>
      <c r="E84" s="420">
        <v>81</v>
      </c>
      <c r="F84" s="420">
        <v>9</v>
      </c>
      <c r="G84" s="420">
        <v>11</v>
      </c>
      <c r="H84" s="420">
        <v>0</v>
      </c>
      <c r="I84" s="425">
        <v>1547656911</v>
      </c>
      <c r="J84" s="425">
        <v>139180722</v>
      </c>
      <c r="K84" s="425">
        <v>167647145</v>
      </c>
      <c r="L84" s="421" t="s">
        <v>591</v>
      </c>
    </row>
    <row r="85" spans="2:12" x14ac:dyDescent="0.3">
      <c r="B85" s="565"/>
      <c r="C85" s="565"/>
      <c r="D85" s="401" t="s">
        <v>578</v>
      </c>
      <c r="E85" s="420">
        <v>166</v>
      </c>
      <c r="F85" s="420">
        <v>8</v>
      </c>
      <c r="G85" s="420">
        <v>1</v>
      </c>
      <c r="H85" s="420">
        <v>0</v>
      </c>
      <c r="I85" s="425">
        <v>2348845437</v>
      </c>
      <c r="J85" s="425">
        <v>58025294</v>
      </c>
      <c r="K85" s="421">
        <v>0</v>
      </c>
      <c r="L85" s="421">
        <v>0</v>
      </c>
    </row>
    <row r="86" spans="2:12" x14ac:dyDescent="0.3">
      <c r="B86" s="565"/>
      <c r="C86" s="565"/>
      <c r="D86" s="401" t="s">
        <v>579</v>
      </c>
      <c r="E86" s="420">
        <v>60</v>
      </c>
      <c r="F86" s="420">
        <v>3</v>
      </c>
      <c r="G86" s="420">
        <v>0</v>
      </c>
      <c r="H86" s="420">
        <v>0</v>
      </c>
      <c r="I86" s="425">
        <v>499415062</v>
      </c>
      <c r="J86" s="421">
        <v>0</v>
      </c>
      <c r="K86" s="421">
        <v>0</v>
      </c>
      <c r="L86" s="421">
        <v>0</v>
      </c>
    </row>
    <row r="87" spans="2:12" x14ac:dyDescent="0.3">
      <c r="B87" s="565"/>
      <c r="C87" s="565"/>
      <c r="D87" s="404" t="s">
        <v>580</v>
      </c>
      <c r="E87" s="432">
        <v>343</v>
      </c>
      <c r="F87" s="432">
        <v>26</v>
      </c>
      <c r="G87" s="432">
        <v>79</v>
      </c>
      <c r="H87" s="432">
        <v>2</v>
      </c>
      <c r="I87" s="433">
        <v>5812599558</v>
      </c>
      <c r="J87" s="433">
        <v>426449791</v>
      </c>
      <c r="K87" s="433">
        <v>1548853417</v>
      </c>
      <c r="L87" s="433">
        <v>52100090</v>
      </c>
    </row>
    <row r="88" spans="2:12" x14ac:dyDescent="0.3">
      <c r="B88" s="565"/>
      <c r="C88" s="565"/>
      <c r="D88" s="407" t="s">
        <v>582</v>
      </c>
      <c r="E88" s="420">
        <v>343</v>
      </c>
      <c r="F88" s="420">
        <v>26</v>
      </c>
      <c r="G88" s="420">
        <v>79</v>
      </c>
      <c r="H88" s="420">
        <v>2</v>
      </c>
      <c r="I88" s="425">
        <v>5812599558</v>
      </c>
      <c r="J88" s="425">
        <v>426449791</v>
      </c>
      <c r="K88" s="425">
        <v>1548853417</v>
      </c>
      <c r="L88" s="425">
        <v>52100090</v>
      </c>
    </row>
    <row r="89" spans="2:12" x14ac:dyDescent="0.3">
      <c r="B89" s="565"/>
      <c r="C89" s="565"/>
      <c r="D89" s="407" t="s">
        <v>583</v>
      </c>
      <c r="E89" s="420">
        <v>819</v>
      </c>
      <c r="F89" s="420">
        <v>80</v>
      </c>
      <c r="G89" s="420">
        <v>4</v>
      </c>
      <c r="H89" s="420">
        <v>1</v>
      </c>
      <c r="I89" s="425">
        <v>9260232803</v>
      </c>
      <c r="J89" s="421"/>
      <c r="K89" s="421"/>
      <c r="L89" s="421"/>
    </row>
    <row r="90" spans="2:12" x14ac:dyDescent="0.3">
      <c r="B90" s="566">
        <v>4</v>
      </c>
      <c r="C90" s="566" t="s">
        <v>81</v>
      </c>
      <c r="D90" s="408" t="s">
        <v>576</v>
      </c>
      <c r="E90" s="410">
        <v>98</v>
      </c>
      <c r="F90" s="410">
        <v>10</v>
      </c>
      <c r="G90" s="410">
        <v>9</v>
      </c>
      <c r="H90" s="410">
        <v>0</v>
      </c>
      <c r="I90" s="434">
        <v>3155622000</v>
      </c>
      <c r="J90" s="414">
        <v>75147000</v>
      </c>
      <c r="K90" s="414">
        <v>244439000</v>
      </c>
      <c r="L90" s="414">
        <v>0</v>
      </c>
    </row>
    <row r="91" spans="2:12" x14ac:dyDescent="0.3">
      <c r="B91" s="566"/>
      <c r="C91" s="566"/>
      <c r="D91" s="408" t="s">
        <v>577</v>
      </c>
      <c r="E91" s="410">
        <v>201</v>
      </c>
      <c r="F91" s="410">
        <v>34</v>
      </c>
      <c r="G91" s="410">
        <v>0</v>
      </c>
      <c r="H91" s="410">
        <v>0</v>
      </c>
      <c r="I91" s="414">
        <v>905326000</v>
      </c>
      <c r="J91" s="414">
        <v>153676000</v>
      </c>
      <c r="K91" s="414">
        <v>0</v>
      </c>
      <c r="L91" s="414">
        <v>0</v>
      </c>
    </row>
    <row r="92" spans="2:12" x14ac:dyDescent="0.3">
      <c r="B92" s="566"/>
      <c r="C92" s="566"/>
      <c r="D92" s="408" t="s">
        <v>578</v>
      </c>
      <c r="E92" s="410">
        <v>429</v>
      </c>
      <c r="F92" s="410">
        <v>23</v>
      </c>
      <c r="G92" s="410">
        <v>0</v>
      </c>
      <c r="H92" s="410">
        <v>0</v>
      </c>
      <c r="I92" s="414">
        <v>784710000</v>
      </c>
      <c r="J92" s="414">
        <v>64209000</v>
      </c>
      <c r="K92" s="414">
        <v>0</v>
      </c>
      <c r="L92" s="414">
        <v>0</v>
      </c>
    </row>
    <row r="93" spans="2:12" x14ac:dyDescent="0.3">
      <c r="B93" s="566"/>
      <c r="C93" s="566"/>
      <c r="D93" s="408" t="s">
        <v>579</v>
      </c>
      <c r="E93" s="410">
        <v>22</v>
      </c>
      <c r="F93" s="410">
        <v>4</v>
      </c>
      <c r="G93" s="410">
        <v>0</v>
      </c>
      <c r="H93" s="410">
        <v>0</v>
      </c>
      <c r="I93" s="414">
        <v>29351000</v>
      </c>
      <c r="J93" s="414">
        <v>5290000</v>
      </c>
      <c r="K93" s="414">
        <v>0</v>
      </c>
      <c r="L93" s="414">
        <v>0</v>
      </c>
    </row>
    <row r="94" spans="2:12" x14ac:dyDescent="0.3">
      <c r="B94" s="566"/>
      <c r="C94" s="566"/>
      <c r="D94" s="416" t="s">
        <v>580</v>
      </c>
      <c r="E94" s="430">
        <f t="shared" ref="E94:L94" si="7">E90+E91+E92+E93</f>
        <v>750</v>
      </c>
      <c r="F94" s="430">
        <f t="shared" si="7"/>
        <v>71</v>
      </c>
      <c r="G94" s="430">
        <f t="shared" si="7"/>
        <v>9</v>
      </c>
      <c r="H94" s="430">
        <f t="shared" si="7"/>
        <v>0</v>
      </c>
      <c r="I94" s="435">
        <f t="shared" si="7"/>
        <v>4875009000</v>
      </c>
      <c r="J94" s="435">
        <f t="shared" si="7"/>
        <v>298322000</v>
      </c>
      <c r="K94" s="435">
        <f t="shared" si="7"/>
        <v>244439000</v>
      </c>
      <c r="L94" s="435">
        <f t="shared" si="7"/>
        <v>0</v>
      </c>
    </row>
    <row r="95" spans="2:12" x14ac:dyDescent="0.3">
      <c r="B95" s="566"/>
      <c r="C95" s="566"/>
      <c r="D95" s="419" t="s">
        <v>582</v>
      </c>
      <c r="E95" s="410">
        <v>728</v>
      </c>
      <c r="F95" s="410">
        <v>67</v>
      </c>
      <c r="G95" s="410">
        <v>9</v>
      </c>
      <c r="H95" s="410">
        <v>0</v>
      </c>
      <c r="I95" s="414" t="s">
        <v>14</v>
      </c>
      <c r="J95" s="414" t="s">
        <v>14</v>
      </c>
      <c r="K95" s="414" t="s">
        <v>14</v>
      </c>
      <c r="L95" s="414">
        <v>0</v>
      </c>
    </row>
    <row r="96" spans="2:12" x14ac:dyDescent="0.3">
      <c r="B96" s="566"/>
      <c r="C96" s="566"/>
      <c r="D96" s="419" t="s">
        <v>583</v>
      </c>
      <c r="E96" s="410">
        <v>22</v>
      </c>
      <c r="F96" s="410">
        <v>4</v>
      </c>
      <c r="G96" s="410">
        <v>0</v>
      </c>
      <c r="H96" s="410">
        <v>0</v>
      </c>
      <c r="I96" s="414" t="s">
        <v>14</v>
      </c>
      <c r="J96" s="414" t="s">
        <v>14</v>
      </c>
      <c r="K96" s="414">
        <v>0</v>
      </c>
      <c r="L96" s="414">
        <v>0</v>
      </c>
    </row>
    <row r="97" spans="2:12" x14ac:dyDescent="0.3">
      <c r="B97" s="565">
        <v>5</v>
      </c>
      <c r="C97" s="565" t="s">
        <v>86</v>
      </c>
      <c r="D97" s="401" t="s">
        <v>576</v>
      </c>
      <c r="E97" s="420">
        <v>20</v>
      </c>
      <c r="F97" s="420">
        <v>4</v>
      </c>
      <c r="G97" s="420">
        <v>60</v>
      </c>
      <c r="H97" s="420">
        <v>1</v>
      </c>
      <c r="I97" s="425">
        <v>783461682</v>
      </c>
      <c r="J97" s="425">
        <v>143024414</v>
      </c>
      <c r="K97" s="425">
        <v>7705786956</v>
      </c>
      <c r="L97" s="425">
        <v>129151986</v>
      </c>
    </row>
    <row r="98" spans="2:12" x14ac:dyDescent="0.3">
      <c r="B98" s="565"/>
      <c r="C98" s="565"/>
      <c r="D98" s="401" t="s">
        <v>577</v>
      </c>
      <c r="E98" s="420">
        <v>83</v>
      </c>
      <c r="F98" s="420">
        <v>19</v>
      </c>
      <c r="G98" s="420">
        <v>0</v>
      </c>
      <c r="H98" s="420">
        <v>0</v>
      </c>
      <c r="I98" s="425">
        <v>1646912465</v>
      </c>
      <c r="J98" s="425">
        <v>347457173</v>
      </c>
      <c r="K98" s="421" t="s">
        <v>589</v>
      </c>
      <c r="L98" s="421" t="s">
        <v>590</v>
      </c>
    </row>
    <row r="99" spans="2:12" x14ac:dyDescent="0.3">
      <c r="B99" s="565"/>
      <c r="C99" s="565"/>
      <c r="D99" s="401" t="s">
        <v>578</v>
      </c>
      <c r="E99" s="420">
        <v>240</v>
      </c>
      <c r="F99" s="420">
        <v>28</v>
      </c>
      <c r="G99" s="420">
        <v>0</v>
      </c>
      <c r="H99" s="420">
        <v>0</v>
      </c>
      <c r="I99" s="425">
        <v>2912567613</v>
      </c>
      <c r="J99" s="425">
        <v>311009132</v>
      </c>
      <c r="K99" s="421" t="s">
        <v>589</v>
      </c>
      <c r="L99" s="421" t="s">
        <v>590</v>
      </c>
    </row>
    <row r="100" spans="2:12" x14ac:dyDescent="0.3">
      <c r="B100" s="565"/>
      <c r="C100" s="565"/>
      <c r="D100" s="401" t="s">
        <v>579</v>
      </c>
      <c r="E100" s="420">
        <v>319</v>
      </c>
      <c r="F100" s="420">
        <v>40</v>
      </c>
      <c r="G100" s="420">
        <v>0</v>
      </c>
      <c r="H100" s="420">
        <v>0</v>
      </c>
      <c r="I100" s="425">
        <v>2580927525</v>
      </c>
      <c r="J100" s="425">
        <v>212893374</v>
      </c>
      <c r="K100" s="421" t="s">
        <v>589</v>
      </c>
      <c r="L100" s="421" t="s">
        <v>590</v>
      </c>
    </row>
    <row r="101" spans="2:12" x14ac:dyDescent="0.3">
      <c r="B101" s="565"/>
      <c r="C101" s="565"/>
      <c r="D101" s="404" t="s">
        <v>580</v>
      </c>
      <c r="E101" s="432">
        <v>662</v>
      </c>
      <c r="F101" s="432">
        <v>91</v>
      </c>
      <c r="G101" s="432">
        <v>60</v>
      </c>
      <c r="H101" s="432">
        <v>1</v>
      </c>
      <c r="I101" s="433">
        <v>7923869285</v>
      </c>
      <c r="J101" s="433">
        <v>1014384093</v>
      </c>
      <c r="K101" s="433">
        <v>7705786956</v>
      </c>
      <c r="L101" s="433">
        <v>129151986</v>
      </c>
    </row>
    <row r="102" spans="2:12" x14ac:dyDescent="0.3">
      <c r="B102" s="565"/>
      <c r="C102" s="565"/>
      <c r="D102" s="407" t="s">
        <v>582</v>
      </c>
      <c r="E102" s="420">
        <v>662</v>
      </c>
      <c r="F102" s="420">
        <v>91</v>
      </c>
      <c r="G102" s="420">
        <v>60</v>
      </c>
      <c r="H102" s="420">
        <v>1</v>
      </c>
      <c r="I102" s="425">
        <v>7923869285</v>
      </c>
      <c r="J102" s="425">
        <v>1014384093</v>
      </c>
      <c r="K102" s="425">
        <v>7705786956</v>
      </c>
      <c r="L102" s="425">
        <v>129151986</v>
      </c>
    </row>
    <row r="103" spans="2:12" x14ac:dyDescent="0.3">
      <c r="B103" s="565"/>
      <c r="C103" s="565"/>
      <c r="D103" s="407" t="s">
        <v>583</v>
      </c>
      <c r="E103" s="420">
        <v>84</v>
      </c>
      <c r="F103" s="420">
        <v>12</v>
      </c>
      <c r="G103" s="420">
        <v>0</v>
      </c>
      <c r="H103" s="420">
        <v>0</v>
      </c>
      <c r="I103" s="421" t="s">
        <v>53</v>
      </c>
      <c r="J103" s="421" t="s">
        <v>53</v>
      </c>
      <c r="K103" s="421" t="s">
        <v>589</v>
      </c>
      <c r="L103" s="428" t="s">
        <v>590</v>
      </c>
    </row>
    <row r="104" spans="2:12" x14ac:dyDescent="0.3">
      <c r="B104" s="566">
        <v>6</v>
      </c>
      <c r="C104" s="566" t="s">
        <v>91</v>
      </c>
      <c r="D104" s="408" t="s">
        <v>576</v>
      </c>
      <c r="E104" s="409">
        <v>1</v>
      </c>
      <c r="F104" s="410">
        <v>1</v>
      </c>
      <c r="G104" s="410">
        <v>4</v>
      </c>
      <c r="H104" s="410">
        <v>0</v>
      </c>
      <c r="I104" s="411">
        <v>7240252</v>
      </c>
      <c r="J104" s="411">
        <v>30027868</v>
      </c>
      <c r="K104" s="411">
        <v>85593477</v>
      </c>
      <c r="L104" s="414">
        <v>0</v>
      </c>
    </row>
    <row r="105" spans="2:12" x14ac:dyDescent="0.3">
      <c r="B105" s="566"/>
      <c r="C105" s="566"/>
      <c r="D105" s="408" t="s">
        <v>577</v>
      </c>
      <c r="E105" s="409">
        <v>3</v>
      </c>
      <c r="F105" s="410">
        <v>1</v>
      </c>
      <c r="G105" s="410">
        <v>1</v>
      </c>
      <c r="H105" s="410">
        <v>0</v>
      </c>
      <c r="I105" s="411">
        <v>41717123</v>
      </c>
      <c r="J105" s="411">
        <v>16474829</v>
      </c>
      <c r="K105" s="411">
        <v>17406829</v>
      </c>
      <c r="L105" s="414">
        <v>0</v>
      </c>
    </row>
    <row r="106" spans="2:12" x14ac:dyDescent="0.3">
      <c r="B106" s="566"/>
      <c r="C106" s="566"/>
      <c r="D106" s="408" t="s">
        <v>578</v>
      </c>
      <c r="E106" s="409">
        <v>26</v>
      </c>
      <c r="F106" s="410">
        <v>2</v>
      </c>
      <c r="G106" s="410">
        <v>0</v>
      </c>
      <c r="H106" s="410">
        <v>1</v>
      </c>
      <c r="I106" s="411">
        <v>178577997</v>
      </c>
      <c r="J106" s="411">
        <v>13933876</v>
      </c>
      <c r="K106" s="414">
        <v>0</v>
      </c>
      <c r="L106" s="411">
        <v>9324129</v>
      </c>
    </row>
    <row r="107" spans="2:12" x14ac:dyDescent="0.3">
      <c r="B107" s="566"/>
      <c r="C107" s="566"/>
      <c r="D107" s="408" t="s">
        <v>579</v>
      </c>
      <c r="E107" s="409">
        <v>38</v>
      </c>
      <c r="F107" s="410">
        <v>7</v>
      </c>
      <c r="G107" s="410">
        <v>0</v>
      </c>
      <c r="H107" s="410">
        <v>0</v>
      </c>
      <c r="I107" s="411">
        <v>141328155</v>
      </c>
      <c r="J107" s="411">
        <v>11600458</v>
      </c>
      <c r="K107" s="414">
        <v>0</v>
      </c>
      <c r="L107" s="414">
        <v>0</v>
      </c>
    </row>
    <row r="108" spans="2:12" x14ac:dyDescent="0.3">
      <c r="B108" s="566"/>
      <c r="C108" s="566"/>
      <c r="D108" s="416" t="s">
        <v>580</v>
      </c>
      <c r="E108" s="430">
        <v>68</v>
      </c>
      <c r="F108" s="430">
        <v>11</v>
      </c>
      <c r="G108" s="430">
        <v>5</v>
      </c>
      <c r="H108" s="430">
        <v>1</v>
      </c>
      <c r="I108" s="431">
        <v>368863527</v>
      </c>
      <c r="J108" s="431">
        <v>72037031</v>
      </c>
      <c r="K108" s="431">
        <v>103000306</v>
      </c>
      <c r="L108" s="431">
        <v>9324129</v>
      </c>
    </row>
    <row r="109" spans="2:12" x14ac:dyDescent="0.3">
      <c r="B109" s="566"/>
      <c r="C109" s="566"/>
      <c r="D109" s="419" t="s">
        <v>582</v>
      </c>
      <c r="E109" s="409">
        <v>68</v>
      </c>
      <c r="F109" s="410">
        <v>7</v>
      </c>
      <c r="G109" s="410">
        <v>5</v>
      </c>
      <c r="H109" s="410">
        <v>1</v>
      </c>
      <c r="I109" s="411">
        <v>368863527</v>
      </c>
      <c r="J109" s="411">
        <v>69723431</v>
      </c>
      <c r="K109" s="411">
        <v>103000306</v>
      </c>
      <c r="L109" s="411">
        <v>9324129</v>
      </c>
    </row>
    <row r="110" spans="2:12" x14ac:dyDescent="0.3">
      <c r="B110" s="566"/>
      <c r="C110" s="566"/>
      <c r="D110" s="419" t="s">
        <v>583</v>
      </c>
      <c r="E110" s="409">
        <v>0</v>
      </c>
      <c r="F110" s="410">
        <v>4</v>
      </c>
      <c r="G110" s="410">
        <v>0</v>
      </c>
      <c r="H110" s="410">
        <v>0</v>
      </c>
      <c r="I110" s="414">
        <v>0</v>
      </c>
      <c r="J110" s="411">
        <v>2313600</v>
      </c>
      <c r="K110" s="414">
        <v>0</v>
      </c>
      <c r="L110" s="414">
        <v>0</v>
      </c>
    </row>
    <row r="111" spans="2:12" x14ac:dyDescent="0.3">
      <c r="B111" s="565">
        <v>7</v>
      </c>
      <c r="C111" s="565" t="s">
        <v>95</v>
      </c>
      <c r="D111" s="401" t="s">
        <v>576</v>
      </c>
      <c r="E111" s="402">
        <v>10</v>
      </c>
      <c r="F111" s="420">
        <v>0</v>
      </c>
      <c r="G111" s="420">
        <v>65</v>
      </c>
      <c r="H111" s="420">
        <v>0</v>
      </c>
      <c r="I111" s="425">
        <v>560421192</v>
      </c>
      <c r="J111" s="421" t="s">
        <v>588</v>
      </c>
      <c r="K111" s="425">
        <v>2609955106</v>
      </c>
      <c r="L111" s="421" t="s">
        <v>590</v>
      </c>
    </row>
    <row r="112" spans="2:12" x14ac:dyDescent="0.3">
      <c r="B112" s="565"/>
      <c r="C112" s="565"/>
      <c r="D112" s="401" t="s">
        <v>577</v>
      </c>
      <c r="E112" s="402">
        <v>217</v>
      </c>
      <c r="F112" s="420">
        <v>29</v>
      </c>
      <c r="G112" s="420">
        <v>0</v>
      </c>
      <c r="H112" s="420">
        <v>0</v>
      </c>
      <c r="I112" s="425">
        <v>3018706408</v>
      </c>
      <c r="J112" s="425">
        <v>363847487</v>
      </c>
      <c r="K112" s="421" t="s">
        <v>589</v>
      </c>
      <c r="L112" s="421" t="s">
        <v>590</v>
      </c>
    </row>
    <row r="113" spans="2:12" x14ac:dyDescent="0.3">
      <c r="B113" s="565"/>
      <c r="C113" s="565"/>
      <c r="D113" s="401" t="s">
        <v>578</v>
      </c>
      <c r="E113" s="402">
        <v>1203</v>
      </c>
      <c r="F113" s="420">
        <v>26</v>
      </c>
      <c r="G113" s="420">
        <v>1</v>
      </c>
      <c r="H113" s="420">
        <v>0</v>
      </c>
      <c r="I113" s="425">
        <v>9999452071</v>
      </c>
      <c r="J113" s="425">
        <v>160668110</v>
      </c>
      <c r="K113" s="425">
        <v>9131581</v>
      </c>
      <c r="L113" s="421" t="s">
        <v>590</v>
      </c>
    </row>
    <row r="114" spans="2:12" x14ac:dyDescent="0.3">
      <c r="B114" s="565"/>
      <c r="C114" s="565"/>
      <c r="D114" s="401" t="s">
        <v>579</v>
      </c>
      <c r="E114" s="402">
        <v>31</v>
      </c>
      <c r="F114" s="420">
        <v>1</v>
      </c>
      <c r="G114" s="420">
        <v>0</v>
      </c>
      <c r="H114" s="420">
        <v>0</v>
      </c>
      <c r="I114" s="425">
        <v>218330982</v>
      </c>
      <c r="J114" s="425">
        <v>21412689</v>
      </c>
      <c r="K114" s="421" t="s">
        <v>589</v>
      </c>
      <c r="L114" s="421" t="s">
        <v>590</v>
      </c>
    </row>
    <row r="115" spans="2:12" x14ac:dyDescent="0.3">
      <c r="B115" s="565"/>
      <c r="C115" s="565"/>
      <c r="D115" s="404" t="s">
        <v>580</v>
      </c>
      <c r="E115" s="405">
        <v>1461</v>
      </c>
      <c r="F115" s="432">
        <v>56</v>
      </c>
      <c r="G115" s="432">
        <v>66</v>
      </c>
      <c r="H115" s="432">
        <v>0</v>
      </c>
      <c r="I115" s="433">
        <v>13796910653</v>
      </c>
      <c r="J115" s="433">
        <v>545928286</v>
      </c>
      <c r="K115" s="433">
        <v>2619086687</v>
      </c>
      <c r="L115" s="428" t="s">
        <v>590</v>
      </c>
    </row>
    <row r="116" spans="2:12" x14ac:dyDescent="0.3">
      <c r="B116" s="565"/>
      <c r="C116" s="565"/>
      <c r="D116" s="407" t="s">
        <v>582</v>
      </c>
      <c r="E116" s="402">
        <v>1461</v>
      </c>
      <c r="F116" s="420">
        <v>56</v>
      </c>
      <c r="G116" s="420">
        <v>66</v>
      </c>
      <c r="H116" s="420">
        <v>0</v>
      </c>
      <c r="I116" s="425">
        <v>13796910653</v>
      </c>
      <c r="J116" s="425">
        <v>545928286</v>
      </c>
      <c r="K116" s="425">
        <v>2619086687</v>
      </c>
      <c r="L116" s="421" t="s">
        <v>590</v>
      </c>
    </row>
    <row r="117" spans="2:12" x14ac:dyDescent="0.3">
      <c r="B117" s="565"/>
      <c r="C117" s="565"/>
      <c r="D117" s="407" t="s">
        <v>583</v>
      </c>
      <c r="E117" s="402"/>
      <c r="F117" s="420">
        <v>0</v>
      </c>
      <c r="G117" s="420">
        <v>0</v>
      </c>
      <c r="H117" s="420">
        <v>0</v>
      </c>
      <c r="I117" s="425">
        <v>2614766496</v>
      </c>
      <c r="J117" s="421" t="s">
        <v>588</v>
      </c>
      <c r="K117" s="421" t="s">
        <v>589</v>
      </c>
      <c r="L117" s="421" t="s">
        <v>590</v>
      </c>
    </row>
    <row r="118" spans="2:12" x14ac:dyDescent="0.3">
      <c r="B118" s="566">
        <v>8</v>
      </c>
      <c r="C118" s="566" t="s">
        <v>592</v>
      </c>
      <c r="D118" s="408" t="s">
        <v>576</v>
      </c>
      <c r="E118" s="409">
        <v>13</v>
      </c>
      <c r="F118" s="410">
        <v>1</v>
      </c>
      <c r="G118" s="410">
        <v>10</v>
      </c>
      <c r="H118" s="410">
        <v>2</v>
      </c>
      <c r="I118" s="411">
        <v>354470717</v>
      </c>
      <c r="J118" s="411">
        <v>65958296</v>
      </c>
      <c r="K118" s="411">
        <v>1268334518</v>
      </c>
      <c r="L118" s="414" t="s">
        <v>590</v>
      </c>
    </row>
    <row r="119" spans="2:12" x14ac:dyDescent="0.3">
      <c r="B119" s="566"/>
      <c r="C119" s="566"/>
      <c r="D119" s="408" t="s">
        <v>577</v>
      </c>
      <c r="E119" s="409">
        <v>63</v>
      </c>
      <c r="F119" s="410">
        <v>7</v>
      </c>
      <c r="G119" s="410">
        <v>0</v>
      </c>
      <c r="H119" s="410">
        <v>0</v>
      </c>
      <c r="I119" s="411">
        <v>842089842</v>
      </c>
      <c r="J119" s="411">
        <v>85285354</v>
      </c>
      <c r="K119" s="414" t="s">
        <v>589</v>
      </c>
      <c r="L119" s="414" t="s">
        <v>590</v>
      </c>
    </row>
    <row r="120" spans="2:12" x14ac:dyDescent="0.3">
      <c r="B120" s="566"/>
      <c r="C120" s="566"/>
      <c r="D120" s="408" t="s">
        <v>578</v>
      </c>
      <c r="E120" s="409">
        <v>91</v>
      </c>
      <c r="F120" s="410">
        <v>19</v>
      </c>
      <c r="G120" s="410">
        <v>0</v>
      </c>
      <c r="H120" s="410">
        <v>0</v>
      </c>
      <c r="I120" s="411">
        <v>695949000</v>
      </c>
      <c r="J120" s="411">
        <v>123840552</v>
      </c>
      <c r="K120" s="414" t="s">
        <v>589</v>
      </c>
      <c r="L120" s="414" t="s">
        <v>590</v>
      </c>
    </row>
    <row r="121" spans="2:12" x14ac:dyDescent="0.3">
      <c r="B121" s="566"/>
      <c r="C121" s="566"/>
      <c r="D121" s="408" t="s">
        <v>579</v>
      </c>
      <c r="E121" s="409">
        <v>48</v>
      </c>
      <c r="F121" s="410">
        <v>1</v>
      </c>
      <c r="G121" s="410">
        <v>0</v>
      </c>
      <c r="H121" s="410">
        <v>0</v>
      </c>
      <c r="I121" s="411">
        <v>260494525</v>
      </c>
      <c r="J121" s="411">
        <v>6759090</v>
      </c>
      <c r="K121" s="414" t="s">
        <v>589</v>
      </c>
      <c r="L121" s="414" t="s">
        <v>590</v>
      </c>
    </row>
    <row r="122" spans="2:12" x14ac:dyDescent="0.3">
      <c r="B122" s="566"/>
      <c r="C122" s="566"/>
      <c r="D122" s="416" t="s">
        <v>580</v>
      </c>
      <c r="E122" s="430">
        <v>215</v>
      </c>
      <c r="F122" s="430">
        <v>28</v>
      </c>
      <c r="G122" s="430">
        <v>10</v>
      </c>
      <c r="H122" s="430">
        <v>2</v>
      </c>
      <c r="I122" s="431">
        <v>2153004084</v>
      </c>
      <c r="J122" s="431">
        <v>281843292</v>
      </c>
      <c r="K122" s="431">
        <v>1268334518</v>
      </c>
      <c r="L122" s="429" t="s">
        <v>590</v>
      </c>
    </row>
    <row r="123" spans="2:12" x14ac:dyDescent="0.3">
      <c r="B123" s="566"/>
      <c r="C123" s="566"/>
      <c r="D123" s="419" t="s">
        <v>582</v>
      </c>
      <c r="E123" s="409">
        <v>215</v>
      </c>
      <c r="F123" s="410">
        <v>28</v>
      </c>
      <c r="G123" s="410">
        <v>10</v>
      </c>
      <c r="H123" s="410">
        <v>2</v>
      </c>
      <c r="I123" s="411">
        <v>2153004084</v>
      </c>
      <c r="J123" s="411">
        <v>281843292</v>
      </c>
      <c r="K123" s="411">
        <v>1268334518</v>
      </c>
      <c r="L123" s="414" t="s">
        <v>590</v>
      </c>
    </row>
    <row r="124" spans="2:12" x14ac:dyDescent="0.3">
      <c r="B124" s="566"/>
      <c r="C124" s="566"/>
      <c r="D124" s="419" t="s">
        <v>583</v>
      </c>
      <c r="E124" s="409"/>
      <c r="F124" s="410">
        <v>0</v>
      </c>
      <c r="G124" s="410">
        <v>0</v>
      </c>
      <c r="H124" s="410">
        <v>0</v>
      </c>
      <c r="I124" s="411">
        <v>2164132520</v>
      </c>
      <c r="J124" s="414" t="s">
        <v>588</v>
      </c>
      <c r="K124" s="414" t="s">
        <v>589</v>
      </c>
      <c r="L124" s="414" t="s">
        <v>590</v>
      </c>
    </row>
    <row r="125" spans="2:12" x14ac:dyDescent="0.3">
      <c r="B125" s="565">
        <v>9</v>
      </c>
      <c r="C125" s="565" t="s">
        <v>593</v>
      </c>
      <c r="D125" s="401" t="s">
        <v>576</v>
      </c>
      <c r="E125" s="402">
        <v>38</v>
      </c>
      <c r="F125" s="420">
        <v>3</v>
      </c>
      <c r="G125" s="420">
        <v>49</v>
      </c>
      <c r="H125" s="420">
        <v>4</v>
      </c>
      <c r="I125" s="425">
        <v>381000000</v>
      </c>
      <c r="J125" s="425">
        <v>30000000</v>
      </c>
      <c r="K125" s="425">
        <v>5490000000</v>
      </c>
      <c r="L125" s="425">
        <v>448000000</v>
      </c>
    </row>
    <row r="126" spans="2:12" x14ac:dyDescent="0.3">
      <c r="B126" s="565"/>
      <c r="C126" s="565"/>
      <c r="D126" s="401" t="s">
        <v>577</v>
      </c>
      <c r="E126" s="402">
        <v>0</v>
      </c>
      <c r="F126" s="420">
        <v>0</v>
      </c>
      <c r="G126" s="420">
        <v>0</v>
      </c>
      <c r="H126" s="420">
        <v>0</v>
      </c>
      <c r="I126" s="421">
        <v>0</v>
      </c>
      <c r="J126" s="421">
        <v>0</v>
      </c>
      <c r="K126" s="421">
        <v>0</v>
      </c>
      <c r="L126" s="421">
        <v>0</v>
      </c>
    </row>
    <row r="127" spans="2:12" x14ac:dyDescent="0.3">
      <c r="B127" s="565"/>
      <c r="C127" s="565"/>
      <c r="D127" s="401" t="s">
        <v>578</v>
      </c>
      <c r="E127" s="402">
        <v>32</v>
      </c>
      <c r="F127" s="420">
        <v>8</v>
      </c>
      <c r="G127" s="420">
        <v>0</v>
      </c>
      <c r="H127" s="420">
        <v>0</v>
      </c>
      <c r="I127" s="425">
        <v>321000000</v>
      </c>
      <c r="J127" s="425">
        <v>80000000</v>
      </c>
      <c r="K127" s="421">
        <v>0</v>
      </c>
      <c r="L127" s="421">
        <v>0</v>
      </c>
    </row>
    <row r="128" spans="2:12" x14ac:dyDescent="0.3">
      <c r="B128" s="565"/>
      <c r="C128" s="565"/>
      <c r="D128" s="401" t="s">
        <v>579</v>
      </c>
      <c r="E128" s="402">
        <v>163</v>
      </c>
      <c r="F128" s="420">
        <v>9</v>
      </c>
      <c r="G128" s="420">
        <v>0</v>
      </c>
      <c r="H128" s="420">
        <v>0</v>
      </c>
      <c r="I128" s="425">
        <v>1555000000</v>
      </c>
      <c r="J128" s="425">
        <v>90000000</v>
      </c>
      <c r="K128" s="421">
        <v>0</v>
      </c>
      <c r="L128" s="421">
        <v>0</v>
      </c>
    </row>
    <row r="129" spans="2:12" x14ac:dyDescent="0.3">
      <c r="B129" s="565"/>
      <c r="C129" s="565"/>
      <c r="D129" s="404" t="s">
        <v>580</v>
      </c>
      <c r="E129" s="405">
        <v>233</v>
      </c>
      <c r="F129" s="432">
        <v>20</v>
      </c>
      <c r="G129" s="432">
        <v>49</v>
      </c>
      <c r="H129" s="432">
        <v>4</v>
      </c>
      <c r="I129" s="433">
        <v>2257000000</v>
      </c>
      <c r="J129" s="433">
        <v>200000000</v>
      </c>
      <c r="K129" s="433">
        <v>5490000000</v>
      </c>
      <c r="L129" s="433">
        <v>448000000</v>
      </c>
    </row>
    <row r="130" spans="2:12" x14ac:dyDescent="0.3">
      <c r="B130" s="565"/>
      <c r="C130" s="565"/>
      <c r="D130" s="407" t="s">
        <v>582</v>
      </c>
      <c r="E130" s="402">
        <v>225</v>
      </c>
      <c r="F130" s="420">
        <v>20</v>
      </c>
      <c r="G130" s="420">
        <v>49</v>
      </c>
      <c r="H130" s="420">
        <v>4</v>
      </c>
      <c r="I130" s="425">
        <v>2257000000</v>
      </c>
      <c r="J130" s="425">
        <v>200000000</v>
      </c>
      <c r="K130" s="425">
        <v>5490000000</v>
      </c>
      <c r="L130" s="425">
        <v>448000000</v>
      </c>
    </row>
    <row r="131" spans="2:12" x14ac:dyDescent="0.3">
      <c r="B131" s="565"/>
      <c r="C131" s="565"/>
      <c r="D131" s="407" t="s">
        <v>583</v>
      </c>
      <c r="E131" s="402">
        <v>4</v>
      </c>
      <c r="F131" s="420">
        <v>1</v>
      </c>
      <c r="G131" s="420">
        <v>0</v>
      </c>
      <c r="H131" s="420">
        <v>0</v>
      </c>
      <c r="I131" s="425">
        <v>57662022</v>
      </c>
      <c r="J131" s="425">
        <v>16560000</v>
      </c>
      <c r="K131" s="421">
        <v>0</v>
      </c>
      <c r="L131" s="421">
        <v>0</v>
      </c>
    </row>
    <row r="132" spans="2:12" x14ac:dyDescent="0.3">
      <c r="B132" s="566">
        <v>10</v>
      </c>
      <c r="C132" s="566" t="s">
        <v>106</v>
      </c>
      <c r="D132" s="408" t="s">
        <v>576</v>
      </c>
      <c r="E132" s="409">
        <v>8</v>
      </c>
      <c r="F132" s="410">
        <v>5</v>
      </c>
      <c r="G132" s="410">
        <v>6</v>
      </c>
      <c r="H132" s="410">
        <v>1</v>
      </c>
      <c r="I132" s="411">
        <v>83131925</v>
      </c>
      <c r="J132" s="411">
        <v>50094206</v>
      </c>
      <c r="K132" s="411">
        <v>208547750</v>
      </c>
      <c r="L132" s="411">
        <v>48724035</v>
      </c>
    </row>
    <row r="133" spans="2:12" x14ac:dyDescent="0.3">
      <c r="B133" s="566"/>
      <c r="C133" s="566"/>
      <c r="D133" s="408" t="s">
        <v>577</v>
      </c>
      <c r="E133" s="409">
        <v>0</v>
      </c>
      <c r="F133" s="410">
        <v>0</v>
      </c>
      <c r="G133" s="410">
        <v>0</v>
      </c>
      <c r="H133" s="410">
        <v>0</v>
      </c>
      <c r="I133" s="414">
        <v>0</v>
      </c>
      <c r="J133" s="414">
        <v>0</v>
      </c>
      <c r="K133" s="414">
        <v>0</v>
      </c>
      <c r="L133" s="414">
        <v>0</v>
      </c>
    </row>
    <row r="134" spans="2:12" x14ac:dyDescent="0.3">
      <c r="B134" s="566"/>
      <c r="C134" s="566"/>
      <c r="D134" s="408" t="s">
        <v>578</v>
      </c>
      <c r="E134" s="409">
        <v>113</v>
      </c>
      <c r="F134" s="410">
        <v>30</v>
      </c>
      <c r="G134" s="410">
        <v>0</v>
      </c>
      <c r="H134" s="410">
        <v>0</v>
      </c>
      <c r="I134" s="411">
        <v>665889045</v>
      </c>
      <c r="J134" s="411">
        <v>78773017</v>
      </c>
      <c r="K134" s="414">
        <v>0</v>
      </c>
      <c r="L134" s="414">
        <v>0</v>
      </c>
    </row>
    <row r="135" spans="2:12" x14ac:dyDescent="0.3">
      <c r="B135" s="566"/>
      <c r="C135" s="566"/>
      <c r="D135" s="408" t="s">
        <v>579</v>
      </c>
      <c r="E135" s="409">
        <v>419</v>
      </c>
      <c r="F135" s="410">
        <v>97</v>
      </c>
      <c r="G135" s="410">
        <v>0</v>
      </c>
      <c r="H135" s="410">
        <v>0</v>
      </c>
      <c r="I135" s="411">
        <v>65721864</v>
      </c>
      <c r="J135" s="411">
        <v>11323849</v>
      </c>
      <c r="K135" s="414">
        <v>0</v>
      </c>
      <c r="L135" s="414">
        <v>0</v>
      </c>
    </row>
    <row r="136" spans="2:12" x14ac:dyDescent="0.3">
      <c r="B136" s="566"/>
      <c r="C136" s="566"/>
      <c r="D136" s="416" t="s">
        <v>580</v>
      </c>
      <c r="E136" s="430">
        <v>540</v>
      </c>
      <c r="F136" s="430">
        <v>132</v>
      </c>
      <c r="G136" s="430">
        <v>6</v>
      </c>
      <c r="H136" s="430">
        <v>1</v>
      </c>
      <c r="I136" s="431">
        <v>814742834</v>
      </c>
      <c r="J136" s="431">
        <v>140191072</v>
      </c>
      <c r="K136" s="431">
        <v>208547750</v>
      </c>
      <c r="L136" s="431">
        <v>48724035</v>
      </c>
    </row>
    <row r="137" spans="2:12" x14ac:dyDescent="0.3">
      <c r="B137" s="566"/>
      <c r="C137" s="566"/>
      <c r="D137" s="419" t="s">
        <v>582</v>
      </c>
      <c r="E137" s="409">
        <v>540</v>
      </c>
      <c r="F137" s="410">
        <v>132</v>
      </c>
      <c r="G137" s="410">
        <v>6</v>
      </c>
      <c r="H137" s="410">
        <v>1</v>
      </c>
      <c r="I137" s="411">
        <v>814742834</v>
      </c>
      <c r="J137" s="411">
        <v>140191072</v>
      </c>
      <c r="K137" s="411">
        <v>208547750</v>
      </c>
      <c r="L137" s="411">
        <v>48724035</v>
      </c>
    </row>
    <row r="138" spans="2:12" x14ac:dyDescent="0.3">
      <c r="B138" s="566"/>
      <c r="C138" s="566"/>
      <c r="D138" s="419" t="s">
        <v>583</v>
      </c>
      <c r="E138" s="409">
        <v>48</v>
      </c>
      <c r="F138" s="410">
        <v>0</v>
      </c>
      <c r="G138" s="410">
        <v>0</v>
      </c>
      <c r="H138" s="410">
        <v>0</v>
      </c>
      <c r="I138" s="411">
        <v>470495698</v>
      </c>
      <c r="J138" s="414">
        <v>0</v>
      </c>
      <c r="K138" s="414">
        <v>0</v>
      </c>
      <c r="L138" s="414">
        <v>0</v>
      </c>
    </row>
    <row r="139" spans="2:12" x14ac:dyDescent="0.3">
      <c r="B139" s="565">
        <v>11</v>
      </c>
      <c r="C139" s="565" t="s">
        <v>110</v>
      </c>
      <c r="D139" s="401" t="s">
        <v>576</v>
      </c>
      <c r="E139" s="420">
        <v>2</v>
      </c>
      <c r="F139" s="420">
        <v>0</v>
      </c>
      <c r="G139" s="420">
        <v>2</v>
      </c>
      <c r="H139" s="420">
        <v>0</v>
      </c>
      <c r="I139" s="425">
        <v>153154733</v>
      </c>
      <c r="J139" s="421" t="s">
        <v>588</v>
      </c>
      <c r="K139" s="425">
        <v>326911115</v>
      </c>
      <c r="L139" s="421" t="s">
        <v>590</v>
      </c>
    </row>
    <row r="140" spans="2:12" x14ac:dyDescent="0.3">
      <c r="B140" s="565"/>
      <c r="C140" s="565"/>
      <c r="D140" s="401" t="s">
        <v>577</v>
      </c>
      <c r="E140" s="420">
        <v>11</v>
      </c>
      <c r="F140" s="420">
        <v>5</v>
      </c>
      <c r="G140" s="420">
        <v>2</v>
      </c>
      <c r="H140" s="420">
        <v>0</v>
      </c>
      <c r="I140" s="425">
        <v>141076111</v>
      </c>
      <c r="J140" s="425">
        <v>74480932</v>
      </c>
      <c r="K140" s="425">
        <v>140424041</v>
      </c>
      <c r="L140" s="421" t="s">
        <v>590</v>
      </c>
    </row>
    <row r="141" spans="2:12" x14ac:dyDescent="0.3">
      <c r="B141" s="565"/>
      <c r="C141" s="565"/>
      <c r="D141" s="401" t="s">
        <v>578</v>
      </c>
      <c r="E141" s="420">
        <v>18</v>
      </c>
      <c r="F141" s="420">
        <v>1</v>
      </c>
      <c r="G141" s="420">
        <v>1</v>
      </c>
      <c r="H141" s="420">
        <v>0</v>
      </c>
      <c r="I141" s="425">
        <v>59767835</v>
      </c>
      <c r="J141" s="425">
        <v>1583587</v>
      </c>
      <c r="K141" s="425">
        <v>6411748</v>
      </c>
      <c r="L141" s="421" t="s">
        <v>590</v>
      </c>
    </row>
    <row r="142" spans="2:12" x14ac:dyDescent="0.3">
      <c r="B142" s="565"/>
      <c r="C142" s="565"/>
      <c r="D142" s="401" t="s">
        <v>579</v>
      </c>
      <c r="E142" s="420">
        <v>97</v>
      </c>
      <c r="F142" s="420">
        <v>7</v>
      </c>
      <c r="G142" s="420">
        <v>0</v>
      </c>
      <c r="H142" s="420">
        <v>0</v>
      </c>
      <c r="I142" s="425">
        <v>113479537</v>
      </c>
      <c r="J142" s="425">
        <v>5741874</v>
      </c>
      <c r="K142" s="421" t="s">
        <v>589</v>
      </c>
      <c r="L142" s="421" t="s">
        <v>590</v>
      </c>
    </row>
    <row r="143" spans="2:12" x14ac:dyDescent="0.3">
      <c r="B143" s="565"/>
      <c r="C143" s="565"/>
      <c r="D143" s="404" t="s">
        <v>580</v>
      </c>
      <c r="E143" s="432">
        <v>128</v>
      </c>
      <c r="F143" s="432">
        <v>13</v>
      </c>
      <c r="G143" s="432">
        <v>5</v>
      </c>
      <c r="H143" s="432">
        <v>0</v>
      </c>
      <c r="I143" s="433">
        <v>467478216</v>
      </c>
      <c r="J143" s="433">
        <v>81806393</v>
      </c>
      <c r="K143" s="433">
        <v>473746904</v>
      </c>
      <c r="L143" s="428" t="s">
        <v>590</v>
      </c>
    </row>
    <row r="144" spans="2:12" x14ac:dyDescent="0.3">
      <c r="B144" s="565"/>
      <c r="C144" s="565"/>
      <c r="D144" s="407" t="s">
        <v>582</v>
      </c>
      <c r="E144" s="420">
        <v>51</v>
      </c>
      <c r="F144" s="420">
        <v>7</v>
      </c>
      <c r="G144" s="420"/>
      <c r="H144" s="420">
        <v>0</v>
      </c>
      <c r="I144" s="425">
        <v>867847271</v>
      </c>
      <c r="J144" s="425">
        <v>79005119</v>
      </c>
      <c r="K144" s="421" t="s">
        <v>53</v>
      </c>
      <c r="L144" s="421" t="s">
        <v>590</v>
      </c>
    </row>
    <row r="145" spans="2:12" x14ac:dyDescent="0.3">
      <c r="B145" s="565"/>
      <c r="C145" s="565"/>
      <c r="D145" s="407" t="s">
        <v>583</v>
      </c>
      <c r="E145" s="420">
        <v>76</v>
      </c>
      <c r="F145" s="420">
        <v>2</v>
      </c>
      <c r="G145" s="420"/>
      <c r="H145" s="420">
        <v>0</v>
      </c>
      <c r="I145" s="425">
        <v>71669483</v>
      </c>
      <c r="J145" s="425">
        <v>1897769</v>
      </c>
      <c r="K145" s="421" t="s">
        <v>53</v>
      </c>
      <c r="L145" s="421" t="s">
        <v>590</v>
      </c>
    </row>
    <row r="146" spans="2:12" x14ac:dyDescent="0.3">
      <c r="B146" s="566">
        <v>12</v>
      </c>
      <c r="C146" s="566" t="s">
        <v>115</v>
      </c>
      <c r="D146" s="408" t="s">
        <v>576</v>
      </c>
      <c r="E146" s="409">
        <v>6</v>
      </c>
      <c r="F146" s="410">
        <v>0</v>
      </c>
      <c r="G146" s="410">
        <v>0</v>
      </c>
      <c r="H146" s="410">
        <v>0</v>
      </c>
      <c r="I146" s="411">
        <v>127393208</v>
      </c>
      <c r="J146" s="412" t="s">
        <v>588</v>
      </c>
      <c r="K146" s="412" t="s">
        <v>589</v>
      </c>
      <c r="L146" s="412" t="s">
        <v>590</v>
      </c>
    </row>
    <row r="147" spans="2:12" x14ac:dyDescent="0.3">
      <c r="B147" s="566"/>
      <c r="C147" s="566"/>
      <c r="D147" s="408" t="s">
        <v>577</v>
      </c>
      <c r="E147" s="409">
        <v>4</v>
      </c>
      <c r="F147" s="410">
        <v>0</v>
      </c>
      <c r="G147" s="410">
        <v>0</v>
      </c>
      <c r="H147" s="410">
        <v>0</v>
      </c>
      <c r="I147" s="411">
        <v>78358679</v>
      </c>
      <c r="J147" s="412" t="s">
        <v>588</v>
      </c>
      <c r="K147" s="412" t="s">
        <v>589</v>
      </c>
      <c r="L147" s="412" t="s">
        <v>590</v>
      </c>
    </row>
    <row r="148" spans="2:12" x14ac:dyDescent="0.3">
      <c r="B148" s="566"/>
      <c r="C148" s="566"/>
      <c r="D148" s="408" t="s">
        <v>578</v>
      </c>
      <c r="E148" s="409">
        <v>3</v>
      </c>
      <c r="F148" s="410">
        <v>0</v>
      </c>
      <c r="G148" s="410">
        <v>0</v>
      </c>
      <c r="H148" s="410">
        <v>0</v>
      </c>
      <c r="I148" s="411">
        <v>27037086</v>
      </c>
      <c r="J148" s="412" t="s">
        <v>588</v>
      </c>
      <c r="K148" s="412" t="s">
        <v>589</v>
      </c>
      <c r="L148" s="412" t="s">
        <v>590</v>
      </c>
    </row>
    <row r="149" spans="2:12" x14ac:dyDescent="0.3">
      <c r="B149" s="566"/>
      <c r="C149" s="566"/>
      <c r="D149" s="408" t="s">
        <v>579</v>
      </c>
      <c r="E149" s="409">
        <v>6</v>
      </c>
      <c r="F149" s="410">
        <v>0</v>
      </c>
      <c r="G149" s="410">
        <v>0</v>
      </c>
      <c r="H149" s="410">
        <v>0</v>
      </c>
      <c r="I149" s="411">
        <v>23912682</v>
      </c>
      <c r="J149" s="412" t="s">
        <v>588</v>
      </c>
      <c r="K149" s="412" t="s">
        <v>589</v>
      </c>
      <c r="L149" s="412" t="s">
        <v>590</v>
      </c>
    </row>
    <row r="150" spans="2:12" x14ac:dyDescent="0.3">
      <c r="B150" s="566"/>
      <c r="C150" s="566"/>
      <c r="D150" s="416" t="s">
        <v>580</v>
      </c>
      <c r="E150" s="430">
        <v>19</v>
      </c>
      <c r="F150" s="430">
        <v>0</v>
      </c>
      <c r="G150" s="430">
        <v>0</v>
      </c>
      <c r="H150" s="430">
        <v>0</v>
      </c>
      <c r="I150" s="431">
        <v>256701655</v>
      </c>
      <c r="J150" s="429" t="s">
        <v>588</v>
      </c>
      <c r="K150" s="429" t="s">
        <v>589</v>
      </c>
      <c r="L150" s="429" t="s">
        <v>590</v>
      </c>
    </row>
    <row r="151" spans="2:12" x14ac:dyDescent="0.3">
      <c r="B151" s="566"/>
      <c r="C151" s="566"/>
      <c r="D151" s="419" t="s">
        <v>582</v>
      </c>
      <c r="E151" s="409">
        <v>19</v>
      </c>
      <c r="F151" s="410">
        <v>0</v>
      </c>
      <c r="G151" s="410">
        <v>0</v>
      </c>
      <c r="H151" s="410">
        <v>0</v>
      </c>
      <c r="I151" s="411">
        <v>256701655</v>
      </c>
      <c r="J151" s="412" t="s">
        <v>588</v>
      </c>
      <c r="K151" s="412" t="s">
        <v>589</v>
      </c>
      <c r="L151" s="412" t="s">
        <v>590</v>
      </c>
    </row>
    <row r="152" spans="2:12" x14ac:dyDescent="0.3">
      <c r="B152" s="566"/>
      <c r="C152" s="566"/>
      <c r="D152" s="419" t="s">
        <v>583</v>
      </c>
      <c r="E152" s="409">
        <v>0</v>
      </c>
      <c r="F152" s="410">
        <v>0</v>
      </c>
      <c r="G152" s="410">
        <v>0</v>
      </c>
      <c r="H152" s="410">
        <v>0</v>
      </c>
      <c r="I152" s="414">
        <v>0</v>
      </c>
      <c r="J152" s="412" t="s">
        <v>588</v>
      </c>
      <c r="K152" s="412" t="s">
        <v>589</v>
      </c>
      <c r="L152" s="412" t="s">
        <v>590</v>
      </c>
    </row>
    <row r="153" spans="2:12" x14ac:dyDescent="0.3">
      <c r="B153" s="565">
        <v>13</v>
      </c>
      <c r="C153" s="565" t="s">
        <v>594</v>
      </c>
      <c r="D153" s="401" t="s">
        <v>576</v>
      </c>
      <c r="E153" s="402">
        <v>2</v>
      </c>
      <c r="F153" s="402">
        <v>0</v>
      </c>
      <c r="G153" s="402">
        <v>0</v>
      </c>
      <c r="H153" s="402">
        <v>0</v>
      </c>
      <c r="I153" s="436">
        <v>32045727</v>
      </c>
      <c r="J153" s="436">
        <v>0</v>
      </c>
      <c r="K153" s="436">
        <v>0</v>
      </c>
      <c r="L153" s="436">
        <v>0</v>
      </c>
    </row>
    <row r="154" spans="2:12" x14ac:dyDescent="0.3">
      <c r="B154" s="565"/>
      <c r="C154" s="565"/>
      <c r="D154" s="401" t="s">
        <v>577</v>
      </c>
      <c r="E154" s="402">
        <v>7</v>
      </c>
      <c r="F154" s="402">
        <v>4</v>
      </c>
      <c r="G154" s="402">
        <v>1</v>
      </c>
      <c r="H154" s="402">
        <v>0</v>
      </c>
      <c r="I154" s="436">
        <v>52581309</v>
      </c>
      <c r="J154" s="436">
        <v>35767761</v>
      </c>
      <c r="K154" s="436">
        <v>15305881</v>
      </c>
      <c r="L154" s="436">
        <v>0</v>
      </c>
    </row>
    <row r="155" spans="2:12" x14ac:dyDescent="0.3">
      <c r="B155" s="565"/>
      <c r="C155" s="565"/>
      <c r="D155" s="401" t="s">
        <v>578</v>
      </c>
      <c r="E155" s="402">
        <v>26</v>
      </c>
      <c r="F155" s="402">
        <v>3</v>
      </c>
      <c r="G155" s="402">
        <v>0</v>
      </c>
      <c r="H155" s="402">
        <v>0</v>
      </c>
      <c r="I155" s="436">
        <v>133553926</v>
      </c>
      <c r="J155" s="436">
        <v>14872709</v>
      </c>
      <c r="K155" s="436">
        <v>0</v>
      </c>
      <c r="L155" s="436">
        <v>0</v>
      </c>
    </row>
    <row r="156" spans="2:12" x14ac:dyDescent="0.3">
      <c r="B156" s="565"/>
      <c r="C156" s="565"/>
      <c r="D156" s="401" t="s">
        <v>579</v>
      </c>
      <c r="E156" s="402">
        <v>54</v>
      </c>
      <c r="F156" s="402">
        <v>1</v>
      </c>
      <c r="G156" s="402">
        <v>0</v>
      </c>
      <c r="H156" s="402">
        <v>0</v>
      </c>
      <c r="I156" s="436">
        <v>210365814</v>
      </c>
      <c r="J156" s="436">
        <v>2595237</v>
      </c>
      <c r="K156" s="436">
        <v>0</v>
      </c>
      <c r="L156" s="436">
        <v>0</v>
      </c>
    </row>
    <row r="157" spans="2:12" x14ac:dyDescent="0.3">
      <c r="B157" s="565"/>
      <c r="C157" s="565"/>
      <c r="D157" s="404" t="s">
        <v>580</v>
      </c>
      <c r="E157" s="405">
        <f t="shared" ref="E157:L157" si="8">E153+E154+E155+E156</f>
        <v>89</v>
      </c>
      <c r="F157" s="405">
        <f t="shared" si="8"/>
        <v>8</v>
      </c>
      <c r="G157" s="405">
        <f t="shared" si="8"/>
        <v>1</v>
      </c>
      <c r="H157" s="405">
        <f t="shared" si="8"/>
        <v>0</v>
      </c>
      <c r="I157" s="437">
        <f t="shared" si="8"/>
        <v>428546776</v>
      </c>
      <c r="J157" s="437">
        <f t="shared" si="8"/>
        <v>53235707</v>
      </c>
      <c r="K157" s="437">
        <f t="shared" si="8"/>
        <v>15305881</v>
      </c>
      <c r="L157" s="437">
        <f t="shared" si="8"/>
        <v>0</v>
      </c>
    </row>
    <row r="158" spans="2:12" x14ac:dyDescent="0.3">
      <c r="B158" s="565"/>
      <c r="C158" s="565"/>
      <c r="D158" s="407" t="s">
        <v>582</v>
      </c>
      <c r="E158" s="402">
        <v>89</v>
      </c>
      <c r="F158" s="402">
        <v>8</v>
      </c>
      <c r="G158" s="402">
        <v>1</v>
      </c>
      <c r="H158" s="402">
        <v>0</v>
      </c>
      <c r="I158" s="436">
        <v>428546776</v>
      </c>
      <c r="J158" s="436">
        <v>53235707</v>
      </c>
      <c r="K158" s="436">
        <v>15305881</v>
      </c>
      <c r="L158" s="436">
        <v>0</v>
      </c>
    </row>
    <row r="159" spans="2:12" x14ac:dyDescent="0.3">
      <c r="B159" s="565"/>
      <c r="C159" s="565"/>
      <c r="D159" s="407" t="s">
        <v>583</v>
      </c>
      <c r="E159" s="402">
        <v>0</v>
      </c>
      <c r="F159" s="402">
        <v>0</v>
      </c>
      <c r="G159" s="402">
        <v>0</v>
      </c>
      <c r="H159" s="402">
        <v>0</v>
      </c>
      <c r="I159" s="438">
        <v>0</v>
      </c>
      <c r="J159" s="438">
        <v>0</v>
      </c>
      <c r="K159" s="438">
        <v>0</v>
      </c>
      <c r="L159" s="438">
        <v>0</v>
      </c>
    </row>
    <row r="160" spans="2:12" x14ac:dyDescent="0.3">
      <c r="B160" s="566">
        <v>14</v>
      </c>
      <c r="C160" s="566" t="s">
        <v>122</v>
      </c>
      <c r="D160" s="408" t="s">
        <v>576</v>
      </c>
      <c r="E160" s="410" t="s">
        <v>18</v>
      </c>
      <c r="F160" s="410" t="s">
        <v>18</v>
      </c>
      <c r="G160" s="410" t="s">
        <v>18</v>
      </c>
      <c r="H160" s="410" t="s">
        <v>18</v>
      </c>
      <c r="I160" s="414" t="s">
        <v>18</v>
      </c>
      <c r="J160" s="414" t="s">
        <v>18</v>
      </c>
      <c r="K160" s="414" t="s">
        <v>18</v>
      </c>
      <c r="L160" s="414" t="s">
        <v>18</v>
      </c>
    </row>
    <row r="161" spans="2:12" x14ac:dyDescent="0.3">
      <c r="B161" s="566"/>
      <c r="C161" s="566"/>
      <c r="D161" s="408" t="s">
        <v>577</v>
      </c>
      <c r="E161" s="410" t="s">
        <v>18</v>
      </c>
      <c r="F161" s="410" t="s">
        <v>18</v>
      </c>
      <c r="G161" s="410" t="s">
        <v>18</v>
      </c>
      <c r="H161" s="410" t="s">
        <v>18</v>
      </c>
      <c r="I161" s="414" t="s">
        <v>18</v>
      </c>
      <c r="J161" s="414" t="s">
        <v>18</v>
      </c>
      <c r="K161" s="414" t="s">
        <v>18</v>
      </c>
      <c r="L161" s="414" t="s">
        <v>18</v>
      </c>
    </row>
    <row r="162" spans="2:12" x14ac:dyDescent="0.3">
      <c r="B162" s="566"/>
      <c r="C162" s="566"/>
      <c r="D162" s="408" t="s">
        <v>578</v>
      </c>
      <c r="E162" s="410" t="s">
        <v>18</v>
      </c>
      <c r="F162" s="410" t="s">
        <v>18</v>
      </c>
      <c r="G162" s="410" t="s">
        <v>18</v>
      </c>
      <c r="H162" s="410" t="s">
        <v>18</v>
      </c>
      <c r="I162" s="414" t="s">
        <v>18</v>
      </c>
      <c r="J162" s="414" t="s">
        <v>18</v>
      </c>
      <c r="K162" s="414" t="s">
        <v>18</v>
      </c>
      <c r="L162" s="414" t="s">
        <v>18</v>
      </c>
    </row>
    <row r="163" spans="2:12" x14ac:dyDescent="0.3">
      <c r="B163" s="566"/>
      <c r="C163" s="566"/>
      <c r="D163" s="408" t="s">
        <v>579</v>
      </c>
      <c r="E163" s="410" t="s">
        <v>18</v>
      </c>
      <c r="F163" s="410" t="s">
        <v>18</v>
      </c>
      <c r="G163" s="410" t="s">
        <v>18</v>
      </c>
      <c r="H163" s="410" t="s">
        <v>18</v>
      </c>
      <c r="I163" s="414" t="s">
        <v>18</v>
      </c>
      <c r="J163" s="414" t="s">
        <v>18</v>
      </c>
      <c r="K163" s="414" t="s">
        <v>18</v>
      </c>
      <c r="L163" s="414" t="s">
        <v>18</v>
      </c>
    </row>
    <row r="164" spans="2:12" x14ac:dyDescent="0.3">
      <c r="B164" s="566"/>
      <c r="C164" s="566"/>
      <c r="D164" s="416" t="s">
        <v>580</v>
      </c>
      <c r="E164" s="430" t="s">
        <v>18</v>
      </c>
      <c r="F164" s="430" t="s">
        <v>18</v>
      </c>
      <c r="G164" s="430" t="s">
        <v>18</v>
      </c>
      <c r="H164" s="430" t="s">
        <v>18</v>
      </c>
      <c r="I164" s="429" t="s">
        <v>18</v>
      </c>
      <c r="J164" s="429" t="s">
        <v>18</v>
      </c>
      <c r="K164" s="429" t="s">
        <v>18</v>
      </c>
      <c r="L164" s="429" t="s">
        <v>18</v>
      </c>
    </row>
    <row r="165" spans="2:12" x14ac:dyDescent="0.3">
      <c r="B165" s="566"/>
      <c r="C165" s="566"/>
      <c r="D165" s="419" t="s">
        <v>582</v>
      </c>
      <c r="E165" s="410" t="s">
        <v>18</v>
      </c>
      <c r="F165" s="410" t="s">
        <v>18</v>
      </c>
      <c r="G165" s="410" t="s">
        <v>18</v>
      </c>
      <c r="H165" s="410" t="s">
        <v>18</v>
      </c>
      <c r="I165" s="414" t="s">
        <v>18</v>
      </c>
      <c r="J165" s="414" t="s">
        <v>18</v>
      </c>
      <c r="K165" s="414" t="s">
        <v>18</v>
      </c>
      <c r="L165" s="414" t="s">
        <v>18</v>
      </c>
    </row>
    <row r="166" spans="2:12" x14ac:dyDescent="0.3">
      <c r="B166" s="566"/>
      <c r="C166" s="566"/>
      <c r="D166" s="419" t="s">
        <v>583</v>
      </c>
      <c r="E166" s="410" t="s">
        <v>18</v>
      </c>
      <c r="F166" s="410" t="s">
        <v>18</v>
      </c>
      <c r="G166" s="410" t="s">
        <v>18</v>
      </c>
      <c r="H166" s="410" t="s">
        <v>18</v>
      </c>
      <c r="I166" s="414" t="s">
        <v>18</v>
      </c>
      <c r="J166" s="414" t="s">
        <v>18</v>
      </c>
      <c r="K166" s="414" t="s">
        <v>18</v>
      </c>
      <c r="L166" s="414" t="s">
        <v>18</v>
      </c>
    </row>
    <row r="167" spans="2:12" x14ac:dyDescent="0.3">
      <c r="B167" s="565">
        <v>15</v>
      </c>
      <c r="C167" s="565" t="s">
        <v>595</v>
      </c>
      <c r="D167" s="401" t="s">
        <v>576</v>
      </c>
      <c r="E167" s="402">
        <v>2</v>
      </c>
      <c r="F167" s="420">
        <v>0</v>
      </c>
      <c r="G167" s="420">
        <v>1</v>
      </c>
      <c r="H167" s="420">
        <v>0</v>
      </c>
      <c r="I167" s="425">
        <v>56316970</v>
      </c>
      <c r="J167" s="421" t="s">
        <v>588</v>
      </c>
      <c r="K167" s="425">
        <v>54609634</v>
      </c>
      <c r="L167" s="421" t="s">
        <v>590</v>
      </c>
    </row>
    <row r="168" spans="2:12" x14ac:dyDescent="0.3">
      <c r="B168" s="565"/>
      <c r="C168" s="565"/>
      <c r="D168" s="401" t="s">
        <v>577</v>
      </c>
      <c r="E168" s="402">
        <v>4</v>
      </c>
      <c r="F168" s="420">
        <v>2</v>
      </c>
      <c r="G168" s="420">
        <v>0</v>
      </c>
      <c r="H168" s="420">
        <v>0</v>
      </c>
      <c r="I168" s="425">
        <v>44441708</v>
      </c>
      <c r="J168" s="425">
        <v>25895339</v>
      </c>
      <c r="K168" s="421">
        <v>0</v>
      </c>
      <c r="L168" s="421" t="s">
        <v>590</v>
      </c>
    </row>
    <row r="169" spans="2:12" x14ac:dyDescent="0.3">
      <c r="B169" s="565"/>
      <c r="C169" s="565"/>
      <c r="D169" s="401" t="s">
        <v>578</v>
      </c>
      <c r="E169" s="402">
        <v>1</v>
      </c>
      <c r="F169" s="420">
        <v>0</v>
      </c>
      <c r="G169" s="420">
        <v>0</v>
      </c>
      <c r="H169" s="420">
        <v>0</v>
      </c>
      <c r="I169" s="425">
        <v>6583013</v>
      </c>
      <c r="J169" s="421">
        <v>0</v>
      </c>
      <c r="K169" s="421">
        <v>0</v>
      </c>
      <c r="L169" s="421" t="s">
        <v>590</v>
      </c>
    </row>
    <row r="170" spans="2:12" x14ac:dyDescent="0.3">
      <c r="B170" s="565"/>
      <c r="C170" s="565"/>
      <c r="D170" s="401" t="s">
        <v>579</v>
      </c>
      <c r="E170" s="402">
        <v>3</v>
      </c>
      <c r="F170" s="420">
        <v>0</v>
      </c>
      <c r="G170" s="420">
        <v>0</v>
      </c>
      <c r="H170" s="420">
        <v>0</v>
      </c>
      <c r="I170" s="425">
        <v>11110400</v>
      </c>
      <c r="J170" s="421" t="s">
        <v>588</v>
      </c>
      <c r="K170" s="421" t="s">
        <v>589</v>
      </c>
      <c r="L170" s="421" t="s">
        <v>590</v>
      </c>
    </row>
    <row r="171" spans="2:12" x14ac:dyDescent="0.3">
      <c r="B171" s="565"/>
      <c r="C171" s="565"/>
      <c r="D171" s="404" t="s">
        <v>580</v>
      </c>
      <c r="E171" s="405">
        <v>10</v>
      </c>
      <c r="F171" s="432">
        <v>2</v>
      </c>
      <c r="G171" s="432">
        <v>1</v>
      </c>
      <c r="H171" s="432">
        <v>0</v>
      </c>
      <c r="I171" s="433">
        <v>118452091</v>
      </c>
      <c r="J171" s="433">
        <v>25895339</v>
      </c>
      <c r="K171" s="433">
        <v>54609634</v>
      </c>
      <c r="L171" s="428" t="s">
        <v>590</v>
      </c>
    </row>
    <row r="172" spans="2:12" x14ac:dyDescent="0.3">
      <c r="B172" s="565"/>
      <c r="C172" s="565"/>
      <c r="D172" s="407" t="s">
        <v>582</v>
      </c>
      <c r="E172" s="402">
        <v>10</v>
      </c>
      <c r="F172" s="402">
        <v>2</v>
      </c>
      <c r="G172" s="402">
        <v>1</v>
      </c>
      <c r="H172" s="402">
        <v>0</v>
      </c>
      <c r="I172" s="403"/>
      <c r="J172" s="403"/>
      <c r="K172" s="403"/>
      <c r="L172" s="403"/>
    </row>
    <row r="173" spans="2:12" x14ac:dyDescent="0.3">
      <c r="B173" s="565"/>
      <c r="C173" s="565"/>
      <c r="D173" s="407" t="s">
        <v>583</v>
      </c>
      <c r="E173" s="402"/>
      <c r="F173" s="402"/>
      <c r="G173" s="402"/>
      <c r="H173" s="402"/>
      <c r="I173" s="403"/>
      <c r="J173" s="403"/>
      <c r="K173" s="403"/>
      <c r="L173" s="403"/>
    </row>
    <row r="174" spans="2:12" x14ac:dyDescent="0.3">
      <c r="B174" s="566">
        <v>16</v>
      </c>
      <c r="C174" s="566" t="s">
        <v>596</v>
      </c>
      <c r="D174" s="408" t="s">
        <v>576</v>
      </c>
      <c r="E174" s="409">
        <v>0</v>
      </c>
      <c r="F174" s="409">
        <v>0</v>
      </c>
      <c r="G174" s="409">
        <v>0</v>
      </c>
      <c r="H174" s="409">
        <v>0</v>
      </c>
      <c r="I174" s="412" t="s">
        <v>588</v>
      </c>
      <c r="J174" s="412" t="s">
        <v>588</v>
      </c>
      <c r="K174" s="412" t="s">
        <v>589</v>
      </c>
      <c r="L174" s="412" t="s">
        <v>590</v>
      </c>
    </row>
    <row r="175" spans="2:12" x14ac:dyDescent="0.3">
      <c r="B175" s="566"/>
      <c r="C175" s="566"/>
      <c r="D175" s="408" t="s">
        <v>577</v>
      </c>
      <c r="E175" s="409">
        <v>8</v>
      </c>
      <c r="F175" s="410">
        <v>0</v>
      </c>
      <c r="G175" s="410">
        <v>4</v>
      </c>
      <c r="H175" s="410">
        <v>0</v>
      </c>
      <c r="I175" s="411">
        <v>154329427</v>
      </c>
      <c r="J175" s="414">
        <v>0</v>
      </c>
      <c r="K175" s="411">
        <v>29788931</v>
      </c>
      <c r="L175" s="414">
        <v>0</v>
      </c>
    </row>
    <row r="176" spans="2:12" x14ac:dyDescent="0.3">
      <c r="B176" s="566"/>
      <c r="C176" s="566"/>
      <c r="D176" s="408" t="s">
        <v>578</v>
      </c>
      <c r="E176" s="409">
        <v>172</v>
      </c>
      <c r="F176" s="410">
        <v>7</v>
      </c>
      <c r="G176" s="410">
        <v>4</v>
      </c>
      <c r="H176" s="410">
        <v>0</v>
      </c>
      <c r="I176" s="411">
        <v>653113404</v>
      </c>
      <c r="J176" s="411">
        <v>35592736</v>
      </c>
      <c r="K176" s="411">
        <v>19886647</v>
      </c>
      <c r="L176" s="414">
        <v>0</v>
      </c>
    </row>
    <row r="177" spans="2:12" x14ac:dyDescent="0.3">
      <c r="B177" s="566"/>
      <c r="C177" s="566"/>
      <c r="D177" s="408" t="s">
        <v>579</v>
      </c>
      <c r="E177" s="409">
        <v>221</v>
      </c>
      <c r="F177" s="410">
        <v>2</v>
      </c>
      <c r="G177" s="410">
        <v>2</v>
      </c>
      <c r="H177" s="410">
        <v>0</v>
      </c>
      <c r="I177" s="411">
        <v>511785656</v>
      </c>
      <c r="J177" s="411">
        <v>4198836</v>
      </c>
      <c r="K177" s="411">
        <v>5524687</v>
      </c>
      <c r="L177" s="414">
        <v>0</v>
      </c>
    </row>
    <row r="178" spans="2:12" x14ac:dyDescent="0.3">
      <c r="B178" s="566"/>
      <c r="C178" s="566"/>
      <c r="D178" s="416" t="s">
        <v>580</v>
      </c>
      <c r="E178" s="430">
        <v>401</v>
      </c>
      <c r="F178" s="430">
        <v>9</v>
      </c>
      <c r="G178" s="430">
        <v>10</v>
      </c>
      <c r="H178" s="430">
        <v>0</v>
      </c>
      <c r="I178" s="431">
        <v>1319228487</v>
      </c>
      <c r="J178" s="431">
        <v>39791572</v>
      </c>
      <c r="K178" s="431">
        <v>55200265</v>
      </c>
      <c r="L178" s="429" t="s">
        <v>590</v>
      </c>
    </row>
    <row r="179" spans="2:12" x14ac:dyDescent="0.3">
      <c r="B179" s="566"/>
      <c r="C179" s="566"/>
      <c r="D179" s="419" t="s">
        <v>582</v>
      </c>
      <c r="E179" s="409">
        <v>401</v>
      </c>
      <c r="F179" s="410">
        <v>9</v>
      </c>
      <c r="G179" s="410">
        <v>10</v>
      </c>
      <c r="H179" s="410">
        <v>0</v>
      </c>
      <c r="I179" s="411">
        <v>1359020059</v>
      </c>
      <c r="J179" s="414" t="s">
        <v>53</v>
      </c>
      <c r="K179" s="411">
        <v>55200265</v>
      </c>
      <c r="L179" s="414" t="s">
        <v>590</v>
      </c>
    </row>
    <row r="180" spans="2:12" x14ac:dyDescent="0.3">
      <c r="B180" s="566"/>
      <c r="C180" s="566"/>
      <c r="D180" s="419" t="s">
        <v>583</v>
      </c>
      <c r="E180" s="409">
        <v>152</v>
      </c>
      <c r="F180" s="410">
        <v>0</v>
      </c>
      <c r="G180" s="410">
        <v>0</v>
      </c>
      <c r="H180" s="410">
        <v>0</v>
      </c>
      <c r="I180" s="411">
        <v>26281010</v>
      </c>
      <c r="J180" s="414">
        <v>0</v>
      </c>
      <c r="K180" s="414">
        <v>0</v>
      </c>
      <c r="L180" s="414" t="s">
        <v>590</v>
      </c>
    </row>
    <row r="181" spans="2:12" x14ac:dyDescent="0.3">
      <c r="B181" s="565">
        <v>17</v>
      </c>
      <c r="C181" s="565" t="s">
        <v>132</v>
      </c>
      <c r="D181" s="401" t="s">
        <v>576</v>
      </c>
      <c r="E181" s="402">
        <v>7</v>
      </c>
      <c r="F181" s="420">
        <v>3</v>
      </c>
      <c r="G181" s="420">
        <v>11</v>
      </c>
      <c r="H181" s="420">
        <v>0</v>
      </c>
      <c r="I181" s="425">
        <v>92645533</v>
      </c>
      <c r="J181" s="425">
        <v>20980149</v>
      </c>
      <c r="K181" s="425">
        <v>58150657</v>
      </c>
      <c r="L181" s="421">
        <v>0</v>
      </c>
    </row>
    <row r="182" spans="2:12" x14ac:dyDescent="0.3">
      <c r="B182" s="565"/>
      <c r="C182" s="565"/>
      <c r="D182" s="401" t="s">
        <v>577</v>
      </c>
      <c r="E182" s="402">
        <v>0</v>
      </c>
      <c r="F182" s="402">
        <v>0</v>
      </c>
      <c r="G182" s="402">
        <v>0</v>
      </c>
      <c r="H182" s="402">
        <v>0</v>
      </c>
      <c r="I182" s="403" t="s">
        <v>588</v>
      </c>
      <c r="J182" s="403" t="s">
        <v>588</v>
      </c>
      <c r="K182" s="403" t="s">
        <v>589</v>
      </c>
      <c r="L182" s="403" t="s">
        <v>590</v>
      </c>
    </row>
    <row r="183" spans="2:12" x14ac:dyDescent="0.3">
      <c r="B183" s="565"/>
      <c r="C183" s="565"/>
      <c r="D183" s="401" t="s">
        <v>578</v>
      </c>
      <c r="E183" s="402">
        <v>22</v>
      </c>
      <c r="F183" s="420">
        <v>8</v>
      </c>
      <c r="G183" s="420">
        <v>0</v>
      </c>
      <c r="H183" s="420">
        <v>1</v>
      </c>
      <c r="I183" s="425">
        <v>86540106</v>
      </c>
      <c r="J183" s="425">
        <v>43605326</v>
      </c>
      <c r="K183" s="421">
        <v>0</v>
      </c>
      <c r="L183" s="425">
        <v>1022984</v>
      </c>
    </row>
    <row r="184" spans="2:12" x14ac:dyDescent="0.3">
      <c r="B184" s="565"/>
      <c r="C184" s="565"/>
      <c r="D184" s="401" t="s">
        <v>579</v>
      </c>
      <c r="E184" s="402">
        <v>247</v>
      </c>
      <c r="F184" s="420">
        <v>14</v>
      </c>
      <c r="G184" s="420">
        <v>0</v>
      </c>
      <c r="H184" s="420">
        <v>0</v>
      </c>
      <c r="I184" s="425">
        <v>413395713</v>
      </c>
      <c r="J184" s="425">
        <v>23411893</v>
      </c>
      <c r="K184" s="421">
        <v>0</v>
      </c>
      <c r="L184" s="421">
        <v>0</v>
      </c>
    </row>
    <row r="185" spans="2:12" x14ac:dyDescent="0.3">
      <c r="B185" s="565"/>
      <c r="C185" s="565"/>
      <c r="D185" s="404" t="s">
        <v>580</v>
      </c>
      <c r="E185" s="405">
        <v>276</v>
      </c>
      <c r="F185" s="432">
        <v>25</v>
      </c>
      <c r="G185" s="432">
        <v>11</v>
      </c>
      <c r="H185" s="432">
        <v>1</v>
      </c>
      <c r="I185" s="433">
        <v>592581352</v>
      </c>
      <c r="J185" s="433">
        <v>87997368</v>
      </c>
      <c r="K185" s="433">
        <v>58150657</v>
      </c>
      <c r="L185" s="433">
        <v>1022984</v>
      </c>
    </row>
    <row r="186" spans="2:12" x14ac:dyDescent="0.3">
      <c r="B186" s="565"/>
      <c r="C186" s="565"/>
      <c r="D186" s="407" t="s">
        <v>582</v>
      </c>
      <c r="E186" s="402">
        <v>276</v>
      </c>
      <c r="F186" s="402">
        <v>25</v>
      </c>
      <c r="G186" s="402">
        <v>11</v>
      </c>
      <c r="H186" s="402">
        <v>1</v>
      </c>
      <c r="I186" s="403"/>
      <c r="J186" s="403"/>
      <c r="K186" s="403"/>
      <c r="L186" s="403"/>
    </row>
    <row r="187" spans="2:12" x14ac:dyDescent="0.3">
      <c r="B187" s="565"/>
      <c r="C187" s="565"/>
      <c r="D187" s="407" t="s">
        <v>583</v>
      </c>
      <c r="E187" s="402"/>
      <c r="F187" s="402"/>
      <c r="G187" s="402"/>
      <c r="H187" s="402"/>
      <c r="I187" s="403"/>
      <c r="J187" s="403"/>
      <c r="K187" s="403"/>
      <c r="L187" s="403"/>
    </row>
    <row r="188" spans="2:12" x14ac:dyDescent="0.3">
      <c r="B188" s="566">
        <v>18</v>
      </c>
      <c r="C188" s="566" t="s">
        <v>135</v>
      </c>
      <c r="D188" s="408" t="s">
        <v>576</v>
      </c>
      <c r="E188" s="409">
        <v>2</v>
      </c>
      <c r="F188" s="410">
        <v>0</v>
      </c>
      <c r="G188" s="409">
        <v>5</v>
      </c>
      <c r="H188" s="410">
        <v>1</v>
      </c>
      <c r="I188" s="414" t="s">
        <v>588</v>
      </c>
      <c r="J188" s="411">
        <v>36378604</v>
      </c>
      <c r="K188" s="411">
        <v>43000349</v>
      </c>
      <c r="L188" s="411">
        <v>7638434</v>
      </c>
    </row>
    <row r="189" spans="2:12" x14ac:dyDescent="0.3">
      <c r="B189" s="566"/>
      <c r="C189" s="566"/>
      <c r="D189" s="408" t="s">
        <v>577</v>
      </c>
      <c r="E189" s="409">
        <v>0</v>
      </c>
      <c r="F189" s="410">
        <v>0</v>
      </c>
      <c r="G189" s="410">
        <v>0</v>
      </c>
      <c r="H189" s="410">
        <v>0</v>
      </c>
      <c r="I189" s="414" t="s">
        <v>588</v>
      </c>
      <c r="J189" s="414" t="s">
        <v>588</v>
      </c>
      <c r="K189" s="414" t="s">
        <v>589</v>
      </c>
      <c r="L189" s="414" t="s">
        <v>590</v>
      </c>
    </row>
    <row r="190" spans="2:12" x14ac:dyDescent="0.3">
      <c r="B190" s="566"/>
      <c r="C190" s="566"/>
      <c r="D190" s="408" t="s">
        <v>578</v>
      </c>
      <c r="E190" s="409">
        <v>18</v>
      </c>
      <c r="F190" s="410">
        <v>3</v>
      </c>
      <c r="G190" s="410">
        <v>0</v>
      </c>
      <c r="H190" s="410">
        <v>0</v>
      </c>
      <c r="I190" s="411">
        <v>77708189</v>
      </c>
      <c r="J190" s="411">
        <v>9929405</v>
      </c>
      <c r="K190" s="414" t="s">
        <v>589</v>
      </c>
      <c r="L190" s="414" t="s">
        <v>590</v>
      </c>
    </row>
    <row r="191" spans="2:12" x14ac:dyDescent="0.3">
      <c r="B191" s="566"/>
      <c r="C191" s="566"/>
      <c r="D191" s="408" t="s">
        <v>579</v>
      </c>
      <c r="E191" s="410">
        <v>136</v>
      </c>
      <c r="F191" s="410">
        <v>11</v>
      </c>
      <c r="G191" s="410">
        <v>0</v>
      </c>
      <c r="H191" s="410">
        <v>0</v>
      </c>
      <c r="I191" s="411">
        <v>230610767</v>
      </c>
      <c r="J191" s="411">
        <v>9993909</v>
      </c>
      <c r="K191" s="414" t="s">
        <v>589</v>
      </c>
      <c r="L191" s="414" t="s">
        <v>590</v>
      </c>
    </row>
    <row r="192" spans="2:12" x14ac:dyDescent="0.3">
      <c r="B192" s="566"/>
      <c r="C192" s="566"/>
      <c r="D192" s="416" t="s">
        <v>580</v>
      </c>
      <c r="E192" s="430">
        <v>156</v>
      </c>
      <c r="F192" s="430">
        <v>14</v>
      </c>
      <c r="G192" s="430">
        <v>5</v>
      </c>
      <c r="H192" s="430">
        <v>1</v>
      </c>
      <c r="I192" s="431">
        <v>308318956</v>
      </c>
      <c r="J192" s="431">
        <v>56301918</v>
      </c>
      <c r="K192" s="431">
        <v>43000349</v>
      </c>
      <c r="L192" s="431">
        <v>7638434</v>
      </c>
    </row>
    <row r="193" spans="2:12" x14ac:dyDescent="0.3">
      <c r="B193" s="566"/>
      <c r="C193" s="566"/>
      <c r="D193" s="419" t="s">
        <v>582</v>
      </c>
      <c r="E193" s="409">
        <v>156</v>
      </c>
      <c r="F193" s="409">
        <v>14</v>
      </c>
      <c r="G193" s="409">
        <v>5</v>
      </c>
      <c r="H193" s="409">
        <v>1</v>
      </c>
      <c r="I193" s="412"/>
      <c r="J193" s="412"/>
      <c r="K193" s="412"/>
      <c r="L193" s="412"/>
    </row>
    <row r="194" spans="2:12" x14ac:dyDescent="0.3">
      <c r="B194" s="566"/>
      <c r="C194" s="566"/>
      <c r="D194" s="419" t="s">
        <v>583</v>
      </c>
      <c r="E194" s="409"/>
      <c r="F194" s="409"/>
      <c r="G194" s="409"/>
      <c r="H194" s="409"/>
      <c r="I194" s="412"/>
      <c r="J194" s="412"/>
      <c r="K194" s="412"/>
      <c r="L194" s="412"/>
    </row>
    <row r="195" spans="2:12" x14ac:dyDescent="0.3">
      <c r="B195" s="26" t="s">
        <v>66</v>
      </c>
    </row>
  </sheetData>
  <autoFilter ref="B68:L195"/>
  <mergeCells count="60">
    <mergeCell ref="I5:J5"/>
    <mergeCell ref="K5:L5"/>
    <mergeCell ref="B7:B13"/>
    <mergeCell ref="B21:B27"/>
    <mergeCell ref="C21:C27"/>
    <mergeCell ref="B14:B20"/>
    <mergeCell ref="C14:C20"/>
    <mergeCell ref="C7:C13"/>
    <mergeCell ref="E5:F5"/>
    <mergeCell ref="G5:H5"/>
    <mergeCell ref="B28:B34"/>
    <mergeCell ref="C28:C34"/>
    <mergeCell ref="B35:B41"/>
    <mergeCell ref="C35:C41"/>
    <mergeCell ref="B42:B48"/>
    <mergeCell ref="C42:C48"/>
    <mergeCell ref="B49:B55"/>
    <mergeCell ref="C49:C55"/>
    <mergeCell ref="B56:B62"/>
    <mergeCell ref="C56:C62"/>
    <mergeCell ref="E67:F67"/>
    <mergeCell ref="G67:H67"/>
    <mergeCell ref="I67:J67"/>
    <mergeCell ref="K67:L67"/>
    <mergeCell ref="B69:B75"/>
    <mergeCell ref="C69:C75"/>
    <mergeCell ref="B76:B82"/>
    <mergeCell ref="C76:C82"/>
    <mergeCell ref="B83:B89"/>
    <mergeCell ref="C83:C89"/>
    <mergeCell ref="B90:B96"/>
    <mergeCell ref="C90:C96"/>
    <mergeCell ref="B132:B138"/>
    <mergeCell ref="C132:C138"/>
    <mergeCell ref="B97:B103"/>
    <mergeCell ref="C97:C103"/>
    <mergeCell ref="B104:B110"/>
    <mergeCell ref="C104:C110"/>
    <mergeCell ref="B111:B117"/>
    <mergeCell ref="C111:C117"/>
    <mergeCell ref="B118:B124"/>
    <mergeCell ref="C118:C124"/>
    <mergeCell ref="B125:B131"/>
    <mergeCell ref="C125:C131"/>
    <mergeCell ref="B188:B194"/>
    <mergeCell ref="C188:C194"/>
    <mergeCell ref="B160:B166"/>
    <mergeCell ref="C160:C166"/>
    <mergeCell ref="B167:B173"/>
    <mergeCell ref="C167:C173"/>
    <mergeCell ref="B174:B180"/>
    <mergeCell ref="C174:C180"/>
    <mergeCell ref="B181:B187"/>
    <mergeCell ref="C181:C187"/>
    <mergeCell ref="B139:B145"/>
    <mergeCell ref="C139:C145"/>
    <mergeCell ref="B146:B152"/>
    <mergeCell ref="C146:C152"/>
    <mergeCell ref="B153:B159"/>
    <mergeCell ref="C153:C159"/>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007"/>
  <sheetViews>
    <sheetView showGridLines="0" zoomScale="80" zoomScaleNormal="80" workbookViewId="0">
      <selection activeCell="I1" sqref="I1"/>
    </sheetView>
  </sheetViews>
  <sheetFormatPr baseColWidth="10" defaultColWidth="11.44140625" defaultRowHeight="13.2" x14ac:dyDescent="0.3"/>
  <cols>
    <col min="1" max="1" width="4.109375" style="1" customWidth="1"/>
    <col min="2" max="2" width="11.44140625" style="1"/>
    <col min="3" max="3" width="22.109375" style="46" customWidth="1"/>
    <col min="4" max="4" width="23.109375" style="46" customWidth="1"/>
    <col min="5" max="5" width="30.109375" style="46" customWidth="1"/>
    <col min="6" max="6" width="16.33203125" style="46" customWidth="1"/>
    <col min="7" max="7" width="15.44140625" style="1" customWidth="1"/>
    <col min="8" max="8" width="17.33203125" style="1" customWidth="1"/>
    <col min="9" max="9" width="39.33203125" style="46" bestFit="1" customWidth="1"/>
    <col min="10" max="10" width="19" style="43" customWidth="1"/>
    <col min="11" max="11" width="18" style="43" customWidth="1"/>
    <col min="12" max="12" width="11.44140625" style="43"/>
    <col min="13" max="13" width="28" style="46" customWidth="1"/>
    <col min="14" max="16384" width="11.44140625" style="1"/>
  </cols>
  <sheetData>
    <row r="2" spans="2:13" ht="18" x14ac:dyDescent="0.35">
      <c r="B2" s="76" t="s">
        <v>5</v>
      </c>
    </row>
    <row r="5" spans="2:13" ht="14.4" x14ac:dyDescent="0.35">
      <c r="B5" s="5" t="s">
        <v>47</v>
      </c>
    </row>
    <row r="6" spans="2:13" ht="15.6" x14ac:dyDescent="0.3">
      <c r="B6" s="36"/>
      <c r="C6" s="466"/>
      <c r="D6" s="575" t="s">
        <v>597</v>
      </c>
      <c r="E6" s="575"/>
      <c r="F6" s="575"/>
      <c r="G6" s="575" t="s">
        <v>598</v>
      </c>
      <c r="H6" s="575"/>
      <c r="I6" s="575"/>
      <c r="J6" s="575" t="s">
        <v>599</v>
      </c>
      <c r="K6" s="575"/>
      <c r="L6" s="575"/>
      <c r="M6" s="458" t="s">
        <v>600</v>
      </c>
    </row>
    <row r="7" spans="2:13" ht="34.799999999999997" thickBot="1" x14ac:dyDescent="0.35">
      <c r="B7" s="68" t="s">
        <v>48</v>
      </c>
      <c r="C7" s="447" t="s">
        <v>7</v>
      </c>
      <c r="D7" s="447" t="s">
        <v>601</v>
      </c>
      <c r="E7" s="462" t="s">
        <v>602</v>
      </c>
      <c r="F7" s="447" t="s">
        <v>603</v>
      </c>
      <c r="G7" s="68" t="s">
        <v>604</v>
      </c>
      <c r="H7" s="68" t="s">
        <v>605</v>
      </c>
      <c r="I7" s="447" t="s">
        <v>606</v>
      </c>
      <c r="J7" s="73" t="s">
        <v>607</v>
      </c>
      <c r="K7" s="73" t="s">
        <v>608</v>
      </c>
      <c r="L7" s="73" t="s">
        <v>606</v>
      </c>
      <c r="M7" s="447" t="s">
        <v>609</v>
      </c>
    </row>
    <row r="8" spans="2:13" x14ac:dyDescent="0.3">
      <c r="B8" s="69">
        <v>1</v>
      </c>
      <c r="C8" s="448" t="s">
        <v>610</v>
      </c>
      <c r="D8" s="448" t="s">
        <v>611</v>
      </c>
      <c r="E8" s="448" t="s">
        <v>611</v>
      </c>
      <c r="F8" s="448" t="s">
        <v>611</v>
      </c>
      <c r="G8" s="78" t="s">
        <v>612</v>
      </c>
      <c r="H8" s="78" t="s">
        <v>612</v>
      </c>
      <c r="I8" s="446" t="s">
        <v>611</v>
      </c>
      <c r="J8" s="393" t="s">
        <v>611</v>
      </c>
      <c r="K8" s="393" t="s">
        <v>611</v>
      </c>
      <c r="L8" s="393" t="s">
        <v>611</v>
      </c>
      <c r="M8" s="448" t="s">
        <v>611</v>
      </c>
    </row>
    <row r="9" spans="2:13" x14ac:dyDescent="0.3">
      <c r="B9" s="70">
        <v>2</v>
      </c>
      <c r="C9" s="394" t="s">
        <v>55</v>
      </c>
      <c r="D9" s="449" t="s">
        <v>612</v>
      </c>
      <c r="E9" s="394" t="s">
        <v>612</v>
      </c>
      <c r="F9" s="449" t="s">
        <v>612</v>
      </c>
      <c r="G9" s="79" t="s">
        <v>612</v>
      </c>
      <c r="H9" s="80" t="s">
        <v>612</v>
      </c>
      <c r="I9" s="449" t="s">
        <v>612</v>
      </c>
      <c r="J9" s="454" t="s">
        <v>612</v>
      </c>
      <c r="K9" s="454" t="s">
        <v>612</v>
      </c>
      <c r="L9" s="454" t="s">
        <v>612</v>
      </c>
      <c r="M9" s="449" t="s">
        <v>612</v>
      </c>
    </row>
    <row r="10" spans="2:13" x14ac:dyDescent="0.3">
      <c r="B10" s="69">
        <v>3</v>
      </c>
      <c r="C10" s="448" t="s">
        <v>30</v>
      </c>
      <c r="D10" s="448" t="s">
        <v>611</v>
      </c>
      <c r="E10" s="448" t="s">
        <v>611</v>
      </c>
      <c r="F10" s="448" t="s">
        <v>611</v>
      </c>
      <c r="G10" s="78" t="s">
        <v>612</v>
      </c>
      <c r="H10" s="78" t="s">
        <v>612</v>
      </c>
      <c r="I10" s="446" t="s">
        <v>611</v>
      </c>
      <c r="J10" s="393" t="s">
        <v>611</v>
      </c>
      <c r="K10" s="393" t="s">
        <v>611</v>
      </c>
      <c r="L10" s="393" t="s">
        <v>611</v>
      </c>
      <c r="M10" s="448" t="s">
        <v>611</v>
      </c>
    </row>
    <row r="11" spans="2:13" x14ac:dyDescent="0.3">
      <c r="B11" s="70">
        <v>4</v>
      </c>
      <c r="C11" s="394" t="s">
        <v>58</v>
      </c>
      <c r="D11" s="394" t="s">
        <v>611</v>
      </c>
      <c r="E11" s="394" t="s">
        <v>611</v>
      </c>
      <c r="F11" s="394" t="s">
        <v>611</v>
      </c>
      <c r="G11" s="79" t="s">
        <v>612</v>
      </c>
      <c r="H11" s="79" t="s">
        <v>612</v>
      </c>
      <c r="I11" s="449" t="s">
        <v>611</v>
      </c>
      <c r="J11" s="86" t="s">
        <v>611</v>
      </c>
      <c r="K11" s="86" t="s">
        <v>611</v>
      </c>
      <c r="L11" s="86" t="s">
        <v>611</v>
      </c>
      <c r="M11" s="394" t="s">
        <v>611</v>
      </c>
    </row>
    <row r="12" spans="2:13" x14ac:dyDescent="0.3">
      <c r="B12" s="69">
        <v>5</v>
      </c>
      <c r="C12" s="448" t="s">
        <v>63</v>
      </c>
      <c r="D12" s="448" t="s">
        <v>611</v>
      </c>
      <c r="E12" s="448" t="s">
        <v>611</v>
      </c>
      <c r="F12" s="448" t="s">
        <v>611</v>
      </c>
      <c r="G12" s="78" t="s">
        <v>612</v>
      </c>
      <c r="H12" s="78" t="s">
        <v>612</v>
      </c>
      <c r="I12" s="446" t="s">
        <v>611</v>
      </c>
      <c r="J12" s="393" t="s">
        <v>611</v>
      </c>
      <c r="K12" s="393" t="s">
        <v>611</v>
      </c>
      <c r="L12" s="393" t="s">
        <v>611</v>
      </c>
      <c r="M12" s="448" t="s">
        <v>611</v>
      </c>
    </row>
    <row r="13" spans="2:13" x14ac:dyDescent="0.3">
      <c r="B13" s="576">
        <v>6</v>
      </c>
      <c r="C13" s="577" t="s">
        <v>24</v>
      </c>
      <c r="D13" s="394" t="s">
        <v>613</v>
      </c>
      <c r="E13" s="394" t="s">
        <v>614</v>
      </c>
      <c r="F13" s="394" t="s">
        <v>615</v>
      </c>
      <c r="G13" s="81">
        <v>87030000</v>
      </c>
      <c r="H13" s="82">
        <v>43523</v>
      </c>
      <c r="I13" s="449" t="s">
        <v>616</v>
      </c>
      <c r="J13" s="86" t="s">
        <v>611</v>
      </c>
      <c r="K13" s="86" t="s">
        <v>611</v>
      </c>
      <c r="L13" s="86" t="s">
        <v>611</v>
      </c>
      <c r="M13" s="394" t="s">
        <v>611</v>
      </c>
    </row>
    <row r="14" spans="2:13" x14ac:dyDescent="0.3">
      <c r="B14" s="576"/>
      <c r="C14" s="577"/>
      <c r="D14" s="394" t="s">
        <v>613</v>
      </c>
      <c r="E14" s="394" t="s">
        <v>614</v>
      </c>
      <c r="F14" s="394" t="s">
        <v>615</v>
      </c>
      <c r="G14" s="81">
        <v>177412500</v>
      </c>
      <c r="H14" s="82">
        <v>43791</v>
      </c>
      <c r="I14" s="449" t="s">
        <v>616</v>
      </c>
      <c r="J14" s="86" t="s">
        <v>611</v>
      </c>
      <c r="K14" s="86" t="s">
        <v>611</v>
      </c>
      <c r="L14" s="86" t="s">
        <v>611</v>
      </c>
      <c r="M14" s="394" t="s">
        <v>611</v>
      </c>
    </row>
    <row r="15" spans="2:13" x14ac:dyDescent="0.3">
      <c r="B15" s="69">
        <v>7</v>
      </c>
      <c r="C15" s="448" t="s">
        <v>32</v>
      </c>
      <c r="D15" s="448" t="s">
        <v>611</v>
      </c>
      <c r="E15" s="448" t="s">
        <v>611</v>
      </c>
      <c r="F15" s="448" t="s">
        <v>611</v>
      </c>
      <c r="G15" s="78" t="s">
        <v>612</v>
      </c>
      <c r="H15" s="78" t="s">
        <v>612</v>
      </c>
      <c r="I15" s="446" t="s">
        <v>611</v>
      </c>
      <c r="J15" s="393" t="s">
        <v>611</v>
      </c>
      <c r="K15" s="393" t="s">
        <v>611</v>
      </c>
      <c r="L15" s="393" t="s">
        <v>611</v>
      </c>
      <c r="M15" s="448" t="s">
        <v>611</v>
      </c>
    </row>
    <row r="16" spans="2:13" ht="45.6" x14ac:dyDescent="0.3">
      <c r="B16" s="70">
        <v>8</v>
      </c>
      <c r="C16" s="394" t="s">
        <v>33</v>
      </c>
      <c r="D16" s="449" t="s">
        <v>617</v>
      </c>
      <c r="E16" s="394" t="s">
        <v>14</v>
      </c>
      <c r="F16" s="449" t="s">
        <v>615</v>
      </c>
      <c r="G16" s="81">
        <v>1050000</v>
      </c>
      <c r="H16" s="83">
        <v>43678</v>
      </c>
      <c r="I16" s="449" t="s">
        <v>618</v>
      </c>
      <c r="J16" s="86" t="s">
        <v>611</v>
      </c>
      <c r="K16" s="86" t="s">
        <v>611</v>
      </c>
      <c r="L16" s="86" t="s">
        <v>611</v>
      </c>
      <c r="M16" s="394" t="s">
        <v>611</v>
      </c>
    </row>
    <row r="17" spans="2:13" x14ac:dyDescent="0.3">
      <c r="B17" s="84"/>
      <c r="C17" s="459"/>
      <c r="D17" s="463" t="s">
        <v>580</v>
      </c>
      <c r="E17" s="459"/>
      <c r="F17" s="450"/>
      <c r="G17" s="87">
        <f>SUM(G8:G16)</f>
        <v>265492500</v>
      </c>
      <c r="H17" s="85"/>
      <c r="I17" s="450"/>
      <c r="J17" s="455"/>
      <c r="K17" s="455"/>
      <c r="L17" s="455"/>
      <c r="M17" s="459"/>
    </row>
    <row r="18" spans="2:13" x14ac:dyDescent="0.3">
      <c r="B18" s="26" t="s">
        <v>66</v>
      </c>
    </row>
    <row r="20" spans="2:13" ht="14.4" x14ac:dyDescent="0.35">
      <c r="B20" s="5" t="s">
        <v>65</v>
      </c>
    </row>
    <row r="22" spans="2:13" ht="15.6" x14ac:dyDescent="0.3">
      <c r="B22" s="36"/>
      <c r="C22" s="466"/>
      <c r="D22" s="578" t="s">
        <v>597</v>
      </c>
      <c r="E22" s="578"/>
      <c r="F22" s="578"/>
      <c r="G22" s="578" t="s">
        <v>598</v>
      </c>
      <c r="H22" s="578"/>
      <c r="I22" s="578"/>
      <c r="J22" s="578" t="s">
        <v>599</v>
      </c>
      <c r="K22" s="578"/>
      <c r="L22" s="578"/>
      <c r="M22" s="460" t="s">
        <v>600</v>
      </c>
    </row>
    <row r="23" spans="2:13" ht="34.799999999999997" thickBot="1" x14ac:dyDescent="0.35">
      <c r="B23" s="68" t="s">
        <v>619</v>
      </c>
      <c r="C23" s="447" t="s">
        <v>7</v>
      </c>
      <c r="D23" s="447" t="s">
        <v>601</v>
      </c>
      <c r="E23" s="447" t="s">
        <v>602</v>
      </c>
      <c r="F23" s="447" t="s">
        <v>603</v>
      </c>
      <c r="G23" s="68" t="s">
        <v>620</v>
      </c>
      <c r="H23" s="68" t="s">
        <v>605</v>
      </c>
      <c r="I23" s="447" t="s">
        <v>606</v>
      </c>
      <c r="J23" s="73" t="s">
        <v>621</v>
      </c>
      <c r="K23" s="73" t="s">
        <v>608</v>
      </c>
      <c r="L23" s="73" t="s">
        <v>606</v>
      </c>
      <c r="M23" s="447" t="s">
        <v>609</v>
      </c>
    </row>
    <row r="24" spans="2:13" x14ac:dyDescent="0.3">
      <c r="B24" s="88">
        <v>1</v>
      </c>
      <c r="C24" s="448" t="s">
        <v>68</v>
      </c>
      <c r="D24" s="448" t="s">
        <v>622</v>
      </c>
      <c r="E24" s="446" t="s">
        <v>622</v>
      </c>
      <c r="F24" s="448" t="s">
        <v>612</v>
      </c>
      <c r="G24" s="78" t="s">
        <v>612</v>
      </c>
      <c r="H24" s="78" t="s">
        <v>612</v>
      </c>
      <c r="I24" s="448" t="s">
        <v>612</v>
      </c>
      <c r="J24" s="393" t="s">
        <v>622</v>
      </c>
      <c r="K24" s="393" t="s">
        <v>622</v>
      </c>
      <c r="L24" s="393" t="s">
        <v>622</v>
      </c>
      <c r="M24" s="446" t="s">
        <v>622</v>
      </c>
    </row>
    <row r="25" spans="2:13" x14ac:dyDescent="0.3">
      <c r="B25" s="86">
        <v>2</v>
      </c>
      <c r="C25" s="394" t="s">
        <v>73</v>
      </c>
      <c r="D25" s="449" t="s">
        <v>623</v>
      </c>
      <c r="E25" s="449" t="s">
        <v>14</v>
      </c>
      <c r="F25" s="449" t="s">
        <v>624</v>
      </c>
      <c r="G25" s="89">
        <v>30000000</v>
      </c>
      <c r="H25" s="83">
        <v>43699</v>
      </c>
      <c r="I25" s="449" t="s">
        <v>625</v>
      </c>
      <c r="J25" s="86" t="s">
        <v>622</v>
      </c>
      <c r="K25" s="86" t="s">
        <v>622</v>
      </c>
      <c r="L25" s="86" t="s">
        <v>622</v>
      </c>
      <c r="M25" s="449" t="s">
        <v>626</v>
      </c>
    </row>
    <row r="26" spans="2:13" x14ac:dyDescent="0.3">
      <c r="B26" s="86">
        <v>2</v>
      </c>
      <c r="C26" s="394" t="s">
        <v>73</v>
      </c>
      <c r="D26" s="449" t="s">
        <v>623</v>
      </c>
      <c r="E26" s="449" t="s">
        <v>14</v>
      </c>
      <c r="F26" s="449" t="s">
        <v>624</v>
      </c>
      <c r="G26" s="89">
        <v>20000000</v>
      </c>
      <c r="H26" s="83">
        <v>43511</v>
      </c>
      <c r="I26" s="449" t="s">
        <v>625</v>
      </c>
      <c r="J26" s="86" t="s">
        <v>622</v>
      </c>
      <c r="K26" s="86" t="s">
        <v>622</v>
      </c>
      <c r="L26" s="86" t="s">
        <v>622</v>
      </c>
      <c r="M26" s="449" t="s">
        <v>626</v>
      </c>
    </row>
    <row r="27" spans="2:13" ht="34.200000000000003" x14ac:dyDescent="0.3">
      <c r="B27" s="88">
        <v>3</v>
      </c>
      <c r="C27" s="448" t="s">
        <v>77</v>
      </c>
      <c r="D27" s="446" t="s">
        <v>627</v>
      </c>
      <c r="E27" s="446" t="s">
        <v>628</v>
      </c>
      <c r="F27" s="446" t="s">
        <v>629</v>
      </c>
      <c r="G27" s="91">
        <v>59999.839999999997</v>
      </c>
      <c r="H27" s="92">
        <v>43471</v>
      </c>
      <c r="I27" s="446" t="s">
        <v>630</v>
      </c>
      <c r="J27" s="393" t="s">
        <v>622</v>
      </c>
      <c r="K27" s="393" t="s">
        <v>622</v>
      </c>
      <c r="L27" s="393" t="s">
        <v>622</v>
      </c>
      <c r="M27" s="446" t="s">
        <v>631</v>
      </c>
    </row>
    <row r="28" spans="2:13" ht="34.200000000000003" x14ac:dyDescent="0.3">
      <c r="B28" s="88">
        <v>3</v>
      </c>
      <c r="C28" s="448" t="s">
        <v>77</v>
      </c>
      <c r="D28" s="446" t="s">
        <v>627</v>
      </c>
      <c r="E28" s="446" t="s">
        <v>632</v>
      </c>
      <c r="F28" s="446" t="s">
        <v>629</v>
      </c>
      <c r="G28" s="91">
        <v>5997.68</v>
      </c>
      <c r="H28" s="92">
        <v>43471</v>
      </c>
      <c r="I28" s="446" t="s">
        <v>630</v>
      </c>
      <c r="J28" s="393" t="s">
        <v>622</v>
      </c>
      <c r="K28" s="393" t="s">
        <v>622</v>
      </c>
      <c r="L28" s="393" t="s">
        <v>622</v>
      </c>
      <c r="M28" s="446" t="s">
        <v>633</v>
      </c>
    </row>
    <row r="29" spans="2:13" ht="34.200000000000003" x14ac:dyDescent="0.3">
      <c r="B29" s="88">
        <v>3</v>
      </c>
      <c r="C29" s="448" t="s">
        <v>77</v>
      </c>
      <c r="D29" s="446" t="s">
        <v>627</v>
      </c>
      <c r="E29" s="446" t="s">
        <v>634</v>
      </c>
      <c r="F29" s="446" t="s">
        <v>629</v>
      </c>
      <c r="G29" s="91">
        <v>89999.77</v>
      </c>
      <c r="H29" s="92">
        <v>43471</v>
      </c>
      <c r="I29" s="446" t="s">
        <v>630</v>
      </c>
      <c r="J29" s="393" t="s">
        <v>622</v>
      </c>
      <c r="K29" s="393" t="s">
        <v>622</v>
      </c>
      <c r="L29" s="393" t="s">
        <v>622</v>
      </c>
      <c r="M29" s="446" t="s">
        <v>635</v>
      </c>
    </row>
    <row r="30" spans="2:13" ht="34.200000000000003" x14ac:dyDescent="0.3">
      <c r="B30" s="88">
        <v>3</v>
      </c>
      <c r="C30" s="448" t="s">
        <v>77</v>
      </c>
      <c r="D30" s="446" t="s">
        <v>627</v>
      </c>
      <c r="E30" s="446" t="s">
        <v>636</v>
      </c>
      <c r="F30" s="446" t="s">
        <v>629</v>
      </c>
      <c r="G30" s="91">
        <v>44999.88</v>
      </c>
      <c r="H30" s="92">
        <v>43471</v>
      </c>
      <c r="I30" s="446" t="s">
        <v>630</v>
      </c>
      <c r="J30" s="393" t="s">
        <v>622</v>
      </c>
      <c r="K30" s="393" t="s">
        <v>622</v>
      </c>
      <c r="L30" s="393" t="s">
        <v>622</v>
      </c>
      <c r="M30" s="446" t="s">
        <v>637</v>
      </c>
    </row>
    <row r="31" spans="2:13" ht="34.200000000000003" x14ac:dyDescent="0.3">
      <c r="B31" s="88">
        <v>3</v>
      </c>
      <c r="C31" s="448" t="s">
        <v>77</v>
      </c>
      <c r="D31" s="446" t="s">
        <v>627</v>
      </c>
      <c r="E31" s="446" t="s">
        <v>638</v>
      </c>
      <c r="F31" s="446" t="s">
        <v>629</v>
      </c>
      <c r="G31" s="91">
        <v>44999.88</v>
      </c>
      <c r="H31" s="92">
        <v>43471</v>
      </c>
      <c r="I31" s="446" t="s">
        <v>630</v>
      </c>
      <c r="J31" s="393" t="s">
        <v>622</v>
      </c>
      <c r="K31" s="393" t="s">
        <v>622</v>
      </c>
      <c r="L31" s="393" t="s">
        <v>622</v>
      </c>
      <c r="M31" s="446" t="s">
        <v>639</v>
      </c>
    </row>
    <row r="32" spans="2:13" ht="34.200000000000003" x14ac:dyDescent="0.3">
      <c r="B32" s="88">
        <v>3</v>
      </c>
      <c r="C32" s="448" t="s">
        <v>77</v>
      </c>
      <c r="D32" s="446" t="s">
        <v>627</v>
      </c>
      <c r="E32" s="446" t="s">
        <v>640</v>
      </c>
      <c r="F32" s="446" t="s">
        <v>629</v>
      </c>
      <c r="G32" s="91">
        <v>7902.9</v>
      </c>
      <c r="H32" s="92">
        <v>43471</v>
      </c>
      <c r="I32" s="446" t="s">
        <v>630</v>
      </c>
      <c r="J32" s="393" t="s">
        <v>622</v>
      </c>
      <c r="K32" s="393" t="s">
        <v>622</v>
      </c>
      <c r="L32" s="393" t="s">
        <v>622</v>
      </c>
      <c r="M32" s="446" t="s">
        <v>641</v>
      </c>
    </row>
    <row r="33" spans="2:13" ht="34.200000000000003" x14ac:dyDescent="0.3">
      <c r="B33" s="88">
        <v>3</v>
      </c>
      <c r="C33" s="448" t="s">
        <v>77</v>
      </c>
      <c r="D33" s="446" t="s">
        <v>627</v>
      </c>
      <c r="E33" s="446" t="s">
        <v>642</v>
      </c>
      <c r="F33" s="446" t="s">
        <v>629</v>
      </c>
      <c r="G33" s="91">
        <v>47002.95</v>
      </c>
      <c r="H33" s="92">
        <v>43471</v>
      </c>
      <c r="I33" s="446" t="s">
        <v>630</v>
      </c>
      <c r="J33" s="393" t="s">
        <v>622</v>
      </c>
      <c r="K33" s="393" t="s">
        <v>622</v>
      </c>
      <c r="L33" s="393" t="s">
        <v>622</v>
      </c>
      <c r="M33" s="446" t="s">
        <v>643</v>
      </c>
    </row>
    <row r="34" spans="2:13" ht="34.200000000000003" x14ac:dyDescent="0.3">
      <c r="B34" s="88">
        <v>3</v>
      </c>
      <c r="C34" s="448" t="s">
        <v>77</v>
      </c>
      <c r="D34" s="446" t="s">
        <v>627</v>
      </c>
      <c r="E34" s="446" t="s">
        <v>644</v>
      </c>
      <c r="F34" s="446" t="s">
        <v>629</v>
      </c>
      <c r="G34" s="91">
        <v>47002.95</v>
      </c>
      <c r="H34" s="92">
        <v>43471</v>
      </c>
      <c r="I34" s="446" t="s">
        <v>630</v>
      </c>
      <c r="J34" s="393" t="s">
        <v>622</v>
      </c>
      <c r="K34" s="393" t="s">
        <v>622</v>
      </c>
      <c r="L34" s="393" t="s">
        <v>622</v>
      </c>
      <c r="M34" s="446" t="s">
        <v>645</v>
      </c>
    </row>
    <row r="35" spans="2:13" ht="34.200000000000003" x14ac:dyDescent="0.3">
      <c r="B35" s="88">
        <v>3</v>
      </c>
      <c r="C35" s="448" t="s">
        <v>77</v>
      </c>
      <c r="D35" s="446" t="s">
        <v>627</v>
      </c>
      <c r="E35" s="446" t="s">
        <v>646</v>
      </c>
      <c r="F35" s="446" t="s">
        <v>629</v>
      </c>
      <c r="G35" s="91">
        <v>27001.08</v>
      </c>
      <c r="H35" s="92">
        <v>43471</v>
      </c>
      <c r="I35" s="446" t="s">
        <v>630</v>
      </c>
      <c r="J35" s="393" t="s">
        <v>622</v>
      </c>
      <c r="K35" s="393" t="s">
        <v>622</v>
      </c>
      <c r="L35" s="393" t="s">
        <v>622</v>
      </c>
      <c r="M35" s="446" t="s">
        <v>647</v>
      </c>
    </row>
    <row r="36" spans="2:13" ht="34.200000000000003" x14ac:dyDescent="0.3">
      <c r="B36" s="88">
        <v>3</v>
      </c>
      <c r="C36" s="448" t="s">
        <v>77</v>
      </c>
      <c r="D36" s="446" t="s">
        <v>627</v>
      </c>
      <c r="E36" s="446" t="s">
        <v>648</v>
      </c>
      <c r="F36" s="446" t="s">
        <v>629</v>
      </c>
      <c r="G36" s="91">
        <v>20997.64</v>
      </c>
      <c r="H36" s="92">
        <v>43471</v>
      </c>
      <c r="I36" s="446" t="s">
        <v>630</v>
      </c>
      <c r="J36" s="393" t="s">
        <v>622</v>
      </c>
      <c r="K36" s="393" t="s">
        <v>622</v>
      </c>
      <c r="L36" s="393" t="s">
        <v>622</v>
      </c>
      <c r="M36" s="446" t="s">
        <v>649</v>
      </c>
    </row>
    <row r="37" spans="2:13" ht="34.200000000000003" x14ac:dyDescent="0.3">
      <c r="B37" s="88">
        <v>3</v>
      </c>
      <c r="C37" s="448" t="s">
        <v>77</v>
      </c>
      <c r="D37" s="446" t="s">
        <v>627</v>
      </c>
      <c r="E37" s="446" t="s">
        <v>650</v>
      </c>
      <c r="F37" s="446" t="s">
        <v>629</v>
      </c>
      <c r="G37" s="91">
        <v>20997.64</v>
      </c>
      <c r="H37" s="92">
        <v>43471</v>
      </c>
      <c r="I37" s="446" t="s">
        <v>630</v>
      </c>
      <c r="J37" s="393" t="s">
        <v>622</v>
      </c>
      <c r="K37" s="393" t="s">
        <v>622</v>
      </c>
      <c r="L37" s="393" t="s">
        <v>622</v>
      </c>
      <c r="M37" s="446" t="s">
        <v>651</v>
      </c>
    </row>
    <row r="38" spans="2:13" ht="34.200000000000003" x14ac:dyDescent="0.3">
      <c r="B38" s="88">
        <v>3</v>
      </c>
      <c r="C38" s="448" t="s">
        <v>77</v>
      </c>
      <c r="D38" s="446" t="s">
        <v>627</v>
      </c>
      <c r="E38" s="446" t="s">
        <v>652</v>
      </c>
      <c r="F38" s="446" t="s">
        <v>629</v>
      </c>
      <c r="G38" s="91">
        <v>2998.84</v>
      </c>
      <c r="H38" s="92">
        <v>43471</v>
      </c>
      <c r="I38" s="446" t="s">
        <v>630</v>
      </c>
      <c r="J38" s="393" t="s">
        <v>622</v>
      </c>
      <c r="K38" s="393" t="s">
        <v>622</v>
      </c>
      <c r="L38" s="393" t="s">
        <v>622</v>
      </c>
      <c r="M38" s="446" t="s">
        <v>653</v>
      </c>
    </row>
    <row r="39" spans="2:13" ht="34.200000000000003" x14ac:dyDescent="0.3">
      <c r="B39" s="88">
        <v>3</v>
      </c>
      <c r="C39" s="448" t="s">
        <v>77</v>
      </c>
      <c r="D39" s="446" t="s">
        <v>627</v>
      </c>
      <c r="E39" s="446" t="s">
        <v>654</v>
      </c>
      <c r="F39" s="446" t="s">
        <v>629</v>
      </c>
      <c r="G39" s="91">
        <v>2998.84</v>
      </c>
      <c r="H39" s="92">
        <v>43471</v>
      </c>
      <c r="I39" s="446" t="s">
        <v>630</v>
      </c>
      <c r="J39" s="393" t="s">
        <v>622</v>
      </c>
      <c r="K39" s="393" t="s">
        <v>622</v>
      </c>
      <c r="L39" s="393" t="s">
        <v>622</v>
      </c>
      <c r="M39" s="446" t="s">
        <v>655</v>
      </c>
    </row>
    <row r="40" spans="2:13" ht="34.200000000000003" x14ac:dyDescent="0.3">
      <c r="B40" s="88">
        <v>3</v>
      </c>
      <c r="C40" s="448" t="s">
        <v>77</v>
      </c>
      <c r="D40" s="446" t="s">
        <v>627</v>
      </c>
      <c r="E40" s="446" t="s">
        <v>656</v>
      </c>
      <c r="F40" s="446" t="s">
        <v>629</v>
      </c>
      <c r="G40" s="91">
        <v>89999.77</v>
      </c>
      <c r="H40" s="92">
        <v>43471</v>
      </c>
      <c r="I40" s="446" t="s">
        <v>630</v>
      </c>
      <c r="J40" s="393" t="s">
        <v>622</v>
      </c>
      <c r="K40" s="393" t="s">
        <v>622</v>
      </c>
      <c r="L40" s="393" t="s">
        <v>622</v>
      </c>
      <c r="M40" s="446" t="s">
        <v>657</v>
      </c>
    </row>
    <row r="41" spans="2:13" ht="34.200000000000003" x14ac:dyDescent="0.3">
      <c r="B41" s="88">
        <v>3</v>
      </c>
      <c r="C41" s="448" t="s">
        <v>77</v>
      </c>
      <c r="D41" s="446" t="s">
        <v>627</v>
      </c>
      <c r="E41" s="446" t="s">
        <v>658</v>
      </c>
      <c r="F41" s="446" t="s">
        <v>629</v>
      </c>
      <c r="G41" s="91">
        <v>36999.14</v>
      </c>
      <c r="H41" s="92">
        <v>43471</v>
      </c>
      <c r="I41" s="446" t="s">
        <v>630</v>
      </c>
      <c r="J41" s="393" t="s">
        <v>622</v>
      </c>
      <c r="K41" s="393" t="s">
        <v>622</v>
      </c>
      <c r="L41" s="393" t="s">
        <v>622</v>
      </c>
      <c r="M41" s="446" t="s">
        <v>659</v>
      </c>
    </row>
    <row r="42" spans="2:13" ht="34.200000000000003" x14ac:dyDescent="0.3">
      <c r="B42" s="88">
        <v>3</v>
      </c>
      <c r="C42" s="448" t="s">
        <v>77</v>
      </c>
      <c r="D42" s="446" t="s">
        <v>627</v>
      </c>
      <c r="E42" s="446" t="s">
        <v>660</v>
      </c>
      <c r="F42" s="446" t="s">
        <v>629</v>
      </c>
      <c r="G42" s="91">
        <v>51999.1</v>
      </c>
      <c r="H42" s="92">
        <v>43471</v>
      </c>
      <c r="I42" s="446" t="s">
        <v>630</v>
      </c>
      <c r="J42" s="393" t="s">
        <v>622</v>
      </c>
      <c r="K42" s="393" t="s">
        <v>622</v>
      </c>
      <c r="L42" s="393" t="s">
        <v>622</v>
      </c>
      <c r="M42" s="446" t="s">
        <v>661</v>
      </c>
    </row>
    <row r="43" spans="2:13" ht="34.200000000000003" x14ac:dyDescent="0.3">
      <c r="B43" s="88">
        <v>3</v>
      </c>
      <c r="C43" s="448" t="s">
        <v>77</v>
      </c>
      <c r="D43" s="446" t="s">
        <v>627</v>
      </c>
      <c r="E43" s="446" t="s">
        <v>662</v>
      </c>
      <c r="F43" s="446" t="s">
        <v>629</v>
      </c>
      <c r="G43" s="91">
        <v>3701.06</v>
      </c>
      <c r="H43" s="92">
        <v>43471</v>
      </c>
      <c r="I43" s="446" t="s">
        <v>630</v>
      </c>
      <c r="J43" s="393" t="s">
        <v>622</v>
      </c>
      <c r="K43" s="393" t="s">
        <v>622</v>
      </c>
      <c r="L43" s="393" t="s">
        <v>622</v>
      </c>
      <c r="M43" s="446" t="s">
        <v>663</v>
      </c>
    </row>
    <row r="44" spans="2:13" ht="34.200000000000003" x14ac:dyDescent="0.3">
      <c r="B44" s="88">
        <v>3</v>
      </c>
      <c r="C44" s="448" t="s">
        <v>77</v>
      </c>
      <c r="D44" s="446" t="s">
        <v>627</v>
      </c>
      <c r="E44" s="446" t="s">
        <v>664</v>
      </c>
      <c r="F44" s="446" t="s">
        <v>629</v>
      </c>
      <c r="G44" s="91">
        <v>3701.06</v>
      </c>
      <c r="H44" s="92">
        <v>43471</v>
      </c>
      <c r="I44" s="446" t="s">
        <v>630</v>
      </c>
      <c r="J44" s="393" t="s">
        <v>622</v>
      </c>
      <c r="K44" s="393" t="s">
        <v>622</v>
      </c>
      <c r="L44" s="393" t="s">
        <v>622</v>
      </c>
      <c r="M44" s="446" t="s">
        <v>665</v>
      </c>
    </row>
    <row r="45" spans="2:13" ht="34.200000000000003" x14ac:dyDescent="0.3">
      <c r="B45" s="88">
        <v>3</v>
      </c>
      <c r="C45" s="448" t="s">
        <v>77</v>
      </c>
      <c r="D45" s="446" t="s">
        <v>627</v>
      </c>
      <c r="E45" s="446" t="s">
        <v>666</v>
      </c>
      <c r="F45" s="446" t="s">
        <v>629</v>
      </c>
      <c r="G45" s="91">
        <v>110001.63</v>
      </c>
      <c r="H45" s="92">
        <v>43471</v>
      </c>
      <c r="I45" s="446" t="s">
        <v>630</v>
      </c>
      <c r="J45" s="393" t="s">
        <v>622</v>
      </c>
      <c r="K45" s="393" t="s">
        <v>622</v>
      </c>
      <c r="L45" s="393" t="s">
        <v>622</v>
      </c>
      <c r="M45" s="446" t="s">
        <v>667</v>
      </c>
    </row>
    <row r="46" spans="2:13" ht="34.200000000000003" x14ac:dyDescent="0.3">
      <c r="B46" s="88">
        <v>3</v>
      </c>
      <c r="C46" s="448" t="s">
        <v>77</v>
      </c>
      <c r="D46" s="446" t="s">
        <v>627</v>
      </c>
      <c r="E46" s="446" t="s">
        <v>668</v>
      </c>
      <c r="F46" s="446" t="s">
        <v>629</v>
      </c>
      <c r="G46" s="91">
        <v>125001.60000000001</v>
      </c>
      <c r="H46" s="92">
        <v>43471</v>
      </c>
      <c r="I46" s="446" t="s">
        <v>630</v>
      </c>
      <c r="J46" s="393" t="s">
        <v>622</v>
      </c>
      <c r="K46" s="393" t="s">
        <v>622</v>
      </c>
      <c r="L46" s="393" t="s">
        <v>622</v>
      </c>
      <c r="M46" s="446" t="s">
        <v>669</v>
      </c>
    </row>
    <row r="47" spans="2:13" ht="34.200000000000003" x14ac:dyDescent="0.3">
      <c r="B47" s="88">
        <v>3</v>
      </c>
      <c r="C47" s="448" t="s">
        <v>77</v>
      </c>
      <c r="D47" s="446" t="s">
        <v>627</v>
      </c>
      <c r="E47" s="446" t="s">
        <v>670</v>
      </c>
      <c r="F47" s="446" t="s">
        <v>629</v>
      </c>
      <c r="G47" s="91">
        <v>2998.84</v>
      </c>
      <c r="H47" s="92">
        <v>43471</v>
      </c>
      <c r="I47" s="446" t="s">
        <v>630</v>
      </c>
      <c r="J47" s="393" t="s">
        <v>622</v>
      </c>
      <c r="K47" s="393" t="s">
        <v>622</v>
      </c>
      <c r="L47" s="393" t="s">
        <v>622</v>
      </c>
      <c r="M47" s="446" t="s">
        <v>671</v>
      </c>
    </row>
    <row r="48" spans="2:13" ht="34.200000000000003" x14ac:dyDescent="0.3">
      <c r="B48" s="88">
        <v>3</v>
      </c>
      <c r="C48" s="448" t="s">
        <v>77</v>
      </c>
      <c r="D48" s="446" t="s">
        <v>627</v>
      </c>
      <c r="E48" s="446" t="s">
        <v>672</v>
      </c>
      <c r="F48" s="446" t="s">
        <v>629</v>
      </c>
      <c r="G48" s="91">
        <v>2998.84</v>
      </c>
      <c r="H48" s="92">
        <v>43471</v>
      </c>
      <c r="I48" s="446" t="s">
        <v>630</v>
      </c>
      <c r="J48" s="393" t="s">
        <v>622</v>
      </c>
      <c r="K48" s="393" t="s">
        <v>622</v>
      </c>
      <c r="L48" s="393" t="s">
        <v>622</v>
      </c>
      <c r="M48" s="446" t="s">
        <v>673</v>
      </c>
    </row>
    <row r="49" spans="2:13" ht="34.200000000000003" x14ac:dyDescent="0.3">
      <c r="B49" s="88">
        <v>3</v>
      </c>
      <c r="C49" s="448" t="s">
        <v>77</v>
      </c>
      <c r="D49" s="446" t="s">
        <v>627</v>
      </c>
      <c r="E49" s="446" t="s">
        <v>674</v>
      </c>
      <c r="F49" s="446" t="s">
        <v>629</v>
      </c>
      <c r="G49" s="91">
        <v>89999.77</v>
      </c>
      <c r="H49" s="92">
        <v>43471</v>
      </c>
      <c r="I49" s="446" t="s">
        <v>630</v>
      </c>
      <c r="J49" s="393" t="s">
        <v>622</v>
      </c>
      <c r="K49" s="393" t="s">
        <v>622</v>
      </c>
      <c r="L49" s="393" t="s">
        <v>622</v>
      </c>
      <c r="M49" s="446" t="s">
        <v>675</v>
      </c>
    </row>
    <row r="50" spans="2:13" ht="34.200000000000003" x14ac:dyDescent="0.3">
      <c r="B50" s="88">
        <v>3</v>
      </c>
      <c r="C50" s="448" t="s">
        <v>77</v>
      </c>
      <c r="D50" s="446" t="s">
        <v>627</v>
      </c>
      <c r="E50" s="446" t="s">
        <v>676</v>
      </c>
      <c r="F50" s="446" t="s">
        <v>629</v>
      </c>
      <c r="G50" s="91">
        <v>89999.77</v>
      </c>
      <c r="H50" s="92">
        <v>43471</v>
      </c>
      <c r="I50" s="446" t="s">
        <v>630</v>
      </c>
      <c r="J50" s="393" t="s">
        <v>622</v>
      </c>
      <c r="K50" s="393" t="s">
        <v>622</v>
      </c>
      <c r="L50" s="393" t="s">
        <v>622</v>
      </c>
      <c r="M50" s="446" t="s">
        <v>677</v>
      </c>
    </row>
    <row r="51" spans="2:13" ht="34.200000000000003" x14ac:dyDescent="0.3">
      <c r="B51" s="88">
        <v>3</v>
      </c>
      <c r="C51" s="448" t="s">
        <v>77</v>
      </c>
      <c r="D51" s="446" t="s">
        <v>627</v>
      </c>
      <c r="E51" s="446" t="s">
        <v>678</v>
      </c>
      <c r="F51" s="446" t="s">
        <v>629</v>
      </c>
      <c r="G51" s="91">
        <v>89999.77</v>
      </c>
      <c r="H51" s="92">
        <v>43471</v>
      </c>
      <c r="I51" s="446" t="s">
        <v>630</v>
      </c>
      <c r="J51" s="393" t="s">
        <v>622</v>
      </c>
      <c r="K51" s="393" t="s">
        <v>622</v>
      </c>
      <c r="L51" s="393" t="s">
        <v>622</v>
      </c>
      <c r="M51" s="446" t="s">
        <v>679</v>
      </c>
    </row>
    <row r="52" spans="2:13" ht="34.200000000000003" x14ac:dyDescent="0.3">
      <c r="B52" s="88">
        <v>3</v>
      </c>
      <c r="C52" s="448" t="s">
        <v>77</v>
      </c>
      <c r="D52" s="446" t="s">
        <v>627</v>
      </c>
      <c r="E52" s="446" t="s">
        <v>680</v>
      </c>
      <c r="F52" s="446" t="s">
        <v>629</v>
      </c>
      <c r="G52" s="91">
        <v>89999.76</v>
      </c>
      <c r="H52" s="92">
        <v>43471</v>
      </c>
      <c r="I52" s="446" t="s">
        <v>630</v>
      </c>
      <c r="J52" s="393" t="s">
        <v>622</v>
      </c>
      <c r="K52" s="393" t="s">
        <v>622</v>
      </c>
      <c r="L52" s="393" t="s">
        <v>622</v>
      </c>
      <c r="M52" s="446" t="s">
        <v>681</v>
      </c>
    </row>
    <row r="53" spans="2:13" ht="34.200000000000003" x14ac:dyDescent="0.3">
      <c r="B53" s="88">
        <v>3</v>
      </c>
      <c r="C53" s="448" t="s">
        <v>77</v>
      </c>
      <c r="D53" s="446" t="s">
        <v>627</v>
      </c>
      <c r="E53" s="446" t="s">
        <v>682</v>
      </c>
      <c r="F53" s="446" t="s">
        <v>629</v>
      </c>
      <c r="G53" s="91">
        <v>24750.49</v>
      </c>
      <c r="H53" s="92">
        <v>43471</v>
      </c>
      <c r="I53" s="446" t="s">
        <v>630</v>
      </c>
      <c r="J53" s="393" t="s">
        <v>622</v>
      </c>
      <c r="K53" s="393" t="s">
        <v>622</v>
      </c>
      <c r="L53" s="393" t="s">
        <v>622</v>
      </c>
      <c r="M53" s="446" t="s">
        <v>683</v>
      </c>
    </row>
    <row r="54" spans="2:13" ht="34.200000000000003" x14ac:dyDescent="0.3">
      <c r="B54" s="88">
        <v>3</v>
      </c>
      <c r="C54" s="448" t="s">
        <v>77</v>
      </c>
      <c r="D54" s="446" t="s">
        <v>627</v>
      </c>
      <c r="E54" s="446" t="s">
        <v>684</v>
      </c>
      <c r="F54" s="446" t="s">
        <v>629</v>
      </c>
      <c r="G54" s="91">
        <v>20249.349999999999</v>
      </c>
      <c r="H54" s="92">
        <v>43471</v>
      </c>
      <c r="I54" s="446" t="s">
        <v>630</v>
      </c>
      <c r="J54" s="393" t="s">
        <v>622</v>
      </c>
      <c r="K54" s="393" t="s">
        <v>622</v>
      </c>
      <c r="L54" s="393" t="s">
        <v>622</v>
      </c>
      <c r="M54" s="446" t="s">
        <v>685</v>
      </c>
    </row>
    <row r="55" spans="2:13" ht="34.200000000000003" x14ac:dyDescent="0.3">
      <c r="B55" s="88">
        <v>3</v>
      </c>
      <c r="C55" s="448" t="s">
        <v>77</v>
      </c>
      <c r="D55" s="446" t="s">
        <v>627</v>
      </c>
      <c r="E55" s="446" t="s">
        <v>686</v>
      </c>
      <c r="F55" s="446" t="s">
        <v>629</v>
      </c>
      <c r="G55" s="91">
        <v>27001.06</v>
      </c>
      <c r="H55" s="92">
        <v>43471</v>
      </c>
      <c r="I55" s="446" t="s">
        <v>630</v>
      </c>
      <c r="J55" s="393" t="s">
        <v>622</v>
      </c>
      <c r="K55" s="393" t="s">
        <v>622</v>
      </c>
      <c r="L55" s="393" t="s">
        <v>622</v>
      </c>
      <c r="M55" s="446" t="s">
        <v>687</v>
      </c>
    </row>
    <row r="56" spans="2:13" ht="34.200000000000003" x14ac:dyDescent="0.3">
      <c r="B56" s="88">
        <v>3</v>
      </c>
      <c r="C56" s="448" t="s">
        <v>77</v>
      </c>
      <c r="D56" s="446" t="s">
        <v>627</v>
      </c>
      <c r="E56" s="446" t="s">
        <v>688</v>
      </c>
      <c r="F56" s="446" t="s">
        <v>629</v>
      </c>
      <c r="G56" s="91">
        <v>162000.59</v>
      </c>
      <c r="H56" s="92">
        <v>43471</v>
      </c>
      <c r="I56" s="446" t="s">
        <v>630</v>
      </c>
      <c r="J56" s="393" t="s">
        <v>622</v>
      </c>
      <c r="K56" s="393" t="s">
        <v>622</v>
      </c>
      <c r="L56" s="393" t="s">
        <v>622</v>
      </c>
      <c r="M56" s="446" t="s">
        <v>689</v>
      </c>
    </row>
    <row r="57" spans="2:13" ht="34.200000000000003" x14ac:dyDescent="0.3">
      <c r="B57" s="88">
        <v>3</v>
      </c>
      <c r="C57" s="448" t="s">
        <v>77</v>
      </c>
      <c r="D57" s="446" t="s">
        <v>627</v>
      </c>
      <c r="E57" s="446" t="s">
        <v>690</v>
      </c>
      <c r="F57" s="446" t="s">
        <v>629</v>
      </c>
      <c r="G57" s="91">
        <v>189001.64</v>
      </c>
      <c r="H57" s="92">
        <v>43471</v>
      </c>
      <c r="I57" s="446" t="s">
        <v>630</v>
      </c>
      <c r="J57" s="393" t="s">
        <v>622</v>
      </c>
      <c r="K57" s="393" t="s">
        <v>622</v>
      </c>
      <c r="L57" s="393" t="s">
        <v>622</v>
      </c>
      <c r="M57" s="446" t="s">
        <v>691</v>
      </c>
    </row>
    <row r="58" spans="2:13" ht="34.200000000000003" x14ac:dyDescent="0.3">
      <c r="B58" s="88">
        <v>3</v>
      </c>
      <c r="C58" s="448" t="s">
        <v>77</v>
      </c>
      <c r="D58" s="446" t="s">
        <v>627</v>
      </c>
      <c r="E58" s="446" t="s">
        <v>692</v>
      </c>
      <c r="F58" s="446" t="s">
        <v>629</v>
      </c>
      <c r="G58" s="91">
        <v>80997.42</v>
      </c>
      <c r="H58" s="92">
        <v>43471</v>
      </c>
      <c r="I58" s="446" t="s">
        <v>630</v>
      </c>
      <c r="J58" s="393" t="s">
        <v>622</v>
      </c>
      <c r="K58" s="393" t="s">
        <v>622</v>
      </c>
      <c r="L58" s="393" t="s">
        <v>622</v>
      </c>
      <c r="M58" s="446" t="s">
        <v>693</v>
      </c>
    </row>
    <row r="59" spans="2:13" ht="34.200000000000003" x14ac:dyDescent="0.3">
      <c r="B59" s="88">
        <v>3</v>
      </c>
      <c r="C59" s="448" t="s">
        <v>77</v>
      </c>
      <c r="D59" s="446" t="s">
        <v>627</v>
      </c>
      <c r="E59" s="446" t="s">
        <v>694</v>
      </c>
      <c r="F59" s="446" t="s">
        <v>629</v>
      </c>
      <c r="G59" s="91">
        <v>157499.45000000001</v>
      </c>
      <c r="H59" s="92">
        <v>43471</v>
      </c>
      <c r="I59" s="446" t="s">
        <v>630</v>
      </c>
      <c r="J59" s="393" t="s">
        <v>622</v>
      </c>
      <c r="K59" s="393" t="s">
        <v>622</v>
      </c>
      <c r="L59" s="393" t="s">
        <v>622</v>
      </c>
      <c r="M59" s="446" t="s">
        <v>695</v>
      </c>
    </row>
    <row r="60" spans="2:13" ht="34.200000000000003" x14ac:dyDescent="0.3">
      <c r="B60" s="88">
        <v>3</v>
      </c>
      <c r="C60" s="448" t="s">
        <v>77</v>
      </c>
      <c r="D60" s="446" t="s">
        <v>627</v>
      </c>
      <c r="E60" s="446" t="s">
        <v>696</v>
      </c>
      <c r="F60" s="446" t="s">
        <v>629</v>
      </c>
      <c r="G60" s="91">
        <v>63120.87</v>
      </c>
      <c r="H60" s="92">
        <v>43472</v>
      </c>
      <c r="I60" s="446" t="s">
        <v>630</v>
      </c>
      <c r="J60" s="393" t="s">
        <v>622</v>
      </c>
      <c r="K60" s="393" t="s">
        <v>622</v>
      </c>
      <c r="L60" s="393" t="s">
        <v>622</v>
      </c>
      <c r="M60" s="446" t="s">
        <v>697</v>
      </c>
    </row>
    <row r="61" spans="2:13" ht="34.200000000000003" x14ac:dyDescent="0.3">
      <c r="B61" s="88">
        <v>3</v>
      </c>
      <c r="C61" s="448" t="s">
        <v>77</v>
      </c>
      <c r="D61" s="446" t="s">
        <v>627</v>
      </c>
      <c r="E61" s="446" t="s">
        <v>698</v>
      </c>
      <c r="F61" s="446" t="s">
        <v>629</v>
      </c>
      <c r="G61" s="91">
        <v>11479.13</v>
      </c>
      <c r="H61" s="92">
        <v>43472</v>
      </c>
      <c r="I61" s="446" t="s">
        <v>630</v>
      </c>
      <c r="J61" s="393" t="s">
        <v>622</v>
      </c>
      <c r="K61" s="393" t="s">
        <v>622</v>
      </c>
      <c r="L61" s="393" t="s">
        <v>622</v>
      </c>
      <c r="M61" s="446" t="s">
        <v>699</v>
      </c>
    </row>
    <row r="62" spans="2:13" ht="34.200000000000003" x14ac:dyDescent="0.3">
      <c r="B62" s="88">
        <v>3</v>
      </c>
      <c r="C62" s="448" t="s">
        <v>77</v>
      </c>
      <c r="D62" s="446" t="s">
        <v>627</v>
      </c>
      <c r="E62" s="446" t="s">
        <v>700</v>
      </c>
      <c r="F62" s="446" t="s">
        <v>629</v>
      </c>
      <c r="G62" s="91">
        <v>4199891</v>
      </c>
      <c r="H62" s="92">
        <v>43475</v>
      </c>
      <c r="I62" s="446" t="s">
        <v>701</v>
      </c>
      <c r="J62" s="393" t="s">
        <v>622</v>
      </c>
      <c r="K62" s="393" t="s">
        <v>622</v>
      </c>
      <c r="L62" s="393" t="s">
        <v>622</v>
      </c>
      <c r="M62" s="446" t="s">
        <v>702</v>
      </c>
    </row>
    <row r="63" spans="2:13" ht="34.200000000000003" x14ac:dyDescent="0.3">
      <c r="B63" s="88">
        <v>3</v>
      </c>
      <c r="C63" s="448" t="s">
        <v>77</v>
      </c>
      <c r="D63" s="446" t="s">
        <v>627</v>
      </c>
      <c r="E63" s="446" t="s">
        <v>703</v>
      </c>
      <c r="F63" s="446" t="s">
        <v>629</v>
      </c>
      <c r="G63" s="91">
        <v>3588284</v>
      </c>
      <c r="H63" s="92">
        <v>43475</v>
      </c>
      <c r="I63" s="446" t="s">
        <v>630</v>
      </c>
      <c r="J63" s="393" t="s">
        <v>622</v>
      </c>
      <c r="K63" s="393" t="s">
        <v>622</v>
      </c>
      <c r="L63" s="393" t="s">
        <v>622</v>
      </c>
      <c r="M63" s="446" t="s">
        <v>704</v>
      </c>
    </row>
    <row r="64" spans="2:13" ht="34.200000000000003" x14ac:dyDescent="0.3">
      <c r="B64" s="88">
        <v>3</v>
      </c>
      <c r="C64" s="448" t="s">
        <v>77</v>
      </c>
      <c r="D64" s="446" t="s">
        <v>627</v>
      </c>
      <c r="E64" s="446" t="s">
        <v>705</v>
      </c>
      <c r="F64" s="446" t="s">
        <v>629</v>
      </c>
      <c r="G64" s="91">
        <v>4339777</v>
      </c>
      <c r="H64" s="92">
        <v>43481</v>
      </c>
      <c r="I64" s="446" t="s">
        <v>630</v>
      </c>
      <c r="J64" s="393" t="s">
        <v>622</v>
      </c>
      <c r="K64" s="393" t="s">
        <v>622</v>
      </c>
      <c r="L64" s="393" t="s">
        <v>622</v>
      </c>
      <c r="M64" s="446" t="s">
        <v>706</v>
      </c>
    </row>
    <row r="65" spans="2:13" ht="34.200000000000003" x14ac:dyDescent="0.3">
      <c r="B65" s="88">
        <v>3</v>
      </c>
      <c r="C65" s="448" t="s">
        <v>77</v>
      </c>
      <c r="D65" s="446" t="s">
        <v>627</v>
      </c>
      <c r="E65" s="446" t="s">
        <v>707</v>
      </c>
      <c r="F65" s="446" t="s">
        <v>629</v>
      </c>
      <c r="G65" s="91">
        <v>198500</v>
      </c>
      <c r="H65" s="92">
        <v>43477</v>
      </c>
      <c r="I65" s="446" t="s">
        <v>708</v>
      </c>
      <c r="J65" s="393" t="s">
        <v>622</v>
      </c>
      <c r="K65" s="393" t="s">
        <v>622</v>
      </c>
      <c r="L65" s="393" t="s">
        <v>622</v>
      </c>
      <c r="M65" s="446" t="s">
        <v>709</v>
      </c>
    </row>
    <row r="66" spans="2:13" ht="34.200000000000003" x14ac:dyDescent="0.3">
      <c r="B66" s="88">
        <v>3</v>
      </c>
      <c r="C66" s="448" t="s">
        <v>77</v>
      </c>
      <c r="D66" s="446" t="s">
        <v>627</v>
      </c>
      <c r="E66" s="446" t="s">
        <v>710</v>
      </c>
      <c r="F66" s="446" t="s">
        <v>629</v>
      </c>
      <c r="G66" s="91">
        <v>207000</v>
      </c>
      <c r="H66" s="92">
        <v>43477</v>
      </c>
      <c r="I66" s="446" t="s">
        <v>711</v>
      </c>
      <c r="J66" s="393" t="s">
        <v>622</v>
      </c>
      <c r="K66" s="393" t="s">
        <v>622</v>
      </c>
      <c r="L66" s="393" t="s">
        <v>622</v>
      </c>
      <c r="M66" s="446" t="s">
        <v>712</v>
      </c>
    </row>
    <row r="67" spans="2:13" ht="34.200000000000003" x14ac:dyDescent="0.3">
      <c r="B67" s="88">
        <v>3</v>
      </c>
      <c r="C67" s="448" t="s">
        <v>77</v>
      </c>
      <c r="D67" s="446" t="s">
        <v>627</v>
      </c>
      <c r="E67" s="446" t="s">
        <v>713</v>
      </c>
      <c r="F67" s="446" t="s">
        <v>629</v>
      </c>
      <c r="G67" s="91">
        <v>200000</v>
      </c>
      <c r="H67" s="92">
        <v>43477</v>
      </c>
      <c r="I67" s="446" t="s">
        <v>708</v>
      </c>
      <c r="J67" s="393" t="s">
        <v>622</v>
      </c>
      <c r="K67" s="393" t="s">
        <v>622</v>
      </c>
      <c r="L67" s="393" t="s">
        <v>622</v>
      </c>
      <c r="M67" s="446" t="s">
        <v>714</v>
      </c>
    </row>
    <row r="68" spans="2:13" ht="34.200000000000003" x14ac:dyDescent="0.3">
      <c r="B68" s="88">
        <v>3</v>
      </c>
      <c r="C68" s="448" t="s">
        <v>77</v>
      </c>
      <c r="D68" s="446" t="s">
        <v>627</v>
      </c>
      <c r="E68" s="446" t="s">
        <v>715</v>
      </c>
      <c r="F68" s="446" t="s">
        <v>629</v>
      </c>
      <c r="G68" s="91">
        <v>500000</v>
      </c>
      <c r="H68" s="92">
        <v>43477</v>
      </c>
      <c r="I68" s="446" t="s">
        <v>701</v>
      </c>
      <c r="J68" s="393" t="s">
        <v>622</v>
      </c>
      <c r="K68" s="393" t="s">
        <v>622</v>
      </c>
      <c r="L68" s="393" t="s">
        <v>622</v>
      </c>
      <c r="M68" s="446" t="s">
        <v>716</v>
      </c>
    </row>
    <row r="69" spans="2:13" ht="34.200000000000003" x14ac:dyDescent="0.3">
      <c r="B69" s="88">
        <v>3</v>
      </c>
      <c r="C69" s="448" t="s">
        <v>77</v>
      </c>
      <c r="D69" s="446" t="s">
        <v>627</v>
      </c>
      <c r="E69" s="446" t="s">
        <v>717</v>
      </c>
      <c r="F69" s="446" t="s">
        <v>629</v>
      </c>
      <c r="G69" s="91">
        <v>191700</v>
      </c>
      <c r="H69" s="92">
        <v>43480</v>
      </c>
      <c r="I69" s="446" t="s">
        <v>630</v>
      </c>
      <c r="J69" s="393" t="s">
        <v>622</v>
      </c>
      <c r="K69" s="393" t="s">
        <v>622</v>
      </c>
      <c r="L69" s="393" t="s">
        <v>622</v>
      </c>
      <c r="M69" s="446" t="s">
        <v>718</v>
      </c>
    </row>
    <row r="70" spans="2:13" ht="34.200000000000003" x14ac:dyDescent="0.3">
      <c r="B70" s="88">
        <v>3</v>
      </c>
      <c r="C70" s="448" t="s">
        <v>77</v>
      </c>
      <c r="D70" s="446" t="s">
        <v>627</v>
      </c>
      <c r="E70" s="446" t="s">
        <v>719</v>
      </c>
      <c r="F70" s="446" t="s">
        <v>629</v>
      </c>
      <c r="G70" s="91">
        <v>110000</v>
      </c>
      <c r="H70" s="92">
        <v>43484</v>
      </c>
      <c r="I70" s="446" t="s">
        <v>711</v>
      </c>
      <c r="J70" s="393" t="s">
        <v>622</v>
      </c>
      <c r="K70" s="393" t="s">
        <v>622</v>
      </c>
      <c r="L70" s="393" t="s">
        <v>622</v>
      </c>
      <c r="M70" s="446" t="s">
        <v>720</v>
      </c>
    </row>
    <row r="71" spans="2:13" ht="34.200000000000003" x14ac:dyDescent="0.3">
      <c r="B71" s="88">
        <v>3</v>
      </c>
      <c r="C71" s="448" t="s">
        <v>77</v>
      </c>
      <c r="D71" s="446" t="s">
        <v>627</v>
      </c>
      <c r="E71" s="446" t="s">
        <v>721</v>
      </c>
      <c r="F71" s="446" t="s">
        <v>629</v>
      </c>
      <c r="G71" s="90" t="s">
        <v>581</v>
      </c>
      <c r="H71" s="92">
        <v>43484</v>
      </c>
      <c r="I71" s="446" t="s">
        <v>722</v>
      </c>
      <c r="J71" s="393" t="s">
        <v>622</v>
      </c>
      <c r="K71" s="393" t="s">
        <v>622</v>
      </c>
      <c r="L71" s="393" t="s">
        <v>622</v>
      </c>
      <c r="M71" s="446" t="s">
        <v>723</v>
      </c>
    </row>
    <row r="72" spans="2:13" ht="34.200000000000003" x14ac:dyDescent="0.3">
      <c r="B72" s="88">
        <v>3</v>
      </c>
      <c r="C72" s="448" t="s">
        <v>77</v>
      </c>
      <c r="D72" s="446" t="s">
        <v>627</v>
      </c>
      <c r="E72" s="446" t="s">
        <v>724</v>
      </c>
      <c r="F72" s="446" t="s">
        <v>629</v>
      </c>
      <c r="G72" s="91">
        <v>2032292</v>
      </c>
      <c r="H72" s="92">
        <v>43490</v>
      </c>
      <c r="I72" s="446" t="s">
        <v>722</v>
      </c>
      <c r="J72" s="393" t="s">
        <v>622</v>
      </c>
      <c r="K72" s="393" t="s">
        <v>622</v>
      </c>
      <c r="L72" s="393" t="s">
        <v>622</v>
      </c>
      <c r="M72" s="446" t="s">
        <v>725</v>
      </c>
    </row>
    <row r="73" spans="2:13" ht="34.200000000000003" x14ac:dyDescent="0.3">
      <c r="B73" s="88">
        <v>3</v>
      </c>
      <c r="C73" s="448" t="s">
        <v>77</v>
      </c>
      <c r="D73" s="446" t="s">
        <v>627</v>
      </c>
      <c r="E73" s="446">
        <v>83945</v>
      </c>
      <c r="F73" s="446" t="s">
        <v>629</v>
      </c>
      <c r="G73" s="91">
        <v>68069</v>
      </c>
      <c r="H73" s="92">
        <v>43490</v>
      </c>
      <c r="I73" s="446" t="s">
        <v>630</v>
      </c>
      <c r="J73" s="393" t="s">
        <v>622</v>
      </c>
      <c r="K73" s="393" t="s">
        <v>622</v>
      </c>
      <c r="L73" s="393" t="s">
        <v>622</v>
      </c>
      <c r="M73" s="446" t="s">
        <v>726</v>
      </c>
    </row>
    <row r="74" spans="2:13" ht="34.200000000000003" x14ac:dyDescent="0.3">
      <c r="B74" s="88">
        <v>3</v>
      </c>
      <c r="C74" s="448" t="s">
        <v>77</v>
      </c>
      <c r="D74" s="446" t="s">
        <v>627</v>
      </c>
      <c r="E74" s="446" t="s">
        <v>727</v>
      </c>
      <c r="F74" s="446" t="s">
        <v>629</v>
      </c>
      <c r="G74" s="91">
        <v>799759</v>
      </c>
      <c r="H74" s="92">
        <v>43493</v>
      </c>
      <c r="I74" s="446" t="s">
        <v>630</v>
      </c>
      <c r="J74" s="393" t="s">
        <v>622</v>
      </c>
      <c r="K74" s="393" t="s">
        <v>622</v>
      </c>
      <c r="L74" s="393" t="s">
        <v>622</v>
      </c>
      <c r="M74" s="446" t="s">
        <v>728</v>
      </c>
    </row>
    <row r="75" spans="2:13" ht="34.200000000000003" x14ac:dyDescent="0.3">
      <c r="B75" s="88">
        <v>3</v>
      </c>
      <c r="C75" s="448" t="s">
        <v>77</v>
      </c>
      <c r="D75" s="446" t="s">
        <v>627</v>
      </c>
      <c r="E75" s="446" t="s">
        <v>729</v>
      </c>
      <c r="F75" s="446" t="s">
        <v>629</v>
      </c>
      <c r="G75" s="91">
        <v>3002306</v>
      </c>
      <c r="H75" s="92">
        <v>43493</v>
      </c>
      <c r="I75" s="446" t="s">
        <v>730</v>
      </c>
      <c r="J75" s="393" t="s">
        <v>622</v>
      </c>
      <c r="K75" s="393" t="s">
        <v>622</v>
      </c>
      <c r="L75" s="393" t="s">
        <v>622</v>
      </c>
      <c r="M75" s="446" t="s">
        <v>731</v>
      </c>
    </row>
    <row r="76" spans="2:13" ht="34.200000000000003" x14ac:dyDescent="0.3">
      <c r="B76" s="88">
        <v>3</v>
      </c>
      <c r="C76" s="448" t="s">
        <v>77</v>
      </c>
      <c r="D76" s="446" t="s">
        <v>627</v>
      </c>
      <c r="E76" s="446" t="s">
        <v>732</v>
      </c>
      <c r="F76" s="446" t="s">
        <v>629</v>
      </c>
      <c r="G76" s="91">
        <v>963050</v>
      </c>
      <c r="H76" s="92">
        <v>43493</v>
      </c>
      <c r="I76" s="446" t="s">
        <v>701</v>
      </c>
      <c r="J76" s="393" t="s">
        <v>622</v>
      </c>
      <c r="K76" s="393" t="s">
        <v>622</v>
      </c>
      <c r="L76" s="393" t="s">
        <v>622</v>
      </c>
      <c r="M76" s="446" t="s">
        <v>733</v>
      </c>
    </row>
    <row r="77" spans="2:13" ht="34.200000000000003" x14ac:dyDescent="0.3">
      <c r="B77" s="88">
        <v>3</v>
      </c>
      <c r="C77" s="448" t="s">
        <v>77</v>
      </c>
      <c r="D77" s="446" t="s">
        <v>627</v>
      </c>
      <c r="E77" s="446" t="s">
        <v>734</v>
      </c>
      <c r="F77" s="446" t="s">
        <v>629</v>
      </c>
      <c r="G77" s="91">
        <v>300000</v>
      </c>
      <c r="H77" s="92">
        <v>43494</v>
      </c>
      <c r="I77" s="446" t="s">
        <v>708</v>
      </c>
      <c r="J77" s="393" t="s">
        <v>622</v>
      </c>
      <c r="K77" s="393" t="s">
        <v>622</v>
      </c>
      <c r="L77" s="393" t="s">
        <v>622</v>
      </c>
      <c r="M77" s="446" t="s">
        <v>735</v>
      </c>
    </row>
    <row r="78" spans="2:13" ht="34.200000000000003" x14ac:dyDescent="0.3">
      <c r="B78" s="88">
        <v>3</v>
      </c>
      <c r="C78" s="448" t="s">
        <v>77</v>
      </c>
      <c r="D78" s="446" t="s">
        <v>627</v>
      </c>
      <c r="E78" s="446" t="s">
        <v>736</v>
      </c>
      <c r="F78" s="446" t="s">
        <v>629</v>
      </c>
      <c r="G78" s="91">
        <v>200000</v>
      </c>
      <c r="H78" s="92">
        <v>43494</v>
      </c>
      <c r="I78" s="446" t="s">
        <v>630</v>
      </c>
      <c r="J78" s="393" t="s">
        <v>622</v>
      </c>
      <c r="K78" s="393" t="s">
        <v>622</v>
      </c>
      <c r="L78" s="393" t="s">
        <v>622</v>
      </c>
      <c r="M78" s="446" t="s">
        <v>737</v>
      </c>
    </row>
    <row r="79" spans="2:13" ht="34.200000000000003" x14ac:dyDescent="0.3">
      <c r="B79" s="88">
        <v>3</v>
      </c>
      <c r="C79" s="448" t="s">
        <v>77</v>
      </c>
      <c r="D79" s="446" t="s">
        <v>627</v>
      </c>
      <c r="E79" s="446" t="s">
        <v>738</v>
      </c>
      <c r="F79" s="446" t="s">
        <v>629</v>
      </c>
      <c r="G79" s="91">
        <v>100000</v>
      </c>
      <c r="H79" s="92">
        <v>43495</v>
      </c>
      <c r="I79" s="446" t="s">
        <v>630</v>
      </c>
      <c r="J79" s="393" t="s">
        <v>622</v>
      </c>
      <c r="K79" s="393" t="s">
        <v>622</v>
      </c>
      <c r="L79" s="393" t="s">
        <v>622</v>
      </c>
      <c r="M79" s="446" t="s">
        <v>739</v>
      </c>
    </row>
    <row r="80" spans="2:13" ht="34.200000000000003" x14ac:dyDescent="0.3">
      <c r="B80" s="88">
        <v>3</v>
      </c>
      <c r="C80" s="448" t="s">
        <v>77</v>
      </c>
      <c r="D80" s="446" t="s">
        <v>627</v>
      </c>
      <c r="E80" s="446" t="s">
        <v>740</v>
      </c>
      <c r="F80" s="446" t="s">
        <v>629</v>
      </c>
      <c r="G80" s="91">
        <v>10000</v>
      </c>
      <c r="H80" s="92">
        <v>43495</v>
      </c>
      <c r="I80" s="446" t="s">
        <v>711</v>
      </c>
      <c r="J80" s="393" t="s">
        <v>622</v>
      </c>
      <c r="K80" s="393" t="s">
        <v>622</v>
      </c>
      <c r="L80" s="393" t="s">
        <v>622</v>
      </c>
      <c r="M80" s="446" t="s">
        <v>741</v>
      </c>
    </row>
    <row r="81" spans="2:13" ht="34.200000000000003" x14ac:dyDescent="0.3">
      <c r="B81" s="88">
        <v>3</v>
      </c>
      <c r="C81" s="448" t="s">
        <v>77</v>
      </c>
      <c r="D81" s="446" t="s">
        <v>627</v>
      </c>
      <c r="E81" s="446" t="s">
        <v>742</v>
      </c>
      <c r="F81" s="446" t="s">
        <v>629</v>
      </c>
      <c r="G81" s="91">
        <v>3947091</v>
      </c>
      <c r="H81" s="92">
        <v>43516</v>
      </c>
      <c r="I81" s="446" t="s">
        <v>630</v>
      </c>
      <c r="J81" s="393" t="s">
        <v>622</v>
      </c>
      <c r="K81" s="393" t="s">
        <v>622</v>
      </c>
      <c r="L81" s="393" t="s">
        <v>622</v>
      </c>
      <c r="M81" s="446" t="s">
        <v>743</v>
      </c>
    </row>
    <row r="82" spans="2:13" ht="34.200000000000003" x14ac:dyDescent="0.3">
      <c r="B82" s="88">
        <v>3</v>
      </c>
      <c r="C82" s="448" t="s">
        <v>77</v>
      </c>
      <c r="D82" s="446" t="s">
        <v>627</v>
      </c>
      <c r="E82" s="446" t="s">
        <v>744</v>
      </c>
      <c r="F82" s="446" t="s">
        <v>629</v>
      </c>
      <c r="G82" s="91">
        <v>200000</v>
      </c>
      <c r="H82" s="92">
        <v>43516</v>
      </c>
      <c r="I82" s="446" t="s">
        <v>630</v>
      </c>
      <c r="J82" s="393" t="s">
        <v>622</v>
      </c>
      <c r="K82" s="393" t="s">
        <v>622</v>
      </c>
      <c r="L82" s="393" t="s">
        <v>622</v>
      </c>
      <c r="M82" s="446" t="s">
        <v>745</v>
      </c>
    </row>
    <row r="83" spans="2:13" ht="34.200000000000003" x14ac:dyDescent="0.3">
      <c r="B83" s="88">
        <v>3</v>
      </c>
      <c r="C83" s="448" t="s">
        <v>77</v>
      </c>
      <c r="D83" s="446" t="s">
        <v>627</v>
      </c>
      <c r="E83" s="446" t="s">
        <v>746</v>
      </c>
      <c r="F83" s="446" t="s">
        <v>629</v>
      </c>
      <c r="G83" s="91">
        <v>958208</v>
      </c>
      <c r="H83" s="92">
        <v>43523</v>
      </c>
      <c r="I83" s="446" t="s">
        <v>711</v>
      </c>
      <c r="J83" s="393" t="s">
        <v>622</v>
      </c>
      <c r="K83" s="393" t="s">
        <v>622</v>
      </c>
      <c r="L83" s="393" t="s">
        <v>622</v>
      </c>
      <c r="M83" s="446" t="s">
        <v>747</v>
      </c>
    </row>
    <row r="84" spans="2:13" ht="34.200000000000003" x14ac:dyDescent="0.3">
      <c r="B84" s="88">
        <v>3</v>
      </c>
      <c r="C84" s="448" t="s">
        <v>77</v>
      </c>
      <c r="D84" s="446" t="s">
        <v>627</v>
      </c>
      <c r="E84" s="446" t="s">
        <v>748</v>
      </c>
      <c r="F84" s="446" t="s">
        <v>629</v>
      </c>
      <c r="G84" s="91">
        <v>1380000</v>
      </c>
      <c r="H84" s="92">
        <v>43524</v>
      </c>
      <c r="I84" s="446" t="s">
        <v>722</v>
      </c>
      <c r="J84" s="393" t="s">
        <v>622</v>
      </c>
      <c r="K84" s="393" t="s">
        <v>622</v>
      </c>
      <c r="L84" s="393" t="s">
        <v>622</v>
      </c>
      <c r="M84" s="446" t="s">
        <v>749</v>
      </c>
    </row>
    <row r="85" spans="2:13" ht="34.200000000000003" x14ac:dyDescent="0.3">
      <c r="B85" s="88">
        <v>3</v>
      </c>
      <c r="C85" s="448" t="s">
        <v>77</v>
      </c>
      <c r="D85" s="446" t="s">
        <v>627</v>
      </c>
      <c r="E85" s="446" t="s">
        <v>750</v>
      </c>
      <c r="F85" s="446" t="s">
        <v>629</v>
      </c>
      <c r="G85" s="91">
        <v>6945691</v>
      </c>
      <c r="H85" s="92">
        <v>43527</v>
      </c>
      <c r="I85" s="446" t="s">
        <v>711</v>
      </c>
      <c r="J85" s="393" t="s">
        <v>622</v>
      </c>
      <c r="K85" s="393" t="s">
        <v>622</v>
      </c>
      <c r="L85" s="393" t="s">
        <v>622</v>
      </c>
      <c r="M85" s="446" t="s">
        <v>751</v>
      </c>
    </row>
    <row r="86" spans="2:13" ht="34.200000000000003" x14ac:dyDescent="0.3">
      <c r="B86" s="88">
        <v>3</v>
      </c>
      <c r="C86" s="448" t="s">
        <v>77</v>
      </c>
      <c r="D86" s="446" t="s">
        <v>627</v>
      </c>
      <c r="E86" s="446" t="s">
        <v>752</v>
      </c>
      <c r="F86" s="446" t="s">
        <v>629</v>
      </c>
      <c r="G86" s="91">
        <v>2587434</v>
      </c>
      <c r="H86" s="92">
        <v>43527</v>
      </c>
      <c r="I86" s="446" t="s">
        <v>711</v>
      </c>
      <c r="J86" s="393" t="s">
        <v>622</v>
      </c>
      <c r="K86" s="393" t="s">
        <v>622</v>
      </c>
      <c r="L86" s="393" t="s">
        <v>622</v>
      </c>
      <c r="M86" s="446" t="s">
        <v>753</v>
      </c>
    </row>
    <row r="87" spans="2:13" ht="34.200000000000003" x14ac:dyDescent="0.3">
      <c r="B87" s="88">
        <v>3</v>
      </c>
      <c r="C87" s="448" t="s">
        <v>77</v>
      </c>
      <c r="D87" s="446" t="s">
        <v>627</v>
      </c>
      <c r="E87" s="446" t="s">
        <v>754</v>
      </c>
      <c r="F87" s="446" t="s">
        <v>629</v>
      </c>
      <c r="G87" s="91">
        <v>7043564</v>
      </c>
      <c r="H87" s="92">
        <v>43530</v>
      </c>
      <c r="I87" s="446" t="s">
        <v>701</v>
      </c>
      <c r="J87" s="393" t="s">
        <v>622</v>
      </c>
      <c r="K87" s="393" t="s">
        <v>622</v>
      </c>
      <c r="L87" s="393" t="s">
        <v>622</v>
      </c>
      <c r="M87" s="446" t="s">
        <v>755</v>
      </c>
    </row>
    <row r="88" spans="2:13" ht="34.200000000000003" x14ac:dyDescent="0.3">
      <c r="B88" s="88">
        <v>3</v>
      </c>
      <c r="C88" s="448" t="s">
        <v>77</v>
      </c>
      <c r="D88" s="446" t="s">
        <v>627</v>
      </c>
      <c r="E88" s="446" t="s">
        <v>756</v>
      </c>
      <c r="F88" s="446" t="s">
        <v>629</v>
      </c>
      <c r="G88" s="91">
        <v>5134218</v>
      </c>
      <c r="H88" s="92">
        <v>43530</v>
      </c>
      <c r="I88" s="446" t="s">
        <v>722</v>
      </c>
      <c r="J88" s="393" t="s">
        <v>622</v>
      </c>
      <c r="K88" s="393" t="s">
        <v>622</v>
      </c>
      <c r="L88" s="393" t="s">
        <v>622</v>
      </c>
      <c r="M88" s="446" t="s">
        <v>757</v>
      </c>
    </row>
    <row r="89" spans="2:13" ht="34.200000000000003" x14ac:dyDescent="0.3">
      <c r="B89" s="88">
        <v>3</v>
      </c>
      <c r="C89" s="448" t="s">
        <v>77</v>
      </c>
      <c r="D89" s="446" t="s">
        <v>627</v>
      </c>
      <c r="E89" s="446" t="s">
        <v>758</v>
      </c>
      <c r="F89" s="446" t="s">
        <v>629</v>
      </c>
      <c r="G89" s="91">
        <v>419999.43</v>
      </c>
      <c r="H89" s="92">
        <v>43534</v>
      </c>
      <c r="I89" s="446" t="s">
        <v>722</v>
      </c>
      <c r="J89" s="393" t="s">
        <v>622</v>
      </c>
      <c r="K89" s="393" t="s">
        <v>622</v>
      </c>
      <c r="L89" s="393" t="s">
        <v>622</v>
      </c>
      <c r="M89" s="446" t="s">
        <v>759</v>
      </c>
    </row>
    <row r="90" spans="2:13" ht="34.200000000000003" x14ac:dyDescent="0.3">
      <c r="B90" s="88">
        <v>3</v>
      </c>
      <c r="C90" s="448" t="s">
        <v>77</v>
      </c>
      <c r="D90" s="446" t="s">
        <v>627</v>
      </c>
      <c r="E90" s="446" t="s">
        <v>760</v>
      </c>
      <c r="F90" s="446" t="s">
        <v>629</v>
      </c>
      <c r="G90" s="91">
        <v>200000.57</v>
      </c>
      <c r="H90" s="92">
        <v>43534</v>
      </c>
      <c r="I90" s="446" t="s">
        <v>722</v>
      </c>
      <c r="J90" s="393" t="s">
        <v>622</v>
      </c>
      <c r="K90" s="393" t="s">
        <v>622</v>
      </c>
      <c r="L90" s="393" t="s">
        <v>622</v>
      </c>
      <c r="M90" s="446" t="s">
        <v>761</v>
      </c>
    </row>
    <row r="91" spans="2:13" ht="34.200000000000003" x14ac:dyDescent="0.3">
      <c r="B91" s="88">
        <v>3</v>
      </c>
      <c r="C91" s="448" t="s">
        <v>77</v>
      </c>
      <c r="D91" s="446" t="s">
        <v>627</v>
      </c>
      <c r="E91" s="446" t="s">
        <v>762</v>
      </c>
      <c r="F91" s="446" t="s">
        <v>629</v>
      </c>
      <c r="G91" s="91">
        <v>1788600</v>
      </c>
      <c r="H91" s="92">
        <v>43535</v>
      </c>
      <c r="I91" s="446" t="s">
        <v>730</v>
      </c>
      <c r="J91" s="393" t="s">
        <v>622</v>
      </c>
      <c r="K91" s="393" t="s">
        <v>622</v>
      </c>
      <c r="L91" s="393" t="s">
        <v>622</v>
      </c>
      <c r="M91" s="446" t="s">
        <v>763</v>
      </c>
    </row>
    <row r="92" spans="2:13" ht="34.200000000000003" x14ac:dyDescent="0.3">
      <c r="B92" s="88">
        <v>3</v>
      </c>
      <c r="C92" s="448" t="s">
        <v>77</v>
      </c>
      <c r="D92" s="446" t="s">
        <v>627</v>
      </c>
      <c r="E92" s="446" t="s">
        <v>764</v>
      </c>
      <c r="F92" s="446" t="s">
        <v>629</v>
      </c>
      <c r="G92" s="91">
        <v>160485</v>
      </c>
      <c r="H92" s="92">
        <v>43535</v>
      </c>
      <c r="I92" s="446" t="s">
        <v>711</v>
      </c>
      <c r="J92" s="393" t="s">
        <v>622</v>
      </c>
      <c r="K92" s="393" t="s">
        <v>622</v>
      </c>
      <c r="L92" s="393" t="s">
        <v>622</v>
      </c>
      <c r="M92" s="446" t="s">
        <v>765</v>
      </c>
    </row>
    <row r="93" spans="2:13" ht="34.200000000000003" x14ac:dyDescent="0.3">
      <c r="B93" s="88">
        <v>3</v>
      </c>
      <c r="C93" s="448" t="s">
        <v>77</v>
      </c>
      <c r="D93" s="446" t="s">
        <v>627</v>
      </c>
      <c r="E93" s="446" t="s">
        <v>766</v>
      </c>
      <c r="F93" s="446" t="s">
        <v>629</v>
      </c>
      <c r="G93" s="90">
        <v>-236.65</v>
      </c>
      <c r="H93" s="92">
        <v>43496</v>
      </c>
      <c r="I93" s="446" t="s">
        <v>722</v>
      </c>
      <c r="J93" s="393" t="s">
        <v>622</v>
      </c>
      <c r="K93" s="393" t="s">
        <v>622</v>
      </c>
      <c r="L93" s="393" t="s">
        <v>622</v>
      </c>
      <c r="M93" s="446" t="s">
        <v>767</v>
      </c>
    </row>
    <row r="94" spans="2:13" ht="34.200000000000003" x14ac:dyDescent="0.3">
      <c r="B94" s="88">
        <v>3</v>
      </c>
      <c r="C94" s="448" t="s">
        <v>77</v>
      </c>
      <c r="D94" s="446" t="s">
        <v>627</v>
      </c>
      <c r="E94" s="446" t="s">
        <v>768</v>
      </c>
      <c r="F94" s="446" t="s">
        <v>629</v>
      </c>
      <c r="G94" s="91">
        <v>480000</v>
      </c>
      <c r="H94" s="92">
        <v>43542</v>
      </c>
      <c r="I94" s="446" t="s">
        <v>708</v>
      </c>
      <c r="J94" s="393" t="s">
        <v>622</v>
      </c>
      <c r="K94" s="393" t="s">
        <v>622</v>
      </c>
      <c r="L94" s="393" t="s">
        <v>622</v>
      </c>
      <c r="M94" s="446" t="s">
        <v>769</v>
      </c>
    </row>
    <row r="95" spans="2:13" ht="34.200000000000003" x14ac:dyDescent="0.3">
      <c r="B95" s="88">
        <v>3</v>
      </c>
      <c r="C95" s="448" t="s">
        <v>77</v>
      </c>
      <c r="D95" s="446" t="s">
        <v>627</v>
      </c>
      <c r="E95" s="446" t="s">
        <v>770</v>
      </c>
      <c r="F95" s="446" t="s">
        <v>629</v>
      </c>
      <c r="G95" s="91">
        <v>100000</v>
      </c>
      <c r="H95" s="92">
        <v>43542</v>
      </c>
      <c r="I95" s="446" t="s">
        <v>711</v>
      </c>
      <c r="J95" s="393" t="s">
        <v>622</v>
      </c>
      <c r="K95" s="393" t="s">
        <v>622</v>
      </c>
      <c r="L95" s="393" t="s">
        <v>622</v>
      </c>
      <c r="M95" s="446" t="s">
        <v>771</v>
      </c>
    </row>
    <row r="96" spans="2:13" ht="34.200000000000003" x14ac:dyDescent="0.3">
      <c r="B96" s="88">
        <v>3</v>
      </c>
      <c r="C96" s="448" t="s">
        <v>77</v>
      </c>
      <c r="D96" s="446" t="s">
        <v>627</v>
      </c>
      <c r="E96" s="446" t="s">
        <v>772</v>
      </c>
      <c r="F96" s="446" t="s">
        <v>629</v>
      </c>
      <c r="G96" s="91">
        <v>100000</v>
      </c>
      <c r="H96" s="92">
        <v>43542</v>
      </c>
      <c r="I96" s="446" t="s">
        <v>711</v>
      </c>
      <c r="J96" s="393" t="s">
        <v>622</v>
      </c>
      <c r="K96" s="393" t="s">
        <v>622</v>
      </c>
      <c r="L96" s="393" t="s">
        <v>622</v>
      </c>
      <c r="M96" s="446" t="s">
        <v>773</v>
      </c>
    </row>
    <row r="97" spans="2:13" ht="34.200000000000003" x14ac:dyDescent="0.3">
      <c r="B97" s="88">
        <v>3</v>
      </c>
      <c r="C97" s="448" t="s">
        <v>77</v>
      </c>
      <c r="D97" s="446" t="s">
        <v>627</v>
      </c>
      <c r="E97" s="446" t="s">
        <v>774</v>
      </c>
      <c r="F97" s="446" t="s">
        <v>629</v>
      </c>
      <c r="G97" s="91">
        <v>150000</v>
      </c>
      <c r="H97" s="92">
        <v>43542</v>
      </c>
      <c r="I97" s="446" t="s">
        <v>708</v>
      </c>
      <c r="J97" s="393" t="s">
        <v>622</v>
      </c>
      <c r="K97" s="393" t="s">
        <v>622</v>
      </c>
      <c r="L97" s="393" t="s">
        <v>622</v>
      </c>
      <c r="M97" s="446" t="s">
        <v>775</v>
      </c>
    </row>
    <row r="98" spans="2:13" ht="34.200000000000003" x14ac:dyDescent="0.3">
      <c r="B98" s="88">
        <v>3</v>
      </c>
      <c r="C98" s="448" t="s">
        <v>77</v>
      </c>
      <c r="D98" s="446" t="s">
        <v>627</v>
      </c>
      <c r="E98" s="446" t="s">
        <v>776</v>
      </c>
      <c r="F98" s="446" t="s">
        <v>629</v>
      </c>
      <c r="G98" s="91">
        <v>4190549</v>
      </c>
      <c r="H98" s="92">
        <v>43544</v>
      </c>
      <c r="I98" s="446" t="s">
        <v>722</v>
      </c>
      <c r="J98" s="393" t="s">
        <v>622</v>
      </c>
      <c r="K98" s="393" t="s">
        <v>622</v>
      </c>
      <c r="L98" s="393" t="s">
        <v>622</v>
      </c>
      <c r="M98" s="446" t="s">
        <v>777</v>
      </c>
    </row>
    <row r="99" spans="2:13" ht="34.200000000000003" x14ac:dyDescent="0.3">
      <c r="B99" s="88">
        <v>3</v>
      </c>
      <c r="C99" s="448" t="s">
        <v>77</v>
      </c>
      <c r="D99" s="446" t="s">
        <v>627</v>
      </c>
      <c r="E99" s="446" t="s">
        <v>778</v>
      </c>
      <c r="F99" s="446" t="s">
        <v>629</v>
      </c>
      <c r="G99" s="91">
        <v>945000</v>
      </c>
      <c r="H99" s="92">
        <v>43549</v>
      </c>
      <c r="I99" s="446" t="s">
        <v>708</v>
      </c>
      <c r="J99" s="393" t="s">
        <v>622</v>
      </c>
      <c r="K99" s="393" t="s">
        <v>622</v>
      </c>
      <c r="L99" s="393" t="s">
        <v>622</v>
      </c>
      <c r="M99" s="446" t="s">
        <v>779</v>
      </c>
    </row>
    <row r="100" spans="2:13" ht="34.200000000000003" x14ac:dyDescent="0.3">
      <c r="B100" s="88">
        <v>3</v>
      </c>
      <c r="C100" s="448" t="s">
        <v>77</v>
      </c>
      <c r="D100" s="446" t="s">
        <v>627</v>
      </c>
      <c r="E100" s="446" t="s">
        <v>780</v>
      </c>
      <c r="F100" s="446" t="s">
        <v>629</v>
      </c>
      <c r="G100" s="91">
        <v>250000</v>
      </c>
      <c r="H100" s="92">
        <v>43546</v>
      </c>
      <c r="I100" s="446" t="s">
        <v>701</v>
      </c>
      <c r="J100" s="393" t="s">
        <v>622</v>
      </c>
      <c r="K100" s="393" t="s">
        <v>622</v>
      </c>
      <c r="L100" s="393" t="s">
        <v>622</v>
      </c>
      <c r="M100" s="446" t="s">
        <v>781</v>
      </c>
    </row>
    <row r="101" spans="2:13" ht="34.200000000000003" x14ac:dyDescent="0.3">
      <c r="B101" s="88">
        <v>3</v>
      </c>
      <c r="C101" s="448" t="s">
        <v>77</v>
      </c>
      <c r="D101" s="446" t="s">
        <v>627</v>
      </c>
      <c r="E101" s="446" t="s">
        <v>782</v>
      </c>
      <c r="F101" s="446" t="s">
        <v>629</v>
      </c>
      <c r="G101" s="91">
        <v>75000</v>
      </c>
      <c r="H101" s="92">
        <v>43546</v>
      </c>
      <c r="I101" s="446" t="s">
        <v>711</v>
      </c>
      <c r="J101" s="393" t="s">
        <v>622</v>
      </c>
      <c r="K101" s="393" t="s">
        <v>622</v>
      </c>
      <c r="L101" s="393" t="s">
        <v>622</v>
      </c>
      <c r="M101" s="446" t="s">
        <v>783</v>
      </c>
    </row>
    <row r="102" spans="2:13" ht="34.200000000000003" x14ac:dyDescent="0.3">
      <c r="B102" s="88">
        <v>3</v>
      </c>
      <c r="C102" s="448" t="s">
        <v>77</v>
      </c>
      <c r="D102" s="446" t="s">
        <v>627</v>
      </c>
      <c r="E102" s="446" t="s">
        <v>784</v>
      </c>
      <c r="F102" s="446" t="s">
        <v>629</v>
      </c>
      <c r="G102" s="91">
        <v>800000</v>
      </c>
      <c r="H102" s="92">
        <v>43555</v>
      </c>
      <c r="I102" s="446" t="s">
        <v>708</v>
      </c>
      <c r="J102" s="393" t="s">
        <v>622</v>
      </c>
      <c r="K102" s="393" t="s">
        <v>622</v>
      </c>
      <c r="L102" s="393" t="s">
        <v>622</v>
      </c>
      <c r="M102" s="446" t="s">
        <v>785</v>
      </c>
    </row>
    <row r="103" spans="2:13" ht="34.200000000000003" x14ac:dyDescent="0.3">
      <c r="B103" s="88">
        <v>3</v>
      </c>
      <c r="C103" s="448" t="s">
        <v>77</v>
      </c>
      <c r="D103" s="446" t="s">
        <v>627</v>
      </c>
      <c r="E103" s="446" t="s">
        <v>786</v>
      </c>
      <c r="F103" s="446" t="s">
        <v>629</v>
      </c>
      <c r="G103" s="91">
        <v>29053.919999999998</v>
      </c>
      <c r="H103" s="92">
        <v>43555</v>
      </c>
      <c r="I103" s="446" t="s">
        <v>701</v>
      </c>
      <c r="J103" s="393" t="s">
        <v>622</v>
      </c>
      <c r="K103" s="393" t="s">
        <v>622</v>
      </c>
      <c r="L103" s="393" t="s">
        <v>622</v>
      </c>
      <c r="M103" s="446" t="s">
        <v>787</v>
      </c>
    </row>
    <row r="104" spans="2:13" ht="34.200000000000003" x14ac:dyDescent="0.3">
      <c r="B104" s="88">
        <v>3</v>
      </c>
      <c r="C104" s="448" t="s">
        <v>77</v>
      </c>
      <c r="D104" s="446" t="s">
        <v>627</v>
      </c>
      <c r="E104" s="446" t="s">
        <v>788</v>
      </c>
      <c r="F104" s="446" t="s">
        <v>629</v>
      </c>
      <c r="G104" s="91">
        <v>250000</v>
      </c>
      <c r="H104" s="92">
        <v>43559</v>
      </c>
      <c r="I104" s="446" t="s">
        <v>701</v>
      </c>
      <c r="J104" s="393" t="s">
        <v>622</v>
      </c>
      <c r="K104" s="393" t="s">
        <v>622</v>
      </c>
      <c r="L104" s="393" t="s">
        <v>622</v>
      </c>
      <c r="M104" s="446" t="s">
        <v>789</v>
      </c>
    </row>
    <row r="105" spans="2:13" ht="34.200000000000003" x14ac:dyDescent="0.3">
      <c r="B105" s="88">
        <v>3</v>
      </c>
      <c r="C105" s="448" t="s">
        <v>77</v>
      </c>
      <c r="D105" s="446" t="s">
        <v>627</v>
      </c>
      <c r="E105" s="446" t="s">
        <v>790</v>
      </c>
      <c r="F105" s="446" t="s">
        <v>629</v>
      </c>
      <c r="G105" s="91">
        <v>500000</v>
      </c>
      <c r="H105" s="92">
        <v>43559</v>
      </c>
      <c r="I105" s="446" t="s">
        <v>708</v>
      </c>
      <c r="J105" s="393" t="s">
        <v>622</v>
      </c>
      <c r="K105" s="393" t="s">
        <v>622</v>
      </c>
      <c r="L105" s="393" t="s">
        <v>622</v>
      </c>
      <c r="M105" s="446" t="s">
        <v>791</v>
      </c>
    </row>
    <row r="106" spans="2:13" ht="34.200000000000003" x14ac:dyDescent="0.3">
      <c r="B106" s="88">
        <v>3</v>
      </c>
      <c r="C106" s="448" t="s">
        <v>77</v>
      </c>
      <c r="D106" s="446" t="s">
        <v>627</v>
      </c>
      <c r="E106" s="446" t="s">
        <v>792</v>
      </c>
      <c r="F106" s="446" t="s">
        <v>629</v>
      </c>
      <c r="G106" s="91">
        <v>500000</v>
      </c>
      <c r="H106" s="92">
        <v>43559</v>
      </c>
      <c r="I106" s="446" t="s">
        <v>708</v>
      </c>
      <c r="J106" s="393" t="s">
        <v>622</v>
      </c>
      <c r="K106" s="393" t="s">
        <v>622</v>
      </c>
      <c r="L106" s="393" t="s">
        <v>622</v>
      </c>
      <c r="M106" s="446" t="s">
        <v>793</v>
      </c>
    </row>
    <row r="107" spans="2:13" ht="34.200000000000003" x14ac:dyDescent="0.3">
      <c r="B107" s="88">
        <v>3</v>
      </c>
      <c r="C107" s="448" t="s">
        <v>77</v>
      </c>
      <c r="D107" s="446" t="s">
        <v>627</v>
      </c>
      <c r="E107" s="446" t="s">
        <v>794</v>
      </c>
      <c r="F107" s="446" t="s">
        <v>629</v>
      </c>
      <c r="G107" s="91">
        <v>50000</v>
      </c>
      <c r="H107" s="92">
        <v>43559</v>
      </c>
      <c r="I107" s="446" t="s">
        <v>708</v>
      </c>
      <c r="J107" s="393" t="s">
        <v>622</v>
      </c>
      <c r="K107" s="393" t="s">
        <v>622</v>
      </c>
      <c r="L107" s="393" t="s">
        <v>622</v>
      </c>
      <c r="M107" s="446" t="s">
        <v>795</v>
      </c>
    </row>
    <row r="108" spans="2:13" ht="34.200000000000003" x14ac:dyDescent="0.3">
      <c r="B108" s="88">
        <v>3</v>
      </c>
      <c r="C108" s="448" t="s">
        <v>77</v>
      </c>
      <c r="D108" s="446" t="s">
        <v>627</v>
      </c>
      <c r="E108" s="446" t="s">
        <v>796</v>
      </c>
      <c r="F108" s="446" t="s">
        <v>629</v>
      </c>
      <c r="G108" s="91">
        <v>815399.58</v>
      </c>
      <c r="H108" s="92">
        <v>43559</v>
      </c>
      <c r="I108" s="446" t="s">
        <v>708</v>
      </c>
      <c r="J108" s="393" t="s">
        <v>622</v>
      </c>
      <c r="K108" s="393" t="s">
        <v>622</v>
      </c>
      <c r="L108" s="393" t="s">
        <v>622</v>
      </c>
      <c r="M108" s="446" t="s">
        <v>797</v>
      </c>
    </row>
    <row r="109" spans="2:13" ht="34.200000000000003" x14ac:dyDescent="0.3">
      <c r="B109" s="88">
        <v>3</v>
      </c>
      <c r="C109" s="448" t="s">
        <v>77</v>
      </c>
      <c r="D109" s="446" t="s">
        <v>627</v>
      </c>
      <c r="E109" s="446" t="s">
        <v>798</v>
      </c>
      <c r="F109" s="446" t="s">
        <v>629</v>
      </c>
      <c r="G109" s="91">
        <v>895050.47</v>
      </c>
      <c r="H109" s="92">
        <v>43559</v>
      </c>
      <c r="I109" s="446" t="s">
        <v>708</v>
      </c>
      <c r="J109" s="393" t="s">
        <v>622</v>
      </c>
      <c r="K109" s="393" t="s">
        <v>622</v>
      </c>
      <c r="L109" s="393" t="s">
        <v>622</v>
      </c>
      <c r="M109" s="446" t="s">
        <v>799</v>
      </c>
    </row>
    <row r="110" spans="2:13" ht="34.200000000000003" x14ac:dyDescent="0.3">
      <c r="B110" s="88">
        <v>3</v>
      </c>
      <c r="C110" s="448" t="s">
        <v>77</v>
      </c>
      <c r="D110" s="446" t="s">
        <v>627</v>
      </c>
      <c r="E110" s="446" t="s">
        <v>800</v>
      </c>
      <c r="F110" s="446" t="s">
        <v>629</v>
      </c>
      <c r="G110" s="91">
        <v>671249.95</v>
      </c>
      <c r="H110" s="92">
        <v>43559</v>
      </c>
      <c r="I110" s="446" t="s">
        <v>708</v>
      </c>
      <c r="J110" s="393" t="s">
        <v>622</v>
      </c>
      <c r="K110" s="393" t="s">
        <v>622</v>
      </c>
      <c r="L110" s="393" t="s">
        <v>622</v>
      </c>
      <c r="M110" s="446" t="s">
        <v>801</v>
      </c>
    </row>
    <row r="111" spans="2:13" ht="34.200000000000003" x14ac:dyDescent="0.3">
      <c r="B111" s="88">
        <v>3</v>
      </c>
      <c r="C111" s="448" t="s">
        <v>77</v>
      </c>
      <c r="D111" s="446" t="s">
        <v>627</v>
      </c>
      <c r="E111" s="446" t="s">
        <v>802</v>
      </c>
      <c r="F111" s="446" t="s">
        <v>629</v>
      </c>
      <c r="G111" s="91">
        <v>2500000</v>
      </c>
      <c r="H111" s="92">
        <v>43563</v>
      </c>
      <c r="I111" s="446" t="s">
        <v>630</v>
      </c>
      <c r="J111" s="393" t="s">
        <v>622</v>
      </c>
      <c r="K111" s="393" t="s">
        <v>622</v>
      </c>
      <c r="L111" s="393" t="s">
        <v>622</v>
      </c>
      <c r="M111" s="446" t="s">
        <v>803</v>
      </c>
    </row>
    <row r="112" spans="2:13" ht="34.200000000000003" x14ac:dyDescent="0.3">
      <c r="B112" s="88">
        <v>3</v>
      </c>
      <c r="C112" s="448" t="s">
        <v>77</v>
      </c>
      <c r="D112" s="446" t="s">
        <v>627</v>
      </c>
      <c r="E112" s="446" t="s">
        <v>804</v>
      </c>
      <c r="F112" s="446" t="s">
        <v>629</v>
      </c>
      <c r="G112" s="91">
        <v>75000</v>
      </c>
      <c r="H112" s="92">
        <v>43574</v>
      </c>
      <c r="I112" s="446" t="s">
        <v>630</v>
      </c>
      <c r="J112" s="393" t="s">
        <v>622</v>
      </c>
      <c r="K112" s="393" t="s">
        <v>622</v>
      </c>
      <c r="L112" s="393" t="s">
        <v>622</v>
      </c>
      <c r="M112" s="446" t="s">
        <v>805</v>
      </c>
    </row>
    <row r="113" spans="2:13" ht="34.200000000000003" x14ac:dyDescent="0.3">
      <c r="B113" s="88">
        <v>3</v>
      </c>
      <c r="C113" s="448" t="s">
        <v>77</v>
      </c>
      <c r="D113" s="446" t="s">
        <v>627</v>
      </c>
      <c r="E113" s="446" t="s">
        <v>806</v>
      </c>
      <c r="F113" s="446" t="s">
        <v>629</v>
      </c>
      <c r="G113" s="91">
        <v>75000</v>
      </c>
      <c r="H113" s="92">
        <v>43574</v>
      </c>
      <c r="I113" s="446" t="s">
        <v>630</v>
      </c>
      <c r="J113" s="393" t="s">
        <v>622</v>
      </c>
      <c r="K113" s="393" t="s">
        <v>622</v>
      </c>
      <c r="L113" s="393" t="s">
        <v>622</v>
      </c>
      <c r="M113" s="446" t="s">
        <v>807</v>
      </c>
    </row>
    <row r="114" spans="2:13" ht="34.200000000000003" x14ac:dyDescent="0.3">
      <c r="B114" s="88">
        <v>3</v>
      </c>
      <c r="C114" s="448" t="s">
        <v>77</v>
      </c>
      <c r="D114" s="446" t="s">
        <v>627</v>
      </c>
      <c r="E114" s="446" t="s">
        <v>808</v>
      </c>
      <c r="F114" s="446" t="s">
        <v>629</v>
      </c>
      <c r="G114" s="91">
        <v>75000</v>
      </c>
      <c r="H114" s="92">
        <v>43574</v>
      </c>
      <c r="I114" s="446" t="s">
        <v>630</v>
      </c>
      <c r="J114" s="393" t="s">
        <v>622</v>
      </c>
      <c r="K114" s="393" t="s">
        <v>622</v>
      </c>
      <c r="L114" s="393" t="s">
        <v>622</v>
      </c>
      <c r="M114" s="446" t="s">
        <v>809</v>
      </c>
    </row>
    <row r="115" spans="2:13" ht="34.200000000000003" x14ac:dyDescent="0.3">
      <c r="B115" s="88">
        <v>3</v>
      </c>
      <c r="C115" s="448" t="s">
        <v>77</v>
      </c>
      <c r="D115" s="446" t="s">
        <v>627</v>
      </c>
      <c r="E115" s="446" t="s">
        <v>810</v>
      </c>
      <c r="F115" s="446" t="s">
        <v>629</v>
      </c>
      <c r="G115" s="91">
        <v>75000</v>
      </c>
      <c r="H115" s="92">
        <v>43574</v>
      </c>
      <c r="I115" s="446" t="s">
        <v>630</v>
      </c>
      <c r="J115" s="393" t="s">
        <v>622</v>
      </c>
      <c r="K115" s="393" t="s">
        <v>622</v>
      </c>
      <c r="L115" s="393" t="s">
        <v>622</v>
      </c>
      <c r="M115" s="446" t="s">
        <v>811</v>
      </c>
    </row>
    <row r="116" spans="2:13" ht="34.200000000000003" x14ac:dyDescent="0.3">
      <c r="B116" s="88">
        <v>3</v>
      </c>
      <c r="C116" s="448" t="s">
        <v>77</v>
      </c>
      <c r="D116" s="446" t="s">
        <v>627</v>
      </c>
      <c r="E116" s="446" t="s">
        <v>812</v>
      </c>
      <c r="F116" s="446" t="s">
        <v>629</v>
      </c>
      <c r="G116" s="91">
        <v>75000</v>
      </c>
      <c r="H116" s="92">
        <v>43574</v>
      </c>
      <c r="I116" s="446" t="s">
        <v>630</v>
      </c>
      <c r="J116" s="393" t="s">
        <v>622</v>
      </c>
      <c r="K116" s="393" t="s">
        <v>622</v>
      </c>
      <c r="L116" s="393" t="s">
        <v>622</v>
      </c>
      <c r="M116" s="446" t="s">
        <v>813</v>
      </c>
    </row>
    <row r="117" spans="2:13" ht="34.200000000000003" x14ac:dyDescent="0.3">
      <c r="B117" s="88">
        <v>3</v>
      </c>
      <c r="C117" s="448" t="s">
        <v>77</v>
      </c>
      <c r="D117" s="446" t="s">
        <v>627</v>
      </c>
      <c r="E117" s="446" t="s">
        <v>814</v>
      </c>
      <c r="F117" s="446" t="s">
        <v>629</v>
      </c>
      <c r="G117" s="91">
        <v>75000</v>
      </c>
      <c r="H117" s="92">
        <v>43574</v>
      </c>
      <c r="I117" s="446" t="s">
        <v>630</v>
      </c>
      <c r="J117" s="393" t="s">
        <v>622</v>
      </c>
      <c r="K117" s="393" t="s">
        <v>622</v>
      </c>
      <c r="L117" s="393" t="s">
        <v>622</v>
      </c>
      <c r="M117" s="446" t="s">
        <v>815</v>
      </c>
    </row>
    <row r="118" spans="2:13" ht="34.200000000000003" x14ac:dyDescent="0.3">
      <c r="B118" s="88">
        <v>3</v>
      </c>
      <c r="C118" s="448" t="s">
        <v>77</v>
      </c>
      <c r="D118" s="446" t="s">
        <v>627</v>
      </c>
      <c r="E118" s="446" t="s">
        <v>816</v>
      </c>
      <c r="F118" s="446" t="s">
        <v>629</v>
      </c>
      <c r="G118" s="91">
        <v>75000</v>
      </c>
      <c r="H118" s="92">
        <v>43574</v>
      </c>
      <c r="I118" s="446" t="s">
        <v>630</v>
      </c>
      <c r="J118" s="393" t="s">
        <v>622</v>
      </c>
      <c r="K118" s="393" t="s">
        <v>622</v>
      </c>
      <c r="L118" s="393" t="s">
        <v>622</v>
      </c>
      <c r="M118" s="446" t="s">
        <v>817</v>
      </c>
    </row>
    <row r="119" spans="2:13" ht="34.200000000000003" x14ac:dyDescent="0.3">
      <c r="B119" s="88">
        <v>3</v>
      </c>
      <c r="C119" s="448" t="s">
        <v>77</v>
      </c>
      <c r="D119" s="446" t="s">
        <v>627</v>
      </c>
      <c r="E119" s="446" t="s">
        <v>818</v>
      </c>
      <c r="F119" s="446" t="s">
        <v>629</v>
      </c>
      <c r="G119" s="91">
        <v>75000</v>
      </c>
      <c r="H119" s="92">
        <v>43574</v>
      </c>
      <c r="I119" s="446" t="s">
        <v>630</v>
      </c>
      <c r="J119" s="393" t="s">
        <v>622</v>
      </c>
      <c r="K119" s="393" t="s">
        <v>622</v>
      </c>
      <c r="L119" s="393" t="s">
        <v>622</v>
      </c>
      <c r="M119" s="446" t="s">
        <v>819</v>
      </c>
    </row>
    <row r="120" spans="2:13" ht="34.200000000000003" x14ac:dyDescent="0.3">
      <c r="B120" s="88">
        <v>3</v>
      </c>
      <c r="C120" s="448" t="s">
        <v>77</v>
      </c>
      <c r="D120" s="446" t="s">
        <v>627</v>
      </c>
      <c r="E120" s="446" t="s">
        <v>820</v>
      </c>
      <c r="F120" s="446" t="s">
        <v>629</v>
      </c>
      <c r="G120" s="91">
        <v>75000</v>
      </c>
      <c r="H120" s="92">
        <v>43574</v>
      </c>
      <c r="I120" s="446" t="s">
        <v>630</v>
      </c>
      <c r="J120" s="393" t="s">
        <v>622</v>
      </c>
      <c r="K120" s="393" t="s">
        <v>622</v>
      </c>
      <c r="L120" s="393" t="s">
        <v>622</v>
      </c>
      <c r="M120" s="446" t="s">
        <v>821</v>
      </c>
    </row>
    <row r="121" spans="2:13" ht="34.200000000000003" x14ac:dyDescent="0.3">
      <c r="B121" s="88">
        <v>3</v>
      </c>
      <c r="C121" s="448" t="s">
        <v>77</v>
      </c>
      <c r="D121" s="446" t="s">
        <v>627</v>
      </c>
      <c r="E121" s="446" t="s">
        <v>822</v>
      </c>
      <c r="F121" s="446" t="s">
        <v>629</v>
      </c>
      <c r="G121" s="91">
        <v>75000</v>
      </c>
      <c r="H121" s="92">
        <v>43574</v>
      </c>
      <c r="I121" s="446" t="s">
        <v>630</v>
      </c>
      <c r="J121" s="393" t="s">
        <v>622</v>
      </c>
      <c r="K121" s="393" t="s">
        <v>622</v>
      </c>
      <c r="L121" s="393" t="s">
        <v>622</v>
      </c>
      <c r="M121" s="446" t="s">
        <v>823</v>
      </c>
    </row>
    <row r="122" spans="2:13" ht="34.200000000000003" x14ac:dyDescent="0.3">
      <c r="B122" s="88">
        <v>3</v>
      </c>
      <c r="C122" s="448" t="s">
        <v>77</v>
      </c>
      <c r="D122" s="446" t="s">
        <v>627</v>
      </c>
      <c r="E122" s="446" t="s">
        <v>824</v>
      </c>
      <c r="F122" s="446" t="s">
        <v>629</v>
      </c>
      <c r="G122" s="91">
        <v>75000</v>
      </c>
      <c r="H122" s="92">
        <v>43574</v>
      </c>
      <c r="I122" s="446" t="s">
        <v>630</v>
      </c>
      <c r="J122" s="393" t="s">
        <v>622</v>
      </c>
      <c r="K122" s="393" t="s">
        <v>622</v>
      </c>
      <c r="L122" s="393" t="s">
        <v>622</v>
      </c>
      <c r="M122" s="446" t="s">
        <v>825</v>
      </c>
    </row>
    <row r="123" spans="2:13" ht="34.200000000000003" x14ac:dyDescent="0.3">
      <c r="B123" s="88">
        <v>3</v>
      </c>
      <c r="C123" s="448" t="s">
        <v>77</v>
      </c>
      <c r="D123" s="446" t="s">
        <v>627</v>
      </c>
      <c r="E123" s="446" t="s">
        <v>826</v>
      </c>
      <c r="F123" s="446" t="s">
        <v>629</v>
      </c>
      <c r="G123" s="91">
        <v>75000</v>
      </c>
      <c r="H123" s="92">
        <v>43574</v>
      </c>
      <c r="I123" s="446" t="s">
        <v>630</v>
      </c>
      <c r="J123" s="393" t="s">
        <v>622</v>
      </c>
      <c r="K123" s="393" t="s">
        <v>622</v>
      </c>
      <c r="L123" s="393" t="s">
        <v>622</v>
      </c>
      <c r="M123" s="446" t="s">
        <v>827</v>
      </c>
    </row>
    <row r="124" spans="2:13" ht="34.200000000000003" x14ac:dyDescent="0.3">
      <c r="B124" s="88">
        <v>3</v>
      </c>
      <c r="C124" s="448" t="s">
        <v>77</v>
      </c>
      <c r="D124" s="446" t="s">
        <v>627</v>
      </c>
      <c r="E124" s="446" t="s">
        <v>828</v>
      </c>
      <c r="F124" s="446" t="s">
        <v>629</v>
      </c>
      <c r="G124" s="91">
        <v>75000</v>
      </c>
      <c r="H124" s="92">
        <v>43574</v>
      </c>
      <c r="I124" s="446" t="s">
        <v>630</v>
      </c>
      <c r="J124" s="393" t="s">
        <v>622</v>
      </c>
      <c r="K124" s="393" t="s">
        <v>622</v>
      </c>
      <c r="L124" s="393" t="s">
        <v>622</v>
      </c>
      <c r="M124" s="446" t="s">
        <v>829</v>
      </c>
    </row>
    <row r="125" spans="2:13" ht="34.200000000000003" x14ac:dyDescent="0.3">
      <c r="B125" s="88">
        <v>3</v>
      </c>
      <c r="C125" s="448" t="s">
        <v>77</v>
      </c>
      <c r="D125" s="446" t="s">
        <v>627</v>
      </c>
      <c r="E125" s="446" t="s">
        <v>830</v>
      </c>
      <c r="F125" s="446" t="s">
        <v>629</v>
      </c>
      <c r="G125" s="91">
        <v>75000</v>
      </c>
      <c r="H125" s="92">
        <v>43574</v>
      </c>
      <c r="I125" s="446" t="s">
        <v>630</v>
      </c>
      <c r="J125" s="393" t="s">
        <v>622</v>
      </c>
      <c r="K125" s="393" t="s">
        <v>622</v>
      </c>
      <c r="L125" s="393" t="s">
        <v>622</v>
      </c>
      <c r="M125" s="446" t="s">
        <v>831</v>
      </c>
    </row>
    <row r="126" spans="2:13" ht="34.200000000000003" x14ac:dyDescent="0.3">
      <c r="B126" s="88">
        <v>3</v>
      </c>
      <c r="C126" s="448" t="s">
        <v>77</v>
      </c>
      <c r="D126" s="446" t="s">
        <v>627</v>
      </c>
      <c r="E126" s="446" t="s">
        <v>832</v>
      </c>
      <c r="F126" s="446" t="s">
        <v>629</v>
      </c>
      <c r="G126" s="91">
        <v>75000</v>
      </c>
      <c r="H126" s="92">
        <v>43574</v>
      </c>
      <c r="I126" s="446" t="s">
        <v>630</v>
      </c>
      <c r="J126" s="393" t="s">
        <v>622</v>
      </c>
      <c r="K126" s="393" t="s">
        <v>622</v>
      </c>
      <c r="L126" s="393" t="s">
        <v>622</v>
      </c>
      <c r="M126" s="446" t="s">
        <v>833</v>
      </c>
    </row>
    <row r="127" spans="2:13" ht="34.200000000000003" x14ac:dyDescent="0.3">
      <c r="B127" s="88">
        <v>3</v>
      </c>
      <c r="C127" s="448" t="s">
        <v>77</v>
      </c>
      <c r="D127" s="446" t="s">
        <v>627</v>
      </c>
      <c r="E127" s="446" t="s">
        <v>834</v>
      </c>
      <c r="F127" s="446" t="s">
        <v>629</v>
      </c>
      <c r="G127" s="91">
        <v>75000</v>
      </c>
      <c r="H127" s="92">
        <v>43574</v>
      </c>
      <c r="I127" s="446" t="s">
        <v>630</v>
      </c>
      <c r="J127" s="393" t="s">
        <v>622</v>
      </c>
      <c r="K127" s="393" t="s">
        <v>622</v>
      </c>
      <c r="L127" s="393" t="s">
        <v>622</v>
      </c>
      <c r="M127" s="446" t="s">
        <v>835</v>
      </c>
    </row>
    <row r="128" spans="2:13" ht="34.200000000000003" x14ac:dyDescent="0.3">
      <c r="B128" s="88">
        <v>3</v>
      </c>
      <c r="C128" s="448" t="s">
        <v>77</v>
      </c>
      <c r="D128" s="446" t="s">
        <v>627</v>
      </c>
      <c r="E128" s="446" t="s">
        <v>836</v>
      </c>
      <c r="F128" s="446" t="s">
        <v>629</v>
      </c>
      <c r="G128" s="91">
        <v>75000</v>
      </c>
      <c r="H128" s="92">
        <v>43574</v>
      </c>
      <c r="I128" s="446" t="s">
        <v>630</v>
      </c>
      <c r="J128" s="393" t="s">
        <v>622</v>
      </c>
      <c r="K128" s="393" t="s">
        <v>622</v>
      </c>
      <c r="L128" s="393" t="s">
        <v>622</v>
      </c>
      <c r="M128" s="446" t="s">
        <v>837</v>
      </c>
    </row>
    <row r="129" spans="2:13" ht="34.200000000000003" x14ac:dyDescent="0.3">
      <c r="B129" s="88">
        <v>3</v>
      </c>
      <c r="C129" s="448" t="s">
        <v>77</v>
      </c>
      <c r="D129" s="446" t="s">
        <v>627</v>
      </c>
      <c r="E129" s="446" t="s">
        <v>838</v>
      </c>
      <c r="F129" s="446" t="s">
        <v>629</v>
      </c>
      <c r="G129" s="91">
        <v>75000</v>
      </c>
      <c r="H129" s="92">
        <v>43574</v>
      </c>
      <c r="I129" s="446" t="s">
        <v>630</v>
      </c>
      <c r="J129" s="393" t="s">
        <v>622</v>
      </c>
      <c r="K129" s="393" t="s">
        <v>622</v>
      </c>
      <c r="L129" s="393" t="s">
        <v>622</v>
      </c>
      <c r="M129" s="446" t="s">
        <v>839</v>
      </c>
    </row>
    <row r="130" spans="2:13" ht="34.200000000000003" x14ac:dyDescent="0.3">
      <c r="B130" s="88">
        <v>3</v>
      </c>
      <c r="C130" s="448" t="s">
        <v>77</v>
      </c>
      <c r="D130" s="446" t="s">
        <v>627</v>
      </c>
      <c r="E130" s="446" t="s">
        <v>840</v>
      </c>
      <c r="F130" s="446" t="s">
        <v>629</v>
      </c>
      <c r="G130" s="91">
        <v>75000</v>
      </c>
      <c r="H130" s="92">
        <v>43574</v>
      </c>
      <c r="I130" s="446" t="s">
        <v>630</v>
      </c>
      <c r="J130" s="393" t="s">
        <v>622</v>
      </c>
      <c r="K130" s="393" t="s">
        <v>622</v>
      </c>
      <c r="L130" s="393" t="s">
        <v>622</v>
      </c>
      <c r="M130" s="446" t="s">
        <v>841</v>
      </c>
    </row>
    <row r="131" spans="2:13" ht="34.200000000000003" x14ac:dyDescent="0.3">
      <c r="B131" s="88">
        <v>3</v>
      </c>
      <c r="C131" s="448" t="s">
        <v>77</v>
      </c>
      <c r="D131" s="446" t="s">
        <v>627</v>
      </c>
      <c r="E131" s="446" t="s">
        <v>842</v>
      </c>
      <c r="F131" s="446" t="s">
        <v>629</v>
      </c>
      <c r="G131" s="91">
        <v>75000</v>
      </c>
      <c r="H131" s="92">
        <v>43574</v>
      </c>
      <c r="I131" s="446" t="s">
        <v>630</v>
      </c>
      <c r="J131" s="393" t="s">
        <v>622</v>
      </c>
      <c r="K131" s="393" t="s">
        <v>622</v>
      </c>
      <c r="L131" s="393" t="s">
        <v>622</v>
      </c>
      <c r="M131" s="446" t="s">
        <v>843</v>
      </c>
    </row>
    <row r="132" spans="2:13" ht="34.200000000000003" x14ac:dyDescent="0.3">
      <c r="B132" s="88">
        <v>3</v>
      </c>
      <c r="C132" s="448" t="s">
        <v>77</v>
      </c>
      <c r="D132" s="446" t="s">
        <v>627</v>
      </c>
      <c r="E132" s="446" t="s">
        <v>844</v>
      </c>
      <c r="F132" s="446" t="s">
        <v>629</v>
      </c>
      <c r="G132" s="91">
        <v>75000</v>
      </c>
      <c r="H132" s="92">
        <v>43574</v>
      </c>
      <c r="I132" s="446" t="s">
        <v>630</v>
      </c>
      <c r="J132" s="393" t="s">
        <v>622</v>
      </c>
      <c r="K132" s="393" t="s">
        <v>622</v>
      </c>
      <c r="L132" s="393" t="s">
        <v>622</v>
      </c>
      <c r="M132" s="446" t="s">
        <v>845</v>
      </c>
    </row>
    <row r="133" spans="2:13" ht="34.200000000000003" x14ac:dyDescent="0.3">
      <c r="B133" s="88">
        <v>3</v>
      </c>
      <c r="C133" s="448" t="s">
        <v>77</v>
      </c>
      <c r="D133" s="446" t="s">
        <v>627</v>
      </c>
      <c r="E133" s="446" t="s">
        <v>846</v>
      </c>
      <c r="F133" s="446" t="s">
        <v>629</v>
      </c>
      <c r="G133" s="91">
        <v>75000</v>
      </c>
      <c r="H133" s="92">
        <v>43574</v>
      </c>
      <c r="I133" s="446" t="s">
        <v>630</v>
      </c>
      <c r="J133" s="393" t="s">
        <v>622</v>
      </c>
      <c r="K133" s="393" t="s">
        <v>622</v>
      </c>
      <c r="L133" s="393" t="s">
        <v>622</v>
      </c>
      <c r="M133" s="446" t="s">
        <v>847</v>
      </c>
    </row>
    <row r="134" spans="2:13" ht="34.200000000000003" x14ac:dyDescent="0.3">
      <c r="B134" s="88">
        <v>3</v>
      </c>
      <c r="C134" s="448" t="s">
        <v>77</v>
      </c>
      <c r="D134" s="446" t="s">
        <v>627</v>
      </c>
      <c r="E134" s="446" t="s">
        <v>848</v>
      </c>
      <c r="F134" s="446" t="s">
        <v>629</v>
      </c>
      <c r="G134" s="91">
        <v>75000</v>
      </c>
      <c r="H134" s="92">
        <v>43574</v>
      </c>
      <c r="I134" s="446" t="s">
        <v>630</v>
      </c>
      <c r="J134" s="393" t="s">
        <v>622</v>
      </c>
      <c r="K134" s="393" t="s">
        <v>622</v>
      </c>
      <c r="L134" s="393" t="s">
        <v>622</v>
      </c>
      <c r="M134" s="446" t="s">
        <v>849</v>
      </c>
    </row>
    <row r="135" spans="2:13" ht="34.200000000000003" x14ac:dyDescent="0.3">
      <c r="B135" s="88">
        <v>3</v>
      </c>
      <c r="C135" s="448" t="s">
        <v>77</v>
      </c>
      <c r="D135" s="446" t="s">
        <v>627</v>
      </c>
      <c r="E135" s="446" t="s">
        <v>850</v>
      </c>
      <c r="F135" s="446" t="s">
        <v>629</v>
      </c>
      <c r="G135" s="91">
        <v>75000</v>
      </c>
      <c r="H135" s="92">
        <v>43574</v>
      </c>
      <c r="I135" s="446" t="s">
        <v>630</v>
      </c>
      <c r="J135" s="393" t="s">
        <v>622</v>
      </c>
      <c r="K135" s="393" t="s">
        <v>622</v>
      </c>
      <c r="L135" s="393" t="s">
        <v>622</v>
      </c>
      <c r="M135" s="446" t="s">
        <v>851</v>
      </c>
    </row>
    <row r="136" spans="2:13" ht="34.200000000000003" x14ac:dyDescent="0.3">
      <c r="B136" s="88">
        <v>3</v>
      </c>
      <c r="C136" s="448" t="s">
        <v>77</v>
      </c>
      <c r="D136" s="446" t="s">
        <v>627</v>
      </c>
      <c r="E136" s="446" t="s">
        <v>852</v>
      </c>
      <c r="F136" s="446" t="s">
        <v>629</v>
      </c>
      <c r="G136" s="91">
        <v>75000</v>
      </c>
      <c r="H136" s="92">
        <v>43574</v>
      </c>
      <c r="I136" s="446" t="s">
        <v>630</v>
      </c>
      <c r="J136" s="393" t="s">
        <v>622</v>
      </c>
      <c r="K136" s="393" t="s">
        <v>622</v>
      </c>
      <c r="L136" s="393" t="s">
        <v>622</v>
      </c>
      <c r="M136" s="446" t="s">
        <v>853</v>
      </c>
    </row>
    <row r="137" spans="2:13" ht="34.200000000000003" x14ac:dyDescent="0.3">
      <c r="B137" s="88">
        <v>3</v>
      </c>
      <c r="C137" s="448" t="s">
        <v>77</v>
      </c>
      <c r="D137" s="446" t="s">
        <v>627</v>
      </c>
      <c r="E137" s="446" t="s">
        <v>854</v>
      </c>
      <c r="F137" s="446" t="s">
        <v>629</v>
      </c>
      <c r="G137" s="91">
        <v>75000</v>
      </c>
      <c r="H137" s="92">
        <v>43574</v>
      </c>
      <c r="I137" s="446" t="s">
        <v>630</v>
      </c>
      <c r="J137" s="393" t="s">
        <v>622</v>
      </c>
      <c r="K137" s="393" t="s">
        <v>622</v>
      </c>
      <c r="L137" s="393" t="s">
        <v>622</v>
      </c>
      <c r="M137" s="446" t="s">
        <v>855</v>
      </c>
    </row>
    <row r="138" spans="2:13" ht="34.200000000000003" x14ac:dyDescent="0.3">
      <c r="B138" s="88">
        <v>3</v>
      </c>
      <c r="C138" s="448" t="s">
        <v>77</v>
      </c>
      <c r="D138" s="446" t="s">
        <v>627</v>
      </c>
      <c r="E138" s="446" t="s">
        <v>828</v>
      </c>
      <c r="F138" s="446" t="s">
        <v>629</v>
      </c>
      <c r="G138" s="91">
        <v>75000</v>
      </c>
      <c r="H138" s="92">
        <v>43574</v>
      </c>
      <c r="I138" s="446" t="s">
        <v>630</v>
      </c>
      <c r="J138" s="393" t="s">
        <v>622</v>
      </c>
      <c r="K138" s="393" t="s">
        <v>622</v>
      </c>
      <c r="L138" s="393" t="s">
        <v>622</v>
      </c>
      <c r="M138" s="446" t="s">
        <v>856</v>
      </c>
    </row>
    <row r="139" spans="2:13" ht="34.200000000000003" x14ac:dyDescent="0.3">
      <c r="B139" s="88">
        <v>3</v>
      </c>
      <c r="C139" s="448" t="s">
        <v>77</v>
      </c>
      <c r="D139" s="446" t="s">
        <v>627</v>
      </c>
      <c r="E139" s="446" t="s">
        <v>857</v>
      </c>
      <c r="F139" s="446" t="s">
        <v>858</v>
      </c>
      <c r="G139" s="91">
        <v>75000</v>
      </c>
      <c r="H139" s="92">
        <v>43574</v>
      </c>
      <c r="I139" s="446" t="s">
        <v>630</v>
      </c>
      <c r="J139" s="393" t="s">
        <v>622</v>
      </c>
      <c r="K139" s="393" t="s">
        <v>622</v>
      </c>
      <c r="L139" s="393" t="s">
        <v>622</v>
      </c>
      <c r="M139" s="446" t="s">
        <v>859</v>
      </c>
    </row>
    <row r="140" spans="2:13" ht="34.200000000000003" x14ac:dyDescent="0.3">
      <c r="B140" s="88">
        <v>3</v>
      </c>
      <c r="C140" s="448" t="s">
        <v>77</v>
      </c>
      <c r="D140" s="446" t="s">
        <v>627</v>
      </c>
      <c r="E140" s="446" t="s">
        <v>860</v>
      </c>
      <c r="F140" s="446" t="s">
        <v>858</v>
      </c>
      <c r="G140" s="91">
        <v>75000</v>
      </c>
      <c r="H140" s="92">
        <v>43574</v>
      </c>
      <c r="I140" s="446" t="s">
        <v>630</v>
      </c>
      <c r="J140" s="393" t="s">
        <v>622</v>
      </c>
      <c r="K140" s="393" t="s">
        <v>622</v>
      </c>
      <c r="L140" s="393" t="s">
        <v>622</v>
      </c>
      <c r="M140" s="446" t="s">
        <v>861</v>
      </c>
    </row>
    <row r="141" spans="2:13" ht="34.200000000000003" x14ac:dyDescent="0.3">
      <c r="B141" s="88">
        <v>3</v>
      </c>
      <c r="C141" s="448" t="s">
        <v>77</v>
      </c>
      <c r="D141" s="446" t="s">
        <v>627</v>
      </c>
      <c r="E141" s="446" t="s">
        <v>862</v>
      </c>
      <c r="F141" s="446" t="s">
        <v>858</v>
      </c>
      <c r="G141" s="91">
        <v>75000</v>
      </c>
      <c r="H141" s="92">
        <v>43574</v>
      </c>
      <c r="I141" s="446" t="s">
        <v>630</v>
      </c>
      <c r="J141" s="393" t="s">
        <v>622</v>
      </c>
      <c r="K141" s="393" t="s">
        <v>622</v>
      </c>
      <c r="L141" s="393" t="s">
        <v>622</v>
      </c>
      <c r="M141" s="446" t="s">
        <v>863</v>
      </c>
    </row>
    <row r="142" spans="2:13" ht="34.200000000000003" x14ac:dyDescent="0.3">
      <c r="B142" s="88">
        <v>3</v>
      </c>
      <c r="C142" s="448" t="s">
        <v>77</v>
      </c>
      <c r="D142" s="446" t="s">
        <v>627</v>
      </c>
      <c r="E142" s="446" t="s">
        <v>864</v>
      </c>
      <c r="F142" s="446" t="s">
        <v>858</v>
      </c>
      <c r="G142" s="91">
        <v>75000</v>
      </c>
      <c r="H142" s="92">
        <v>43574</v>
      </c>
      <c r="I142" s="446" t="s">
        <v>630</v>
      </c>
      <c r="J142" s="393" t="s">
        <v>622</v>
      </c>
      <c r="K142" s="393" t="s">
        <v>622</v>
      </c>
      <c r="L142" s="393" t="s">
        <v>622</v>
      </c>
      <c r="M142" s="446" t="s">
        <v>865</v>
      </c>
    </row>
    <row r="143" spans="2:13" ht="34.200000000000003" x14ac:dyDescent="0.3">
      <c r="B143" s="88">
        <v>3</v>
      </c>
      <c r="C143" s="448" t="s">
        <v>77</v>
      </c>
      <c r="D143" s="446" t="s">
        <v>627</v>
      </c>
      <c r="E143" s="446" t="s">
        <v>866</v>
      </c>
      <c r="F143" s="446" t="s">
        <v>858</v>
      </c>
      <c r="G143" s="91">
        <v>75000</v>
      </c>
      <c r="H143" s="92">
        <v>43574</v>
      </c>
      <c r="I143" s="446" t="s">
        <v>630</v>
      </c>
      <c r="J143" s="393" t="s">
        <v>622</v>
      </c>
      <c r="K143" s="393" t="s">
        <v>622</v>
      </c>
      <c r="L143" s="393" t="s">
        <v>622</v>
      </c>
      <c r="M143" s="446" t="s">
        <v>867</v>
      </c>
    </row>
    <row r="144" spans="2:13" ht="34.200000000000003" x14ac:dyDescent="0.3">
      <c r="B144" s="88">
        <v>3</v>
      </c>
      <c r="C144" s="448" t="s">
        <v>77</v>
      </c>
      <c r="D144" s="446" t="s">
        <v>627</v>
      </c>
      <c r="E144" s="446" t="s">
        <v>868</v>
      </c>
      <c r="F144" s="446" t="s">
        <v>858</v>
      </c>
      <c r="G144" s="91">
        <v>75000</v>
      </c>
      <c r="H144" s="92">
        <v>43574</v>
      </c>
      <c r="I144" s="446" t="s">
        <v>630</v>
      </c>
      <c r="J144" s="393" t="s">
        <v>622</v>
      </c>
      <c r="K144" s="393" t="s">
        <v>622</v>
      </c>
      <c r="L144" s="393" t="s">
        <v>622</v>
      </c>
      <c r="M144" s="446" t="s">
        <v>869</v>
      </c>
    </row>
    <row r="145" spans="2:13" ht="34.200000000000003" x14ac:dyDescent="0.3">
      <c r="B145" s="88">
        <v>3</v>
      </c>
      <c r="C145" s="448" t="s">
        <v>77</v>
      </c>
      <c r="D145" s="446" t="s">
        <v>627</v>
      </c>
      <c r="E145" s="446" t="s">
        <v>870</v>
      </c>
      <c r="F145" s="446" t="s">
        <v>858</v>
      </c>
      <c r="G145" s="91">
        <v>75000</v>
      </c>
      <c r="H145" s="92">
        <v>43574</v>
      </c>
      <c r="I145" s="446" t="s">
        <v>630</v>
      </c>
      <c r="J145" s="393" t="s">
        <v>622</v>
      </c>
      <c r="K145" s="393" t="s">
        <v>622</v>
      </c>
      <c r="L145" s="393" t="s">
        <v>622</v>
      </c>
      <c r="M145" s="446" t="s">
        <v>871</v>
      </c>
    </row>
    <row r="146" spans="2:13" ht="34.200000000000003" x14ac:dyDescent="0.3">
      <c r="B146" s="88">
        <v>3</v>
      </c>
      <c r="C146" s="448" t="s">
        <v>77</v>
      </c>
      <c r="D146" s="446" t="s">
        <v>627</v>
      </c>
      <c r="E146" s="446" t="s">
        <v>872</v>
      </c>
      <c r="F146" s="446" t="s">
        <v>858</v>
      </c>
      <c r="G146" s="91">
        <v>75000</v>
      </c>
      <c r="H146" s="92">
        <v>43574</v>
      </c>
      <c r="I146" s="446" t="s">
        <v>630</v>
      </c>
      <c r="J146" s="393" t="s">
        <v>622</v>
      </c>
      <c r="K146" s="393" t="s">
        <v>622</v>
      </c>
      <c r="L146" s="393" t="s">
        <v>622</v>
      </c>
      <c r="M146" s="446" t="s">
        <v>873</v>
      </c>
    </row>
    <row r="147" spans="2:13" ht="34.200000000000003" x14ac:dyDescent="0.3">
      <c r="B147" s="88">
        <v>3</v>
      </c>
      <c r="C147" s="448" t="s">
        <v>77</v>
      </c>
      <c r="D147" s="446" t="s">
        <v>627</v>
      </c>
      <c r="E147" s="446" t="s">
        <v>874</v>
      </c>
      <c r="F147" s="446" t="s">
        <v>858</v>
      </c>
      <c r="G147" s="91">
        <v>75000</v>
      </c>
      <c r="H147" s="92">
        <v>43574</v>
      </c>
      <c r="I147" s="446" t="s">
        <v>630</v>
      </c>
      <c r="J147" s="393" t="s">
        <v>622</v>
      </c>
      <c r="K147" s="393" t="s">
        <v>622</v>
      </c>
      <c r="L147" s="393" t="s">
        <v>622</v>
      </c>
      <c r="M147" s="446" t="s">
        <v>875</v>
      </c>
    </row>
    <row r="148" spans="2:13" ht="34.200000000000003" x14ac:dyDescent="0.3">
      <c r="B148" s="88">
        <v>3</v>
      </c>
      <c r="C148" s="448" t="s">
        <v>77</v>
      </c>
      <c r="D148" s="446" t="s">
        <v>627</v>
      </c>
      <c r="E148" s="446" t="s">
        <v>876</v>
      </c>
      <c r="F148" s="446" t="s">
        <v>858</v>
      </c>
      <c r="G148" s="91">
        <v>75000</v>
      </c>
      <c r="H148" s="92">
        <v>43574</v>
      </c>
      <c r="I148" s="446" t="s">
        <v>630</v>
      </c>
      <c r="J148" s="393" t="s">
        <v>622</v>
      </c>
      <c r="K148" s="393" t="s">
        <v>622</v>
      </c>
      <c r="L148" s="393" t="s">
        <v>622</v>
      </c>
      <c r="M148" s="446" t="s">
        <v>877</v>
      </c>
    </row>
    <row r="149" spans="2:13" ht="34.200000000000003" x14ac:dyDescent="0.3">
      <c r="B149" s="88">
        <v>3</v>
      </c>
      <c r="C149" s="448" t="s">
        <v>77</v>
      </c>
      <c r="D149" s="446" t="s">
        <v>627</v>
      </c>
      <c r="E149" s="446" t="s">
        <v>878</v>
      </c>
      <c r="F149" s="446" t="s">
        <v>858</v>
      </c>
      <c r="G149" s="91">
        <v>75000</v>
      </c>
      <c r="H149" s="92">
        <v>43574</v>
      </c>
      <c r="I149" s="446" t="s">
        <v>630</v>
      </c>
      <c r="J149" s="393" t="s">
        <v>622</v>
      </c>
      <c r="K149" s="393" t="s">
        <v>622</v>
      </c>
      <c r="L149" s="393" t="s">
        <v>622</v>
      </c>
      <c r="M149" s="446" t="s">
        <v>879</v>
      </c>
    </row>
    <row r="150" spans="2:13" ht="34.200000000000003" x14ac:dyDescent="0.3">
      <c r="B150" s="88">
        <v>3</v>
      </c>
      <c r="C150" s="448" t="s">
        <v>77</v>
      </c>
      <c r="D150" s="446" t="s">
        <v>627</v>
      </c>
      <c r="E150" s="446" t="s">
        <v>880</v>
      </c>
      <c r="F150" s="446" t="s">
        <v>858</v>
      </c>
      <c r="G150" s="91">
        <v>75000</v>
      </c>
      <c r="H150" s="92">
        <v>43574</v>
      </c>
      <c r="I150" s="446" t="s">
        <v>630</v>
      </c>
      <c r="J150" s="393" t="s">
        <v>622</v>
      </c>
      <c r="K150" s="393" t="s">
        <v>622</v>
      </c>
      <c r="L150" s="393" t="s">
        <v>622</v>
      </c>
      <c r="M150" s="446" t="s">
        <v>881</v>
      </c>
    </row>
    <row r="151" spans="2:13" ht="34.200000000000003" x14ac:dyDescent="0.3">
      <c r="B151" s="88">
        <v>3</v>
      </c>
      <c r="C151" s="448" t="s">
        <v>77</v>
      </c>
      <c r="D151" s="446" t="s">
        <v>627</v>
      </c>
      <c r="E151" s="446" t="s">
        <v>882</v>
      </c>
      <c r="F151" s="446" t="s">
        <v>858</v>
      </c>
      <c r="G151" s="91">
        <v>75000</v>
      </c>
      <c r="H151" s="92">
        <v>43574</v>
      </c>
      <c r="I151" s="446" t="s">
        <v>630</v>
      </c>
      <c r="J151" s="393" t="s">
        <v>622</v>
      </c>
      <c r="K151" s="393" t="s">
        <v>622</v>
      </c>
      <c r="L151" s="393" t="s">
        <v>622</v>
      </c>
      <c r="M151" s="446" t="s">
        <v>883</v>
      </c>
    </row>
    <row r="152" spans="2:13" ht="34.200000000000003" x14ac:dyDescent="0.3">
      <c r="B152" s="88">
        <v>3</v>
      </c>
      <c r="C152" s="448" t="s">
        <v>77</v>
      </c>
      <c r="D152" s="446" t="s">
        <v>627</v>
      </c>
      <c r="E152" s="446" t="s">
        <v>884</v>
      </c>
      <c r="F152" s="446" t="s">
        <v>858</v>
      </c>
      <c r="G152" s="91">
        <v>75000</v>
      </c>
      <c r="H152" s="92">
        <v>43574</v>
      </c>
      <c r="I152" s="446" t="s">
        <v>630</v>
      </c>
      <c r="J152" s="393" t="s">
        <v>622</v>
      </c>
      <c r="K152" s="393" t="s">
        <v>622</v>
      </c>
      <c r="L152" s="393" t="s">
        <v>622</v>
      </c>
      <c r="M152" s="446" t="s">
        <v>885</v>
      </c>
    </row>
    <row r="153" spans="2:13" ht="34.200000000000003" x14ac:dyDescent="0.3">
      <c r="B153" s="88">
        <v>3</v>
      </c>
      <c r="C153" s="448" t="s">
        <v>77</v>
      </c>
      <c r="D153" s="446" t="s">
        <v>627</v>
      </c>
      <c r="E153" s="446" t="s">
        <v>866</v>
      </c>
      <c r="F153" s="446" t="s">
        <v>858</v>
      </c>
      <c r="G153" s="91">
        <v>75000</v>
      </c>
      <c r="H153" s="92">
        <v>43574</v>
      </c>
      <c r="I153" s="446" t="s">
        <v>630</v>
      </c>
      <c r="J153" s="393" t="s">
        <v>622</v>
      </c>
      <c r="K153" s="393" t="s">
        <v>622</v>
      </c>
      <c r="L153" s="393" t="s">
        <v>622</v>
      </c>
      <c r="M153" s="446" t="s">
        <v>886</v>
      </c>
    </row>
    <row r="154" spans="2:13" ht="34.200000000000003" x14ac:dyDescent="0.3">
      <c r="B154" s="88">
        <v>3</v>
      </c>
      <c r="C154" s="448" t="s">
        <v>77</v>
      </c>
      <c r="D154" s="446" t="s">
        <v>627</v>
      </c>
      <c r="E154" s="446" t="s">
        <v>887</v>
      </c>
      <c r="F154" s="446" t="s">
        <v>858</v>
      </c>
      <c r="G154" s="91">
        <v>75000</v>
      </c>
      <c r="H154" s="92">
        <v>43574</v>
      </c>
      <c r="I154" s="446" t="s">
        <v>630</v>
      </c>
      <c r="J154" s="393" t="s">
        <v>622</v>
      </c>
      <c r="K154" s="393" t="s">
        <v>622</v>
      </c>
      <c r="L154" s="393" t="s">
        <v>622</v>
      </c>
      <c r="M154" s="446" t="s">
        <v>888</v>
      </c>
    </row>
    <row r="155" spans="2:13" ht="34.200000000000003" x14ac:dyDescent="0.3">
      <c r="B155" s="88">
        <v>3</v>
      </c>
      <c r="C155" s="448" t="s">
        <v>77</v>
      </c>
      <c r="D155" s="446" t="s">
        <v>627</v>
      </c>
      <c r="E155" s="446" t="s">
        <v>889</v>
      </c>
      <c r="F155" s="446" t="s">
        <v>858</v>
      </c>
      <c r="G155" s="91">
        <v>75000</v>
      </c>
      <c r="H155" s="92">
        <v>43574</v>
      </c>
      <c r="I155" s="446" t="s">
        <v>630</v>
      </c>
      <c r="J155" s="393" t="s">
        <v>622</v>
      </c>
      <c r="K155" s="393" t="s">
        <v>622</v>
      </c>
      <c r="L155" s="393" t="s">
        <v>622</v>
      </c>
      <c r="M155" s="446" t="s">
        <v>890</v>
      </c>
    </row>
    <row r="156" spans="2:13" ht="34.200000000000003" x14ac:dyDescent="0.3">
      <c r="B156" s="88">
        <v>3</v>
      </c>
      <c r="C156" s="448" t="s">
        <v>77</v>
      </c>
      <c r="D156" s="446" t="s">
        <v>627</v>
      </c>
      <c r="E156" s="446" t="s">
        <v>891</v>
      </c>
      <c r="F156" s="446" t="s">
        <v>858</v>
      </c>
      <c r="G156" s="91">
        <v>75000</v>
      </c>
      <c r="H156" s="92">
        <v>43574</v>
      </c>
      <c r="I156" s="446" t="s">
        <v>630</v>
      </c>
      <c r="J156" s="393" t="s">
        <v>622</v>
      </c>
      <c r="K156" s="393" t="s">
        <v>622</v>
      </c>
      <c r="L156" s="393" t="s">
        <v>622</v>
      </c>
      <c r="M156" s="446" t="s">
        <v>892</v>
      </c>
    </row>
    <row r="157" spans="2:13" ht="34.200000000000003" x14ac:dyDescent="0.3">
      <c r="B157" s="88">
        <v>3</v>
      </c>
      <c r="C157" s="448" t="s">
        <v>77</v>
      </c>
      <c r="D157" s="446" t="s">
        <v>627</v>
      </c>
      <c r="E157" s="446" t="s">
        <v>893</v>
      </c>
      <c r="F157" s="446" t="s">
        <v>858</v>
      </c>
      <c r="G157" s="91">
        <v>75000</v>
      </c>
      <c r="H157" s="92">
        <v>43574</v>
      </c>
      <c r="I157" s="446" t="s">
        <v>630</v>
      </c>
      <c r="J157" s="393" t="s">
        <v>622</v>
      </c>
      <c r="K157" s="393" t="s">
        <v>622</v>
      </c>
      <c r="L157" s="393" t="s">
        <v>622</v>
      </c>
      <c r="M157" s="446" t="s">
        <v>894</v>
      </c>
    </row>
    <row r="158" spans="2:13" ht="34.200000000000003" x14ac:dyDescent="0.3">
      <c r="B158" s="88">
        <v>3</v>
      </c>
      <c r="C158" s="448" t="s">
        <v>77</v>
      </c>
      <c r="D158" s="446" t="s">
        <v>627</v>
      </c>
      <c r="E158" s="446" t="s">
        <v>895</v>
      </c>
      <c r="F158" s="446" t="s">
        <v>858</v>
      </c>
      <c r="G158" s="91">
        <v>75000</v>
      </c>
      <c r="H158" s="92">
        <v>43574</v>
      </c>
      <c r="I158" s="446" t="s">
        <v>630</v>
      </c>
      <c r="J158" s="393" t="s">
        <v>622</v>
      </c>
      <c r="K158" s="393" t="s">
        <v>622</v>
      </c>
      <c r="L158" s="393" t="s">
        <v>622</v>
      </c>
      <c r="M158" s="446" t="s">
        <v>896</v>
      </c>
    </row>
    <row r="159" spans="2:13" ht="34.200000000000003" x14ac:dyDescent="0.3">
      <c r="B159" s="88">
        <v>3</v>
      </c>
      <c r="C159" s="448" t="s">
        <v>77</v>
      </c>
      <c r="D159" s="446" t="s">
        <v>627</v>
      </c>
      <c r="E159" s="446" t="s">
        <v>897</v>
      </c>
      <c r="F159" s="446" t="s">
        <v>858</v>
      </c>
      <c r="G159" s="91">
        <v>75000</v>
      </c>
      <c r="H159" s="92">
        <v>43574</v>
      </c>
      <c r="I159" s="446" t="s">
        <v>630</v>
      </c>
      <c r="J159" s="393" t="s">
        <v>622</v>
      </c>
      <c r="K159" s="393" t="s">
        <v>622</v>
      </c>
      <c r="L159" s="393" t="s">
        <v>622</v>
      </c>
      <c r="M159" s="446" t="s">
        <v>898</v>
      </c>
    </row>
    <row r="160" spans="2:13" ht="34.200000000000003" x14ac:dyDescent="0.3">
      <c r="B160" s="88">
        <v>3</v>
      </c>
      <c r="C160" s="448" t="s">
        <v>77</v>
      </c>
      <c r="D160" s="446" t="s">
        <v>627</v>
      </c>
      <c r="E160" s="446" t="s">
        <v>899</v>
      </c>
      <c r="F160" s="446" t="s">
        <v>858</v>
      </c>
      <c r="G160" s="91">
        <v>75000</v>
      </c>
      <c r="H160" s="92">
        <v>43574</v>
      </c>
      <c r="I160" s="446" t="s">
        <v>630</v>
      </c>
      <c r="J160" s="393" t="s">
        <v>622</v>
      </c>
      <c r="K160" s="393" t="s">
        <v>622</v>
      </c>
      <c r="L160" s="393" t="s">
        <v>622</v>
      </c>
      <c r="M160" s="446" t="s">
        <v>900</v>
      </c>
    </row>
    <row r="161" spans="2:13" ht="34.200000000000003" x14ac:dyDescent="0.3">
      <c r="B161" s="88">
        <v>3</v>
      </c>
      <c r="C161" s="448" t="s">
        <v>77</v>
      </c>
      <c r="D161" s="446" t="s">
        <v>627</v>
      </c>
      <c r="E161" s="446" t="s">
        <v>901</v>
      </c>
      <c r="F161" s="446" t="s">
        <v>858</v>
      </c>
      <c r="G161" s="91">
        <v>75000</v>
      </c>
      <c r="H161" s="92">
        <v>43574</v>
      </c>
      <c r="I161" s="446" t="s">
        <v>630</v>
      </c>
      <c r="J161" s="393" t="s">
        <v>622</v>
      </c>
      <c r="K161" s="393" t="s">
        <v>622</v>
      </c>
      <c r="L161" s="393" t="s">
        <v>622</v>
      </c>
      <c r="M161" s="446" t="s">
        <v>902</v>
      </c>
    </row>
    <row r="162" spans="2:13" ht="34.200000000000003" x14ac:dyDescent="0.3">
      <c r="B162" s="88">
        <v>3</v>
      </c>
      <c r="C162" s="448" t="s">
        <v>77</v>
      </c>
      <c r="D162" s="446" t="s">
        <v>627</v>
      </c>
      <c r="E162" s="446" t="s">
        <v>903</v>
      </c>
      <c r="F162" s="446" t="s">
        <v>858</v>
      </c>
      <c r="G162" s="91">
        <v>75000</v>
      </c>
      <c r="H162" s="92">
        <v>43574</v>
      </c>
      <c r="I162" s="446" t="s">
        <v>630</v>
      </c>
      <c r="J162" s="393" t="s">
        <v>622</v>
      </c>
      <c r="K162" s="393" t="s">
        <v>622</v>
      </c>
      <c r="L162" s="393" t="s">
        <v>622</v>
      </c>
      <c r="M162" s="446" t="s">
        <v>904</v>
      </c>
    </row>
    <row r="163" spans="2:13" ht="34.200000000000003" x14ac:dyDescent="0.3">
      <c r="B163" s="88">
        <v>3</v>
      </c>
      <c r="C163" s="448" t="s">
        <v>77</v>
      </c>
      <c r="D163" s="446" t="s">
        <v>627</v>
      </c>
      <c r="E163" s="446" t="s">
        <v>905</v>
      </c>
      <c r="F163" s="446" t="s">
        <v>858</v>
      </c>
      <c r="G163" s="91">
        <v>75000</v>
      </c>
      <c r="H163" s="92">
        <v>43574</v>
      </c>
      <c r="I163" s="446" t="s">
        <v>630</v>
      </c>
      <c r="J163" s="393" t="s">
        <v>622</v>
      </c>
      <c r="K163" s="393" t="s">
        <v>622</v>
      </c>
      <c r="L163" s="393" t="s">
        <v>622</v>
      </c>
      <c r="M163" s="446" t="s">
        <v>906</v>
      </c>
    </row>
    <row r="164" spans="2:13" ht="34.200000000000003" x14ac:dyDescent="0.3">
      <c r="B164" s="88">
        <v>3</v>
      </c>
      <c r="C164" s="448" t="s">
        <v>77</v>
      </c>
      <c r="D164" s="446" t="s">
        <v>627</v>
      </c>
      <c r="E164" s="446" t="s">
        <v>907</v>
      </c>
      <c r="F164" s="446" t="s">
        <v>858</v>
      </c>
      <c r="G164" s="91">
        <v>75000</v>
      </c>
      <c r="H164" s="92">
        <v>43574</v>
      </c>
      <c r="I164" s="446" t="s">
        <v>630</v>
      </c>
      <c r="J164" s="393" t="s">
        <v>622</v>
      </c>
      <c r="K164" s="393" t="s">
        <v>622</v>
      </c>
      <c r="L164" s="393" t="s">
        <v>622</v>
      </c>
      <c r="M164" s="446" t="s">
        <v>908</v>
      </c>
    </row>
    <row r="165" spans="2:13" ht="34.200000000000003" x14ac:dyDescent="0.3">
      <c r="B165" s="88">
        <v>3</v>
      </c>
      <c r="C165" s="448" t="s">
        <v>77</v>
      </c>
      <c r="D165" s="446" t="s">
        <v>627</v>
      </c>
      <c r="E165" s="446" t="s">
        <v>909</v>
      </c>
      <c r="F165" s="446" t="s">
        <v>858</v>
      </c>
      <c r="G165" s="91">
        <v>75000</v>
      </c>
      <c r="H165" s="92">
        <v>43574</v>
      </c>
      <c r="I165" s="446" t="s">
        <v>630</v>
      </c>
      <c r="J165" s="393" t="s">
        <v>622</v>
      </c>
      <c r="K165" s="393" t="s">
        <v>622</v>
      </c>
      <c r="L165" s="393" t="s">
        <v>622</v>
      </c>
      <c r="M165" s="446" t="s">
        <v>910</v>
      </c>
    </row>
    <row r="166" spans="2:13" ht="34.200000000000003" x14ac:dyDescent="0.3">
      <c r="B166" s="88">
        <v>3</v>
      </c>
      <c r="C166" s="448" t="s">
        <v>77</v>
      </c>
      <c r="D166" s="446" t="s">
        <v>627</v>
      </c>
      <c r="E166" s="446" t="s">
        <v>911</v>
      </c>
      <c r="F166" s="446" t="s">
        <v>858</v>
      </c>
      <c r="G166" s="91">
        <v>75000</v>
      </c>
      <c r="H166" s="92">
        <v>43574</v>
      </c>
      <c r="I166" s="446" t="s">
        <v>630</v>
      </c>
      <c r="J166" s="393" t="s">
        <v>622</v>
      </c>
      <c r="K166" s="393" t="s">
        <v>622</v>
      </c>
      <c r="L166" s="393" t="s">
        <v>622</v>
      </c>
      <c r="M166" s="446" t="s">
        <v>912</v>
      </c>
    </row>
    <row r="167" spans="2:13" ht="34.200000000000003" x14ac:dyDescent="0.3">
      <c r="B167" s="88">
        <v>3</v>
      </c>
      <c r="C167" s="448" t="s">
        <v>77</v>
      </c>
      <c r="D167" s="446" t="s">
        <v>627</v>
      </c>
      <c r="E167" s="446" t="s">
        <v>913</v>
      </c>
      <c r="F167" s="446" t="s">
        <v>858</v>
      </c>
      <c r="G167" s="91">
        <v>75000</v>
      </c>
      <c r="H167" s="92">
        <v>43574</v>
      </c>
      <c r="I167" s="446" t="s">
        <v>630</v>
      </c>
      <c r="J167" s="393" t="s">
        <v>622</v>
      </c>
      <c r="K167" s="393" t="s">
        <v>622</v>
      </c>
      <c r="L167" s="393" t="s">
        <v>622</v>
      </c>
      <c r="M167" s="446" t="s">
        <v>914</v>
      </c>
    </row>
    <row r="168" spans="2:13" ht="34.200000000000003" x14ac:dyDescent="0.3">
      <c r="B168" s="88">
        <v>3</v>
      </c>
      <c r="C168" s="448" t="s">
        <v>77</v>
      </c>
      <c r="D168" s="446" t="s">
        <v>627</v>
      </c>
      <c r="E168" s="446" t="s">
        <v>860</v>
      </c>
      <c r="F168" s="446" t="s">
        <v>858</v>
      </c>
      <c r="G168" s="91">
        <v>75000</v>
      </c>
      <c r="H168" s="92">
        <v>43574</v>
      </c>
      <c r="I168" s="446" t="s">
        <v>630</v>
      </c>
      <c r="J168" s="393" t="s">
        <v>622</v>
      </c>
      <c r="K168" s="393" t="s">
        <v>622</v>
      </c>
      <c r="L168" s="393" t="s">
        <v>622</v>
      </c>
      <c r="M168" s="446" t="s">
        <v>915</v>
      </c>
    </row>
    <row r="169" spans="2:13" ht="34.200000000000003" x14ac:dyDescent="0.3">
      <c r="B169" s="88">
        <v>3</v>
      </c>
      <c r="C169" s="448" t="s">
        <v>77</v>
      </c>
      <c r="D169" s="446" t="s">
        <v>627</v>
      </c>
      <c r="E169" s="446" t="s">
        <v>916</v>
      </c>
      <c r="F169" s="446" t="s">
        <v>858</v>
      </c>
      <c r="G169" s="91">
        <v>75000</v>
      </c>
      <c r="H169" s="92">
        <v>43574</v>
      </c>
      <c r="I169" s="446" t="s">
        <v>630</v>
      </c>
      <c r="J169" s="393" t="s">
        <v>622</v>
      </c>
      <c r="K169" s="393" t="s">
        <v>622</v>
      </c>
      <c r="L169" s="393" t="s">
        <v>622</v>
      </c>
      <c r="M169" s="446" t="s">
        <v>917</v>
      </c>
    </row>
    <row r="170" spans="2:13" ht="34.200000000000003" x14ac:dyDescent="0.3">
      <c r="B170" s="88">
        <v>3</v>
      </c>
      <c r="C170" s="448" t="s">
        <v>77</v>
      </c>
      <c r="D170" s="446" t="s">
        <v>627</v>
      </c>
      <c r="E170" s="446" t="s">
        <v>918</v>
      </c>
      <c r="F170" s="446" t="s">
        <v>858</v>
      </c>
      <c r="G170" s="91">
        <v>75000</v>
      </c>
      <c r="H170" s="92">
        <v>43574</v>
      </c>
      <c r="I170" s="446" t="s">
        <v>630</v>
      </c>
      <c r="J170" s="393" t="s">
        <v>622</v>
      </c>
      <c r="K170" s="393" t="s">
        <v>622</v>
      </c>
      <c r="L170" s="393" t="s">
        <v>622</v>
      </c>
      <c r="M170" s="446" t="s">
        <v>919</v>
      </c>
    </row>
    <row r="171" spans="2:13" ht="34.200000000000003" x14ac:dyDescent="0.3">
      <c r="B171" s="88">
        <v>3</v>
      </c>
      <c r="C171" s="448" t="s">
        <v>77</v>
      </c>
      <c r="D171" s="446" t="s">
        <v>627</v>
      </c>
      <c r="E171" s="446" t="s">
        <v>920</v>
      </c>
      <c r="F171" s="446" t="s">
        <v>858</v>
      </c>
      <c r="G171" s="91">
        <v>200000</v>
      </c>
      <c r="H171" s="92">
        <v>43585</v>
      </c>
      <c r="I171" s="446" t="s">
        <v>630</v>
      </c>
      <c r="J171" s="393" t="s">
        <v>622</v>
      </c>
      <c r="K171" s="393" t="s">
        <v>622</v>
      </c>
      <c r="L171" s="393" t="s">
        <v>622</v>
      </c>
      <c r="M171" s="446" t="s">
        <v>921</v>
      </c>
    </row>
    <row r="172" spans="2:13" ht="34.200000000000003" x14ac:dyDescent="0.3">
      <c r="B172" s="88">
        <v>3</v>
      </c>
      <c r="C172" s="448" t="s">
        <v>77</v>
      </c>
      <c r="D172" s="446" t="s">
        <v>627</v>
      </c>
      <c r="E172" s="446" t="s">
        <v>922</v>
      </c>
      <c r="F172" s="446" t="s">
        <v>858</v>
      </c>
      <c r="G172" s="91">
        <v>100000</v>
      </c>
      <c r="H172" s="92">
        <v>43584</v>
      </c>
      <c r="I172" s="446" t="s">
        <v>630</v>
      </c>
      <c r="J172" s="393" t="s">
        <v>622</v>
      </c>
      <c r="K172" s="393" t="s">
        <v>622</v>
      </c>
      <c r="L172" s="393" t="s">
        <v>622</v>
      </c>
      <c r="M172" s="446" t="s">
        <v>923</v>
      </c>
    </row>
    <row r="173" spans="2:13" ht="34.200000000000003" x14ac:dyDescent="0.3">
      <c r="B173" s="88">
        <v>3</v>
      </c>
      <c r="C173" s="448" t="s">
        <v>77</v>
      </c>
      <c r="D173" s="446" t="s">
        <v>627</v>
      </c>
      <c r="E173" s="446" t="s">
        <v>924</v>
      </c>
      <c r="F173" s="446" t="s">
        <v>858</v>
      </c>
      <c r="G173" s="91">
        <v>200000</v>
      </c>
      <c r="H173" s="92">
        <v>43585</v>
      </c>
      <c r="I173" s="446" t="s">
        <v>630</v>
      </c>
      <c r="J173" s="393" t="s">
        <v>622</v>
      </c>
      <c r="K173" s="393" t="s">
        <v>622</v>
      </c>
      <c r="L173" s="393" t="s">
        <v>622</v>
      </c>
      <c r="M173" s="446" t="s">
        <v>925</v>
      </c>
    </row>
    <row r="174" spans="2:13" ht="34.200000000000003" x14ac:dyDescent="0.3">
      <c r="B174" s="88">
        <v>3</v>
      </c>
      <c r="C174" s="448" t="s">
        <v>77</v>
      </c>
      <c r="D174" s="446" t="s">
        <v>627</v>
      </c>
      <c r="E174" s="446" t="s">
        <v>926</v>
      </c>
      <c r="F174" s="446" t="s">
        <v>858</v>
      </c>
      <c r="G174" s="91">
        <v>3746040</v>
      </c>
      <c r="H174" s="92">
        <v>43585</v>
      </c>
      <c r="I174" s="446" t="s">
        <v>630</v>
      </c>
      <c r="J174" s="393" t="s">
        <v>622</v>
      </c>
      <c r="K174" s="393" t="s">
        <v>622</v>
      </c>
      <c r="L174" s="393" t="s">
        <v>622</v>
      </c>
      <c r="M174" s="446" t="s">
        <v>927</v>
      </c>
    </row>
    <row r="175" spans="2:13" ht="34.200000000000003" x14ac:dyDescent="0.3">
      <c r="B175" s="88">
        <v>3</v>
      </c>
      <c r="C175" s="448" t="s">
        <v>77</v>
      </c>
      <c r="D175" s="446" t="s">
        <v>627</v>
      </c>
      <c r="E175" s="446" t="s">
        <v>928</v>
      </c>
      <c r="F175" s="446" t="s">
        <v>858</v>
      </c>
      <c r="G175" s="91">
        <v>4232039</v>
      </c>
      <c r="H175" s="92">
        <v>43585</v>
      </c>
      <c r="I175" s="446" t="s">
        <v>630</v>
      </c>
      <c r="J175" s="393" t="s">
        <v>622</v>
      </c>
      <c r="K175" s="393" t="s">
        <v>622</v>
      </c>
      <c r="L175" s="393" t="s">
        <v>622</v>
      </c>
      <c r="M175" s="446" t="s">
        <v>929</v>
      </c>
    </row>
    <row r="176" spans="2:13" ht="34.200000000000003" x14ac:dyDescent="0.3">
      <c r="B176" s="88">
        <v>3</v>
      </c>
      <c r="C176" s="448" t="s">
        <v>77</v>
      </c>
      <c r="D176" s="446" t="s">
        <v>627</v>
      </c>
      <c r="E176" s="446" t="s">
        <v>930</v>
      </c>
      <c r="F176" s="446" t="s">
        <v>858</v>
      </c>
      <c r="G176" s="91">
        <v>4339777</v>
      </c>
      <c r="H176" s="92">
        <v>43585</v>
      </c>
      <c r="I176" s="446" t="s">
        <v>630</v>
      </c>
      <c r="J176" s="393" t="s">
        <v>622</v>
      </c>
      <c r="K176" s="393" t="s">
        <v>622</v>
      </c>
      <c r="L176" s="393" t="s">
        <v>622</v>
      </c>
      <c r="M176" s="446" t="s">
        <v>931</v>
      </c>
    </row>
    <row r="177" spans="2:13" ht="34.200000000000003" x14ac:dyDescent="0.3">
      <c r="B177" s="88">
        <v>3</v>
      </c>
      <c r="C177" s="448" t="s">
        <v>77</v>
      </c>
      <c r="D177" s="446" t="s">
        <v>627</v>
      </c>
      <c r="E177" s="446" t="s">
        <v>932</v>
      </c>
      <c r="F177" s="446" t="s">
        <v>858</v>
      </c>
      <c r="G177" s="91">
        <v>1000000</v>
      </c>
      <c r="H177" s="92">
        <v>43591</v>
      </c>
      <c r="I177" s="446" t="s">
        <v>711</v>
      </c>
      <c r="J177" s="393" t="s">
        <v>622</v>
      </c>
      <c r="K177" s="393" t="s">
        <v>622</v>
      </c>
      <c r="L177" s="393" t="s">
        <v>622</v>
      </c>
      <c r="M177" s="446" t="s">
        <v>933</v>
      </c>
    </row>
    <row r="178" spans="2:13" ht="34.200000000000003" x14ac:dyDescent="0.3">
      <c r="B178" s="88">
        <v>3</v>
      </c>
      <c r="C178" s="448" t="s">
        <v>77</v>
      </c>
      <c r="D178" s="446" t="s">
        <v>627</v>
      </c>
      <c r="E178" s="446" t="s">
        <v>934</v>
      </c>
      <c r="F178" s="446" t="s">
        <v>858</v>
      </c>
      <c r="G178" s="91">
        <v>6787360</v>
      </c>
      <c r="H178" s="92">
        <v>43592</v>
      </c>
      <c r="I178" s="446" t="s">
        <v>711</v>
      </c>
      <c r="J178" s="393" t="s">
        <v>622</v>
      </c>
      <c r="K178" s="393" t="s">
        <v>622</v>
      </c>
      <c r="L178" s="393" t="s">
        <v>622</v>
      </c>
      <c r="M178" s="446" t="s">
        <v>935</v>
      </c>
    </row>
    <row r="179" spans="2:13" ht="34.200000000000003" x14ac:dyDescent="0.3">
      <c r="B179" s="88">
        <v>3</v>
      </c>
      <c r="C179" s="448" t="s">
        <v>77</v>
      </c>
      <c r="D179" s="446" t="s">
        <v>627</v>
      </c>
      <c r="E179" s="446" t="s">
        <v>936</v>
      </c>
      <c r="F179" s="446" t="s">
        <v>858</v>
      </c>
      <c r="G179" s="91">
        <v>400000</v>
      </c>
      <c r="H179" s="92">
        <v>43593</v>
      </c>
      <c r="I179" s="446" t="s">
        <v>722</v>
      </c>
      <c r="J179" s="393" t="s">
        <v>622</v>
      </c>
      <c r="K179" s="393" t="s">
        <v>622</v>
      </c>
      <c r="L179" s="393" t="s">
        <v>622</v>
      </c>
      <c r="M179" s="446" t="s">
        <v>937</v>
      </c>
    </row>
    <row r="180" spans="2:13" ht="34.200000000000003" x14ac:dyDescent="0.3">
      <c r="B180" s="88">
        <v>3</v>
      </c>
      <c r="C180" s="448" t="s">
        <v>77</v>
      </c>
      <c r="D180" s="446" t="s">
        <v>627</v>
      </c>
      <c r="E180" s="464" t="s">
        <v>938</v>
      </c>
      <c r="F180" s="446" t="s">
        <v>858</v>
      </c>
      <c r="G180" s="91">
        <v>1225000</v>
      </c>
      <c r="H180" s="92">
        <v>43593</v>
      </c>
      <c r="I180" s="446" t="s">
        <v>701</v>
      </c>
      <c r="J180" s="393" t="s">
        <v>622</v>
      </c>
      <c r="K180" s="393" t="s">
        <v>622</v>
      </c>
      <c r="L180" s="393" t="s">
        <v>622</v>
      </c>
      <c r="M180" s="446" t="s">
        <v>939</v>
      </c>
    </row>
    <row r="181" spans="2:13" ht="34.200000000000003" x14ac:dyDescent="0.3">
      <c r="B181" s="88">
        <v>3</v>
      </c>
      <c r="C181" s="448" t="s">
        <v>77</v>
      </c>
      <c r="D181" s="446" t="s">
        <v>627</v>
      </c>
      <c r="E181" s="446" t="s">
        <v>696</v>
      </c>
      <c r="F181" s="446" t="s">
        <v>858</v>
      </c>
      <c r="G181" s="91">
        <v>-63120</v>
      </c>
      <c r="H181" s="92">
        <v>43600</v>
      </c>
      <c r="I181" s="446" t="s">
        <v>630</v>
      </c>
      <c r="J181" s="393" t="s">
        <v>622</v>
      </c>
      <c r="K181" s="393" t="s">
        <v>622</v>
      </c>
      <c r="L181" s="393" t="s">
        <v>622</v>
      </c>
      <c r="M181" s="446" t="s">
        <v>940</v>
      </c>
    </row>
    <row r="182" spans="2:13" ht="34.200000000000003" x14ac:dyDescent="0.3">
      <c r="B182" s="88">
        <v>3</v>
      </c>
      <c r="C182" s="448" t="s">
        <v>77</v>
      </c>
      <c r="D182" s="446" t="s">
        <v>627</v>
      </c>
      <c r="E182" s="446" t="s">
        <v>941</v>
      </c>
      <c r="F182" s="446" t="s">
        <v>858</v>
      </c>
      <c r="G182" s="91">
        <v>32500000</v>
      </c>
      <c r="H182" s="92">
        <v>43601</v>
      </c>
      <c r="I182" s="446" t="s">
        <v>701</v>
      </c>
      <c r="J182" s="393" t="s">
        <v>622</v>
      </c>
      <c r="K182" s="393" t="s">
        <v>622</v>
      </c>
      <c r="L182" s="393" t="s">
        <v>622</v>
      </c>
      <c r="M182" s="446" t="s">
        <v>942</v>
      </c>
    </row>
    <row r="183" spans="2:13" ht="34.200000000000003" x14ac:dyDescent="0.3">
      <c r="B183" s="88">
        <v>3</v>
      </c>
      <c r="C183" s="448" t="s">
        <v>77</v>
      </c>
      <c r="D183" s="446" t="s">
        <v>627</v>
      </c>
      <c r="E183" s="446" t="s">
        <v>943</v>
      </c>
      <c r="F183" s="446" t="s">
        <v>858</v>
      </c>
      <c r="G183" s="91">
        <v>512612</v>
      </c>
      <c r="H183" s="92">
        <v>43603</v>
      </c>
      <c r="I183" s="446" t="s">
        <v>630</v>
      </c>
      <c r="J183" s="393" t="s">
        <v>622</v>
      </c>
      <c r="K183" s="393" t="s">
        <v>622</v>
      </c>
      <c r="L183" s="393" t="s">
        <v>622</v>
      </c>
      <c r="M183" s="446" t="s">
        <v>944</v>
      </c>
    </row>
    <row r="184" spans="2:13" ht="34.200000000000003" x14ac:dyDescent="0.3">
      <c r="B184" s="88">
        <v>3</v>
      </c>
      <c r="C184" s="448" t="s">
        <v>77</v>
      </c>
      <c r="D184" s="446" t="s">
        <v>627</v>
      </c>
      <c r="E184" s="446" t="s">
        <v>945</v>
      </c>
      <c r="F184" s="446" t="s">
        <v>858</v>
      </c>
      <c r="G184" s="91">
        <v>200000</v>
      </c>
      <c r="H184" s="92">
        <v>43609</v>
      </c>
      <c r="I184" s="446" t="s">
        <v>630</v>
      </c>
      <c r="J184" s="393" t="s">
        <v>622</v>
      </c>
      <c r="K184" s="393" t="s">
        <v>622</v>
      </c>
      <c r="L184" s="393" t="s">
        <v>622</v>
      </c>
      <c r="M184" s="446" t="s">
        <v>946</v>
      </c>
    </row>
    <row r="185" spans="2:13" ht="34.200000000000003" x14ac:dyDescent="0.3">
      <c r="B185" s="88">
        <v>3</v>
      </c>
      <c r="C185" s="448" t="s">
        <v>77</v>
      </c>
      <c r="D185" s="446" t="s">
        <v>627</v>
      </c>
      <c r="E185" s="446" t="s">
        <v>947</v>
      </c>
      <c r="F185" s="446" t="s">
        <v>858</v>
      </c>
      <c r="G185" s="91">
        <v>2400000</v>
      </c>
      <c r="H185" s="92">
        <v>43612</v>
      </c>
      <c r="I185" s="446" t="s">
        <v>701</v>
      </c>
      <c r="J185" s="393" t="s">
        <v>622</v>
      </c>
      <c r="K185" s="393" t="s">
        <v>622</v>
      </c>
      <c r="L185" s="393" t="s">
        <v>622</v>
      </c>
      <c r="M185" s="446" t="s">
        <v>948</v>
      </c>
    </row>
    <row r="186" spans="2:13" ht="34.200000000000003" x14ac:dyDescent="0.3">
      <c r="B186" s="88">
        <v>3</v>
      </c>
      <c r="C186" s="448" t="s">
        <v>77</v>
      </c>
      <c r="D186" s="446" t="s">
        <v>627</v>
      </c>
      <c r="E186" s="446">
        <v>92824</v>
      </c>
      <c r="F186" s="446" t="s">
        <v>858</v>
      </c>
      <c r="G186" s="91">
        <v>299000</v>
      </c>
      <c r="H186" s="92">
        <v>43616</v>
      </c>
      <c r="I186" s="446" t="s">
        <v>701</v>
      </c>
      <c r="J186" s="393" t="s">
        <v>622</v>
      </c>
      <c r="K186" s="393" t="s">
        <v>622</v>
      </c>
      <c r="L186" s="393" t="s">
        <v>622</v>
      </c>
      <c r="M186" s="446" t="s">
        <v>949</v>
      </c>
    </row>
    <row r="187" spans="2:13" ht="34.200000000000003" x14ac:dyDescent="0.3">
      <c r="B187" s="88">
        <v>3</v>
      </c>
      <c r="C187" s="448" t="s">
        <v>77</v>
      </c>
      <c r="D187" s="446" t="s">
        <v>627</v>
      </c>
      <c r="E187" s="446" t="s">
        <v>950</v>
      </c>
      <c r="F187" s="446" t="s">
        <v>858</v>
      </c>
      <c r="G187" s="91">
        <v>11968226.74</v>
      </c>
      <c r="H187" s="92">
        <v>43616</v>
      </c>
      <c r="I187" s="446" t="s">
        <v>722</v>
      </c>
      <c r="J187" s="393" t="s">
        <v>622</v>
      </c>
      <c r="K187" s="393" t="s">
        <v>622</v>
      </c>
      <c r="L187" s="393" t="s">
        <v>622</v>
      </c>
      <c r="M187" s="446" t="s">
        <v>951</v>
      </c>
    </row>
    <row r="188" spans="2:13" ht="34.200000000000003" x14ac:dyDescent="0.3">
      <c r="B188" s="88">
        <v>3</v>
      </c>
      <c r="C188" s="448" t="s">
        <v>77</v>
      </c>
      <c r="D188" s="446" t="s">
        <v>627</v>
      </c>
      <c r="E188" s="446" t="s">
        <v>952</v>
      </c>
      <c r="F188" s="446" t="s">
        <v>858</v>
      </c>
      <c r="G188" s="91">
        <v>-104693.02</v>
      </c>
      <c r="H188" s="92">
        <v>43616</v>
      </c>
      <c r="I188" s="446" t="s">
        <v>722</v>
      </c>
      <c r="J188" s="393" t="s">
        <v>622</v>
      </c>
      <c r="K188" s="393" t="s">
        <v>622</v>
      </c>
      <c r="L188" s="393" t="s">
        <v>622</v>
      </c>
      <c r="M188" s="446" t="s">
        <v>953</v>
      </c>
    </row>
    <row r="189" spans="2:13" ht="34.200000000000003" x14ac:dyDescent="0.3">
      <c r="B189" s="88">
        <v>3</v>
      </c>
      <c r="C189" s="448" t="s">
        <v>77</v>
      </c>
      <c r="D189" s="446" t="s">
        <v>627</v>
      </c>
      <c r="E189" s="446" t="s">
        <v>954</v>
      </c>
      <c r="F189" s="446" t="s">
        <v>858</v>
      </c>
      <c r="G189" s="91">
        <v>539200</v>
      </c>
      <c r="H189" s="92">
        <v>43616</v>
      </c>
      <c r="I189" s="446" t="s">
        <v>701</v>
      </c>
      <c r="J189" s="393" t="s">
        <v>622</v>
      </c>
      <c r="K189" s="393" t="s">
        <v>622</v>
      </c>
      <c r="L189" s="393" t="s">
        <v>622</v>
      </c>
      <c r="M189" s="446" t="s">
        <v>955</v>
      </c>
    </row>
    <row r="190" spans="2:13" ht="34.200000000000003" x14ac:dyDescent="0.3">
      <c r="B190" s="88">
        <v>3</v>
      </c>
      <c r="C190" s="448" t="s">
        <v>77</v>
      </c>
      <c r="D190" s="446" t="s">
        <v>627</v>
      </c>
      <c r="E190" s="446" t="s">
        <v>956</v>
      </c>
      <c r="F190" s="446" t="s">
        <v>858</v>
      </c>
      <c r="G190" s="91">
        <v>7332300</v>
      </c>
      <c r="H190" s="92">
        <v>43619</v>
      </c>
      <c r="I190" s="446" t="s">
        <v>730</v>
      </c>
      <c r="J190" s="393" t="s">
        <v>622</v>
      </c>
      <c r="K190" s="393" t="s">
        <v>622</v>
      </c>
      <c r="L190" s="393" t="s">
        <v>622</v>
      </c>
      <c r="M190" s="446" t="s">
        <v>957</v>
      </c>
    </row>
    <row r="191" spans="2:13" ht="34.200000000000003" x14ac:dyDescent="0.3">
      <c r="B191" s="88">
        <v>3</v>
      </c>
      <c r="C191" s="448" t="s">
        <v>77</v>
      </c>
      <c r="D191" s="446" t="s">
        <v>627</v>
      </c>
      <c r="E191" s="446">
        <v>93071</v>
      </c>
      <c r="F191" s="446" t="s">
        <v>858</v>
      </c>
      <c r="G191" s="91">
        <v>-23569.67</v>
      </c>
      <c r="H191" s="92">
        <v>43646</v>
      </c>
      <c r="I191" s="446" t="s">
        <v>722</v>
      </c>
      <c r="J191" s="393" t="s">
        <v>622</v>
      </c>
      <c r="K191" s="393" t="s">
        <v>622</v>
      </c>
      <c r="L191" s="393" t="s">
        <v>622</v>
      </c>
      <c r="M191" s="446" t="s">
        <v>958</v>
      </c>
    </row>
    <row r="192" spans="2:13" ht="34.200000000000003" x14ac:dyDescent="0.3">
      <c r="B192" s="88">
        <v>3</v>
      </c>
      <c r="C192" s="448" t="s">
        <v>77</v>
      </c>
      <c r="D192" s="446" t="s">
        <v>627</v>
      </c>
      <c r="E192" s="446" t="s">
        <v>959</v>
      </c>
      <c r="F192" s="446" t="s">
        <v>858</v>
      </c>
      <c r="G192" s="91">
        <v>4467357</v>
      </c>
      <c r="H192" s="92">
        <v>43620</v>
      </c>
      <c r="I192" s="446" t="s">
        <v>722</v>
      </c>
      <c r="J192" s="393" t="s">
        <v>622</v>
      </c>
      <c r="K192" s="393" t="s">
        <v>622</v>
      </c>
      <c r="L192" s="393" t="s">
        <v>622</v>
      </c>
      <c r="M192" s="446" t="s">
        <v>960</v>
      </c>
    </row>
    <row r="193" spans="2:13" ht="34.200000000000003" x14ac:dyDescent="0.3">
      <c r="B193" s="88">
        <v>3</v>
      </c>
      <c r="C193" s="448" t="s">
        <v>77</v>
      </c>
      <c r="D193" s="446" t="s">
        <v>627</v>
      </c>
      <c r="E193" s="446" t="s">
        <v>961</v>
      </c>
      <c r="F193" s="446" t="s">
        <v>858</v>
      </c>
      <c r="G193" s="91">
        <v>3379808</v>
      </c>
      <c r="H193" s="92">
        <v>43620</v>
      </c>
      <c r="I193" s="446" t="s">
        <v>722</v>
      </c>
      <c r="J193" s="393" t="s">
        <v>622</v>
      </c>
      <c r="K193" s="393" t="s">
        <v>622</v>
      </c>
      <c r="L193" s="393" t="s">
        <v>622</v>
      </c>
      <c r="M193" s="446" t="s">
        <v>962</v>
      </c>
    </row>
    <row r="194" spans="2:13" ht="34.200000000000003" x14ac:dyDescent="0.3">
      <c r="B194" s="88">
        <v>3</v>
      </c>
      <c r="C194" s="448" t="s">
        <v>77</v>
      </c>
      <c r="D194" s="446" t="s">
        <v>627</v>
      </c>
      <c r="E194" s="446">
        <v>93080</v>
      </c>
      <c r="F194" s="446" t="s">
        <v>858</v>
      </c>
      <c r="G194" s="91">
        <v>-17828.27</v>
      </c>
      <c r="H194" s="92">
        <v>43646</v>
      </c>
      <c r="I194" s="446" t="s">
        <v>722</v>
      </c>
      <c r="J194" s="393" t="s">
        <v>622</v>
      </c>
      <c r="K194" s="393" t="s">
        <v>622</v>
      </c>
      <c r="L194" s="393" t="s">
        <v>622</v>
      </c>
      <c r="M194" s="446" t="s">
        <v>963</v>
      </c>
    </row>
    <row r="195" spans="2:13" ht="34.200000000000003" x14ac:dyDescent="0.3">
      <c r="B195" s="88">
        <v>3</v>
      </c>
      <c r="C195" s="448" t="s">
        <v>77</v>
      </c>
      <c r="D195" s="446" t="s">
        <v>627</v>
      </c>
      <c r="E195" s="446">
        <v>93075</v>
      </c>
      <c r="F195" s="446" t="s">
        <v>858</v>
      </c>
      <c r="G195" s="91">
        <v>-17166.68</v>
      </c>
      <c r="H195" s="92">
        <v>43646</v>
      </c>
      <c r="I195" s="446" t="s">
        <v>630</v>
      </c>
      <c r="J195" s="393" t="s">
        <v>622</v>
      </c>
      <c r="K195" s="393" t="s">
        <v>622</v>
      </c>
      <c r="L195" s="393" t="s">
        <v>622</v>
      </c>
      <c r="M195" s="446" t="s">
        <v>964</v>
      </c>
    </row>
    <row r="196" spans="2:13" ht="34.200000000000003" x14ac:dyDescent="0.3">
      <c r="B196" s="88">
        <v>3</v>
      </c>
      <c r="C196" s="448" t="s">
        <v>77</v>
      </c>
      <c r="D196" s="446" t="s">
        <v>627</v>
      </c>
      <c r="E196" s="446" t="s">
        <v>965</v>
      </c>
      <c r="F196" s="446" t="s">
        <v>858</v>
      </c>
      <c r="G196" s="91">
        <v>3254814</v>
      </c>
      <c r="H196" s="92">
        <v>43620</v>
      </c>
      <c r="I196" s="446" t="s">
        <v>630</v>
      </c>
      <c r="J196" s="393" t="s">
        <v>622</v>
      </c>
      <c r="K196" s="393" t="s">
        <v>622</v>
      </c>
      <c r="L196" s="393" t="s">
        <v>622</v>
      </c>
      <c r="M196" s="446" t="s">
        <v>966</v>
      </c>
    </row>
    <row r="197" spans="2:13" ht="34.200000000000003" x14ac:dyDescent="0.3">
      <c r="B197" s="88">
        <v>3</v>
      </c>
      <c r="C197" s="448" t="s">
        <v>77</v>
      </c>
      <c r="D197" s="446" t="s">
        <v>627</v>
      </c>
      <c r="E197" s="446" t="s">
        <v>967</v>
      </c>
      <c r="F197" s="446" t="s">
        <v>858</v>
      </c>
      <c r="G197" s="91">
        <v>4857975</v>
      </c>
      <c r="H197" s="92">
        <v>43620</v>
      </c>
      <c r="I197" s="446" t="s">
        <v>630</v>
      </c>
      <c r="J197" s="393" t="s">
        <v>622</v>
      </c>
      <c r="K197" s="393" t="s">
        <v>622</v>
      </c>
      <c r="L197" s="393" t="s">
        <v>622</v>
      </c>
      <c r="M197" s="446" t="s">
        <v>968</v>
      </c>
    </row>
    <row r="198" spans="2:13" ht="34.200000000000003" x14ac:dyDescent="0.3">
      <c r="B198" s="88">
        <v>3</v>
      </c>
      <c r="C198" s="448" t="s">
        <v>77</v>
      </c>
      <c r="D198" s="446" t="s">
        <v>627</v>
      </c>
      <c r="E198" s="446" t="s">
        <v>969</v>
      </c>
      <c r="F198" s="446" t="s">
        <v>858</v>
      </c>
      <c r="G198" s="91">
        <v>3003300</v>
      </c>
      <c r="H198" s="92">
        <v>43620</v>
      </c>
      <c r="I198" s="446" t="s">
        <v>730</v>
      </c>
      <c r="J198" s="393" t="s">
        <v>622</v>
      </c>
      <c r="K198" s="393" t="s">
        <v>622</v>
      </c>
      <c r="L198" s="393" t="s">
        <v>622</v>
      </c>
      <c r="M198" s="446" t="s">
        <v>970</v>
      </c>
    </row>
    <row r="199" spans="2:13" ht="34.200000000000003" x14ac:dyDescent="0.3">
      <c r="B199" s="88">
        <v>3</v>
      </c>
      <c r="C199" s="448" t="s">
        <v>77</v>
      </c>
      <c r="D199" s="446" t="s">
        <v>627</v>
      </c>
      <c r="E199" s="446">
        <v>93074</v>
      </c>
      <c r="F199" s="446" t="s">
        <v>858</v>
      </c>
      <c r="G199" s="91">
        <v>-29311.08</v>
      </c>
      <c r="H199" s="92">
        <v>43646</v>
      </c>
      <c r="I199" s="446" t="s">
        <v>701</v>
      </c>
      <c r="J199" s="393" t="s">
        <v>622</v>
      </c>
      <c r="K199" s="393" t="s">
        <v>622</v>
      </c>
      <c r="L199" s="393" t="s">
        <v>622</v>
      </c>
      <c r="M199" s="446" t="s">
        <v>971</v>
      </c>
    </row>
    <row r="200" spans="2:13" ht="34.200000000000003" x14ac:dyDescent="0.3">
      <c r="B200" s="88">
        <v>3</v>
      </c>
      <c r="C200" s="448" t="s">
        <v>77</v>
      </c>
      <c r="D200" s="446" t="s">
        <v>627</v>
      </c>
      <c r="E200" s="446" t="s">
        <v>972</v>
      </c>
      <c r="F200" s="446" t="s">
        <v>858</v>
      </c>
      <c r="G200" s="91">
        <v>5555935</v>
      </c>
      <c r="H200" s="92">
        <v>43620</v>
      </c>
      <c r="I200" s="446" t="s">
        <v>701</v>
      </c>
      <c r="J200" s="393" t="s">
        <v>622</v>
      </c>
      <c r="K200" s="393" t="s">
        <v>622</v>
      </c>
      <c r="L200" s="393" t="s">
        <v>622</v>
      </c>
      <c r="M200" s="446" t="s">
        <v>973</v>
      </c>
    </row>
    <row r="201" spans="2:13" ht="34.200000000000003" x14ac:dyDescent="0.3">
      <c r="B201" s="88">
        <v>3</v>
      </c>
      <c r="C201" s="448" t="s">
        <v>77</v>
      </c>
      <c r="D201" s="446" t="s">
        <v>627</v>
      </c>
      <c r="E201" s="446" t="s">
        <v>974</v>
      </c>
      <c r="F201" s="446" t="s">
        <v>858</v>
      </c>
      <c r="G201" s="91">
        <v>1100000.27</v>
      </c>
      <c r="H201" s="92">
        <v>43623</v>
      </c>
      <c r="I201" s="446" t="s">
        <v>701</v>
      </c>
      <c r="J201" s="393" t="s">
        <v>622</v>
      </c>
      <c r="K201" s="393" t="s">
        <v>622</v>
      </c>
      <c r="L201" s="393" t="s">
        <v>622</v>
      </c>
      <c r="M201" s="446" t="s">
        <v>975</v>
      </c>
    </row>
    <row r="202" spans="2:13" ht="34.200000000000003" x14ac:dyDescent="0.3">
      <c r="B202" s="88">
        <v>3</v>
      </c>
      <c r="C202" s="448" t="s">
        <v>77</v>
      </c>
      <c r="D202" s="446" t="s">
        <v>627</v>
      </c>
      <c r="E202" s="446" t="s">
        <v>976</v>
      </c>
      <c r="F202" s="446" t="s">
        <v>858</v>
      </c>
      <c r="G202" s="91">
        <v>160002.16</v>
      </c>
      <c r="H202" s="92">
        <v>43623</v>
      </c>
      <c r="I202" s="446" t="s">
        <v>701</v>
      </c>
      <c r="J202" s="393" t="s">
        <v>622</v>
      </c>
      <c r="K202" s="393" t="s">
        <v>622</v>
      </c>
      <c r="L202" s="393" t="s">
        <v>622</v>
      </c>
      <c r="M202" s="446" t="s">
        <v>977</v>
      </c>
    </row>
    <row r="203" spans="2:13" ht="34.200000000000003" x14ac:dyDescent="0.3">
      <c r="B203" s="88">
        <v>3</v>
      </c>
      <c r="C203" s="448" t="s">
        <v>77</v>
      </c>
      <c r="D203" s="446" t="s">
        <v>627</v>
      </c>
      <c r="E203" s="446" t="s">
        <v>978</v>
      </c>
      <c r="F203" s="446" t="s">
        <v>858</v>
      </c>
      <c r="G203" s="91">
        <v>2399997.41</v>
      </c>
      <c r="H203" s="92">
        <v>43623</v>
      </c>
      <c r="I203" s="446" t="s">
        <v>701</v>
      </c>
      <c r="J203" s="393" t="s">
        <v>622</v>
      </c>
      <c r="K203" s="393" t="s">
        <v>622</v>
      </c>
      <c r="L203" s="393" t="s">
        <v>622</v>
      </c>
      <c r="M203" s="446" t="s">
        <v>979</v>
      </c>
    </row>
    <row r="204" spans="2:13" ht="34.200000000000003" x14ac:dyDescent="0.3">
      <c r="B204" s="88">
        <v>3</v>
      </c>
      <c r="C204" s="448" t="s">
        <v>77</v>
      </c>
      <c r="D204" s="446" t="s">
        <v>627</v>
      </c>
      <c r="E204" s="446" t="s">
        <v>980</v>
      </c>
      <c r="F204" s="446" t="s">
        <v>858</v>
      </c>
      <c r="G204" s="91">
        <v>1000001.83</v>
      </c>
      <c r="H204" s="92">
        <v>43623</v>
      </c>
      <c r="I204" s="446" t="s">
        <v>701</v>
      </c>
      <c r="J204" s="393" t="s">
        <v>622</v>
      </c>
      <c r="K204" s="393" t="s">
        <v>622</v>
      </c>
      <c r="L204" s="393" t="s">
        <v>622</v>
      </c>
      <c r="M204" s="446" t="s">
        <v>981</v>
      </c>
    </row>
    <row r="205" spans="2:13" ht="34.200000000000003" x14ac:dyDescent="0.3">
      <c r="B205" s="88">
        <v>3</v>
      </c>
      <c r="C205" s="448" t="s">
        <v>77</v>
      </c>
      <c r="D205" s="446" t="s">
        <v>627</v>
      </c>
      <c r="E205" s="446" t="s">
        <v>982</v>
      </c>
      <c r="F205" s="446" t="s">
        <v>858</v>
      </c>
      <c r="G205" s="91">
        <v>600002.27</v>
      </c>
      <c r="H205" s="92">
        <v>43623</v>
      </c>
      <c r="I205" s="446" t="s">
        <v>701</v>
      </c>
      <c r="J205" s="393" t="s">
        <v>622</v>
      </c>
      <c r="K205" s="393" t="s">
        <v>622</v>
      </c>
      <c r="L205" s="393" t="s">
        <v>622</v>
      </c>
      <c r="M205" s="446" t="s">
        <v>983</v>
      </c>
    </row>
    <row r="206" spans="2:13" ht="34.200000000000003" x14ac:dyDescent="0.3">
      <c r="B206" s="88">
        <v>3</v>
      </c>
      <c r="C206" s="448" t="s">
        <v>77</v>
      </c>
      <c r="D206" s="446" t="s">
        <v>627</v>
      </c>
      <c r="E206" s="446" t="s">
        <v>984</v>
      </c>
      <c r="F206" s="446" t="s">
        <v>858</v>
      </c>
      <c r="G206" s="91">
        <v>719998.06</v>
      </c>
      <c r="H206" s="92">
        <v>43623</v>
      </c>
      <c r="I206" s="446" t="s">
        <v>701</v>
      </c>
      <c r="J206" s="393" t="s">
        <v>622</v>
      </c>
      <c r="K206" s="393" t="s">
        <v>622</v>
      </c>
      <c r="L206" s="393" t="s">
        <v>622</v>
      </c>
      <c r="M206" s="446" t="s">
        <v>985</v>
      </c>
    </row>
    <row r="207" spans="2:13" ht="34.200000000000003" x14ac:dyDescent="0.3">
      <c r="B207" s="88">
        <v>3</v>
      </c>
      <c r="C207" s="448" t="s">
        <v>77</v>
      </c>
      <c r="D207" s="446" t="s">
        <v>627</v>
      </c>
      <c r="E207" s="446" t="s">
        <v>986</v>
      </c>
      <c r="F207" s="446" t="s">
        <v>858</v>
      </c>
      <c r="G207" s="91">
        <v>99998.44</v>
      </c>
      <c r="H207" s="92">
        <v>43623</v>
      </c>
      <c r="I207" s="446" t="s">
        <v>701</v>
      </c>
      <c r="J207" s="393" t="s">
        <v>622</v>
      </c>
      <c r="K207" s="393" t="s">
        <v>622</v>
      </c>
      <c r="L207" s="393" t="s">
        <v>622</v>
      </c>
      <c r="M207" s="446" t="s">
        <v>987</v>
      </c>
    </row>
    <row r="208" spans="2:13" ht="34.200000000000003" x14ac:dyDescent="0.3">
      <c r="B208" s="88">
        <v>3</v>
      </c>
      <c r="C208" s="448" t="s">
        <v>77</v>
      </c>
      <c r="D208" s="446" t="s">
        <v>627</v>
      </c>
      <c r="E208" s="446" t="s">
        <v>988</v>
      </c>
      <c r="F208" s="446" t="s">
        <v>858</v>
      </c>
      <c r="G208" s="91">
        <v>99998.43</v>
      </c>
      <c r="H208" s="92">
        <v>43623</v>
      </c>
      <c r="I208" s="446" t="s">
        <v>701</v>
      </c>
      <c r="J208" s="393" t="s">
        <v>622</v>
      </c>
      <c r="K208" s="393" t="s">
        <v>622</v>
      </c>
      <c r="L208" s="393" t="s">
        <v>622</v>
      </c>
      <c r="M208" s="446" t="s">
        <v>989</v>
      </c>
    </row>
    <row r="209" spans="2:13" ht="34.200000000000003" x14ac:dyDescent="0.3">
      <c r="B209" s="88">
        <v>3</v>
      </c>
      <c r="C209" s="448" t="s">
        <v>77</v>
      </c>
      <c r="D209" s="446" t="s">
        <v>627</v>
      </c>
      <c r="E209" s="446" t="s">
        <v>990</v>
      </c>
      <c r="F209" s="446" t="s">
        <v>858</v>
      </c>
      <c r="G209" s="91">
        <v>300001.13</v>
      </c>
      <c r="H209" s="92">
        <v>43623</v>
      </c>
      <c r="I209" s="446" t="s">
        <v>701</v>
      </c>
      <c r="J209" s="393" t="s">
        <v>622</v>
      </c>
      <c r="K209" s="393" t="s">
        <v>622</v>
      </c>
      <c r="L209" s="393" t="s">
        <v>622</v>
      </c>
      <c r="M209" s="446" t="s">
        <v>991</v>
      </c>
    </row>
    <row r="210" spans="2:13" ht="34.200000000000003" x14ac:dyDescent="0.3">
      <c r="B210" s="88">
        <v>3</v>
      </c>
      <c r="C210" s="448" t="s">
        <v>77</v>
      </c>
      <c r="D210" s="446" t="s">
        <v>627</v>
      </c>
      <c r="E210" s="446">
        <v>92493</v>
      </c>
      <c r="F210" s="446" t="s">
        <v>858</v>
      </c>
      <c r="G210" s="91">
        <v>-76965.69</v>
      </c>
      <c r="H210" s="92">
        <v>43646</v>
      </c>
      <c r="I210" s="446" t="s">
        <v>701</v>
      </c>
      <c r="J210" s="393" t="s">
        <v>622</v>
      </c>
      <c r="K210" s="393" t="s">
        <v>622</v>
      </c>
      <c r="L210" s="393" t="s">
        <v>622</v>
      </c>
      <c r="M210" s="446" t="s">
        <v>992</v>
      </c>
    </row>
    <row r="211" spans="2:13" ht="34.200000000000003" x14ac:dyDescent="0.3">
      <c r="B211" s="88">
        <v>3</v>
      </c>
      <c r="C211" s="448" t="s">
        <v>77</v>
      </c>
      <c r="D211" s="446" t="s">
        <v>627</v>
      </c>
      <c r="E211" s="446" t="s">
        <v>721</v>
      </c>
      <c r="F211" s="446" t="s">
        <v>858</v>
      </c>
      <c r="G211" s="91">
        <v>-475587.25</v>
      </c>
      <c r="H211" s="92">
        <v>43630</v>
      </c>
      <c r="I211" s="446" t="s">
        <v>722</v>
      </c>
      <c r="J211" s="393" t="s">
        <v>622</v>
      </c>
      <c r="K211" s="393" t="s">
        <v>622</v>
      </c>
      <c r="L211" s="393" t="s">
        <v>622</v>
      </c>
      <c r="M211" s="446" t="s">
        <v>993</v>
      </c>
    </row>
    <row r="212" spans="2:13" ht="34.200000000000003" x14ac:dyDescent="0.3">
      <c r="B212" s="88">
        <v>3</v>
      </c>
      <c r="C212" s="448" t="s">
        <v>77</v>
      </c>
      <c r="D212" s="446" t="s">
        <v>627</v>
      </c>
      <c r="E212" s="446" t="s">
        <v>994</v>
      </c>
      <c r="F212" s="446" t="s">
        <v>858</v>
      </c>
      <c r="G212" s="91">
        <v>859350</v>
      </c>
      <c r="H212" s="92">
        <v>43640</v>
      </c>
      <c r="I212" s="446" t="s">
        <v>708</v>
      </c>
      <c r="J212" s="393" t="s">
        <v>622</v>
      </c>
      <c r="K212" s="393" t="s">
        <v>622</v>
      </c>
      <c r="L212" s="393" t="s">
        <v>622</v>
      </c>
      <c r="M212" s="446" t="s">
        <v>995</v>
      </c>
    </row>
    <row r="213" spans="2:13" ht="34.200000000000003" x14ac:dyDescent="0.3">
      <c r="B213" s="88">
        <v>3</v>
      </c>
      <c r="C213" s="448" t="s">
        <v>77</v>
      </c>
      <c r="D213" s="446" t="s">
        <v>627</v>
      </c>
      <c r="E213" s="446" t="s">
        <v>996</v>
      </c>
      <c r="F213" s="446" t="s">
        <v>858</v>
      </c>
      <c r="G213" s="91">
        <v>859350</v>
      </c>
      <c r="H213" s="92">
        <v>43640</v>
      </c>
      <c r="I213" s="446" t="s">
        <v>708</v>
      </c>
      <c r="J213" s="393" t="s">
        <v>622</v>
      </c>
      <c r="K213" s="393" t="s">
        <v>622</v>
      </c>
      <c r="L213" s="393" t="s">
        <v>622</v>
      </c>
      <c r="M213" s="446" t="s">
        <v>997</v>
      </c>
    </row>
    <row r="214" spans="2:13" ht="34.200000000000003" x14ac:dyDescent="0.3">
      <c r="B214" s="88">
        <v>3</v>
      </c>
      <c r="C214" s="448" t="s">
        <v>77</v>
      </c>
      <c r="D214" s="446" t="s">
        <v>627</v>
      </c>
      <c r="E214" s="446" t="s">
        <v>998</v>
      </c>
      <c r="F214" s="446" t="s">
        <v>858</v>
      </c>
      <c r="G214" s="91">
        <v>3366060</v>
      </c>
      <c r="H214" s="92">
        <v>43641</v>
      </c>
      <c r="I214" s="446" t="s">
        <v>630</v>
      </c>
      <c r="J214" s="393" t="s">
        <v>622</v>
      </c>
      <c r="K214" s="393" t="s">
        <v>622</v>
      </c>
      <c r="L214" s="393" t="s">
        <v>622</v>
      </c>
      <c r="M214" s="446" t="s">
        <v>999</v>
      </c>
    </row>
    <row r="215" spans="2:13" ht="34.200000000000003" x14ac:dyDescent="0.3">
      <c r="B215" s="88">
        <v>3</v>
      </c>
      <c r="C215" s="448" t="s">
        <v>77</v>
      </c>
      <c r="D215" s="446" t="s">
        <v>627</v>
      </c>
      <c r="E215" s="446" t="s">
        <v>1000</v>
      </c>
      <c r="F215" s="446" t="s">
        <v>858</v>
      </c>
      <c r="G215" s="91">
        <v>3587724</v>
      </c>
      <c r="H215" s="92">
        <v>43641</v>
      </c>
      <c r="I215" s="446" t="s">
        <v>630</v>
      </c>
      <c r="J215" s="393" t="s">
        <v>622</v>
      </c>
      <c r="K215" s="393" t="s">
        <v>622</v>
      </c>
      <c r="L215" s="393" t="s">
        <v>622</v>
      </c>
      <c r="M215" s="446" t="s">
        <v>1001</v>
      </c>
    </row>
    <row r="216" spans="2:13" ht="34.200000000000003" x14ac:dyDescent="0.3">
      <c r="B216" s="88">
        <v>3</v>
      </c>
      <c r="C216" s="448" t="s">
        <v>77</v>
      </c>
      <c r="D216" s="446" t="s">
        <v>627</v>
      </c>
      <c r="E216" s="446" t="s">
        <v>721</v>
      </c>
      <c r="F216" s="446" t="s">
        <v>858</v>
      </c>
      <c r="G216" s="91">
        <v>36237.760000000002</v>
      </c>
      <c r="H216" s="92">
        <v>43642</v>
      </c>
      <c r="I216" s="446" t="s">
        <v>722</v>
      </c>
      <c r="J216" s="393" t="s">
        <v>622</v>
      </c>
      <c r="K216" s="393" t="s">
        <v>622</v>
      </c>
      <c r="L216" s="393" t="s">
        <v>622</v>
      </c>
      <c r="M216" s="446" t="s">
        <v>1002</v>
      </c>
    </row>
    <row r="217" spans="2:13" ht="34.200000000000003" x14ac:dyDescent="0.3">
      <c r="B217" s="88">
        <v>3</v>
      </c>
      <c r="C217" s="448" t="s">
        <v>77</v>
      </c>
      <c r="D217" s="446" t="s">
        <v>627</v>
      </c>
      <c r="E217" s="446" t="s">
        <v>1003</v>
      </c>
      <c r="F217" s="446" t="s">
        <v>858</v>
      </c>
      <c r="G217" s="91">
        <v>550000</v>
      </c>
      <c r="H217" s="92">
        <v>43642</v>
      </c>
      <c r="I217" s="446" t="s">
        <v>630</v>
      </c>
      <c r="J217" s="393" t="s">
        <v>622</v>
      </c>
      <c r="K217" s="393" t="s">
        <v>622</v>
      </c>
      <c r="L217" s="393" t="s">
        <v>622</v>
      </c>
      <c r="M217" s="446" t="s">
        <v>1004</v>
      </c>
    </row>
    <row r="218" spans="2:13" ht="34.200000000000003" x14ac:dyDescent="0.3">
      <c r="B218" s="88">
        <v>3</v>
      </c>
      <c r="C218" s="448" t="s">
        <v>77</v>
      </c>
      <c r="D218" s="446" t="s">
        <v>627</v>
      </c>
      <c r="E218" s="446" t="s">
        <v>1005</v>
      </c>
      <c r="F218" s="446" t="s">
        <v>858</v>
      </c>
      <c r="G218" s="91">
        <v>2757636</v>
      </c>
      <c r="H218" s="92">
        <v>43643</v>
      </c>
      <c r="I218" s="446" t="s">
        <v>701</v>
      </c>
      <c r="J218" s="393" t="s">
        <v>622</v>
      </c>
      <c r="K218" s="393" t="s">
        <v>622</v>
      </c>
      <c r="L218" s="393" t="s">
        <v>622</v>
      </c>
      <c r="M218" s="446" t="s">
        <v>1006</v>
      </c>
    </row>
    <row r="219" spans="2:13" ht="34.200000000000003" x14ac:dyDescent="0.3">
      <c r="B219" s="88">
        <v>3</v>
      </c>
      <c r="C219" s="448" t="s">
        <v>77</v>
      </c>
      <c r="D219" s="446" t="s">
        <v>627</v>
      </c>
      <c r="E219" s="446" t="s">
        <v>1007</v>
      </c>
      <c r="F219" s="446" t="s">
        <v>858</v>
      </c>
      <c r="G219" s="91">
        <v>6372000</v>
      </c>
      <c r="H219" s="92">
        <v>43646</v>
      </c>
      <c r="I219" s="446" t="s">
        <v>711</v>
      </c>
      <c r="J219" s="393" t="s">
        <v>622</v>
      </c>
      <c r="K219" s="393" t="s">
        <v>622</v>
      </c>
      <c r="L219" s="393" t="s">
        <v>622</v>
      </c>
      <c r="M219" s="446" t="s">
        <v>1008</v>
      </c>
    </row>
    <row r="220" spans="2:13" ht="34.200000000000003" x14ac:dyDescent="0.3">
      <c r="B220" s="88">
        <v>3</v>
      </c>
      <c r="C220" s="448" t="s">
        <v>77</v>
      </c>
      <c r="D220" s="446" t="s">
        <v>627</v>
      </c>
      <c r="E220" s="446" t="s">
        <v>1009</v>
      </c>
      <c r="F220" s="446" t="s">
        <v>858</v>
      </c>
      <c r="G220" s="91">
        <v>3118500</v>
      </c>
      <c r="H220" s="92">
        <v>43646</v>
      </c>
      <c r="I220" s="446" t="s">
        <v>722</v>
      </c>
      <c r="J220" s="393" t="s">
        <v>622</v>
      </c>
      <c r="K220" s="393" t="s">
        <v>622</v>
      </c>
      <c r="L220" s="393" t="s">
        <v>622</v>
      </c>
      <c r="M220" s="446" t="s">
        <v>1010</v>
      </c>
    </row>
    <row r="221" spans="2:13" ht="34.200000000000003" x14ac:dyDescent="0.3">
      <c r="B221" s="88">
        <v>3</v>
      </c>
      <c r="C221" s="448" t="s">
        <v>77</v>
      </c>
      <c r="D221" s="446" t="s">
        <v>627</v>
      </c>
      <c r="E221" s="446" t="s">
        <v>1011</v>
      </c>
      <c r="F221" s="446" t="s">
        <v>858</v>
      </c>
      <c r="G221" s="91">
        <v>2371007</v>
      </c>
      <c r="H221" s="92">
        <v>43646</v>
      </c>
      <c r="I221" s="446" t="s">
        <v>722</v>
      </c>
      <c r="J221" s="393" t="s">
        <v>622</v>
      </c>
      <c r="K221" s="393" t="s">
        <v>622</v>
      </c>
      <c r="L221" s="393" t="s">
        <v>622</v>
      </c>
      <c r="M221" s="446" t="s">
        <v>1012</v>
      </c>
    </row>
    <row r="222" spans="2:13" ht="34.200000000000003" x14ac:dyDescent="0.3">
      <c r="B222" s="88">
        <v>3</v>
      </c>
      <c r="C222" s="448" t="s">
        <v>77</v>
      </c>
      <c r="D222" s="446" t="s">
        <v>627</v>
      </c>
      <c r="E222" s="446">
        <v>93064</v>
      </c>
      <c r="F222" s="446" t="s">
        <v>858</v>
      </c>
      <c r="G222" s="91">
        <v>-15843.51</v>
      </c>
      <c r="H222" s="92">
        <v>43646</v>
      </c>
      <c r="I222" s="446" t="s">
        <v>730</v>
      </c>
      <c r="J222" s="393" t="s">
        <v>622</v>
      </c>
      <c r="K222" s="393" t="s">
        <v>622</v>
      </c>
      <c r="L222" s="393" t="s">
        <v>622</v>
      </c>
      <c r="M222" s="446" t="s">
        <v>1013</v>
      </c>
    </row>
    <row r="223" spans="2:13" ht="34.200000000000003" x14ac:dyDescent="0.3">
      <c r="B223" s="88">
        <v>3</v>
      </c>
      <c r="C223" s="448" t="s">
        <v>77</v>
      </c>
      <c r="D223" s="446" t="s">
        <v>627</v>
      </c>
      <c r="E223" s="446" t="s">
        <v>1014</v>
      </c>
      <c r="F223" s="446" t="s">
        <v>858</v>
      </c>
      <c r="G223" s="91">
        <v>4199891</v>
      </c>
      <c r="H223" s="92">
        <v>43646</v>
      </c>
      <c r="I223" s="446" t="s">
        <v>701</v>
      </c>
      <c r="J223" s="393" t="s">
        <v>622</v>
      </c>
      <c r="K223" s="393" t="s">
        <v>622</v>
      </c>
      <c r="L223" s="393" t="s">
        <v>622</v>
      </c>
      <c r="M223" s="446" t="s">
        <v>1015</v>
      </c>
    </row>
    <row r="224" spans="2:13" ht="34.200000000000003" x14ac:dyDescent="0.3">
      <c r="B224" s="88">
        <v>3</v>
      </c>
      <c r="C224" s="448" t="s">
        <v>77</v>
      </c>
      <c r="D224" s="446" t="s">
        <v>627</v>
      </c>
      <c r="E224" s="446" t="s">
        <v>1016</v>
      </c>
      <c r="F224" s="446" t="s">
        <v>858</v>
      </c>
      <c r="G224" s="91">
        <v>1859998.77</v>
      </c>
      <c r="H224" s="92">
        <v>43659</v>
      </c>
      <c r="I224" s="446" t="s">
        <v>708</v>
      </c>
      <c r="J224" s="393" t="s">
        <v>622</v>
      </c>
      <c r="K224" s="393" t="s">
        <v>622</v>
      </c>
      <c r="L224" s="393" t="s">
        <v>622</v>
      </c>
      <c r="M224" s="446" t="s">
        <v>1017</v>
      </c>
    </row>
    <row r="225" spans="2:13" ht="34.200000000000003" x14ac:dyDescent="0.3">
      <c r="B225" s="88">
        <v>3</v>
      </c>
      <c r="C225" s="448" t="s">
        <v>77</v>
      </c>
      <c r="D225" s="446" t="s">
        <v>627</v>
      </c>
      <c r="E225" s="446" t="s">
        <v>1018</v>
      </c>
      <c r="F225" s="446" t="s">
        <v>858</v>
      </c>
      <c r="G225" s="91">
        <v>775001.91</v>
      </c>
      <c r="H225" s="92">
        <v>43659</v>
      </c>
      <c r="I225" s="446" t="s">
        <v>708</v>
      </c>
      <c r="J225" s="393" t="s">
        <v>622</v>
      </c>
      <c r="K225" s="393" t="s">
        <v>622</v>
      </c>
      <c r="L225" s="393" t="s">
        <v>622</v>
      </c>
      <c r="M225" s="446" t="s">
        <v>1019</v>
      </c>
    </row>
    <row r="226" spans="2:13" ht="34.200000000000003" x14ac:dyDescent="0.3">
      <c r="B226" s="88">
        <v>3</v>
      </c>
      <c r="C226" s="448" t="s">
        <v>77</v>
      </c>
      <c r="D226" s="446" t="s">
        <v>627</v>
      </c>
      <c r="E226" s="446" t="s">
        <v>1020</v>
      </c>
      <c r="F226" s="446" t="s">
        <v>858</v>
      </c>
      <c r="G226" s="91">
        <v>371998.59</v>
      </c>
      <c r="H226" s="92">
        <v>43659</v>
      </c>
      <c r="I226" s="446" t="s">
        <v>708</v>
      </c>
      <c r="J226" s="393" t="s">
        <v>622</v>
      </c>
      <c r="K226" s="393" t="s">
        <v>622</v>
      </c>
      <c r="L226" s="393" t="s">
        <v>622</v>
      </c>
      <c r="M226" s="446" t="s">
        <v>1021</v>
      </c>
    </row>
    <row r="227" spans="2:13" ht="34.200000000000003" x14ac:dyDescent="0.3">
      <c r="B227" s="88">
        <v>3</v>
      </c>
      <c r="C227" s="448" t="s">
        <v>77</v>
      </c>
      <c r="D227" s="446" t="s">
        <v>627</v>
      </c>
      <c r="E227" s="446" t="s">
        <v>1022</v>
      </c>
      <c r="F227" s="446" t="s">
        <v>858</v>
      </c>
      <c r="G227" s="91">
        <v>465001.15</v>
      </c>
      <c r="H227" s="92">
        <v>43659</v>
      </c>
      <c r="I227" s="446" t="s">
        <v>708</v>
      </c>
      <c r="J227" s="393" t="s">
        <v>622</v>
      </c>
      <c r="K227" s="393" t="s">
        <v>622</v>
      </c>
      <c r="L227" s="393" t="s">
        <v>622</v>
      </c>
      <c r="M227" s="446" t="s">
        <v>1023</v>
      </c>
    </row>
    <row r="228" spans="2:13" ht="34.200000000000003" x14ac:dyDescent="0.3">
      <c r="B228" s="88">
        <v>3</v>
      </c>
      <c r="C228" s="448" t="s">
        <v>77</v>
      </c>
      <c r="D228" s="446" t="s">
        <v>627</v>
      </c>
      <c r="E228" s="446" t="s">
        <v>1024</v>
      </c>
      <c r="F228" s="446" t="s">
        <v>858</v>
      </c>
      <c r="G228" s="91">
        <v>526998.97</v>
      </c>
      <c r="H228" s="92">
        <v>43659</v>
      </c>
      <c r="I228" s="446" t="s">
        <v>708</v>
      </c>
      <c r="J228" s="393" t="s">
        <v>622</v>
      </c>
      <c r="K228" s="393" t="s">
        <v>622</v>
      </c>
      <c r="L228" s="393" t="s">
        <v>622</v>
      </c>
      <c r="M228" s="446" t="s">
        <v>1025</v>
      </c>
    </row>
    <row r="229" spans="2:13" ht="34.200000000000003" x14ac:dyDescent="0.3">
      <c r="B229" s="88">
        <v>3</v>
      </c>
      <c r="C229" s="448" t="s">
        <v>77</v>
      </c>
      <c r="D229" s="446" t="s">
        <v>627</v>
      </c>
      <c r="E229" s="446" t="s">
        <v>1026</v>
      </c>
      <c r="F229" s="446" t="s">
        <v>858</v>
      </c>
      <c r="G229" s="91">
        <v>3843999</v>
      </c>
      <c r="H229" s="92">
        <v>43659</v>
      </c>
      <c r="I229" s="446" t="s">
        <v>708</v>
      </c>
      <c r="J229" s="393" t="s">
        <v>622</v>
      </c>
      <c r="K229" s="393" t="s">
        <v>622</v>
      </c>
      <c r="L229" s="393" t="s">
        <v>622</v>
      </c>
      <c r="M229" s="446" t="s">
        <v>1027</v>
      </c>
    </row>
    <row r="230" spans="2:13" ht="34.200000000000003" x14ac:dyDescent="0.3">
      <c r="B230" s="88">
        <v>3</v>
      </c>
      <c r="C230" s="448" t="s">
        <v>77</v>
      </c>
      <c r="D230" s="446" t="s">
        <v>627</v>
      </c>
      <c r="E230" s="446">
        <v>93017</v>
      </c>
      <c r="F230" s="446" t="s">
        <v>858</v>
      </c>
      <c r="G230" s="91">
        <v>65171</v>
      </c>
      <c r="H230" s="92">
        <v>43677</v>
      </c>
      <c r="I230" s="446" t="s">
        <v>708</v>
      </c>
      <c r="J230" s="393" t="s">
        <v>622</v>
      </c>
      <c r="K230" s="393" t="s">
        <v>622</v>
      </c>
      <c r="L230" s="393" t="s">
        <v>622</v>
      </c>
      <c r="M230" s="446" t="s">
        <v>1028</v>
      </c>
    </row>
    <row r="231" spans="2:13" ht="34.200000000000003" x14ac:dyDescent="0.3">
      <c r="B231" s="88">
        <v>3</v>
      </c>
      <c r="C231" s="448" t="s">
        <v>77</v>
      </c>
      <c r="D231" s="446" t="s">
        <v>627</v>
      </c>
      <c r="E231" s="446" t="s">
        <v>1029</v>
      </c>
      <c r="F231" s="446" t="s">
        <v>858</v>
      </c>
      <c r="G231" s="91">
        <v>120001.61</v>
      </c>
      <c r="H231" s="92">
        <v>43659</v>
      </c>
      <c r="I231" s="446" t="s">
        <v>708</v>
      </c>
      <c r="J231" s="393" t="s">
        <v>622</v>
      </c>
      <c r="K231" s="393" t="s">
        <v>622</v>
      </c>
      <c r="L231" s="393" t="s">
        <v>622</v>
      </c>
      <c r="M231" s="446" t="s">
        <v>1030</v>
      </c>
    </row>
    <row r="232" spans="2:13" ht="34.200000000000003" x14ac:dyDescent="0.3">
      <c r="B232" s="88">
        <v>3</v>
      </c>
      <c r="C232" s="448" t="s">
        <v>77</v>
      </c>
      <c r="D232" s="446" t="s">
        <v>627</v>
      </c>
      <c r="E232" s="446" t="s">
        <v>1031</v>
      </c>
      <c r="F232" s="446" t="s">
        <v>858</v>
      </c>
      <c r="G232" s="91">
        <v>826539.36</v>
      </c>
      <c r="H232" s="92">
        <v>43676</v>
      </c>
      <c r="I232" s="446" t="s">
        <v>708</v>
      </c>
      <c r="J232" s="393" t="s">
        <v>622</v>
      </c>
      <c r="K232" s="393" t="s">
        <v>622</v>
      </c>
      <c r="L232" s="393" t="s">
        <v>622</v>
      </c>
      <c r="M232" s="446" t="s">
        <v>1032</v>
      </c>
    </row>
    <row r="233" spans="2:13" ht="34.200000000000003" x14ac:dyDescent="0.3">
      <c r="B233" s="88">
        <v>3</v>
      </c>
      <c r="C233" s="448" t="s">
        <v>77</v>
      </c>
      <c r="D233" s="446" t="s">
        <v>627</v>
      </c>
      <c r="E233" s="446" t="s">
        <v>1033</v>
      </c>
      <c r="F233" s="446" t="s">
        <v>858</v>
      </c>
      <c r="G233" s="91">
        <v>549999.14</v>
      </c>
      <c r="H233" s="92">
        <v>43676</v>
      </c>
      <c r="I233" s="446" t="s">
        <v>708</v>
      </c>
      <c r="J233" s="393" t="s">
        <v>622</v>
      </c>
      <c r="K233" s="393" t="s">
        <v>622</v>
      </c>
      <c r="L233" s="393" t="s">
        <v>622</v>
      </c>
      <c r="M233" s="446" t="s">
        <v>1034</v>
      </c>
    </row>
    <row r="234" spans="2:13" ht="34.200000000000003" x14ac:dyDescent="0.3">
      <c r="B234" s="88">
        <v>3</v>
      </c>
      <c r="C234" s="448" t="s">
        <v>77</v>
      </c>
      <c r="D234" s="446" t="s">
        <v>627</v>
      </c>
      <c r="E234" s="446" t="s">
        <v>1035</v>
      </c>
      <c r="F234" s="446" t="s">
        <v>858</v>
      </c>
      <c r="G234" s="91">
        <v>1125001.99</v>
      </c>
      <c r="H234" s="92">
        <v>43676</v>
      </c>
      <c r="I234" s="446" t="s">
        <v>708</v>
      </c>
      <c r="J234" s="393" t="s">
        <v>622</v>
      </c>
      <c r="K234" s="393" t="s">
        <v>622</v>
      </c>
      <c r="L234" s="393" t="s">
        <v>622</v>
      </c>
      <c r="M234" s="446" t="s">
        <v>1036</v>
      </c>
    </row>
    <row r="235" spans="2:13" ht="34.200000000000003" x14ac:dyDescent="0.3">
      <c r="B235" s="88">
        <v>3</v>
      </c>
      <c r="C235" s="448" t="s">
        <v>77</v>
      </c>
      <c r="D235" s="446" t="s">
        <v>627</v>
      </c>
      <c r="E235" s="446" t="s">
        <v>1037</v>
      </c>
      <c r="F235" s="446" t="s">
        <v>858</v>
      </c>
      <c r="G235" s="91">
        <v>149998.69</v>
      </c>
      <c r="H235" s="92">
        <v>43676</v>
      </c>
      <c r="I235" s="446" t="s">
        <v>708</v>
      </c>
      <c r="J235" s="393" t="s">
        <v>622</v>
      </c>
      <c r="K235" s="393" t="s">
        <v>622</v>
      </c>
      <c r="L235" s="393" t="s">
        <v>622</v>
      </c>
      <c r="M235" s="446" t="s">
        <v>1038</v>
      </c>
    </row>
    <row r="236" spans="2:13" ht="34.200000000000003" x14ac:dyDescent="0.3">
      <c r="B236" s="88">
        <v>3</v>
      </c>
      <c r="C236" s="448" t="s">
        <v>77</v>
      </c>
      <c r="D236" s="446" t="s">
        <v>627</v>
      </c>
      <c r="E236" s="446" t="s">
        <v>1039</v>
      </c>
      <c r="F236" s="446" t="s">
        <v>858</v>
      </c>
      <c r="G236" s="91">
        <v>160000.18</v>
      </c>
      <c r="H236" s="92">
        <v>43676</v>
      </c>
      <c r="I236" s="446" t="s">
        <v>708</v>
      </c>
      <c r="J236" s="393" t="s">
        <v>622</v>
      </c>
      <c r="K236" s="393" t="s">
        <v>622</v>
      </c>
      <c r="L236" s="393" t="s">
        <v>622</v>
      </c>
      <c r="M236" s="446" t="s">
        <v>1040</v>
      </c>
    </row>
    <row r="237" spans="2:13" ht="34.200000000000003" x14ac:dyDescent="0.3">
      <c r="B237" s="88">
        <v>3</v>
      </c>
      <c r="C237" s="448" t="s">
        <v>77</v>
      </c>
      <c r="D237" s="446" t="s">
        <v>627</v>
      </c>
      <c r="E237" s="446" t="s">
        <v>1041</v>
      </c>
      <c r="F237" s="446" t="s">
        <v>858</v>
      </c>
      <c r="G237" s="91">
        <v>-615000</v>
      </c>
      <c r="H237" s="92">
        <v>43707</v>
      </c>
      <c r="I237" s="446" t="s">
        <v>708</v>
      </c>
      <c r="J237" s="393" t="s">
        <v>622</v>
      </c>
      <c r="K237" s="393" t="s">
        <v>622</v>
      </c>
      <c r="L237" s="393" t="s">
        <v>622</v>
      </c>
      <c r="M237" s="446" t="s">
        <v>1042</v>
      </c>
    </row>
    <row r="238" spans="2:13" ht="34.200000000000003" x14ac:dyDescent="0.3">
      <c r="B238" s="88">
        <v>3</v>
      </c>
      <c r="C238" s="448" t="s">
        <v>77</v>
      </c>
      <c r="D238" s="446" t="s">
        <v>627</v>
      </c>
      <c r="E238" s="446" t="s">
        <v>1043</v>
      </c>
      <c r="F238" s="446" t="s">
        <v>858</v>
      </c>
      <c r="G238" s="91">
        <v>1495000</v>
      </c>
      <c r="H238" s="92">
        <v>43707</v>
      </c>
      <c r="I238" s="446" t="s">
        <v>708</v>
      </c>
      <c r="J238" s="393" t="s">
        <v>622</v>
      </c>
      <c r="K238" s="393" t="s">
        <v>622</v>
      </c>
      <c r="L238" s="393" t="s">
        <v>622</v>
      </c>
      <c r="M238" s="446" t="s">
        <v>1044</v>
      </c>
    </row>
    <row r="239" spans="2:13" ht="34.200000000000003" x14ac:dyDescent="0.3">
      <c r="B239" s="88">
        <v>3</v>
      </c>
      <c r="C239" s="448" t="s">
        <v>77</v>
      </c>
      <c r="D239" s="446" t="s">
        <v>627</v>
      </c>
      <c r="E239" s="446" t="s">
        <v>1045</v>
      </c>
      <c r="F239" s="446" t="s">
        <v>858</v>
      </c>
      <c r="G239" s="91">
        <v>66000.929999999993</v>
      </c>
      <c r="H239" s="92">
        <v>43708</v>
      </c>
      <c r="I239" s="446" t="s">
        <v>708</v>
      </c>
      <c r="J239" s="393" t="s">
        <v>622</v>
      </c>
      <c r="K239" s="393" t="s">
        <v>622</v>
      </c>
      <c r="L239" s="393" t="s">
        <v>622</v>
      </c>
      <c r="M239" s="446" t="s">
        <v>1046</v>
      </c>
    </row>
    <row r="240" spans="2:13" ht="34.200000000000003" x14ac:dyDescent="0.3">
      <c r="B240" s="88">
        <v>3</v>
      </c>
      <c r="C240" s="448" t="s">
        <v>77</v>
      </c>
      <c r="D240" s="446" t="s">
        <v>627</v>
      </c>
      <c r="E240" s="446" t="s">
        <v>1047</v>
      </c>
      <c r="F240" s="446" t="s">
        <v>858</v>
      </c>
      <c r="G240" s="91">
        <v>10188.84</v>
      </c>
      <c r="H240" s="92">
        <v>43677</v>
      </c>
      <c r="I240" s="446" t="s">
        <v>711</v>
      </c>
      <c r="J240" s="393" t="s">
        <v>622</v>
      </c>
      <c r="K240" s="393" t="s">
        <v>622</v>
      </c>
      <c r="L240" s="393" t="s">
        <v>622</v>
      </c>
      <c r="M240" s="446" t="s">
        <v>1048</v>
      </c>
    </row>
    <row r="241" spans="2:13" ht="34.200000000000003" x14ac:dyDescent="0.3">
      <c r="B241" s="88">
        <v>3</v>
      </c>
      <c r="C241" s="448" t="s">
        <v>77</v>
      </c>
      <c r="D241" s="446" t="s">
        <v>627</v>
      </c>
      <c r="E241" s="446" t="s">
        <v>1049</v>
      </c>
      <c r="F241" s="446" t="s">
        <v>858</v>
      </c>
      <c r="G241" s="91">
        <v>8484200</v>
      </c>
      <c r="H241" s="92">
        <v>43677</v>
      </c>
      <c r="I241" s="446" t="s">
        <v>711</v>
      </c>
      <c r="J241" s="393" t="s">
        <v>622</v>
      </c>
      <c r="K241" s="393" t="s">
        <v>622</v>
      </c>
      <c r="L241" s="393" t="s">
        <v>622</v>
      </c>
      <c r="M241" s="446" t="s">
        <v>1050</v>
      </c>
    </row>
    <row r="242" spans="2:13" ht="34.200000000000003" x14ac:dyDescent="0.3">
      <c r="B242" s="88">
        <v>3</v>
      </c>
      <c r="C242" s="448" t="s">
        <v>77</v>
      </c>
      <c r="D242" s="446" t="s">
        <v>627</v>
      </c>
      <c r="E242" s="446" t="s">
        <v>1051</v>
      </c>
      <c r="F242" s="446" t="s">
        <v>858</v>
      </c>
      <c r="G242" s="91">
        <v>111000</v>
      </c>
      <c r="H242" s="92">
        <v>43696</v>
      </c>
      <c r="I242" s="446" t="s">
        <v>711</v>
      </c>
      <c r="J242" s="393" t="s">
        <v>622</v>
      </c>
      <c r="K242" s="393" t="s">
        <v>622</v>
      </c>
      <c r="L242" s="393" t="s">
        <v>622</v>
      </c>
      <c r="M242" s="446" t="s">
        <v>1052</v>
      </c>
    </row>
    <row r="243" spans="2:13" ht="34.200000000000003" x14ac:dyDescent="0.3">
      <c r="B243" s="88">
        <v>3</v>
      </c>
      <c r="C243" s="448" t="s">
        <v>77</v>
      </c>
      <c r="D243" s="446" t="s">
        <v>627</v>
      </c>
      <c r="E243" s="446" t="s">
        <v>1053</v>
      </c>
      <c r="F243" s="446" t="s">
        <v>858</v>
      </c>
      <c r="G243" s="91">
        <v>35000</v>
      </c>
      <c r="H243" s="92">
        <v>43708</v>
      </c>
      <c r="I243" s="446" t="s">
        <v>711</v>
      </c>
      <c r="J243" s="393" t="s">
        <v>622</v>
      </c>
      <c r="K243" s="393" t="s">
        <v>622</v>
      </c>
      <c r="L243" s="393" t="s">
        <v>622</v>
      </c>
      <c r="M243" s="446" t="s">
        <v>1054</v>
      </c>
    </row>
    <row r="244" spans="2:13" ht="34.200000000000003" x14ac:dyDescent="0.3">
      <c r="B244" s="88">
        <v>3</v>
      </c>
      <c r="C244" s="448" t="s">
        <v>77</v>
      </c>
      <c r="D244" s="446" t="s">
        <v>627</v>
      </c>
      <c r="E244" s="446" t="s">
        <v>1055</v>
      </c>
      <c r="F244" s="446" t="s">
        <v>858</v>
      </c>
      <c r="G244" s="91">
        <v>3118500</v>
      </c>
      <c r="H244" s="92">
        <v>43650</v>
      </c>
      <c r="I244" s="446" t="s">
        <v>722</v>
      </c>
      <c r="J244" s="393" t="s">
        <v>622</v>
      </c>
      <c r="K244" s="393" t="s">
        <v>622</v>
      </c>
      <c r="L244" s="393" t="s">
        <v>622</v>
      </c>
      <c r="M244" s="446" t="s">
        <v>1056</v>
      </c>
    </row>
    <row r="245" spans="2:13" ht="34.200000000000003" x14ac:dyDescent="0.3">
      <c r="B245" s="88">
        <v>3</v>
      </c>
      <c r="C245" s="448" t="s">
        <v>77</v>
      </c>
      <c r="D245" s="446" t="s">
        <v>627</v>
      </c>
      <c r="E245" s="446" t="s">
        <v>1057</v>
      </c>
      <c r="F245" s="446" t="s">
        <v>858</v>
      </c>
      <c r="G245" s="91">
        <v>480000</v>
      </c>
      <c r="H245" s="92">
        <v>43658</v>
      </c>
      <c r="I245" s="446" t="s">
        <v>722</v>
      </c>
      <c r="J245" s="393" t="s">
        <v>622</v>
      </c>
      <c r="K245" s="393" t="s">
        <v>622</v>
      </c>
      <c r="L245" s="393" t="s">
        <v>622</v>
      </c>
      <c r="M245" s="446" t="s">
        <v>1058</v>
      </c>
    </row>
    <row r="246" spans="2:13" ht="34.200000000000003" x14ac:dyDescent="0.3">
      <c r="B246" s="88">
        <v>3</v>
      </c>
      <c r="C246" s="448" t="s">
        <v>77</v>
      </c>
      <c r="D246" s="446" t="s">
        <v>627</v>
      </c>
      <c r="E246" s="446" t="s">
        <v>1059</v>
      </c>
      <c r="F246" s="446" t="s">
        <v>858</v>
      </c>
      <c r="G246" s="91">
        <v>480000</v>
      </c>
      <c r="H246" s="92">
        <v>43658</v>
      </c>
      <c r="I246" s="446" t="s">
        <v>722</v>
      </c>
      <c r="J246" s="393" t="s">
        <v>622</v>
      </c>
      <c r="K246" s="393" t="s">
        <v>622</v>
      </c>
      <c r="L246" s="393" t="s">
        <v>622</v>
      </c>
      <c r="M246" s="446" t="s">
        <v>1060</v>
      </c>
    </row>
    <row r="247" spans="2:13" ht="34.200000000000003" x14ac:dyDescent="0.3">
      <c r="B247" s="88">
        <v>3</v>
      </c>
      <c r="C247" s="448" t="s">
        <v>77</v>
      </c>
      <c r="D247" s="446" t="s">
        <v>627</v>
      </c>
      <c r="E247" s="446" t="s">
        <v>1061</v>
      </c>
      <c r="F247" s="446" t="s">
        <v>858</v>
      </c>
      <c r="G247" s="91">
        <v>3379808</v>
      </c>
      <c r="H247" s="92">
        <v>43677</v>
      </c>
      <c r="I247" s="446" t="s">
        <v>722</v>
      </c>
      <c r="J247" s="393" t="s">
        <v>622</v>
      </c>
      <c r="K247" s="393" t="s">
        <v>622</v>
      </c>
      <c r="L247" s="393" t="s">
        <v>622</v>
      </c>
      <c r="M247" s="446" t="s">
        <v>1062</v>
      </c>
    </row>
    <row r="248" spans="2:13" ht="34.200000000000003" x14ac:dyDescent="0.3">
      <c r="B248" s="88">
        <v>3</v>
      </c>
      <c r="C248" s="448" t="s">
        <v>77</v>
      </c>
      <c r="D248" s="446" t="s">
        <v>627</v>
      </c>
      <c r="E248" s="446" t="s">
        <v>1063</v>
      </c>
      <c r="F248" s="446" t="s">
        <v>858</v>
      </c>
      <c r="G248" s="91">
        <v>4467357</v>
      </c>
      <c r="H248" s="92">
        <v>43677</v>
      </c>
      <c r="I248" s="446" t="s">
        <v>722</v>
      </c>
      <c r="J248" s="393" t="s">
        <v>622</v>
      </c>
      <c r="K248" s="393" t="s">
        <v>622</v>
      </c>
      <c r="L248" s="393" t="s">
        <v>622</v>
      </c>
      <c r="M248" s="446" t="s">
        <v>1064</v>
      </c>
    </row>
    <row r="249" spans="2:13" ht="34.200000000000003" x14ac:dyDescent="0.3">
      <c r="B249" s="88">
        <v>3</v>
      </c>
      <c r="C249" s="448" t="s">
        <v>77</v>
      </c>
      <c r="D249" s="446" t="s">
        <v>627</v>
      </c>
      <c r="E249" s="446" t="s">
        <v>1065</v>
      </c>
      <c r="F249" s="446" t="s">
        <v>858</v>
      </c>
      <c r="G249" s="91">
        <v>804124</v>
      </c>
      <c r="H249" s="92">
        <v>43691</v>
      </c>
      <c r="I249" s="446" t="s">
        <v>722</v>
      </c>
      <c r="J249" s="393" t="s">
        <v>622</v>
      </c>
      <c r="K249" s="393" t="s">
        <v>622</v>
      </c>
      <c r="L249" s="393" t="s">
        <v>622</v>
      </c>
      <c r="M249" s="446" t="s">
        <v>1066</v>
      </c>
    </row>
    <row r="250" spans="2:13" ht="34.200000000000003" x14ac:dyDescent="0.3">
      <c r="B250" s="88">
        <v>3</v>
      </c>
      <c r="C250" s="448" t="s">
        <v>77</v>
      </c>
      <c r="D250" s="446" t="s">
        <v>627</v>
      </c>
      <c r="E250" s="446" t="s">
        <v>1067</v>
      </c>
      <c r="F250" s="446" t="s">
        <v>858</v>
      </c>
      <c r="G250" s="91">
        <v>4888973</v>
      </c>
      <c r="H250" s="92">
        <v>43677</v>
      </c>
      <c r="I250" s="446" t="s">
        <v>722</v>
      </c>
      <c r="J250" s="393" t="s">
        <v>622</v>
      </c>
      <c r="K250" s="393" t="s">
        <v>622</v>
      </c>
      <c r="L250" s="393" t="s">
        <v>622</v>
      </c>
      <c r="M250" s="446" t="s">
        <v>1068</v>
      </c>
    </row>
    <row r="251" spans="2:13" ht="34.200000000000003" x14ac:dyDescent="0.3">
      <c r="B251" s="88">
        <v>3</v>
      </c>
      <c r="C251" s="448" t="s">
        <v>77</v>
      </c>
      <c r="D251" s="446" t="s">
        <v>627</v>
      </c>
      <c r="E251" s="446" t="s">
        <v>1069</v>
      </c>
      <c r="F251" s="446" t="s">
        <v>858</v>
      </c>
      <c r="G251" s="91">
        <v>733460</v>
      </c>
      <c r="H251" s="92">
        <v>43708</v>
      </c>
      <c r="I251" s="446" t="s">
        <v>722</v>
      </c>
      <c r="J251" s="393" t="s">
        <v>622</v>
      </c>
      <c r="K251" s="393" t="s">
        <v>622</v>
      </c>
      <c r="L251" s="393" t="s">
        <v>622</v>
      </c>
      <c r="M251" s="446" t="s">
        <v>1070</v>
      </c>
    </row>
    <row r="252" spans="2:13" ht="34.200000000000003" x14ac:dyDescent="0.3">
      <c r="B252" s="88">
        <v>3</v>
      </c>
      <c r="C252" s="448" t="s">
        <v>77</v>
      </c>
      <c r="D252" s="446" t="s">
        <v>627</v>
      </c>
      <c r="E252" s="446" t="s">
        <v>1071</v>
      </c>
      <c r="F252" s="446" t="s">
        <v>858</v>
      </c>
      <c r="G252" s="91">
        <v>4500000</v>
      </c>
      <c r="H252" s="92">
        <v>43724</v>
      </c>
      <c r="I252" s="446" t="s">
        <v>722</v>
      </c>
      <c r="J252" s="393" t="s">
        <v>622</v>
      </c>
      <c r="K252" s="393" t="s">
        <v>622</v>
      </c>
      <c r="L252" s="393" t="s">
        <v>622</v>
      </c>
      <c r="M252" s="446" t="s">
        <v>1072</v>
      </c>
    </row>
    <row r="253" spans="2:13" ht="34.200000000000003" x14ac:dyDescent="0.3">
      <c r="B253" s="88">
        <v>3</v>
      </c>
      <c r="C253" s="448" t="s">
        <v>77</v>
      </c>
      <c r="D253" s="446" t="s">
        <v>627</v>
      </c>
      <c r="E253" s="446" t="s">
        <v>1073</v>
      </c>
      <c r="F253" s="446" t="s">
        <v>858</v>
      </c>
      <c r="G253" s="91">
        <v>-3118500</v>
      </c>
      <c r="H253" s="92">
        <v>43733</v>
      </c>
      <c r="I253" s="446" t="s">
        <v>722</v>
      </c>
      <c r="J253" s="393" t="s">
        <v>622</v>
      </c>
      <c r="K253" s="393" t="s">
        <v>622</v>
      </c>
      <c r="L253" s="393" t="s">
        <v>622</v>
      </c>
      <c r="M253" s="446" t="s">
        <v>1074</v>
      </c>
    </row>
    <row r="254" spans="2:13" ht="34.200000000000003" x14ac:dyDescent="0.3">
      <c r="B254" s="88">
        <v>3</v>
      </c>
      <c r="C254" s="448" t="s">
        <v>77</v>
      </c>
      <c r="D254" s="446" t="s">
        <v>627</v>
      </c>
      <c r="E254" s="446" t="s">
        <v>1075</v>
      </c>
      <c r="F254" s="446" t="s">
        <v>858</v>
      </c>
      <c r="G254" s="91">
        <v>75000</v>
      </c>
      <c r="H254" s="92">
        <v>43659</v>
      </c>
      <c r="I254" s="446" t="s">
        <v>630</v>
      </c>
      <c r="J254" s="393" t="s">
        <v>622</v>
      </c>
      <c r="K254" s="393" t="s">
        <v>622</v>
      </c>
      <c r="L254" s="393" t="s">
        <v>622</v>
      </c>
      <c r="M254" s="446" t="s">
        <v>1076</v>
      </c>
    </row>
    <row r="255" spans="2:13" ht="34.200000000000003" x14ac:dyDescent="0.3">
      <c r="B255" s="88">
        <v>3</v>
      </c>
      <c r="C255" s="448" t="s">
        <v>77</v>
      </c>
      <c r="D255" s="446" t="s">
        <v>627</v>
      </c>
      <c r="E255" s="446" t="s">
        <v>1077</v>
      </c>
      <c r="F255" s="446" t="s">
        <v>858</v>
      </c>
      <c r="G255" s="91">
        <v>75000</v>
      </c>
      <c r="H255" s="92">
        <v>43659</v>
      </c>
      <c r="I255" s="446" t="s">
        <v>630</v>
      </c>
      <c r="J255" s="393" t="s">
        <v>622</v>
      </c>
      <c r="K255" s="393" t="s">
        <v>622</v>
      </c>
      <c r="L255" s="393" t="s">
        <v>622</v>
      </c>
      <c r="M255" s="446" t="s">
        <v>1078</v>
      </c>
    </row>
    <row r="256" spans="2:13" ht="34.200000000000003" x14ac:dyDescent="0.3">
      <c r="B256" s="88">
        <v>3</v>
      </c>
      <c r="C256" s="448" t="s">
        <v>77</v>
      </c>
      <c r="D256" s="446" t="s">
        <v>627</v>
      </c>
      <c r="E256" s="446" t="s">
        <v>1079</v>
      </c>
      <c r="F256" s="446" t="s">
        <v>858</v>
      </c>
      <c r="G256" s="91">
        <v>75000</v>
      </c>
      <c r="H256" s="92">
        <v>43659</v>
      </c>
      <c r="I256" s="446" t="s">
        <v>630</v>
      </c>
      <c r="J256" s="393" t="s">
        <v>622</v>
      </c>
      <c r="K256" s="393" t="s">
        <v>622</v>
      </c>
      <c r="L256" s="393" t="s">
        <v>622</v>
      </c>
      <c r="M256" s="446" t="s">
        <v>1080</v>
      </c>
    </row>
    <row r="257" spans="2:13" ht="34.200000000000003" x14ac:dyDescent="0.3">
      <c r="B257" s="88">
        <v>3</v>
      </c>
      <c r="C257" s="448" t="s">
        <v>77</v>
      </c>
      <c r="D257" s="446" t="s">
        <v>627</v>
      </c>
      <c r="E257" s="446" t="s">
        <v>1081</v>
      </c>
      <c r="F257" s="446" t="s">
        <v>858</v>
      </c>
      <c r="G257" s="91">
        <v>75000</v>
      </c>
      <c r="H257" s="92">
        <v>43659</v>
      </c>
      <c r="I257" s="446" t="s">
        <v>630</v>
      </c>
      <c r="J257" s="393" t="s">
        <v>622</v>
      </c>
      <c r="K257" s="393" t="s">
        <v>622</v>
      </c>
      <c r="L257" s="393" t="s">
        <v>622</v>
      </c>
      <c r="M257" s="446" t="s">
        <v>1082</v>
      </c>
    </row>
    <row r="258" spans="2:13" ht="34.200000000000003" x14ac:dyDescent="0.3">
      <c r="B258" s="88">
        <v>3</v>
      </c>
      <c r="C258" s="448" t="s">
        <v>77</v>
      </c>
      <c r="D258" s="446" t="s">
        <v>627</v>
      </c>
      <c r="E258" s="446" t="s">
        <v>1083</v>
      </c>
      <c r="F258" s="446" t="s">
        <v>858</v>
      </c>
      <c r="G258" s="91">
        <v>75000</v>
      </c>
      <c r="H258" s="92">
        <v>43659</v>
      </c>
      <c r="I258" s="446" t="s">
        <v>630</v>
      </c>
      <c r="J258" s="393" t="s">
        <v>622</v>
      </c>
      <c r="K258" s="393" t="s">
        <v>622</v>
      </c>
      <c r="L258" s="393" t="s">
        <v>622</v>
      </c>
      <c r="M258" s="446" t="s">
        <v>1084</v>
      </c>
    </row>
    <row r="259" spans="2:13" ht="34.200000000000003" x14ac:dyDescent="0.3">
      <c r="B259" s="88">
        <v>3</v>
      </c>
      <c r="C259" s="448" t="s">
        <v>77</v>
      </c>
      <c r="D259" s="446" t="s">
        <v>627</v>
      </c>
      <c r="E259" s="446" t="s">
        <v>1085</v>
      </c>
      <c r="F259" s="446" t="s">
        <v>858</v>
      </c>
      <c r="G259" s="91">
        <v>75000</v>
      </c>
      <c r="H259" s="92">
        <v>43659</v>
      </c>
      <c r="I259" s="446" t="s">
        <v>630</v>
      </c>
      <c r="J259" s="393" t="s">
        <v>622</v>
      </c>
      <c r="K259" s="393" t="s">
        <v>622</v>
      </c>
      <c r="L259" s="393" t="s">
        <v>622</v>
      </c>
      <c r="M259" s="446" t="s">
        <v>1086</v>
      </c>
    </row>
    <row r="260" spans="2:13" ht="34.200000000000003" x14ac:dyDescent="0.3">
      <c r="B260" s="88">
        <v>3</v>
      </c>
      <c r="C260" s="448" t="s">
        <v>77</v>
      </c>
      <c r="D260" s="446" t="s">
        <v>627</v>
      </c>
      <c r="E260" s="446" t="s">
        <v>1087</v>
      </c>
      <c r="F260" s="446" t="s">
        <v>858</v>
      </c>
      <c r="G260" s="91">
        <v>75000</v>
      </c>
      <c r="H260" s="92">
        <v>43659</v>
      </c>
      <c r="I260" s="446" t="s">
        <v>630</v>
      </c>
      <c r="J260" s="393" t="s">
        <v>622</v>
      </c>
      <c r="K260" s="393" t="s">
        <v>622</v>
      </c>
      <c r="L260" s="393" t="s">
        <v>622</v>
      </c>
      <c r="M260" s="446" t="s">
        <v>1088</v>
      </c>
    </row>
    <row r="261" spans="2:13" ht="34.200000000000003" x14ac:dyDescent="0.3">
      <c r="B261" s="88">
        <v>3</v>
      </c>
      <c r="C261" s="448" t="s">
        <v>77</v>
      </c>
      <c r="D261" s="446" t="s">
        <v>627</v>
      </c>
      <c r="E261" s="446" t="s">
        <v>1089</v>
      </c>
      <c r="F261" s="446" t="s">
        <v>858</v>
      </c>
      <c r="G261" s="91">
        <v>75000</v>
      </c>
      <c r="H261" s="92">
        <v>43659</v>
      </c>
      <c r="I261" s="446" t="s">
        <v>630</v>
      </c>
      <c r="J261" s="393" t="s">
        <v>622</v>
      </c>
      <c r="K261" s="393" t="s">
        <v>622</v>
      </c>
      <c r="L261" s="393" t="s">
        <v>622</v>
      </c>
      <c r="M261" s="446" t="s">
        <v>1090</v>
      </c>
    </row>
    <row r="262" spans="2:13" ht="34.200000000000003" x14ac:dyDescent="0.3">
      <c r="B262" s="88">
        <v>3</v>
      </c>
      <c r="C262" s="448" t="s">
        <v>77</v>
      </c>
      <c r="D262" s="446" t="s">
        <v>627</v>
      </c>
      <c r="E262" s="446" t="s">
        <v>1091</v>
      </c>
      <c r="F262" s="446" t="s">
        <v>858</v>
      </c>
      <c r="G262" s="91">
        <v>75000</v>
      </c>
      <c r="H262" s="92">
        <v>43659</v>
      </c>
      <c r="I262" s="446" t="s">
        <v>630</v>
      </c>
      <c r="J262" s="393" t="s">
        <v>622</v>
      </c>
      <c r="K262" s="393" t="s">
        <v>622</v>
      </c>
      <c r="L262" s="393" t="s">
        <v>622</v>
      </c>
      <c r="M262" s="446" t="s">
        <v>1092</v>
      </c>
    </row>
    <row r="263" spans="2:13" ht="34.200000000000003" x14ac:dyDescent="0.3">
      <c r="B263" s="88">
        <v>3</v>
      </c>
      <c r="C263" s="448" t="s">
        <v>77</v>
      </c>
      <c r="D263" s="446" t="s">
        <v>627</v>
      </c>
      <c r="E263" s="446" t="s">
        <v>1093</v>
      </c>
      <c r="F263" s="446" t="s">
        <v>858</v>
      </c>
      <c r="G263" s="91">
        <v>75000</v>
      </c>
      <c r="H263" s="92">
        <v>43659</v>
      </c>
      <c r="I263" s="446" t="s">
        <v>630</v>
      </c>
      <c r="J263" s="393" t="s">
        <v>622</v>
      </c>
      <c r="K263" s="393" t="s">
        <v>622</v>
      </c>
      <c r="L263" s="393" t="s">
        <v>622</v>
      </c>
      <c r="M263" s="446" t="s">
        <v>1094</v>
      </c>
    </row>
    <row r="264" spans="2:13" ht="34.200000000000003" x14ac:dyDescent="0.3">
      <c r="B264" s="88">
        <v>3</v>
      </c>
      <c r="C264" s="448" t="s">
        <v>77</v>
      </c>
      <c r="D264" s="446" t="s">
        <v>627</v>
      </c>
      <c r="E264" s="446" t="s">
        <v>1095</v>
      </c>
      <c r="F264" s="446" t="s">
        <v>858</v>
      </c>
      <c r="G264" s="91">
        <v>75000</v>
      </c>
      <c r="H264" s="92">
        <v>43659</v>
      </c>
      <c r="I264" s="446" t="s">
        <v>630</v>
      </c>
      <c r="J264" s="393" t="s">
        <v>622</v>
      </c>
      <c r="K264" s="393" t="s">
        <v>622</v>
      </c>
      <c r="L264" s="393" t="s">
        <v>622</v>
      </c>
      <c r="M264" s="446" t="s">
        <v>1096</v>
      </c>
    </row>
    <row r="265" spans="2:13" ht="34.200000000000003" x14ac:dyDescent="0.3">
      <c r="B265" s="88">
        <v>3</v>
      </c>
      <c r="C265" s="448" t="s">
        <v>77</v>
      </c>
      <c r="D265" s="446" t="s">
        <v>627</v>
      </c>
      <c r="E265" s="446" t="s">
        <v>1097</v>
      </c>
      <c r="F265" s="446" t="s">
        <v>858</v>
      </c>
      <c r="G265" s="91">
        <v>75000</v>
      </c>
      <c r="H265" s="92">
        <v>43659</v>
      </c>
      <c r="I265" s="446" t="s">
        <v>630</v>
      </c>
      <c r="J265" s="393" t="s">
        <v>622</v>
      </c>
      <c r="K265" s="393" t="s">
        <v>622</v>
      </c>
      <c r="L265" s="393" t="s">
        <v>622</v>
      </c>
      <c r="M265" s="446" t="s">
        <v>1098</v>
      </c>
    </row>
    <row r="266" spans="2:13" ht="34.200000000000003" x14ac:dyDescent="0.3">
      <c r="B266" s="88">
        <v>3</v>
      </c>
      <c r="C266" s="448" t="s">
        <v>77</v>
      </c>
      <c r="D266" s="446" t="s">
        <v>627</v>
      </c>
      <c r="E266" s="446" t="s">
        <v>1099</v>
      </c>
      <c r="F266" s="446" t="s">
        <v>858</v>
      </c>
      <c r="G266" s="91">
        <v>75000</v>
      </c>
      <c r="H266" s="92">
        <v>43659</v>
      </c>
      <c r="I266" s="446" t="s">
        <v>630</v>
      </c>
      <c r="J266" s="393" t="s">
        <v>622</v>
      </c>
      <c r="K266" s="393" t="s">
        <v>622</v>
      </c>
      <c r="L266" s="393" t="s">
        <v>622</v>
      </c>
      <c r="M266" s="446" t="s">
        <v>1100</v>
      </c>
    </row>
    <row r="267" spans="2:13" ht="34.200000000000003" x14ac:dyDescent="0.3">
      <c r="B267" s="88">
        <v>3</v>
      </c>
      <c r="C267" s="448" t="s">
        <v>77</v>
      </c>
      <c r="D267" s="446" t="s">
        <v>627</v>
      </c>
      <c r="E267" s="446" t="s">
        <v>1101</v>
      </c>
      <c r="F267" s="446" t="s">
        <v>858</v>
      </c>
      <c r="G267" s="91">
        <v>75000</v>
      </c>
      <c r="H267" s="92">
        <v>43659</v>
      </c>
      <c r="I267" s="446" t="s">
        <v>630</v>
      </c>
      <c r="J267" s="393" t="s">
        <v>622</v>
      </c>
      <c r="K267" s="393" t="s">
        <v>622</v>
      </c>
      <c r="L267" s="393" t="s">
        <v>622</v>
      </c>
      <c r="M267" s="446" t="s">
        <v>1102</v>
      </c>
    </row>
    <row r="268" spans="2:13" ht="34.200000000000003" x14ac:dyDescent="0.3">
      <c r="B268" s="88">
        <v>3</v>
      </c>
      <c r="C268" s="448" t="s">
        <v>77</v>
      </c>
      <c r="D268" s="446" t="s">
        <v>627</v>
      </c>
      <c r="E268" s="446" t="s">
        <v>1103</v>
      </c>
      <c r="F268" s="446" t="s">
        <v>858</v>
      </c>
      <c r="G268" s="91">
        <v>75000</v>
      </c>
      <c r="H268" s="92">
        <v>43659</v>
      </c>
      <c r="I268" s="446" t="s">
        <v>630</v>
      </c>
      <c r="J268" s="393" t="s">
        <v>622</v>
      </c>
      <c r="K268" s="393" t="s">
        <v>622</v>
      </c>
      <c r="L268" s="393" t="s">
        <v>622</v>
      </c>
      <c r="M268" s="446" t="s">
        <v>1104</v>
      </c>
    </row>
    <row r="269" spans="2:13" ht="34.200000000000003" x14ac:dyDescent="0.3">
      <c r="B269" s="88">
        <v>3</v>
      </c>
      <c r="C269" s="448" t="s">
        <v>77</v>
      </c>
      <c r="D269" s="446" t="s">
        <v>627</v>
      </c>
      <c r="E269" s="446" t="s">
        <v>1105</v>
      </c>
      <c r="F269" s="446" t="s">
        <v>858</v>
      </c>
      <c r="G269" s="91">
        <v>75000</v>
      </c>
      <c r="H269" s="92">
        <v>43659</v>
      </c>
      <c r="I269" s="446" t="s">
        <v>630</v>
      </c>
      <c r="J269" s="393" t="s">
        <v>622</v>
      </c>
      <c r="K269" s="393" t="s">
        <v>622</v>
      </c>
      <c r="L269" s="393" t="s">
        <v>622</v>
      </c>
      <c r="M269" s="446" t="s">
        <v>1106</v>
      </c>
    </row>
    <row r="270" spans="2:13" ht="34.200000000000003" x14ac:dyDescent="0.3">
      <c r="B270" s="88">
        <v>3</v>
      </c>
      <c r="C270" s="448" t="s">
        <v>77</v>
      </c>
      <c r="D270" s="446" t="s">
        <v>627</v>
      </c>
      <c r="E270" s="446" t="s">
        <v>1107</v>
      </c>
      <c r="F270" s="446" t="s">
        <v>858</v>
      </c>
      <c r="G270" s="91">
        <v>75000</v>
      </c>
      <c r="H270" s="92">
        <v>43659</v>
      </c>
      <c r="I270" s="446" t="s">
        <v>630</v>
      </c>
      <c r="J270" s="393" t="s">
        <v>622</v>
      </c>
      <c r="K270" s="393" t="s">
        <v>622</v>
      </c>
      <c r="L270" s="393" t="s">
        <v>622</v>
      </c>
      <c r="M270" s="446" t="s">
        <v>1108</v>
      </c>
    </row>
    <row r="271" spans="2:13" ht="34.200000000000003" x14ac:dyDescent="0.3">
      <c r="B271" s="88">
        <v>3</v>
      </c>
      <c r="C271" s="448" t="s">
        <v>77</v>
      </c>
      <c r="D271" s="446" t="s">
        <v>627</v>
      </c>
      <c r="E271" s="446" t="s">
        <v>1109</v>
      </c>
      <c r="F271" s="446" t="s">
        <v>858</v>
      </c>
      <c r="G271" s="91">
        <v>75000</v>
      </c>
      <c r="H271" s="92">
        <v>43659</v>
      </c>
      <c r="I271" s="446" t="s">
        <v>630</v>
      </c>
      <c r="J271" s="393" t="s">
        <v>622</v>
      </c>
      <c r="K271" s="393" t="s">
        <v>622</v>
      </c>
      <c r="L271" s="393" t="s">
        <v>622</v>
      </c>
      <c r="M271" s="446" t="s">
        <v>1110</v>
      </c>
    </row>
    <row r="272" spans="2:13" ht="34.200000000000003" x14ac:dyDescent="0.3">
      <c r="B272" s="88">
        <v>3</v>
      </c>
      <c r="C272" s="448" t="s">
        <v>77</v>
      </c>
      <c r="D272" s="446" t="s">
        <v>627</v>
      </c>
      <c r="E272" s="446" t="s">
        <v>1111</v>
      </c>
      <c r="F272" s="446" t="s">
        <v>858</v>
      </c>
      <c r="G272" s="91">
        <v>75000</v>
      </c>
      <c r="H272" s="92">
        <v>43659</v>
      </c>
      <c r="I272" s="446" t="s">
        <v>630</v>
      </c>
      <c r="J272" s="393" t="s">
        <v>622</v>
      </c>
      <c r="K272" s="393" t="s">
        <v>622</v>
      </c>
      <c r="L272" s="393" t="s">
        <v>622</v>
      </c>
      <c r="M272" s="446" t="s">
        <v>1112</v>
      </c>
    </row>
    <row r="273" spans="2:13" ht="34.200000000000003" x14ac:dyDescent="0.3">
      <c r="B273" s="88">
        <v>3</v>
      </c>
      <c r="C273" s="448" t="s">
        <v>77</v>
      </c>
      <c r="D273" s="446" t="s">
        <v>627</v>
      </c>
      <c r="E273" s="446" t="s">
        <v>1113</v>
      </c>
      <c r="F273" s="446" t="s">
        <v>858</v>
      </c>
      <c r="G273" s="91">
        <v>75000</v>
      </c>
      <c r="H273" s="92">
        <v>43659</v>
      </c>
      <c r="I273" s="446" t="s">
        <v>630</v>
      </c>
      <c r="J273" s="393" t="s">
        <v>622</v>
      </c>
      <c r="K273" s="393" t="s">
        <v>622</v>
      </c>
      <c r="L273" s="393" t="s">
        <v>622</v>
      </c>
      <c r="M273" s="446" t="s">
        <v>1114</v>
      </c>
    </row>
    <row r="274" spans="2:13" ht="34.200000000000003" x14ac:dyDescent="0.3">
      <c r="B274" s="88">
        <v>3</v>
      </c>
      <c r="C274" s="448" t="s">
        <v>77</v>
      </c>
      <c r="D274" s="446" t="s">
        <v>627</v>
      </c>
      <c r="E274" s="446" t="s">
        <v>1115</v>
      </c>
      <c r="F274" s="446" t="s">
        <v>858</v>
      </c>
      <c r="G274" s="91">
        <v>75000</v>
      </c>
      <c r="H274" s="92">
        <v>43659</v>
      </c>
      <c r="I274" s="446" t="s">
        <v>630</v>
      </c>
      <c r="J274" s="393" t="s">
        <v>622</v>
      </c>
      <c r="K274" s="393" t="s">
        <v>622</v>
      </c>
      <c r="L274" s="393" t="s">
        <v>622</v>
      </c>
      <c r="M274" s="446" t="s">
        <v>1116</v>
      </c>
    </row>
    <row r="275" spans="2:13" ht="34.200000000000003" x14ac:dyDescent="0.3">
      <c r="B275" s="88">
        <v>3</v>
      </c>
      <c r="C275" s="448" t="s">
        <v>77</v>
      </c>
      <c r="D275" s="446" t="s">
        <v>627</v>
      </c>
      <c r="E275" s="446" t="s">
        <v>1097</v>
      </c>
      <c r="F275" s="446" t="s">
        <v>858</v>
      </c>
      <c r="G275" s="91">
        <v>75000</v>
      </c>
      <c r="H275" s="92">
        <v>43659</v>
      </c>
      <c r="I275" s="446" t="s">
        <v>630</v>
      </c>
      <c r="J275" s="393" t="s">
        <v>622</v>
      </c>
      <c r="K275" s="393" t="s">
        <v>622</v>
      </c>
      <c r="L275" s="393" t="s">
        <v>622</v>
      </c>
      <c r="M275" s="446" t="s">
        <v>1117</v>
      </c>
    </row>
    <row r="276" spans="2:13" ht="34.200000000000003" x14ac:dyDescent="0.3">
      <c r="B276" s="88">
        <v>3</v>
      </c>
      <c r="C276" s="448" t="s">
        <v>77</v>
      </c>
      <c r="D276" s="446" t="s">
        <v>627</v>
      </c>
      <c r="E276" s="446" t="s">
        <v>1118</v>
      </c>
      <c r="F276" s="446" t="s">
        <v>858</v>
      </c>
      <c r="G276" s="91">
        <v>75000</v>
      </c>
      <c r="H276" s="92">
        <v>43659</v>
      </c>
      <c r="I276" s="446" t="s">
        <v>630</v>
      </c>
      <c r="J276" s="393" t="s">
        <v>622</v>
      </c>
      <c r="K276" s="393" t="s">
        <v>622</v>
      </c>
      <c r="L276" s="393" t="s">
        <v>622</v>
      </c>
      <c r="M276" s="446" t="s">
        <v>1119</v>
      </c>
    </row>
    <row r="277" spans="2:13" ht="34.200000000000003" x14ac:dyDescent="0.3">
      <c r="B277" s="88">
        <v>3</v>
      </c>
      <c r="C277" s="448" t="s">
        <v>77</v>
      </c>
      <c r="D277" s="446" t="s">
        <v>627</v>
      </c>
      <c r="E277" s="446" t="s">
        <v>1120</v>
      </c>
      <c r="F277" s="446" t="s">
        <v>858</v>
      </c>
      <c r="G277" s="91">
        <v>75000</v>
      </c>
      <c r="H277" s="92">
        <v>43659</v>
      </c>
      <c r="I277" s="446" t="s">
        <v>630</v>
      </c>
      <c r="J277" s="393" t="s">
        <v>622</v>
      </c>
      <c r="K277" s="393" t="s">
        <v>622</v>
      </c>
      <c r="L277" s="393" t="s">
        <v>622</v>
      </c>
      <c r="M277" s="446" t="s">
        <v>1121</v>
      </c>
    </row>
    <row r="278" spans="2:13" ht="34.200000000000003" x14ac:dyDescent="0.3">
      <c r="B278" s="88">
        <v>3</v>
      </c>
      <c r="C278" s="448" t="s">
        <v>77</v>
      </c>
      <c r="D278" s="446" t="s">
        <v>627</v>
      </c>
      <c r="E278" s="446" t="s">
        <v>1122</v>
      </c>
      <c r="F278" s="446" t="s">
        <v>858</v>
      </c>
      <c r="G278" s="91">
        <v>75000</v>
      </c>
      <c r="H278" s="92">
        <v>43659</v>
      </c>
      <c r="I278" s="446" t="s">
        <v>630</v>
      </c>
      <c r="J278" s="393" t="s">
        <v>622</v>
      </c>
      <c r="K278" s="393" t="s">
        <v>622</v>
      </c>
      <c r="L278" s="393" t="s">
        <v>622</v>
      </c>
      <c r="M278" s="446" t="s">
        <v>1123</v>
      </c>
    </row>
    <row r="279" spans="2:13" ht="34.200000000000003" x14ac:dyDescent="0.3">
      <c r="B279" s="88">
        <v>3</v>
      </c>
      <c r="C279" s="448" t="s">
        <v>77</v>
      </c>
      <c r="D279" s="446" t="s">
        <v>627</v>
      </c>
      <c r="E279" s="446" t="s">
        <v>1124</v>
      </c>
      <c r="F279" s="446" t="s">
        <v>858</v>
      </c>
      <c r="G279" s="91">
        <v>75000</v>
      </c>
      <c r="H279" s="92">
        <v>43659</v>
      </c>
      <c r="I279" s="446" t="s">
        <v>630</v>
      </c>
      <c r="J279" s="393" t="s">
        <v>622</v>
      </c>
      <c r="K279" s="393" t="s">
        <v>622</v>
      </c>
      <c r="L279" s="393" t="s">
        <v>622</v>
      </c>
      <c r="M279" s="446" t="s">
        <v>1125</v>
      </c>
    </row>
    <row r="280" spans="2:13" ht="34.200000000000003" x14ac:dyDescent="0.3">
      <c r="B280" s="88">
        <v>3</v>
      </c>
      <c r="C280" s="448" t="s">
        <v>77</v>
      </c>
      <c r="D280" s="446" t="s">
        <v>627</v>
      </c>
      <c r="E280" s="446" t="s">
        <v>1126</v>
      </c>
      <c r="F280" s="446" t="s">
        <v>858</v>
      </c>
      <c r="G280" s="91">
        <v>75000</v>
      </c>
      <c r="H280" s="92">
        <v>43659</v>
      </c>
      <c r="I280" s="446" t="s">
        <v>630</v>
      </c>
      <c r="J280" s="393" t="s">
        <v>622</v>
      </c>
      <c r="K280" s="393" t="s">
        <v>622</v>
      </c>
      <c r="L280" s="393" t="s">
        <v>622</v>
      </c>
      <c r="M280" s="446" t="s">
        <v>1127</v>
      </c>
    </row>
    <row r="281" spans="2:13" ht="34.200000000000003" x14ac:dyDescent="0.3">
      <c r="B281" s="88">
        <v>3</v>
      </c>
      <c r="C281" s="448" t="s">
        <v>77</v>
      </c>
      <c r="D281" s="446" t="s">
        <v>627</v>
      </c>
      <c r="E281" s="446" t="s">
        <v>1128</v>
      </c>
      <c r="F281" s="446" t="s">
        <v>858</v>
      </c>
      <c r="G281" s="91">
        <v>75000</v>
      </c>
      <c r="H281" s="92">
        <v>43659</v>
      </c>
      <c r="I281" s="446" t="s">
        <v>630</v>
      </c>
      <c r="J281" s="393" t="s">
        <v>622</v>
      </c>
      <c r="K281" s="393" t="s">
        <v>622</v>
      </c>
      <c r="L281" s="393" t="s">
        <v>622</v>
      </c>
      <c r="M281" s="446" t="s">
        <v>1129</v>
      </c>
    </row>
    <row r="282" spans="2:13" ht="34.200000000000003" x14ac:dyDescent="0.3">
      <c r="B282" s="88">
        <v>3</v>
      </c>
      <c r="C282" s="448" t="s">
        <v>77</v>
      </c>
      <c r="D282" s="446" t="s">
        <v>627</v>
      </c>
      <c r="E282" s="446" t="s">
        <v>1130</v>
      </c>
      <c r="F282" s="446" t="s">
        <v>858</v>
      </c>
      <c r="G282" s="91">
        <v>75000</v>
      </c>
      <c r="H282" s="92">
        <v>43659</v>
      </c>
      <c r="I282" s="446" t="s">
        <v>630</v>
      </c>
      <c r="J282" s="393" t="s">
        <v>622</v>
      </c>
      <c r="K282" s="393" t="s">
        <v>622</v>
      </c>
      <c r="L282" s="393" t="s">
        <v>622</v>
      </c>
      <c r="M282" s="446" t="s">
        <v>1131</v>
      </c>
    </row>
    <row r="283" spans="2:13" ht="34.200000000000003" x14ac:dyDescent="0.3">
      <c r="B283" s="88">
        <v>3</v>
      </c>
      <c r="C283" s="448" t="s">
        <v>77</v>
      </c>
      <c r="D283" s="446" t="s">
        <v>627</v>
      </c>
      <c r="E283" s="446" t="s">
        <v>1132</v>
      </c>
      <c r="F283" s="446" t="s">
        <v>858</v>
      </c>
      <c r="G283" s="91">
        <v>75000</v>
      </c>
      <c r="H283" s="92">
        <v>43659</v>
      </c>
      <c r="I283" s="446" t="s">
        <v>630</v>
      </c>
      <c r="J283" s="393" t="s">
        <v>622</v>
      </c>
      <c r="K283" s="393" t="s">
        <v>622</v>
      </c>
      <c r="L283" s="393" t="s">
        <v>622</v>
      </c>
      <c r="M283" s="446" t="s">
        <v>1133</v>
      </c>
    </row>
    <row r="284" spans="2:13" ht="34.200000000000003" x14ac:dyDescent="0.3">
      <c r="B284" s="88">
        <v>3</v>
      </c>
      <c r="C284" s="448" t="s">
        <v>77</v>
      </c>
      <c r="D284" s="446" t="s">
        <v>627</v>
      </c>
      <c r="E284" s="446" t="s">
        <v>1134</v>
      </c>
      <c r="F284" s="446" t="s">
        <v>858</v>
      </c>
      <c r="G284" s="91">
        <v>75000</v>
      </c>
      <c r="H284" s="92">
        <v>43659</v>
      </c>
      <c r="I284" s="446" t="s">
        <v>630</v>
      </c>
      <c r="J284" s="393" t="s">
        <v>622</v>
      </c>
      <c r="K284" s="393" t="s">
        <v>622</v>
      </c>
      <c r="L284" s="393" t="s">
        <v>622</v>
      </c>
      <c r="M284" s="446" t="s">
        <v>1135</v>
      </c>
    </row>
    <row r="285" spans="2:13" ht="34.200000000000003" x14ac:dyDescent="0.3">
      <c r="B285" s="88">
        <v>3</v>
      </c>
      <c r="C285" s="448" t="s">
        <v>77</v>
      </c>
      <c r="D285" s="446" t="s">
        <v>627</v>
      </c>
      <c r="E285" s="446" t="s">
        <v>1136</v>
      </c>
      <c r="F285" s="446" t="s">
        <v>858</v>
      </c>
      <c r="G285" s="91">
        <v>75000</v>
      </c>
      <c r="H285" s="92">
        <v>43659</v>
      </c>
      <c r="I285" s="446" t="s">
        <v>630</v>
      </c>
      <c r="J285" s="393" t="s">
        <v>622</v>
      </c>
      <c r="K285" s="393" t="s">
        <v>622</v>
      </c>
      <c r="L285" s="393" t="s">
        <v>622</v>
      </c>
      <c r="M285" s="446" t="s">
        <v>1137</v>
      </c>
    </row>
    <row r="286" spans="2:13" ht="34.200000000000003" x14ac:dyDescent="0.3">
      <c r="B286" s="88">
        <v>3</v>
      </c>
      <c r="C286" s="448" t="s">
        <v>77</v>
      </c>
      <c r="D286" s="446" t="s">
        <v>627</v>
      </c>
      <c r="E286" s="446" t="s">
        <v>1138</v>
      </c>
      <c r="F286" s="446" t="s">
        <v>858</v>
      </c>
      <c r="G286" s="91">
        <v>75000</v>
      </c>
      <c r="H286" s="92">
        <v>43659</v>
      </c>
      <c r="I286" s="446" t="s">
        <v>630</v>
      </c>
      <c r="J286" s="393" t="s">
        <v>622</v>
      </c>
      <c r="K286" s="393" t="s">
        <v>622</v>
      </c>
      <c r="L286" s="393" t="s">
        <v>622</v>
      </c>
      <c r="M286" s="446" t="s">
        <v>1139</v>
      </c>
    </row>
    <row r="287" spans="2:13" ht="34.200000000000003" x14ac:dyDescent="0.3">
      <c r="B287" s="88">
        <v>3</v>
      </c>
      <c r="C287" s="448" t="s">
        <v>77</v>
      </c>
      <c r="D287" s="446" t="s">
        <v>627</v>
      </c>
      <c r="E287" s="446" t="s">
        <v>1089</v>
      </c>
      <c r="F287" s="446" t="s">
        <v>858</v>
      </c>
      <c r="G287" s="91">
        <v>75000</v>
      </c>
      <c r="H287" s="92">
        <v>43659</v>
      </c>
      <c r="I287" s="446" t="s">
        <v>630</v>
      </c>
      <c r="J287" s="393" t="s">
        <v>622</v>
      </c>
      <c r="K287" s="393" t="s">
        <v>622</v>
      </c>
      <c r="L287" s="393" t="s">
        <v>622</v>
      </c>
      <c r="M287" s="446" t="s">
        <v>1140</v>
      </c>
    </row>
    <row r="288" spans="2:13" ht="34.200000000000003" x14ac:dyDescent="0.3">
      <c r="B288" s="88">
        <v>3</v>
      </c>
      <c r="C288" s="448" t="s">
        <v>77</v>
      </c>
      <c r="D288" s="446" t="s">
        <v>627</v>
      </c>
      <c r="E288" s="446" t="s">
        <v>1141</v>
      </c>
      <c r="F288" s="446" t="s">
        <v>858</v>
      </c>
      <c r="G288" s="91">
        <v>75000</v>
      </c>
      <c r="H288" s="92">
        <v>43659</v>
      </c>
      <c r="I288" s="446" t="s">
        <v>630</v>
      </c>
      <c r="J288" s="393" t="s">
        <v>622</v>
      </c>
      <c r="K288" s="393" t="s">
        <v>622</v>
      </c>
      <c r="L288" s="393" t="s">
        <v>622</v>
      </c>
      <c r="M288" s="446" t="s">
        <v>1142</v>
      </c>
    </row>
    <row r="289" spans="2:13" ht="34.200000000000003" x14ac:dyDescent="0.3">
      <c r="B289" s="88">
        <v>3</v>
      </c>
      <c r="C289" s="448" t="s">
        <v>77</v>
      </c>
      <c r="D289" s="446" t="s">
        <v>627</v>
      </c>
      <c r="E289" s="446" t="s">
        <v>1143</v>
      </c>
      <c r="F289" s="446" t="s">
        <v>858</v>
      </c>
      <c r="G289" s="91">
        <v>75000</v>
      </c>
      <c r="H289" s="92">
        <v>43659</v>
      </c>
      <c r="I289" s="446" t="s">
        <v>630</v>
      </c>
      <c r="J289" s="393" t="s">
        <v>622</v>
      </c>
      <c r="K289" s="393" t="s">
        <v>622</v>
      </c>
      <c r="L289" s="393" t="s">
        <v>622</v>
      </c>
      <c r="M289" s="446" t="s">
        <v>1144</v>
      </c>
    </row>
    <row r="290" spans="2:13" ht="34.200000000000003" x14ac:dyDescent="0.3">
      <c r="B290" s="88">
        <v>3</v>
      </c>
      <c r="C290" s="448" t="s">
        <v>77</v>
      </c>
      <c r="D290" s="446" t="s">
        <v>627</v>
      </c>
      <c r="E290" s="446" t="s">
        <v>1145</v>
      </c>
      <c r="F290" s="446" t="s">
        <v>858</v>
      </c>
      <c r="G290" s="91">
        <v>75000</v>
      </c>
      <c r="H290" s="92">
        <v>43659</v>
      </c>
      <c r="I290" s="446" t="s">
        <v>630</v>
      </c>
      <c r="J290" s="393" t="s">
        <v>622</v>
      </c>
      <c r="K290" s="393" t="s">
        <v>622</v>
      </c>
      <c r="L290" s="393" t="s">
        <v>622</v>
      </c>
      <c r="M290" s="446" t="s">
        <v>1146</v>
      </c>
    </row>
    <row r="291" spans="2:13" ht="34.200000000000003" x14ac:dyDescent="0.3">
      <c r="B291" s="88">
        <v>3</v>
      </c>
      <c r="C291" s="448" t="s">
        <v>77</v>
      </c>
      <c r="D291" s="446" t="s">
        <v>627</v>
      </c>
      <c r="E291" s="446" t="s">
        <v>1147</v>
      </c>
      <c r="F291" s="446" t="s">
        <v>858</v>
      </c>
      <c r="G291" s="91">
        <v>75000</v>
      </c>
      <c r="H291" s="92">
        <v>43659</v>
      </c>
      <c r="I291" s="446" t="s">
        <v>630</v>
      </c>
      <c r="J291" s="393" t="s">
        <v>622</v>
      </c>
      <c r="K291" s="393" t="s">
        <v>622</v>
      </c>
      <c r="L291" s="393" t="s">
        <v>622</v>
      </c>
      <c r="M291" s="446" t="s">
        <v>1148</v>
      </c>
    </row>
    <row r="292" spans="2:13" ht="34.200000000000003" x14ac:dyDescent="0.3">
      <c r="B292" s="88">
        <v>3</v>
      </c>
      <c r="C292" s="448" t="s">
        <v>77</v>
      </c>
      <c r="D292" s="446" t="s">
        <v>627</v>
      </c>
      <c r="E292" s="446" t="s">
        <v>1149</v>
      </c>
      <c r="F292" s="446" t="s">
        <v>858</v>
      </c>
      <c r="G292" s="91">
        <v>75000</v>
      </c>
      <c r="H292" s="92">
        <v>43659</v>
      </c>
      <c r="I292" s="446" t="s">
        <v>630</v>
      </c>
      <c r="J292" s="393" t="s">
        <v>622</v>
      </c>
      <c r="K292" s="393" t="s">
        <v>622</v>
      </c>
      <c r="L292" s="393" t="s">
        <v>622</v>
      </c>
      <c r="M292" s="446" t="s">
        <v>1150</v>
      </c>
    </row>
    <row r="293" spans="2:13" ht="34.200000000000003" x14ac:dyDescent="0.3">
      <c r="B293" s="88">
        <v>3</v>
      </c>
      <c r="C293" s="448" t="s">
        <v>77</v>
      </c>
      <c r="D293" s="446" t="s">
        <v>627</v>
      </c>
      <c r="E293" s="446" t="s">
        <v>1151</v>
      </c>
      <c r="F293" s="446" t="s">
        <v>858</v>
      </c>
      <c r="G293" s="91">
        <v>75000</v>
      </c>
      <c r="H293" s="92">
        <v>43659</v>
      </c>
      <c r="I293" s="446" t="s">
        <v>630</v>
      </c>
      <c r="J293" s="393" t="s">
        <v>622</v>
      </c>
      <c r="K293" s="393" t="s">
        <v>622</v>
      </c>
      <c r="L293" s="393" t="s">
        <v>622</v>
      </c>
      <c r="M293" s="446" t="s">
        <v>1152</v>
      </c>
    </row>
    <row r="294" spans="2:13" ht="34.200000000000003" x14ac:dyDescent="0.3">
      <c r="B294" s="88">
        <v>3</v>
      </c>
      <c r="C294" s="448" t="s">
        <v>77</v>
      </c>
      <c r="D294" s="446" t="s">
        <v>627</v>
      </c>
      <c r="E294" s="446" t="s">
        <v>1153</v>
      </c>
      <c r="F294" s="446" t="s">
        <v>858</v>
      </c>
      <c r="G294" s="91">
        <v>75000</v>
      </c>
      <c r="H294" s="92">
        <v>43659</v>
      </c>
      <c r="I294" s="446" t="s">
        <v>630</v>
      </c>
      <c r="J294" s="393" t="s">
        <v>622</v>
      </c>
      <c r="K294" s="393" t="s">
        <v>622</v>
      </c>
      <c r="L294" s="393" t="s">
        <v>622</v>
      </c>
      <c r="M294" s="446" t="s">
        <v>1154</v>
      </c>
    </row>
    <row r="295" spans="2:13" ht="34.200000000000003" x14ac:dyDescent="0.3">
      <c r="B295" s="88">
        <v>3</v>
      </c>
      <c r="C295" s="448" t="s">
        <v>77</v>
      </c>
      <c r="D295" s="446" t="s">
        <v>627</v>
      </c>
      <c r="E295" s="446" t="s">
        <v>1155</v>
      </c>
      <c r="F295" s="446" t="s">
        <v>858</v>
      </c>
      <c r="G295" s="91">
        <v>75000</v>
      </c>
      <c r="H295" s="92">
        <v>43659</v>
      </c>
      <c r="I295" s="446" t="s">
        <v>630</v>
      </c>
      <c r="J295" s="393" t="s">
        <v>622</v>
      </c>
      <c r="K295" s="393" t="s">
        <v>622</v>
      </c>
      <c r="L295" s="393" t="s">
        <v>622</v>
      </c>
      <c r="M295" s="446" t="s">
        <v>1156</v>
      </c>
    </row>
    <row r="296" spans="2:13" ht="34.200000000000003" x14ac:dyDescent="0.3">
      <c r="B296" s="88">
        <v>3</v>
      </c>
      <c r="C296" s="448" t="s">
        <v>77</v>
      </c>
      <c r="D296" s="446" t="s">
        <v>627</v>
      </c>
      <c r="E296" s="446" t="s">
        <v>1157</v>
      </c>
      <c r="F296" s="446" t="s">
        <v>858</v>
      </c>
      <c r="G296" s="91">
        <v>75000</v>
      </c>
      <c r="H296" s="92">
        <v>43659</v>
      </c>
      <c r="I296" s="446" t="s">
        <v>630</v>
      </c>
      <c r="J296" s="393" t="s">
        <v>622</v>
      </c>
      <c r="K296" s="393" t="s">
        <v>622</v>
      </c>
      <c r="L296" s="393" t="s">
        <v>622</v>
      </c>
      <c r="M296" s="446" t="s">
        <v>1158</v>
      </c>
    </row>
    <row r="297" spans="2:13" ht="34.200000000000003" x14ac:dyDescent="0.3">
      <c r="B297" s="88">
        <v>3</v>
      </c>
      <c r="C297" s="448" t="s">
        <v>77</v>
      </c>
      <c r="D297" s="446" t="s">
        <v>627</v>
      </c>
      <c r="E297" s="446" t="s">
        <v>1159</v>
      </c>
      <c r="F297" s="446" t="s">
        <v>858</v>
      </c>
      <c r="G297" s="91">
        <v>75000</v>
      </c>
      <c r="H297" s="92">
        <v>43659</v>
      </c>
      <c r="I297" s="446" t="s">
        <v>630</v>
      </c>
      <c r="J297" s="393" t="s">
        <v>622</v>
      </c>
      <c r="K297" s="393" t="s">
        <v>622</v>
      </c>
      <c r="L297" s="393" t="s">
        <v>622</v>
      </c>
      <c r="M297" s="446" t="s">
        <v>1160</v>
      </c>
    </row>
    <row r="298" spans="2:13" ht="34.200000000000003" x14ac:dyDescent="0.3">
      <c r="B298" s="88">
        <v>3</v>
      </c>
      <c r="C298" s="448" t="s">
        <v>77</v>
      </c>
      <c r="D298" s="446" t="s">
        <v>627</v>
      </c>
      <c r="E298" s="446" t="s">
        <v>1161</v>
      </c>
      <c r="F298" s="446" t="s">
        <v>858</v>
      </c>
      <c r="G298" s="91">
        <v>75000</v>
      </c>
      <c r="H298" s="92">
        <v>43659</v>
      </c>
      <c r="I298" s="446" t="s">
        <v>630</v>
      </c>
      <c r="J298" s="393" t="s">
        <v>622</v>
      </c>
      <c r="K298" s="393" t="s">
        <v>622</v>
      </c>
      <c r="L298" s="393" t="s">
        <v>622</v>
      </c>
      <c r="M298" s="446" t="s">
        <v>1162</v>
      </c>
    </row>
    <row r="299" spans="2:13" ht="34.200000000000003" x14ac:dyDescent="0.3">
      <c r="B299" s="88">
        <v>3</v>
      </c>
      <c r="C299" s="448" t="s">
        <v>77</v>
      </c>
      <c r="D299" s="446" t="s">
        <v>627</v>
      </c>
      <c r="E299" s="446" t="s">
        <v>1163</v>
      </c>
      <c r="F299" s="446" t="s">
        <v>858</v>
      </c>
      <c r="G299" s="91">
        <v>75000</v>
      </c>
      <c r="H299" s="92">
        <v>43659</v>
      </c>
      <c r="I299" s="446" t="s">
        <v>630</v>
      </c>
      <c r="J299" s="393" t="s">
        <v>622</v>
      </c>
      <c r="K299" s="393" t="s">
        <v>622</v>
      </c>
      <c r="L299" s="393" t="s">
        <v>622</v>
      </c>
      <c r="M299" s="446" t="s">
        <v>1164</v>
      </c>
    </row>
    <row r="300" spans="2:13" ht="34.200000000000003" x14ac:dyDescent="0.3">
      <c r="B300" s="88">
        <v>3</v>
      </c>
      <c r="C300" s="448" t="s">
        <v>77</v>
      </c>
      <c r="D300" s="446" t="s">
        <v>627</v>
      </c>
      <c r="E300" s="446" t="s">
        <v>1165</v>
      </c>
      <c r="F300" s="446" t="s">
        <v>858</v>
      </c>
      <c r="G300" s="91">
        <v>75000</v>
      </c>
      <c r="H300" s="92">
        <v>43659</v>
      </c>
      <c r="I300" s="446" t="s">
        <v>630</v>
      </c>
      <c r="J300" s="393" t="s">
        <v>622</v>
      </c>
      <c r="K300" s="393" t="s">
        <v>622</v>
      </c>
      <c r="L300" s="393" t="s">
        <v>622</v>
      </c>
      <c r="M300" s="446" t="s">
        <v>1166</v>
      </c>
    </row>
    <row r="301" spans="2:13" ht="34.200000000000003" x14ac:dyDescent="0.3">
      <c r="B301" s="88">
        <v>3</v>
      </c>
      <c r="C301" s="448" t="s">
        <v>77</v>
      </c>
      <c r="D301" s="446" t="s">
        <v>627</v>
      </c>
      <c r="E301" s="446" t="s">
        <v>1167</v>
      </c>
      <c r="F301" s="446" t="s">
        <v>858</v>
      </c>
      <c r="G301" s="91">
        <v>75000</v>
      </c>
      <c r="H301" s="92">
        <v>43659</v>
      </c>
      <c r="I301" s="446" t="s">
        <v>630</v>
      </c>
      <c r="J301" s="393" t="s">
        <v>622</v>
      </c>
      <c r="K301" s="393" t="s">
        <v>622</v>
      </c>
      <c r="L301" s="393" t="s">
        <v>622</v>
      </c>
      <c r="M301" s="446" t="s">
        <v>1168</v>
      </c>
    </row>
    <row r="302" spans="2:13" ht="34.200000000000003" x14ac:dyDescent="0.3">
      <c r="B302" s="88">
        <v>3</v>
      </c>
      <c r="C302" s="448" t="s">
        <v>77</v>
      </c>
      <c r="D302" s="446" t="s">
        <v>627</v>
      </c>
      <c r="E302" s="446" t="s">
        <v>1087</v>
      </c>
      <c r="F302" s="446" t="s">
        <v>858</v>
      </c>
      <c r="G302" s="91">
        <v>75000</v>
      </c>
      <c r="H302" s="92">
        <v>43659</v>
      </c>
      <c r="I302" s="446" t="s">
        <v>630</v>
      </c>
      <c r="J302" s="393" t="s">
        <v>622</v>
      </c>
      <c r="K302" s="393" t="s">
        <v>622</v>
      </c>
      <c r="L302" s="393" t="s">
        <v>622</v>
      </c>
      <c r="M302" s="446" t="s">
        <v>1169</v>
      </c>
    </row>
    <row r="303" spans="2:13" ht="34.200000000000003" x14ac:dyDescent="0.3">
      <c r="B303" s="88">
        <v>3</v>
      </c>
      <c r="C303" s="448" t="s">
        <v>77</v>
      </c>
      <c r="D303" s="446" t="s">
        <v>627</v>
      </c>
      <c r="E303" s="446" t="s">
        <v>1170</v>
      </c>
      <c r="F303" s="446" t="s">
        <v>858</v>
      </c>
      <c r="G303" s="91">
        <v>75000</v>
      </c>
      <c r="H303" s="92">
        <v>43659</v>
      </c>
      <c r="I303" s="446" t="s">
        <v>630</v>
      </c>
      <c r="J303" s="393" t="s">
        <v>622</v>
      </c>
      <c r="K303" s="393" t="s">
        <v>622</v>
      </c>
      <c r="L303" s="393" t="s">
        <v>622</v>
      </c>
      <c r="M303" s="446" t="s">
        <v>1171</v>
      </c>
    </row>
    <row r="304" spans="2:13" ht="34.200000000000003" x14ac:dyDescent="0.3">
      <c r="B304" s="88">
        <v>3</v>
      </c>
      <c r="C304" s="448" t="s">
        <v>77</v>
      </c>
      <c r="D304" s="446" t="s">
        <v>627</v>
      </c>
      <c r="E304" s="446" t="s">
        <v>1172</v>
      </c>
      <c r="F304" s="446" t="s">
        <v>858</v>
      </c>
      <c r="G304" s="91">
        <v>75000</v>
      </c>
      <c r="H304" s="92">
        <v>43659</v>
      </c>
      <c r="I304" s="446" t="s">
        <v>630</v>
      </c>
      <c r="J304" s="393" t="s">
        <v>622</v>
      </c>
      <c r="K304" s="393" t="s">
        <v>622</v>
      </c>
      <c r="L304" s="393" t="s">
        <v>622</v>
      </c>
      <c r="M304" s="446" t="s">
        <v>1173</v>
      </c>
    </row>
    <row r="305" spans="2:13" ht="34.200000000000003" x14ac:dyDescent="0.3">
      <c r="B305" s="88">
        <v>3</v>
      </c>
      <c r="C305" s="448" t="s">
        <v>77</v>
      </c>
      <c r="D305" s="446" t="s">
        <v>627</v>
      </c>
      <c r="E305" s="446" t="s">
        <v>1174</v>
      </c>
      <c r="F305" s="446" t="s">
        <v>858</v>
      </c>
      <c r="G305" s="91">
        <v>75000</v>
      </c>
      <c r="H305" s="92">
        <v>43659</v>
      </c>
      <c r="I305" s="446" t="s">
        <v>630</v>
      </c>
      <c r="J305" s="393" t="s">
        <v>622</v>
      </c>
      <c r="K305" s="393" t="s">
        <v>622</v>
      </c>
      <c r="L305" s="393" t="s">
        <v>622</v>
      </c>
      <c r="M305" s="446" t="s">
        <v>1175</v>
      </c>
    </row>
    <row r="306" spans="2:13" ht="34.200000000000003" x14ac:dyDescent="0.3">
      <c r="B306" s="88">
        <v>3</v>
      </c>
      <c r="C306" s="448" t="s">
        <v>77</v>
      </c>
      <c r="D306" s="446" t="s">
        <v>627</v>
      </c>
      <c r="E306" s="446" t="s">
        <v>1176</v>
      </c>
      <c r="F306" s="446" t="s">
        <v>858</v>
      </c>
      <c r="G306" s="91">
        <v>75000</v>
      </c>
      <c r="H306" s="92">
        <v>43659</v>
      </c>
      <c r="I306" s="446" t="s">
        <v>630</v>
      </c>
      <c r="J306" s="393" t="s">
        <v>622</v>
      </c>
      <c r="K306" s="393" t="s">
        <v>622</v>
      </c>
      <c r="L306" s="393" t="s">
        <v>622</v>
      </c>
      <c r="M306" s="446" t="s">
        <v>1177</v>
      </c>
    </row>
    <row r="307" spans="2:13" ht="34.200000000000003" x14ac:dyDescent="0.3">
      <c r="B307" s="88">
        <v>3</v>
      </c>
      <c r="C307" s="448" t="s">
        <v>77</v>
      </c>
      <c r="D307" s="446" t="s">
        <v>627</v>
      </c>
      <c r="E307" s="446" t="s">
        <v>1178</v>
      </c>
      <c r="F307" s="446" t="s">
        <v>858</v>
      </c>
      <c r="G307" s="91">
        <v>75000</v>
      </c>
      <c r="H307" s="92">
        <v>43659</v>
      </c>
      <c r="I307" s="446" t="s">
        <v>630</v>
      </c>
      <c r="J307" s="393" t="s">
        <v>622</v>
      </c>
      <c r="K307" s="393" t="s">
        <v>622</v>
      </c>
      <c r="L307" s="393" t="s">
        <v>622</v>
      </c>
      <c r="M307" s="446" t="s">
        <v>1179</v>
      </c>
    </row>
    <row r="308" spans="2:13" ht="34.200000000000003" x14ac:dyDescent="0.3">
      <c r="B308" s="88">
        <v>3</v>
      </c>
      <c r="C308" s="448" t="s">
        <v>77</v>
      </c>
      <c r="D308" s="446" t="s">
        <v>627</v>
      </c>
      <c r="E308" s="446" t="s">
        <v>1180</v>
      </c>
      <c r="F308" s="446" t="s">
        <v>858</v>
      </c>
      <c r="G308" s="91">
        <v>75000</v>
      </c>
      <c r="H308" s="92">
        <v>43659</v>
      </c>
      <c r="I308" s="446" t="s">
        <v>630</v>
      </c>
      <c r="J308" s="393" t="s">
        <v>622</v>
      </c>
      <c r="K308" s="393" t="s">
        <v>622</v>
      </c>
      <c r="L308" s="393" t="s">
        <v>622</v>
      </c>
      <c r="M308" s="446" t="s">
        <v>1181</v>
      </c>
    </row>
    <row r="309" spans="2:13" ht="34.200000000000003" x14ac:dyDescent="0.3">
      <c r="B309" s="88">
        <v>3</v>
      </c>
      <c r="C309" s="448" t="s">
        <v>77</v>
      </c>
      <c r="D309" s="446" t="s">
        <v>627</v>
      </c>
      <c r="E309" s="446" t="s">
        <v>1182</v>
      </c>
      <c r="F309" s="446" t="s">
        <v>858</v>
      </c>
      <c r="G309" s="91">
        <v>75000</v>
      </c>
      <c r="H309" s="92">
        <v>43659</v>
      </c>
      <c r="I309" s="446" t="s">
        <v>630</v>
      </c>
      <c r="J309" s="393" t="s">
        <v>622</v>
      </c>
      <c r="K309" s="393" t="s">
        <v>622</v>
      </c>
      <c r="L309" s="393" t="s">
        <v>622</v>
      </c>
      <c r="M309" s="446" t="s">
        <v>1183</v>
      </c>
    </row>
    <row r="310" spans="2:13" ht="34.200000000000003" x14ac:dyDescent="0.3">
      <c r="B310" s="88">
        <v>3</v>
      </c>
      <c r="C310" s="448" t="s">
        <v>77</v>
      </c>
      <c r="D310" s="446" t="s">
        <v>627</v>
      </c>
      <c r="E310" s="446" t="s">
        <v>1184</v>
      </c>
      <c r="F310" s="446" t="s">
        <v>858</v>
      </c>
      <c r="G310" s="91">
        <v>75000</v>
      </c>
      <c r="H310" s="92">
        <v>43659</v>
      </c>
      <c r="I310" s="446" t="s">
        <v>630</v>
      </c>
      <c r="J310" s="393" t="s">
        <v>622</v>
      </c>
      <c r="K310" s="393" t="s">
        <v>622</v>
      </c>
      <c r="L310" s="393" t="s">
        <v>622</v>
      </c>
      <c r="M310" s="446" t="s">
        <v>1185</v>
      </c>
    </row>
    <row r="311" spans="2:13" ht="34.200000000000003" x14ac:dyDescent="0.3">
      <c r="B311" s="88">
        <v>3</v>
      </c>
      <c r="C311" s="448" t="s">
        <v>77</v>
      </c>
      <c r="D311" s="446" t="s">
        <v>627</v>
      </c>
      <c r="E311" s="446" t="s">
        <v>1186</v>
      </c>
      <c r="F311" s="446" t="s">
        <v>858</v>
      </c>
      <c r="G311" s="91">
        <v>75000</v>
      </c>
      <c r="H311" s="92">
        <v>43659</v>
      </c>
      <c r="I311" s="446" t="s">
        <v>630</v>
      </c>
      <c r="J311" s="393" t="s">
        <v>622</v>
      </c>
      <c r="K311" s="393" t="s">
        <v>622</v>
      </c>
      <c r="L311" s="393" t="s">
        <v>622</v>
      </c>
      <c r="M311" s="446" t="s">
        <v>1187</v>
      </c>
    </row>
    <row r="312" spans="2:13" ht="34.200000000000003" x14ac:dyDescent="0.3">
      <c r="B312" s="88">
        <v>3</v>
      </c>
      <c r="C312" s="448" t="s">
        <v>77</v>
      </c>
      <c r="D312" s="446" t="s">
        <v>627</v>
      </c>
      <c r="E312" s="446" t="s">
        <v>1188</v>
      </c>
      <c r="F312" s="446" t="s">
        <v>858</v>
      </c>
      <c r="G312" s="91">
        <v>75000</v>
      </c>
      <c r="H312" s="92">
        <v>43659</v>
      </c>
      <c r="I312" s="446" t="s">
        <v>630</v>
      </c>
      <c r="J312" s="393" t="s">
        <v>622</v>
      </c>
      <c r="K312" s="393" t="s">
        <v>622</v>
      </c>
      <c r="L312" s="393" t="s">
        <v>622</v>
      </c>
      <c r="M312" s="446" t="s">
        <v>1189</v>
      </c>
    </row>
    <row r="313" spans="2:13" ht="34.200000000000003" x14ac:dyDescent="0.3">
      <c r="B313" s="88">
        <v>3</v>
      </c>
      <c r="C313" s="448" t="s">
        <v>77</v>
      </c>
      <c r="D313" s="446" t="s">
        <v>627</v>
      </c>
      <c r="E313" s="446" t="s">
        <v>1190</v>
      </c>
      <c r="F313" s="446" t="s">
        <v>858</v>
      </c>
      <c r="G313" s="91">
        <v>75000</v>
      </c>
      <c r="H313" s="92">
        <v>43659</v>
      </c>
      <c r="I313" s="446" t="s">
        <v>630</v>
      </c>
      <c r="J313" s="393" t="s">
        <v>622</v>
      </c>
      <c r="K313" s="393" t="s">
        <v>622</v>
      </c>
      <c r="L313" s="393" t="s">
        <v>622</v>
      </c>
      <c r="M313" s="446" t="s">
        <v>1191</v>
      </c>
    </row>
    <row r="314" spans="2:13" ht="34.200000000000003" x14ac:dyDescent="0.3">
      <c r="B314" s="88">
        <v>3</v>
      </c>
      <c r="C314" s="448" t="s">
        <v>77</v>
      </c>
      <c r="D314" s="446" t="s">
        <v>627</v>
      </c>
      <c r="E314" s="446" t="s">
        <v>696</v>
      </c>
      <c r="F314" s="446" t="s">
        <v>858</v>
      </c>
      <c r="G314" s="91">
        <v>80000</v>
      </c>
      <c r="H314" s="92">
        <v>43661</v>
      </c>
      <c r="I314" s="446" t="s">
        <v>630</v>
      </c>
      <c r="J314" s="393" t="s">
        <v>622</v>
      </c>
      <c r="K314" s="393" t="s">
        <v>622</v>
      </c>
      <c r="L314" s="393" t="s">
        <v>622</v>
      </c>
      <c r="M314" s="446" t="s">
        <v>1192</v>
      </c>
    </row>
    <row r="315" spans="2:13" ht="34.200000000000003" x14ac:dyDescent="0.3">
      <c r="B315" s="88">
        <v>3</v>
      </c>
      <c r="C315" s="448" t="s">
        <v>77</v>
      </c>
      <c r="D315" s="446" t="s">
        <v>627</v>
      </c>
      <c r="E315" s="446" t="s">
        <v>1193</v>
      </c>
      <c r="F315" s="446" t="s">
        <v>858</v>
      </c>
      <c r="G315" s="91">
        <v>2000000</v>
      </c>
      <c r="H315" s="92">
        <v>43668</v>
      </c>
      <c r="I315" s="446" t="s">
        <v>630</v>
      </c>
      <c r="J315" s="393" t="s">
        <v>622</v>
      </c>
      <c r="K315" s="393" t="s">
        <v>622</v>
      </c>
      <c r="L315" s="393" t="s">
        <v>622</v>
      </c>
      <c r="M315" s="446" t="s">
        <v>1194</v>
      </c>
    </row>
    <row r="316" spans="2:13" ht="34.200000000000003" x14ac:dyDescent="0.3">
      <c r="B316" s="88">
        <v>3</v>
      </c>
      <c r="C316" s="448" t="s">
        <v>77</v>
      </c>
      <c r="D316" s="446" t="s">
        <v>627</v>
      </c>
      <c r="E316" s="446">
        <v>93277</v>
      </c>
      <c r="F316" s="446" t="s">
        <v>858</v>
      </c>
      <c r="G316" s="91">
        <v>-62021</v>
      </c>
      <c r="H316" s="92">
        <v>43677</v>
      </c>
      <c r="I316" s="446" t="s">
        <v>630</v>
      </c>
      <c r="J316" s="393" t="s">
        <v>622</v>
      </c>
      <c r="K316" s="393" t="s">
        <v>622</v>
      </c>
      <c r="L316" s="393" t="s">
        <v>622</v>
      </c>
      <c r="M316" s="446" t="s">
        <v>1195</v>
      </c>
    </row>
    <row r="317" spans="2:13" ht="34.200000000000003" x14ac:dyDescent="0.3">
      <c r="B317" s="88">
        <v>3</v>
      </c>
      <c r="C317" s="448" t="s">
        <v>77</v>
      </c>
      <c r="D317" s="446" t="s">
        <v>627</v>
      </c>
      <c r="E317" s="446" t="s">
        <v>1196</v>
      </c>
      <c r="F317" s="446" t="s">
        <v>858</v>
      </c>
      <c r="G317" s="91">
        <v>50000</v>
      </c>
      <c r="H317" s="92">
        <v>43707</v>
      </c>
      <c r="I317" s="446" t="s">
        <v>630</v>
      </c>
      <c r="J317" s="393" t="s">
        <v>622</v>
      </c>
      <c r="K317" s="393" t="s">
        <v>622</v>
      </c>
      <c r="L317" s="393" t="s">
        <v>622</v>
      </c>
      <c r="M317" s="446" t="s">
        <v>1197</v>
      </c>
    </row>
    <row r="318" spans="2:13" ht="34.200000000000003" x14ac:dyDescent="0.3">
      <c r="B318" s="88">
        <v>3</v>
      </c>
      <c r="C318" s="448" t="s">
        <v>77</v>
      </c>
      <c r="D318" s="446" t="s">
        <v>627</v>
      </c>
      <c r="E318" s="446" t="s">
        <v>1198</v>
      </c>
      <c r="F318" s="446" t="s">
        <v>858</v>
      </c>
      <c r="G318" s="91">
        <v>35000</v>
      </c>
      <c r="H318" s="92">
        <v>43708</v>
      </c>
      <c r="I318" s="446" t="s">
        <v>630</v>
      </c>
      <c r="J318" s="393" t="s">
        <v>622</v>
      </c>
      <c r="K318" s="393" t="s">
        <v>622</v>
      </c>
      <c r="L318" s="393" t="s">
        <v>622</v>
      </c>
      <c r="M318" s="446" t="s">
        <v>1199</v>
      </c>
    </row>
    <row r="319" spans="2:13" ht="34.200000000000003" x14ac:dyDescent="0.3">
      <c r="B319" s="88">
        <v>3</v>
      </c>
      <c r="C319" s="448" t="s">
        <v>77</v>
      </c>
      <c r="D319" s="446" t="s">
        <v>627</v>
      </c>
      <c r="E319" s="446" t="s">
        <v>1200</v>
      </c>
      <c r="F319" s="446" t="s">
        <v>858</v>
      </c>
      <c r="G319" s="91">
        <v>619969</v>
      </c>
      <c r="H319" s="92">
        <v>43708</v>
      </c>
      <c r="I319" s="446" t="s">
        <v>630</v>
      </c>
      <c r="J319" s="393" t="s">
        <v>622</v>
      </c>
      <c r="K319" s="393" t="s">
        <v>622</v>
      </c>
      <c r="L319" s="393" t="s">
        <v>622</v>
      </c>
      <c r="M319" s="446" t="s">
        <v>1201</v>
      </c>
    </row>
    <row r="320" spans="2:13" ht="34.200000000000003" x14ac:dyDescent="0.3">
      <c r="B320" s="88">
        <v>3</v>
      </c>
      <c r="C320" s="448" t="s">
        <v>77</v>
      </c>
      <c r="D320" s="446" t="s">
        <v>627</v>
      </c>
      <c r="E320" s="446" t="s">
        <v>1200</v>
      </c>
      <c r="F320" s="446" t="s">
        <v>858</v>
      </c>
      <c r="G320" s="91">
        <v>619969</v>
      </c>
      <c r="H320" s="92">
        <v>43708</v>
      </c>
      <c r="I320" s="446" t="s">
        <v>630</v>
      </c>
      <c r="J320" s="393" t="s">
        <v>622</v>
      </c>
      <c r="K320" s="393" t="s">
        <v>622</v>
      </c>
      <c r="L320" s="393" t="s">
        <v>622</v>
      </c>
      <c r="M320" s="446" t="s">
        <v>1202</v>
      </c>
    </row>
    <row r="321" spans="2:13" ht="34.200000000000003" x14ac:dyDescent="0.3">
      <c r="B321" s="88">
        <v>3</v>
      </c>
      <c r="C321" s="448" t="s">
        <v>77</v>
      </c>
      <c r="D321" s="446" t="s">
        <v>627</v>
      </c>
      <c r="E321" s="446">
        <v>93079</v>
      </c>
      <c r="F321" s="446" t="s">
        <v>858</v>
      </c>
      <c r="G321" s="91">
        <v>804124</v>
      </c>
      <c r="H321" s="92">
        <v>43734</v>
      </c>
      <c r="I321" s="446" t="s">
        <v>630</v>
      </c>
      <c r="J321" s="393" t="s">
        <v>622</v>
      </c>
      <c r="K321" s="393" t="s">
        <v>622</v>
      </c>
      <c r="L321" s="393" t="s">
        <v>622</v>
      </c>
      <c r="M321" s="446" t="s">
        <v>1203</v>
      </c>
    </row>
    <row r="322" spans="2:13" ht="34.200000000000003" x14ac:dyDescent="0.3">
      <c r="B322" s="88">
        <v>3</v>
      </c>
      <c r="C322" s="448" t="s">
        <v>77</v>
      </c>
      <c r="D322" s="446" t="s">
        <v>627</v>
      </c>
      <c r="E322" s="446">
        <v>93079</v>
      </c>
      <c r="F322" s="446" t="s">
        <v>858</v>
      </c>
      <c r="G322" s="91">
        <v>70311</v>
      </c>
      <c r="H322" s="92">
        <v>43738</v>
      </c>
      <c r="I322" s="446" t="s">
        <v>630</v>
      </c>
      <c r="J322" s="393" t="s">
        <v>622</v>
      </c>
      <c r="K322" s="393" t="s">
        <v>622</v>
      </c>
      <c r="L322" s="393" t="s">
        <v>622</v>
      </c>
      <c r="M322" s="446" t="s">
        <v>1204</v>
      </c>
    </row>
    <row r="323" spans="2:13" ht="34.200000000000003" x14ac:dyDescent="0.3">
      <c r="B323" s="88">
        <v>3</v>
      </c>
      <c r="C323" s="448" t="s">
        <v>77</v>
      </c>
      <c r="D323" s="446" t="s">
        <v>627</v>
      </c>
      <c r="E323" s="446" t="s">
        <v>1205</v>
      </c>
      <c r="F323" s="446" t="s">
        <v>858</v>
      </c>
      <c r="G323" s="91">
        <v>300000</v>
      </c>
      <c r="H323" s="92">
        <v>43658</v>
      </c>
      <c r="I323" s="446" t="s">
        <v>730</v>
      </c>
      <c r="J323" s="393" t="s">
        <v>622</v>
      </c>
      <c r="K323" s="393" t="s">
        <v>622</v>
      </c>
      <c r="L323" s="393" t="s">
        <v>622</v>
      </c>
      <c r="M323" s="446" t="s">
        <v>1206</v>
      </c>
    </row>
    <row r="324" spans="2:13" ht="34.200000000000003" x14ac:dyDescent="0.3">
      <c r="B324" s="88">
        <v>3</v>
      </c>
      <c r="C324" s="448" t="s">
        <v>77</v>
      </c>
      <c r="D324" s="446" t="s">
        <v>627</v>
      </c>
      <c r="E324" s="446" t="s">
        <v>1207</v>
      </c>
      <c r="F324" s="446" t="s">
        <v>858</v>
      </c>
      <c r="G324" s="91">
        <v>6693200</v>
      </c>
      <c r="H324" s="92">
        <v>43662</v>
      </c>
      <c r="I324" s="446" t="s">
        <v>730</v>
      </c>
      <c r="J324" s="393" t="s">
        <v>622</v>
      </c>
      <c r="K324" s="393" t="s">
        <v>622</v>
      </c>
      <c r="L324" s="393" t="s">
        <v>622</v>
      </c>
      <c r="M324" s="446" t="s">
        <v>1208</v>
      </c>
    </row>
    <row r="325" spans="2:13" ht="34.200000000000003" x14ac:dyDescent="0.3">
      <c r="B325" s="88">
        <v>3</v>
      </c>
      <c r="C325" s="448" t="s">
        <v>77</v>
      </c>
      <c r="D325" s="446" t="s">
        <v>627</v>
      </c>
      <c r="E325" s="446" t="s">
        <v>1209</v>
      </c>
      <c r="F325" s="446" t="s">
        <v>858</v>
      </c>
      <c r="G325" s="91">
        <v>6694210.1399999997</v>
      </c>
      <c r="H325" s="92">
        <v>43671</v>
      </c>
      <c r="I325" s="446" t="s">
        <v>730</v>
      </c>
      <c r="J325" s="393" t="s">
        <v>622</v>
      </c>
      <c r="K325" s="393" t="s">
        <v>622</v>
      </c>
      <c r="L325" s="393" t="s">
        <v>622</v>
      </c>
      <c r="M325" s="446" t="s">
        <v>1210</v>
      </c>
    </row>
    <row r="326" spans="2:13" ht="34.200000000000003" x14ac:dyDescent="0.3">
      <c r="B326" s="88">
        <v>3</v>
      </c>
      <c r="C326" s="448" t="s">
        <v>77</v>
      </c>
      <c r="D326" s="446" t="s">
        <v>627</v>
      </c>
      <c r="E326" s="446" t="s">
        <v>1211</v>
      </c>
      <c r="F326" s="446" t="s">
        <v>858</v>
      </c>
      <c r="G326" s="91">
        <v>1430994.86</v>
      </c>
      <c r="H326" s="92">
        <v>43671</v>
      </c>
      <c r="I326" s="446" t="s">
        <v>730</v>
      </c>
      <c r="J326" s="393" t="s">
        <v>622</v>
      </c>
      <c r="K326" s="393" t="s">
        <v>622</v>
      </c>
      <c r="L326" s="393" t="s">
        <v>622</v>
      </c>
      <c r="M326" s="446" t="s">
        <v>1212</v>
      </c>
    </row>
    <row r="327" spans="2:13" ht="34.200000000000003" x14ac:dyDescent="0.3">
      <c r="B327" s="88">
        <v>3</v>
      </c>
      <c r="C327" s="448" t="s">
        <v>77</v>
      </c>
      <c r="D327" s="446" t="s">
        <v>627</v>
      </c>
      <c r="E327" s="446">
        <v>92492</v>
      </c>
      <c r="F327" s="446" t="s">
        <v>858</v>
      </c>
      <c r="G327" s="91">
        <v>57856</v>
      </c>
      <c r="H327" s="92">
        <v>43691</v>
      </c>
      <c r="I327" s="446" t="s">
        <v>730</v>
      </c>
      <c r="J327" s="393" t="s">
        <v>622</v>
      </c>
      <c r="K327" s="393" t="s">
        <v>622</v>
      </c>
      <c r="L327" s="393" t="s">
        <v>622</v>
      </c>
      <c r="M327" s="446" t="s">
        <v>1213</v>
      </c>
    </row>
    <row r="328" spans="2:13" ht="34.200000000000003" x14ac:dyDescent="0.3">
      <c r="B328" s="88">
        <v>3</v>
      </c>
      <c r="C328" s="448" t="s">
        <v>77</v>
      </c>
      <c r="D328" s="446" t="s">
        <v>627</v>
      </c>
      <c r="E328" s="446" t="s">
        <v>1209</v>
      </c>
      <c r="F328" s="446" t="s">
        <v>858</v>
      </c>
      <c r="G328" s="91">
        <v>6694210.1399999997</v>
      </c>
      <c r="H328" s="92">
        <v>43671</v>
      </c>
      <c r="I328" s="446" t="s">
        <v>730</v>
      </c>
      <c r="J328" s="393" t="s">
        <v>622</v>
      </c>
      <c r="K328" s="393" t="s">
        <v>622</v>
      </c>
      <c r="L328" s="393" t="s">
        <v>622</v>
      </c>
      <c r="M328" s="446" t="s">
        <v>1214</v>
      </c>
    </row>
    <row r="329" spans="2:13" ht="34.200000000000003" x14ac:dyDescent="0.3">
      <c r="B329" s="88">
        <v>3</v>
      </c>
      <c r="C329" s="448" t="s">
        <v>77</v>
      </c>
      <c r="D329" s="446" t="s">
        <v>627</v>
      </c>
      <c r="E329" s="446" t="s">
        <v>1211</v>
      </c>
      <c r="F329" s="446" t="s">
        <v>858</v>
      </c>
      <c r="G329" s="91">
        <v>1430994.86</v>
      </c>
      <c r="H329" s="92">
        <v>43671</v>
      </c>
      <c r="I329" s="446" t="s">
        <v>730</v>
      </c>
      <c r="J329" s="393" t="s">
        <v>622</v>
      </c>
      <c r="K329" s="393" t="s">
        <v>622</v>
      </c>
      <c r="L329" s="393" t="s">
        <v>622</v>
      </c>
      <c r="M329" s="446" t="s">
        <v>1215</v>
      </c>
    </row>
    <row r="330" spans="2:13" ht="34.200000000000003" x14ac:dyDescent="0.3">
      <c r="B330" s="88">
        <v>3</v>
      </c>
      <c r="C330" s="448" t="s">
        <v>77</v>
      </c>
      <c r="D330" s="446" t="s">
        <v>627</v>
      </c>
      <c r="E330" s="446" t="s">
        <v>1216</v>
      </c>
      <c r="F330" s="446" t="s">
        <v>858</v>
      </c>
      <c r="G330" s="91">
        <v>159212</v>
      </c>
      <c r="H330" s="92">
        <v>43677</v>
      </c>
      <c r="I330" s="446" t="s">
        <v>730</v>
      </c>
      <c r="J330" s="393" t="s">
        <v>622</v>
      </c>
      <c r="K330" s="393" t="s">
        <v>622</v>
      </c>
      <c r="L330" s="393" t="s">
        <v>622</v>
      </c>
      <c r="M330" s="446" t="s">
        <v>1217</v>
      </c>
    </row>
    <row r="331" spans="2:13" ht="34.200000000000003" x14ac:dyDescent="0.3">
      <c r="B331" s="88">
        <v>3</v>
      </c>
      <c r="C331" s="448" t="s">
        <v>77</v>
      </c>
      <c r="D331" s="446" t="s">
        <v>627</v>
      </c>
      <c r="E331" s="446" t="s">
        <v>1218</v>
      </c>
      <c r="F331" s="446" t="s">
        <v>858</v>
      </c>
      <c r="G331" s="91">
        <v>2702970</v>
      </c>
      <c r="H331" s="92">
        <v>43677</v>
      </c>
      <c r="I331" s="446" t="s">
        <v>730</v>
      </c>
      <c r="J331" s="393" t="s">
        <v>622</v>
      </c>
      <c r="K331" s="393" t="s">
        <v>622</v>
      </c>
      <c r="L331" s="393" t="s">
        <v>622</v>
      </c>
      <c r="M331" s="446" t="s">
        <v>1219</v>
      </c>
    </row>
    <row r="332" spans="2:13" ht="34.200000000000003" x14ac:dyDescent="0.3">
      <c r="B332" s="88">
        <v>3</v>
      </c>
      <c r="C332" s="448" t="s">
        <v>77</v>
      </c>
      <c r="D332" s="446" t="s">
        <v>627</v>
      </c>
      <c r="E332" s="446" t="s">
        <v>1220</v>
      </c>
      <c r="F332" s="446" t="s">
        <v>858</v>
      </c>
      <c r="G332" s="91">
        <v>150000</v>
      </c>
      <c r="H332" s="92">
        <v>43685</v>
      </c>
      <c r="I332" s="446" t="s">
        <v>730</v>
      </c>
      <c r="J332" s="393" t="s">
        <v>622</v>
      </c>
      <c r="K332" s="393" t="s">
        <v>622</v>
      </c>
      <c r="L332" s="393" t="s">
        <v>622</v>
      </c>
      <c r="M332" s="446" t="s">
        <v>1221</v>
      </c>
    </row>
    <row r="333" spans="2:13" ht="34.200000000000003" x14ac:dyDescent="0.3">
      <c r="B333" s="88">
        <v>3</v>
      </c>
      <c r="C333" s="448" t="s">
        <v>77</v>
      </c>
      <c r="D333" s="446" t="s">
        <v>627</v>
      </c>
      <c r="E333" s="446" t="s">
        <v>1222</v>
      </c>
      <c r="F333" s="446" t="s">
        <v>858</v>
      </c>
      <c r="G333" s="91">
        <v>750000</v>
      </c>
      <c r="H333" s="92">
        <v>43700</v>
      </c>
      <c r="I333" s="446" t="s">
        <v>730</v>
      </c>
      <c r="J333" s="393" t="s">
        <v>622</v>
      </c>
      <c r="K333" s="393" t="s">
        <v>622</v>
      </c>
      <c r="L333" s="393" t="s">
        <v>622</v>
      </c>
      <c r="M333" s="446" t="s">
        <v>1223</v>
      </c>
    </row>
    <row r="334" spans="2:13" ht="34.200000000000003" x14ac:dyDescent="0.3">
      <c r="B334" s="88">
        <v>3</v>
      </c>
      <c r="C334" s="448" t="s">
        <v>77</v>
      </c>
      <c r="D334" s="446" t="s">
        <v>627</v>
      </c>
      <c r="E334" s="446" t="s">
        <v>1069</v>
      </c>
      <c r="F334" s="446" t="s">
        <v>858</v>
      </c>
      <c r="G334" s="91">
        <v>428900</v>
      </c>
      <c r="H334" s="92">
        <v>43708</v>
      </c>
      <c r="I334" s="446" t="s">
        <v>730</v>
      </c>
      <c r="J334" s="393" t="s">
        <v>622</v>
      </c>
      <c r="K334" s="393" t="s">
        <v>622</v>
      </c>
      <c r="L334" s="393" t="s">
        <v>622</v>
      </c>
      <c r="M334" s="446" t="s">
        <v>1224</v>
      </c>
    </row>
    <row r="335" spans="2:13" ht="34.200000000000003" x14ac:dyDescent="0.3">
      <c r="B335" s="88">
        <v>3</v>
      </c>
      <c r="C335" s="448" t="s">
        <v>77</v>
      </c>
      <c r="D335" s="446" t="s">
        <v>627</v>
      </c>
      <c r="E335" s="446" t="s">
        <v>1225</v>
      </c>
      <c r="F335" s="446" t="s">
        <v>858</v>
      </c>
      <c r="G335" s="91">
        <v>3525000</v>
      </c>
      <c r="H335" s="92">
        <v>43708</v>
      </c>
      <c r="I335" s="446" t="s">
        <v>730</v>
      </c>
      <c r="J335" s="393" t="s">
        <v>622</v>
      </c>
      <c r="K335" s="393" t="s">
        <v>622</v>
      </c>
      <c r="L335" s="393" t="s">
        <v>622</v>
      </c>
      <c r="M335" s="446" t="s">
        <v>1226</v>
      </c>
    </row>
    <row r="336" spans="2:13" ht="34.200000000000003" x14ac:dyDescent="0.3">
      <c r="B336" s="88">
        <v>3</v>
      </c>
      <c r="C336" s="448" t="s">
        <v>77</v>
      </c>
      <c r="D336" s="446" t="s">
        <v>627</v>
      </c>
      <c r="E336" s="446">
        <v>94975</v>
      </c>
      <c r="F336" s="446" t="s">
        <v>858</v>
      </c>
      <c r="G336" s="91">
        <v>634500</v>
      </c>
      <c r="H336" s="92">
        <v>43720</v>
      </c>
      <c r="I336" s="446" t="s">
        <v>730</v>
      </c>
      <c r="J336" s="393" t="s">
        <v>622</v>
      </c>
      <c r="K336" s="393" t="s">
        <v>622</v>
      </c>
      <c r="L336" s="393" t="s">
        <v>622</v>
      </c>
      <c r="M336" s="446" t="s">
        <v>1227</v>
      </c>
    </row>
    <row r="337" spans="2:13" ht="34.200000000000003" x14ac:dyDescent="0.3">
      <c r="B337" s="88">
        <v>3</v>
      </c>
      <c r="C337" s="448" t="s">
        <v>77</v>
      </c>
      <c r="D337" s="446" t="s">
        <v>627</v>
      </c>
      <c r="E337" s="446" t="s">
        <v>1228</v>
      </c>
      <c r="F337" s="446" t="s">
        <v>858</v>
      </c>
      <c r="G337" s="91">
        <v>1625000</v>
      </c>
      <c r="H337" s="92">
        <v>43655</v>
      </c>
      <c r="I337" s="446" t="s">
        <v>701</v>
      </c>
      <c r="J337" s="393" t="s">
        <v>622</v>
      </c>
      <c r="K337" s="393" t="s">
        <v>622</v>
      </c>
      <c r="L337" s="393" t="s">
        <v>622</v>
      </c>
      <c r="M337" s="446" t="s">
        <v>1229</v>
      </c>
    </row>
    <row r="338" spans="2:13" ht="34.200000000000003" x14ac:dyDescent="0.3">
      <c r="B338" s="88">
        <v>3</v>
      </c>
      <c r="C338" s="448" t="s">
        <v>77</v>
      </c>
      <c r="D338" s="446" t="s">
        <v>627</v>
      </c>
      <c r="E338" s="446" t="s">
        <v>1230</v>
      </c>
      <c r="F338" s="446" t="s">
        <v>858</v>
      </c>
      <c r="G338" s="91">
        <v>959999.69</v>
      </c>
      <c r="H338" s="92">
        <v>43661</v>
      </c>
      <c r="I338" s="446" t="s">
        <v>701</v>
      </c>
      <c r="J338" s="393" t="s">
        <v>622</v>
      </c>
      <c r="K338" s="393" t="s">
        <v>622</v>
      </c>
      <c r="L338" s="393" t="s">
        <v>622</v>
      </c>
      <c r="M338" s="446" t="s">
        <v>1231</v>
      </c>
    </row>
    <row r="339" spans="2:13" ht="34.200000000000003" x14ac:dyDescent="0.3">
      <c r="B339" s="88">
        <v>3</v>
      </c>
      <c r="C339" s="448" t="s">
        <v>77</v>
      </c>
      <c r="D339" s="446" t="s">
        <v>627</v>
      </c>
      <c r="E339" s="446" t="s">
        <v>1232</v>
      </c>
      <c r="F339" s="446" t="s">
        <v>858</v>
      </c>
      <c r="G339" s="91">
        <v>191998.78</v>
      </c>
      <c r="H339" s="92">
        <v>43661</v>
      </c>
      <c r="I339" s="446" t="s">
        <v>701</v>
      </c>
      <c r="J339" s="393" t="s">
        <v>622</v>
      </c>
      <c r="K339" s="393" t="s">
        <v>622</v>
      </c>
      <c r="L339" s="393" t="s">
        <v>622</v>
      </c>
      <c r="M339" s="446" t="s">
        <v>1233</v>
      </c>
    </row>
    <row r="340" spans="2:13" ht="34.200000000000003" x14ac:dyDescent="0.3">
      <c r="B340" s="88">
        <v>3</v>
      </c>
      <c r="C340" s="448" t="s">
        <v>77</v>
      </c>
      <c r="D340" s="446" t="s">
        <v>627</v>
      </c>
      <c r="E340" s="446" t="s">
        <v>1234</v>
      </c>
      <c r="F340" s="446" t="s">
        <v>858</v>
      </c>
      <c r="G340" s="91">
        <v>64001.53</v>
      </c>
      <c r="H340" s="92">
        <v>43661</v>
      </c>
      <c r="I340" s="446" t="s">
        <v>701</v>
      </c>
      <c r="J340" s="393" t="s">
        <v>622</v>
      </c>
      <c r="K340" s="393" t="s">
        <v>622</v>
      </c>
      <c r="L340" s="393" t="s">
        <v>622</v>
      </c>
      <c r="M340" s="446" t="s">
        <v>1235</v>
      </c>
    </row>
    <row r="341" spans="2:13" ht="34.200000000000003" x14ac:dyDescent="0.3">
      <c r="B341" s="88">
        <v>3</v>
      </c>
      <c r="C341" s="448" t="s">
        <v>77</v>
      </c>
      <c r="D341" s="446" t="s">
        <v>627</v>
      </c>
      <c r="E341" s="446" t="s">
        <v>1236</v>
      </c>
      <c r="F341" s="446" t="s">
        <v>858</v>
      </c>
      <c r="G341" s="91">
        <v>7500000</v>
      </c>
      <c r="H341" s="92">
        <v>43664</v>
      </c>
      <c r="I341" s="446" t="s">
        <v>630</v>
      </c>
      <c r="J341" s="393" t="s">
        <v>622</v>
      </c>
      <c r="K341" s="393" t="s">
        <v>622</v>
      </c>
      <c r="L341" s="393" t="s">
        <v>622</v>
      </c>
      <c r="M341" s="446" t="s">
        <v>1237</v>
      </c>
    </row>
    <row r="342" spans="2:13" ht="34.200000000000003" x14ac:dyDescent="0.3">
      <c r="B342" s="88">
        <v>3</v>
      </c>
      <c r="C342" s="448" t="s">
        <v>77</v>
      </c>
      <c r="D342" s="446" t="s">
        <v>627</v>
      </c>
      <c r="E342" s="446" t="s">
        <v>1236</v>
      </c>
      <c r="F342" s="446" t="s">
        <v>858</v>
      </c>
      <c r="G342" s="91">
        <v>5000000</v>
      </c>
      <c r="H342" s="92">
        <v>43664</v>
      </c>
      <c r="I342" s="446" t="s">
        <v>630</v>
      </c>
      <c r="J342" s="393" t="s">
        <v>622</v>
      </c>
      <c r="K342" s="393" t="s">
        <v>622</v>
      </c>
      <c r="L342" s="393" t="s">
        <v>622</v>
      </c>
      <c r="M342" s="446" t="s">
        <v>1238</v>
      </c>
    </row>
    <row r="343" spans="2:13" ht="34.200000000000003" x14ac:dyDescent="0.3">
      <c r="B343" s="88">
        <v>3</v>
      </c>
      <c r="C343" s="448" t="s">
        <v>77</v>
      </c>
      <c r="D343" s="446" t="s">
        <v>627</v>
      </c>
      <c r="E343" s="446" t="s">
        <v>1239</v>
      </c>
      <c r="F343" s="446" t="s">
        <v>858</v>
      </c>
      <c r="G343" s="91">
        <v>180000</v>
      </c>
      <c r="H343" s="92">
        <v>43664</v>
      </c>
      <c r="I343" s="446" t="s">
        <v>630</v>
      </c>
      <c r="J343" s="393" t="s">
        <v>622</v>
      </c>
      <c r="K343" s="393" t="s">
        <v>622</v>
      </c>
      <c r="L343" s="393" t="s">
        <v>622</v>
      </c>
      <c r="M343" s="446" t="s">
        <v>1240</v>
      </c>
    </row>
    <row r="344" spans="2:13" ht="34.200000000000003" x14ac:dyDescent="0.3">
      <c r="B344" s="88">
        <v>3</v>
      </c>
      <c r="C344" s="448" t="s">
        <v>77</v>
      </c>
      <c r="D344" s="446" t="s">
        <v>627</v>
      </c>
      <c r="E344" s="446" t="s">
        <v>1239</v>
      </c>
      <c r="F344" s="446" t="s">
        <v>858</v>
      </c>
      <c r="G344" s="91">
        <v>1300000</v>
      </c>
      <c r="H344" s="92">
        <v>43664</v>
      </c>
      <c r="I344" s="446" t="s">
        <v>630</v>
      </c>
      <c r="J344" s="393" t="s">
        <v>622</v>
      </c>
      <c r="K344" s="393" t="s">
        <v>622</v>
      </c>
      <c r="L344" s="393" t="s">
        <v>622</v>
      </c>
      <c r="M344" s="446" t="s">
        <v>1241</v>
      </c>
    </row>
    <row r="345" spans="2:13" ht="34.200000000000003" x14ac:dyDescent="0.3">
      <c r="B345" s="88">
        <v>3</v>
      </c>
      <c r="C345" s="448" t="s">
        <v>77</v>
      </c>
      <c r="D345" s="446" t="s">
        <v>627</v>
      </c>
      <c r="E345" s="446" t="s">
        <v>1239</v>
      </c>
      <c r="F345" s="446" t="s">
        <v>858</v>
      </c>
      <c r="G345" s="91">
        <v>1400000</v>
      </c>
      <c r="H345" s="92">
        <v>43664</v>
      </c>
      <c r="I345" s="446" t="s">
        <v>630</v>
      </c>
      <c r="J345" s="393" t="s">
        <v>622</v>
      </c>
      <c r="K345" s="393" t="s">
        <v>622</v>
      </c>
      <c r="L345" s="393" t="s">
        <v>622</v>
      </c>
      <c r="M345" s="446" t="s">
        <v>1242</v>
      </c>
    </row>
    <row r="346" spans="2:13" ht="34.200000000000003" x14ac:dyDescent="0.3">
      <c r="B346" s="88">
        <v>3</v>
      </c>
      <c r="C346" s="448" t="s">
        <v>77</v>
      </c>
      <c r="D346" s="446" t="s">
        <v>627</v>
      </c>
      <c r="E346" s="446" t="s">
        <v>1243</v>
      </c>
      <c r="F346" s="446" t="s">
        <v>858</v>
      </c>
      <c r="G346" s="91">
        <v>5555937</v>
      </c>
      <c r="H346" s="92">
        <v>43677</v>
      </c>
      <c r="I346" s="446" t="s">
        <v>701</v>
      </c>
      <c r="J346" s="393" t="s">
        <v>622</v>
      </c>
      <c r="K346" s="393" t="s">
        <v>622</v>
      </c>
      <c r="L346" s="393" t="s">
        <v>622</v>
      </c>
      <c r="M346" s="446" t="s">
        <v>1244</v>
      </c>
    </row>
    <row r="347" spans="2:13" ht="34.200000000000003" x14ac:dyDescent="0.3">
      <c r="B347" s="88">
        <v>3</v>
      </c>
      <c r="C347" s="448" t="s">
        <v>77</v>
      </c>
      <c r="D347" s="446" t="s">
        <v>627</v>
      </c>
      <c r="E347" s="446" t="s">
        <v>1245</v>
      </c>
      <c r="F347" s="446" t="s">
        <v>858</v>
      </c>
      <c r="G347" s="91">
        <v>2662400</v>
      </c>
      <c r="H347" s="92">
        <v>43683</v>
      </c>
      <c r="I347" s="446" t="s">
        <v>701</v>
      </c>
      <c r="J347" s="393" t="s">
        <v>622</v>
      </c>
      <c r="K347" s="393" t="s">
        <v>622</v>
      </c>
      <c r="L347" s="393" t="s">
        <v>622</v>
      </c>
      <c r="M347" s="446" t="s">
        <v>1246</v>
      </c>
    </row>
    <row r="348" spans="2:13" ht="34.200000000000003" x14ac:dyDescent="0.3">
      <c r="B348" s="88">
        <v>3</v>
      </c>
      <c r="C348" s="448" t="s">
        <v>77</v>
      </c>
      <c r="D348" s="446" t="s">
        <v>627</v>
      </c>
      <c r="E348" s="446" t="s">
        <v>1247</v>
      </c>
      <c r="F348" s="446" t="s">
        <v>858</v>
      </c>
      <c r="G348" s="91">
        <v>695000</v>
      </c>
      <c r="H348" s="92">
        <v>43688</v>
      </c>
      <c r="I348" s="446" t="s">
        <v>701</v>
      </c>
      <c r="J348" s="393" t="s">
        <v>622</v>
      </c>
      <c r="K348" s="393" t="s">
        <v>622</v>
      </c>
      <c r="L348" s="393" t="s">
        <v>622</v>
      </c>
      <c r="M348" s="446" t="s">
        <v>1248</v>
      </c>
    </row>
    <row r="349" spans="2:13" ht="34.200000000000003" x14ac:dyDescent="0.3">
      <c r="B349" s="88">
        <v>3</v>
      </c>
      <c r="C349" s="448" t="s">
        <v>77</v>
      </c>
      <c r="D349" s="446" t="s">
        <v>627</v>
      </c>
      <c r="E349" s="446" t="s">
        <v>1249</v>
      </c>
      <c r="F349" s="446" t="s">
        <v>858</v>
      </c>
      <c r="G349" s="91">
        <v>770000</v>
      </c>
      <c r="H349" s="92">
        <v>43688</v>
      </c>
      <c r="I349" s="446" t="s">
        <v>701</v>
      </c>
      <c r="J349" s="393" t="s">
        <v>622</v>
      </c>
      <c r="K349" s="393" t="s">
        <v>622</v>
      </c>
      <c r="L349" s="393" t="s">
        <v>622</v>
      </c>
      <c r="M349" s="446" t="s">
        <v>1250</v>
      </c>
    </row>
    <row r="350" spans="2:13" ht="34.200000000000003" x14ac:dyDescent="0.3">
      <c r="B350" s="88">
        <v>3</v>
      </c>
      <c r="C350" s="448" t="s">
        <v>77</v>
      </c>
      <c r="D350" s="446" t="s">
        <v>627</v>
      </c>
      <c r="E350" s="446" t="s">
        <v>1251</v>
      </c>
      <c r="F350" s="446" t="s">
        <v>858</v>
      </c>
      <c r="G350" s="91">
        <v>1000000</v>
      </c>
      <c r="H350" s="92">
        <v>43693</v>
      </c>
      <c r="I350" s="446" t="s">
        <v>701</v>
      </c>
      <c r="J350" s="393" t="s">
        <v>622</v>
      </c>
      <c r="K350" s="393" t="s">
        <v>622</v>
      </c>
      <c r="L350" s="393" t="s">
        <v>622</v>
      </c>
      <c r="M350" s="446" t="s">
        <v>1252</v>
      </c>
    </row>
    <row r="351" spans="2:13" ht="34.200000000000003" x14ac:dyDescent="0.3">
      <c r="B351" s="88">
        <v>3</v>
      </c>
      <c r="C351" s="448" t="s">
        <v>77</v>
      </c>
      <c r="D351" s="446" t="s">
        <v>627</v>
      </c>
      <c r="E351" s="446" t="s">
        <v>1253</v>
      </c>
      <c r="F351" s="446" t="s">
        <v>858</v>
      </c>
      <c r="G351" s="91">
        <v>713600</v>
      </c>
      <c r="H351" s="92">
        <v>43708</v>
      </c>
      <c r="I351" s="446" t="s">
        <v>701</v>
      </c>
      <c r="J351" s="393" t="s">
        <v>622</v>
      </c>
      <c r="K351" s="393" t="s">
        <v>622</v>
      </c>
      <c r="L351" s="393" t="s">
        <v>622</v>
      </c>
      <c r="M351" s="446" t="s">
        <v>1254</v>
      </c>
    </row>
    <row r="352" spans="2:13" ht="34.200000000000003" x14ac:dyDescent="0.3">
      <c r="B352" s="88">
        <v>3</v>
      </c>
      <c r="C352" s="448" t="s">
        <v>77</v>
      </c>
      <c r="D352" s="446" t="s">
        <v>627</v>
      </c>
      <c r="E352" s="446" t="s">
        <v>1069</v>
      </c>
      <c r="F352" s="446" t="s">
        <v>858</v>
      </c>
      <c r="G352" s="91">
        <v>1006223</v>
      </c>
      <c r="H352" s="92">
        <v>43708</v>
      </c>
      <c r="I352" s="446" t="s">
        <v>701</v>
      </c>
      <c r="J352" s="393" t="s">
        <v>622</v>
      </c>
      <c r="K352" s="393" t="s">
        <v>622</v>
      </c>
      <c r="L352" s="393" t="s">
        <v>622</v>
      </c>
      <c r="M352" s="446" t="s">
        <v>1255</v>
      </c>
    </row>
    <row r="353" spans="2:13" ht="34.200000000000003" x14ac:dyDescent="0.3">
      <c r="B353" s="88">
        <v>3</v>
      </c>
      <c r="C353" s="448" t="s">
        <v>77</v>
      </c>
      <c r="D353" s="446" t="s">
        <v>627</v>
      </c>
      <c r="E353" s="446" t="s">
        <v>1256</v>
      </c>
      <c r="F353" s="446" t="s">
        <v>858</v>
      </c>
      <c r="G353" s="91">
        <v>770000</v>
      </c>
      <c r="H353" s="92">
        <v>43708</v>
      </c>
      <c r="I353" s="446" t="s">
        <v>701</v>
      </c>
      <c r="J353" s="393" t="s">
        <v>622</v>
      </c>
      <c r="K353" s="393" t="s">
        <v>622</v>
      </c>
      <c r="L353" s="393" t="s">
        <v>622</v>
      </c>
      <c r="M353" s="446" t="s">
        <v>1257</v>
      </c>
    </row>
    <row r="354" spans="2:13" ht="34.200000000000003" x14ac:dyDescent="0.3">
      <c r="B354" s="88">
        <v>3</v>
      </c>
      <c r="C354" s="448" t="s">
        <v>77</v>
      </c>
      <c r="D354" s="446" t="s">
        <v>627</v>
      </c>
      <c r="E354" s="446" t="s">
        <v>1258</v>
      </c>
      <c r="F354" s="446" t="s">
        <v>858</v>
      </c>
      <c r="G354" s="91">
        <v>50000</v>
      </c>
      <c r="H354" s="92">
        <v>43718</v>
      </c>
      <c r="I354" s="446" t="s">
        <v>701</v>
      </c>
      <c r="J354" s="393" t="s">
        <v>622</v>
      </c>
      <c r="K354" s="393" t="s">
        <v>622</v>
      </c>
      <c r="L354" s="393" t="s">
        <v>622</v>
      </c>
      <c r="M354" s="446" t="s">
        <v>1259</v>
      </c>
    </row>
    <row r="355" spans="2:13" ht="34.200000000000003" x14ac:dyDescent="0.3">
      <c r="B355" s="88">
        <v>3</v>
      </c>
      <c r="C355" s="448" t="s">
        <v>77</v>
      </c>
      <c r="D355" s="446" t="s">
        <v>627</v>
      </c>
      <c r="E355" s="446" t="s">
        <v>1260</v>
      </c>
      <c r="F355" s="446" t="s">
        <v>858</v>
      </c>
      <c r="G355" s="91">
        <v>1692000</v>
      </c>
      <c r="H355" s="92">
        <v>43721</v>
      </c>
      <c r="I355" s="446" t="s">
        <v>701</v>
      </c>
      <c r="J355" s="393" t="s">
        <v>622</v>
      </c>
      <c r="K355" s="393" t="s">
        <v>622</v>
      </c>
      <c r="L355" s="393" t="s">
        <v>622</v>
      </c>
      <c r="M355" s="446" t="s">
        <v>1261</v>
      </c>
    </row>
    <row r="356" spans="2:13" ht="34.200000000000003" x14ac:dyDescent="0.3">
      <c r="B356" s="88">
        <v>3</v>
      </c>
      <c r="C356" s="448" t="s">
        <v>77</v>
      </c>
      <c r="D356" s="446" t="s">
        <v>627</v>
      </c>
      <c r="E356" s="446" t="s">
        <v>1262</v>
      </c>
      <c r="F356" s="446" t="s">
        <v>858</v>
      </c>
      <c r="G356" s="91">
        <v>1000000</v>
      </c>
      <c r="H356" s="92">
        <v>43724</v>
      </c>
      <c r="I356" s="446" t="s">
        <v>701</v>
      </c>
      <c r="J356" s="393" t="s">
        <v>622</v>
      </c>
      <c r="K356" s="393" t="s">
        <v>622</v>
      </c>
      <c r="L356" s="393" t="s">
        <v>622</v>
      </c>
      <c r="M356" s="446" t="s">
        <v>1263</v>
      </c>
    </row>
    <row r="357" spans="2:13" ht="34.200000000000003" x14ac:dyDescent="0.3">
      <c r="B357" s="88">
        <v>3</v>
      </c>
      <c r="C357" s="448" t="s">
        <v>77</v>
      </c>
      <c r="D357" s="446" t="s">
        <v>627</v>
      </c>
      <c r="E357" s="446" t="s">
        <v>1264</v>
      </c>
      <c r="F357" s="446" t="s">
        <v>858</v>
      </c>
      <c r="G357" s="91">
        <v>500000.82</v>
      </c>
      <c r="H357" s="92">
        <v>43727</v>
      </c>
      <c r="I357" s="446" t="s">
        <v>701</v>
      </c>
      <c r="J357" s="393" t="s">
        <v>622</v>
      </c>
      <c r="K357" s="393" t="s">
        <v>622</v>
      </c>
      <c r="L357" s="393" t="s">
        <v>622</v>
      </c>
      <c r="M357" s="446" t="s">
        <v>1265</v>
      </c>
    </row>
    <row r="358" spans="2:13" ht="34.200000000000003" x14ac:dyDescent="0.3">
      <c r="B358" s="88">
        <v>3</v>
      </c>
      <c r="C358" s="448" t="s">
        <v>77</v>
      </c>
      <c r="D358" s="446" t="s">
        <v>627</v>
      </c>
      <c r="E358" s="446" t="s">
        <v>1266</v>
      </c>
      <c r="F358" s="446" t="s">
        <v>858</v>
      </c>
      <c r="G358" s="91">
        <v>111999.18</v>
      </c>
      <c r="H358" s="92">
        <v>43727</v>
      </c>
      <c r="I358" s="446" t="s">
        <v>701</v>
      </c>
      <c r="J358" s="393" t="s">
        <v>622</v>
      </c>
      <c r="K358" s="393" t="s">
        <v>622</v>
      </c>
      <c r="L358" s="393" t="s">
        <v>622</v>
      </c>
      <c r="M358" s="446" t="s">
        <v>1267</v>
      </c>
    </row>
    <row r="359" spans="2:13" ht="34.200000000000003" x14ac:dyDescent="0.3">
      <c r="B359" s="88">
        <v>3</v>
      </c>
      <c r="C359" s="448" t="s">
        <v>77</v>
      </c>
      <c r="D359" s="446" t="s">
        <v>627</v>
      </c>
      <c r="E359" s="446" t="s">
        <v>1268</v>
      </c>
      <c r="F359" s="446" t="s">
        <v>858</v>
      </c>
      <c r="G359" s="91">
        <v>135000</v>
      </c>
      <c r="H359" s="92">
        <v>43732</v>
      </c>
      <c r="I359" s="446" t="s">
        <v>701</v>
      </c>
      <c r="J359" s="393" t="s">
        <v>622</v>
      </c>
      <c r="K359" s="393" t="s">
        <v>622</v>
      </c>
      <c r="L359" s="393" t="s">
        <v>622</v>
      </c>
      <c r="M359" s="446" t="s">
        <v>1269</v>
      </c>
    </row>
    <row r="360" spans="2:13" ht="34.200000000000003" x14ac:dyDescent="0.3">
      <c r="B360" s="88">
        <v>3</v>
      </c>
      <c r="C360" s="448" t="s">
        <v>77</v>
      </c>
      <c r="D360" s="446" t="s">
        <v>627</v>
      </c>
      <c r="E360" s="446" t="s">
        <v>1270</v>
      </c>
      <c r="F360" s="446" t="s">
        <v>858</v>
      </c>
      <c r="G360" s="91">
        <v>4604940</v>
      </c>
      <c r="H360" s="92">
        <v>43743</v>
      </c>
      <c r="I360" s="446" t="s">
        <v>630</v>
      </c>
      <c r="J360" s="393" t="s">
        <v>622</v>
      </c>
      <c r="K360" s="393" t="s">
        <v>622</v>
      </c>
      <c r="L360" s="393" t="s">
        <v>622</v>
      </c>
      <c r="M360" s="446" t="s">
        <v>1271</v>
      </c>
    </row>
    <row r="361" spans="2:13" ht="34.200000000000003" x14ac:dyDescent="0.3">
      <c r="B361" s="88">
        <v>3</v>
      </c>
      <c r="C361" s="448" t="s">
        <v>77</v>
      </c>
      <c r="D361" s="446" t="s">
        <v>627</v>
      </c>
      <c r="E361" s="446" t="s">
        <v>1272</v>
      </c>
      <c r="F361" s="446" t="s">
        <v>858</v>
      </c>
      <c r="G361" s="91">
        <v>3366060</v>
      </c>
      <c r="H361" s="92">
        <v>43743</v>
      </c>
      <c r="I361" s="446" t="s">
        <v>630</v>
      </c>
      <c r="J361" s="393" t="s">
        <v>622</v>
      </c>
      <c r="K361" s="393" t="s">
        <v>622</v>
      </c>
      <c r="L361" s="393" t="s">
        <v>622</v>
      </c>
      <c r="M361" s="446" t="s">
        <v>1273</v>
      </c>
    </row>
    <row r="362" spans="2:13" ht="34.200000000000003" x14ac:dyDescent="0.3">
      <c r="B362" s="88">
        <v>3</v>
      </c>
      <c r="C362" s="448" t="s">
        <v>77</v>
      </c>
      <c r="D362" s="446" t="s">
        <v>627</v>
      </c>
      <c r="E362" s="446" t="s">
        <v>1274</v>
      </c>
      <c r="F362" s="446" t="s">
        <v>858</v>
      </c>
      <c r="G362" s="91">
        <v>487300</v>
      </c>
      <c r="H362" s="92">
        <v>43743</v>
      </c>
      <c r="I362" s="446" t="s">
        <v>730</v>
      </c>
      <c r="J362" s="393" t="s">
        <v>622</v>
      </c>
      <c r="K362" s="393" t="s">
        <v>622</v>
      </c>
      <c r="L362" s="393" t="s">
        <v>622</v>
      </c>
      <c r="M362" s="446" t="s">
        <v>1275</v>
      </c>
    </row>
    <row r="363" spans="2:13" ht="34.200000000000003" x14ac:dyDescent="0.3">
      <c r="B363" s="88">
        <v>3</v>
      </c>
      <c r="C363" s="448" t="s">
        <v>77</v>
      </c>
      <c r="D363" s="446" t="s">
        <v>627</v>
      </c>
      <c r="E363" s="446" t="s">
        <v>1276</v>
      </c>
      <c r="F363" s="446" t="s">
        <v>858</v>
      </c>
      <c r="G363" s="91">
        <v>4385700</v>
      </c>
      <c r="H363" s="92">
        <v>43743</v>
      </c>
      <c r="I363" s="446" t="s">
        <v>730</v>
      </c>
      <c r="J363" s="393" t="s">
        <v>622</v>
      </c>
      <c r="K363" s="393" t="s">
        <v>622</v>
      </c>
      <c r="L363" s="393" t="s">
        <v>622</v>
      </c>
      <c r="M363" s="446" t="s">
        <v>1277</v>
      </c>
    </row>
    <row r="364" spans="2:13" ht="34.200000000000003" x14ac:dyDescent="0.3">
      <c r="B364" s="88">
        <v>3</v>
      </c>
      <c r="C364" s="448" t="s">
        <v>77</v>
      </c>
      <c r="D364" s="446" t="s">
        <v>627</v>
      </c>
      <c r="E364" s="446" t="s">
        <v>1278</v>
      </c>
      <c r="F364" s="446" t="s">
        <v>858</v>
      </c>
      <c r="G364" s="91">
        <v>50000</v>
      </c>
      <c r="H364" s="92">
        <v>43747</v>
      </c>
      <c r="I364" s="446" t="s">
        <v>630</v>
      </c>
      <c r="J364" s="393" t="s">
        <v>622</v>
      </c>
      <c r="K364" s="393" t="s">
        <v>622</v>
      </c>
      <c r="L364" s="393" t="s">
        <v>622</v>
      </c>
      <c r="M364" s="446" t="s">
        <v>1279</v>
      </c>
    </row>
    <row r="365" spans="2:13" ht="34.200000000000003" x14ac:dyDescent="0.3">
      <c r="B365" s="88">
        <v>3</v>
      </c>
      <c r="C365" s="448" t="s">
        <v>77</v>
      </c>
      <c r="D365" s="446" t="s">
        <v>627</v>
      </c>
      <c r="E365" s="446" t="s">
        <v>1280</v>
      </c>
      <c r="F365" s="446" t="s">
        <v>858</v>
      </c>
      <c r="G365" s="91">
        <v>150000</v>
      </c>
      <c r="H365" s="92">
        <v>43747</v>
      </c>
      <c r="I365" s="446" t="s">
        <v>701</v>
      </c>
      <c r="J365" s="393" t="s">
        <v>622</v>
      </c>
      <c r="K365" s="393" t="s">
        <v>622</v>
      </c>
      <c r="L365" s="393" t="s">
        <v>622</v>
      </c>
      <c r="M365" s="446" t="s">
        <v>1281</v>
      </c>
    </row>
    <row r="366" spans="2:13" ht="34.200000000000003" x14ac:dyDescent="0.3">
      <c r="B366" s="88">
        <v>3</v>
      </c>
      <c r="C366" s="448" t="s">
        <v>77</v>
      </c>
      <c r="D366" s="446" t="s">
        <v>627</v>
      </c>
      <c r="E366" s="446" t="s">
        <v>1282</v>
      </c>
      <c r="F366" s="446" t="s">
        <v>858</v>
      </c>
      <c r="G366" s="91">
        <v>100000</v>
      </c>
      <c r="H366" s="92">
        <v>43747</v>
      </c>
      <c r="I366" s="446" t="s">
        <v>701</v>
      </c>
      <c r="J366" s="393" t="s">
        <v>622</v>
      </c>
      <c r="K366" s="393" t="s">
        <v>622</v>
      </c>
      <c r="L366" s="393" t="s">
        <v>622</v>
      </c>
      <c r="M366" s="446" t="s">
        <v>1283</v>
      </c>
    </row>
    <row r="367" spans="2:13" ht="34.200000000000003" x14ac:dyDescent="0.3">
      <c r="B367" s="88">
        <v>3</v>
      </c>
      <c r="C367" s="448" t="s">
        <v>77</v>
      </c>
      <c r="D367" s="446" t="s">
        <v>627</v>
      </c>
      <c r="E367" s="446" t="s">
        <v>1284</v>
      </c>
      <c r="F367" s="446" t="s">
        <v>858</v>
      </c>
      <c r="G367" s="91">
        <v>195000</v>
      </c>
      <c r="H367" s="92">
        <v>43748</v>
      </c>
      <c r="I367" s="446" t="s">
        <v>722</v>
      </c>
      <c r="J367" s="393" t="s">
        <v>622</v>
      </c>
      <c r="K367" s="393" t="s">
        <v>622</v>
      </c>
      <c r="L367" s="393" t="s">
        <v>622</v>
      </c>
      <c r="M367" s="446" t="s">
        <v>1285</v>
      </c>
    </row>
    <row r="368" spans="2:13" ht="34.200000000000003" x14ac:dyDescent="0.3">
      <c r="B368" s="88">
        <v>3</v>
      </c>
      <c r="C368" s="448" t="s">
        <v>77</v>
      </c>
      <c r="D368" s="446" t="s">
        <v>627</v>
      </c>
      <c r="E368" s="446" t="s">
        <v>1286</v>
      </c>
      <c r="F368" s="446" t="s">
        <v>858</v>
      </c>
      <c r="G368" s="91">
        <v>1300000</v>
      </c>
      <c r="H368" s="92">
        <v>43748</v>
      </c>
      <c r="I368" s="446" t="s">
        <v>722</v>
      </c>
      <c r="J368" s="393" t="s">
        <v>622</v>
      </c>
      <c r="K368" s="393" t="s">
        <v>622</v>
      </c>
      <c r="L368" s="393" t="s">
        <v>622</v>
      </c>
      <c r="M368" s="446" t="s">
        <v>1287</v>
      </c>
    </row>
    <row r="369" spans="2:13" ht="34.200000000000003" x14ac:dyDescent="0.3">
      <c r="B369" s="88">
        <v>3</v>
      </c>
      <c r="C369" s="448" t="s">
        <v>77</v>
      </c>
      <c r="D369" s="446" t="s">
        <v>627</v>
      </c>
      <c r="E369" s="446" t="s">
        <v>1288</v>
      </c>
      <c r="F369" s="446" t="s">
        <v>858</v>
      </c>
      <c r="G369" s="91">
        <v>1000000</v>
      </c>
      <c r="H369" s="92">
        <v>43748</v>
      </c>
      <c r="I369" s="446" t="s">
        <v>630</v>
      </c>
      <c r="J369" s="393" t="s">
        <v>622</v>
      </c>
      <c r="K369" s="393" t="s">
        <v>622</v>
      </c>
      <c r="L369" s="393" t="s">
        <v>622</v>
      </c>
      <c r="M369" s="446" t="s">
        <v>1289</v>
      </c>
    </row>
    <row r="370" spans="2:13" ht="34.200000000000003" x14ac:dyDescent="0.3">
      <c r="B370" s="88">
        <v>3</v>
      </c>
      <c r="C370" s="448" t="s">
        <v>77</v>
      </c>
      <c r="D370" s="446" t="s">
        <v>627</v>
      </c>
      <c r="E370" s="446" t="s">
        <v>1290</v>
      </c>
      <c r="F370" s="446" t="s">
        <v>858</v>
      </c>
      <c r="G370" s="91">
        <v>1000000</v>
      </c>
      <c r="H370" s="92">
        <v>43748</v>
      </c>
      <c r="I370" s="446" t="s">
        <v>630</v>
      </c>
      <c r="J370" s="393" t="s">
        <v>622</v>
      </c>
      <c r="K370" s="393" t="s">
        <v>622</v>
      </c>
      <c r="L370" s="393" t="s">
        <v>622</v>
      </c>
      <c r="M370" s="446" t="s">
        <v>1291</v>
      </c>
    </row>
    <row r="371" spans="2:13" ht="34.200000000000003" x14ac:dyDescent="0.3">
      <c r="B371" s="88">
        <v>3</v>
      </c>
      <c r="C371" s="448" t="s">
        <v>77</v>
      </c>
      <c r="D371" s="446" t="s">
        <v>627</v>
      </c>
      <c r="E371" s="446" t="s">
        <v>1292</v>
      </c>
      <c r="F371" s="446" t="s">
        <v>858</v>
      </c>
      <c r="G371" s="91">
        <v>1000000</v>
      </c>
      <c r="H371" s="92">
        <v>43748</v>
      </c>
      <c r="I371" s="446" t="s">
        <v>630</v>
      </c>
      <c r="J371" s="393" t="s">
        <v>622</v>
      </c>
      <c r="K371" s="393" t="s">
        <v>622</v>
      </c>
      <c r="L371" s="393" t="s">
        <v>622</v>
      </c>
      <c r="M371" s="446" t="s">
        <v>1293</v>
      </c>
    </row>
    <row r="372" spans="2:13" ht="34.200000000000003" x14ac:dyDescent="0.3">
      <c r="B372" s="88">
        <v>3</v>
      </c>
      <c r="C372" s="448" t="s">
        <v>77</v>
      </c>
      <c r="D372" s="446" t="s">
        <v>627</v>
      </c>
      <c r="E372" s="446" t="s">
        <v>1294</v>
      </c>
      <c r="F372" s="446" t="s">
        <v>858</v>
      </c>
      <c r="G372" s="91">
        <v>1000000</v>
      </c>
      <c r="H372" s="92">
        <v>43748</v>
      </c>
      <c r="I372" s="446" t="s">
        <v>630</v>
      </c>
      <c r="J372" s="393" t="s">
        <v>622</v>
      </c>
      <c r="K372" s="393" t="s">
        <v>622</v>
      </c>
      <c r="L372" s="393" t="s">
        <v>622</v>
      </c>
      <c r="M372" s="446" t="s">
        <v>1295</v>
      </c>
    </row>
    <row r="373" spans="2:13" ht="34.200000000000003" x14ac:dyDescent="0.3">
      <c r="B373" s="88">
        <v>3</v>
      </c>
      <c r="C373" s="448" t="s">
        <v>77</v>
      </c>
      <c r="D373" s="446" t="s">
        <v>627</v>
      </c>
      <c r="E373" s="446" t="s">
        <v>1296</v>
      </c>
      <c r="F373" s="446" t="s">
        <v>858</v>
      </c>
      <c r="G373" s="91">
        <v>1000000</v>
      </c>
      <c r="H373" s="92">
        <v>43748</v>
      </c>
      <c r="I373" s="446" t="s">
        <v>630</v>
      </c>
      <c r="J373" s="393" t="s">
        <v>622</v>
      </c>
      <c r="K373" s="393" t="s">
        <v>622</v>
      </c>
      <c r="L373" s="393" t="s">
        <v>622</v>
      </c>
      <c r="M373" s="446" t="s">
        <v>1297</v>
      </c>
    </row>
    <row r="374" spans="2:13" ht="34.200000000000003" x14ac:dyDescent="0.3">
      <c r="B374" s="88">
        <v>3</v>
      </c>
      <c r="C374" s="448" t="s">
        <v>77</v>
      </c>
      <c r="D374" s="446" t="s">
        <v>627</v>
      </c>
      <c r="E374" s="446" t="s">
        <v>1298</v>
      </c>
      <c r="F374" s="446" t="s">
        <v>858</v>
      </c>
      <c r="G374" s="91">
        <v>1000000</v>
      </c>
      <c r="H374" s="92">
        <v>43748</v>
      </c>
      <c r="I374" s="446" t="s">
        <v>630</v>
      </c>
      <c r="J374" s="393" t="s">
        <v>622</v>
      </c>
      <c r="K374" s="393" t="s">
        <v>622</v>
      </c>
      <c r="L374" s="393" t="s">
        <v>622</v>
      </c>
      <c r="M374" s="446" t="s">
        <v>1299</v>
      </c>
    </row>
    <row r="375" spans="2:13" ht="34.200000000000003" x14ac:dyDescent="0.3">
      <c r="B375" s="88">
        <v>3</v>
      </c>
      <c r="C375" s="448" t="s">
        <v>77</v>
      </c>
      <c r="D375" s="446" t="s">
        <v>627</v>
      </c>
      <c r="E375" s="446" t="s">
        <v>1300</v>
      </c>
      <c r="F375" s="446" t="s">
        <v>858</v>
      </c>
      <c r="G375" s="91">
        <v>200000</v>
      </c>
      <c r="H375" s="92">
        <v>43748</v>
      </c>
      <c r="I375" s="446" t="s">
        <v>630</v>
      </c>
      <c r="J375" s="393" t="s">
        <v>622</v>
      </c>
      <c r="K375" s="393" t="s">
        <v>622</v>
      </c>
      <c r="L375" s="393" t="s">
        <v>622</v>
      </c>
      <c r="M375" s="446" t="s">
        <v>1301</v>
      </c>
    </row>
    <row r="376" spans="2:13" ht="34.200000000000003" x14ac:dyDescent="0.3">
      <c r="B376" s="88">
        <v>3</v>
      </c>
      <c r="C376" s="448" t="s">
        <v>77</v>
      </c>
      <c r="D376" s="446" t="s">
        <v>627</v>
      </c>
      <c r="E376" s="446" t="s">
        <v>1302</v>
      </c>
      <c r="F376" s="446" t="s">
        <v>858</v>
      </c>
      <c r="G376" s="91">
        <v>200000</v>
      </c>
      <c r="H376" s="92">
        <v>43748</v>
      </c>
      <c r="I376" s="446" t="s">
        <v>630</v>
      </c>
      <c r="J376" s="393" t="s">
        <v>622</v>
      </c>
      <c r="K376" s="393" t="s">
        <v>622</v>
      </c>
      <c r="L376" s="393" t="s">
        <v>622</v>
      </c>
      <c r="M376" s="446" t="s">
        <v>1303</v>
      </c>
    </row>
    <row r="377" spans="2:13" ht="34.200000000000003" x14ac:dyDescent="0.3">
      <c r="B377" s="88">
        <v>3</v>
      </c>
      <c r="C377" s="448" t="s">
        <v>77</v>
      </c>
      <c r="D377" s="446" t="s">
        <v>627</v>
      </c>
      <c r="E377" s="446" t="s">
        <v>1304</v>
      </c>
      <c r="F377" s="446" t="s">
        <v>858</v>
      </c>
      <c r="G377" s="91">
        <v>200000</v>
      </c>
      <c r="H377" s="92">
        <v>43748</v>
      </c>
      <c r="I377" s="446" t="s">
        <v>630</v>
      </c>
      <c r="J377" s="393" t="s">
        <v>622</v>
      </c>
      <c r="K377" s="393" t="s">
        <v>622</v>
      </c>
      <c r="L377" s="393" t="s">
        <v>622</v>
      </c>
      <c r="M377" s="446" t="s">
        <v>1305</v>
      </c>
    </row>
    <row r="378" spans="2:13" ht="34.200000000000003" x14ac:dyDescent="0.3">
      <c r="B378" s="88">
        <v>3</v>
      </c>
      <c r="C378" s="448" t="s">
        <v>77</v>
      </c>
      <c r="D378" s="446" t="s">
        <v>627</v>
      </c>
      <c r="E378" s="446" t="s">
        <v>1306</v>
      </c>
      <c r="F378" s="446" t="s">
        <v>858</v>
      </c>
      <c r="G378" s="91">
        <v>200000</v>
      </c>
      <c r="H378" s="92">
        <v>43748</v>
      </c>
      <c r="I378" s="446" t="s">
        <v>630</v>
      </c>
      <c r="J378" s="393" t="s">
        <v>622</v>
      </c>
      <c r="K378" s="393" t="s">
        <v>622</v>
      </c>
      <c r="L378" s="393" t="s">
        <v>622</v>
      </c>
      <c r="M378" s="446" t="s">
        <v>1307</v>
      </c>
    </row>
    <row r="379" spans="2:13" ht="34.200000000000003" x14ac:dyDescent="0.3">
      <c r="B379" s="88">
        <v>3</v>
      </c>
      <c r="C379" s="448" t="s">
        <v>77</v>
      </c>
      <c r="D379" s="446" t="s">
        <v>627</v>
      </c>
      <c r="E379" s="446" t="s">
        <v>1308</v>
      </c>
      <c r="F379" s="446" t="s">
        <v>858</v>
      </c>
      <c r="G379" s="91">
        <v>200000</v>
      </c>
      <c r="H379" s="92">
        <v>43748</v>
      </c>
      <c r="I379" s="446" t="s">
        <v>630</v>
      </c>
      <c r="J379" s="393" t="s">
        <v>622</v>
      </c>
      <c r="K379" s="393" t="s">
        <v>622</v>
      </c>
      <c r="L379" s="393" t="s">
        <v>622</v>
      </c>
      <c r="M379" s="446" t="s">
        <v>1309</v>
      </c>
    </row>
    <row r="380" spans="2:13" ht="34.200000000000003" x14ac:dyDescent="0.3">
      <c r="B380" s="88">
        <v>3</v>
      </c>
      <c r="C380" s="448" t="s">
        <v>77</v>
      </c>
      <c r="D380" s="446" t="s">
        <v>627</v>
      </c>
      <c r="E380" s="446" t="s">
        <v>1310</v>
      </c>
      <c r="F380" s="446" t="s">
        <v>858</v>
      </c>
      <c r="G380" s="91">
        <v>1000000</v>
      </c>
      <c r="H380" s="92">
        <v>43748</v>
      </c>
      <c r="I380" s="446" t="s">
        <v>630</v>
      </c>
      <c r="J380" s="393" t="s">
        <v>622</v>
      </c>
      <c r="K380" s="393" t="s">
        <v>622</v>
      </c>
      <c r="L380" s="393" t="s">
        <v>622</v>
      </c>
      <c r="M380" s="446" t="s">
        <v>1311</v>
      </c>
    </row>
    <row r="381" spans="2:13" ht="34.200000000000003" x14ac:dyDescent="0.3">
      <c r="B381" s="88">
        <v>3</v>
      </c>
      <c r="C381" s="448" t="s">
        <v>77</v>
      </c>
      <c r="D381" s="446" t="s">
        <v>627</v>
      </c>
      <c r="E381" s="446" t="s">
        <v>1312</v>
      </c>
      <c r="F381" s="446" t="s">
        <v>858</v>
      </c>
      <c r="G381" s="91">
        <v>1000000</v>
      </c>
      <c r="H381" s="92">
        <v>43748</v>
      </c>
      <c r="I381" s="446" t="s">
        <v>630</v>
      </c>
      <c r="J381" s="393" t="s">
        <v>622</v>
      </c>
      <c r="K381" s="393" t="s">
        <v>622</v>
      </c>
      <c r="L381" s="393" t="s">
        <v>622</v>
      </c>
      <c r="M381" s="446" t="s">
        <v>1313</v>
      </c>
    </row>
    <row r="382" spans="2:13" ht="34.200000000000003" x14ac:dyDescent="0.3">
      <c r="B382" s="88">
        <v>3</v>
      </c>
      <c r="C382" s="448" t="s">
        <v>77</v>
      </c>
      <c r="D382" s="446" t="s">
        <v>627</v>
      </c>
      <c r="E382" s="446" t="s">
        <v>1314</v>
      </c>
      <c r="F382" s="446" t="s">
        <v>858</v>
      </c>
      <c r="G382" s="91">
        <v>1000000</v>
      </c>
      <c r="H382" s="92">
        <v>43748</v>
      </c>
      <c r="I382" s="446" t="s">
        <v>630</v>
      </c>
      <c r="J382" s="393" t="s">
        <v>622</v>
      </c>
      <c r="K382" s="393" t="s">
        <v>622</v>
      </c>
      <c r="L382" s="393" t="s">
        <v>622</v>
      </c>
      <c r="M382" s="446" t="s">
        <v>1315</v>
      </c>
    </row>
    <row r="383" spans="2:13" ht="34.200000000000003" x14ac:dyDescent="0.3">
      <c r="B383" s="88">
        <v>3</v>
      </c>
      <c r="C383" s="448" t="s">
        <v>77</v>
      </c>
      <c r="D383" s="446" t="s">
        <v>627</v>
      </c>
      <c r="E383" s="446" t="s">
        <v>1316</v>
      </c>
      <c r="F383" s="446" t="s">
        <v>858</v>
      </c>
      <c r="G383" s="91">
        <v>1000000</v>
      </c>
      <c r="H383" s="92">
        <v>43748</v>
      </c>
      <c r="I383" s="446" t="s">
        <v>630</v>
      </c>
      <c r="J383" s="393" t="s">
        <v>622</v>
      </c>
      <c r="K383" s="393" t="s">
        <v>622</v>
      </c>
      <c r="L383" s="393" t="s">
        <v>622</v>
      </c>
      <c r="M383" s="446" t="s">
        <v>1317</v>
      </c>
    </row>
    <row r="384" spans="2:13" ht="34.200000000000003" x14ac:dyDescent="0.3">
      <c r="B384" s="88">
        <v>3</v>
      </c>
      <c r="C384" s="448" t="s">
        <v>77</v>
      </c>
      <c r="D384" s="446" t="s">
        <v>627</v>
      </c>
      <c r="E384" s="446" t="s">
        <v>1318</v>
      </c>
      <c r="F384" s="446" t="s">
        <v>858</v>
      </c>
      <c r="G384" s="91">
        <v>1000000</v>
      </c>
      <c r="H384" s="92">
        <v>43748</v>
      </c>
      <c r="I384" s="446" t="s">
        <v>630</v>
      </c>
      <c r="J384" s="393" t="s">
        <v>622</v>
      </c>
      <c r="K384" s="393" t="s">
        <v>622</v>
      </c>
      <c r="L384" s="393" t="s">
        <v>622</v>
      </c>
      <c r="M384" s="446" t="s">
        <v>1319</v>
      </c>
    </row>
    <row r="385" spans="2:13" ht="34.200000000000003" x14ac:dyDescent="0.3">
      <c r="B385" s="88">
        <v>3</v>
      </c>
      <c r="C385" s="448" t="s">
        <v>77</v>
      </c>
      <c r="D385" s="446" t="s">
        <v>627</v>
      </c>
      <c r="E385" s="446" t="s">
        <v>1320</v>
      </c>
      <c r="F385" s="446" t="s">
        <v>858</v>
      </c>
      <c r="G385" s="91">
        <v>1000000</v>
      </c>
      <c r="H385" s="92">
        <v>43748</v>
      </c>
      <c r="I385" s="446" t="s">
        <v>630</v>
      </c>
      <c r="J385" s="393" t="s">
        <v>622</v>
      </c>
      <c r="K385" s="393" t="s">
        <v>622</v>
      </c>
      <c r="L385" s="393" t="s">
        <v>622</v>
      </c>
      <c r="M385" s="446" t="s">
        <v>1321</v>
      </c>
    </row>
    <row r="386" spans="2:13" ht="34.200000000000003" x14ac:dyDescent="0.3">
      <c r="B386" s="88">
        <v>3</v>
      </c>
      <c r="C386" s="448" t="s">
        <v>77</v>
      </c>
      <c r="D386" s="446" t="s">
        <v>627</v>
      </c>
      <c r="E386" s="446" t="s">
        <v>1322</v>
      </c>
      <c r="F386" s="446" t="s">
        <v>858</v>
      </c>
      <c r="G386" s="91">
        <v>1000000</v>
      </c>
      <c r="H386" s="92">
        <v>43748</v>
      </c>
      <c r="I386" s="446" t="s">
        <v>630</v>
      </c>
      <c r="J386" s="393" t="s">
        <v>622</v>
      </c>
      <c r="K386" s="393" t="s">
        <v>622</v>
      </c>
      <c r="L386" s="393" t="s">
        <v>622</v>
      </c>
      <c r="M386" s="446" t="s">
        <v>1323</v>
      </c>
    </row>
    <row r="387" spans="2:13" ht="34.200000000000003" x14ac:dyDescent="0.3">
      <c r="B387" s="88">
        <v>3</v>
      </c>
      <c r="C387" s="448" t="s">
        <v>77</v>
      </c>
      <c r="D387" s="446" t="s">
        <v>627</v>
      </c>
      <c r="E387" s="446" t="s">
        <v>1324</v>
      </c>
      <c r="F387" s="446" t="s">
        <v>858</v>
      </c>
      <c r="G387" s="91">
        <v>1772000</v>
      </c>
      <c r="H387" s="92">
        <v>43748</v>
      </c>
      <c r="I387" s="446" t="s">
        <v>630</v>
      </c>
      <c r="J387" s="393" t="s">
        <v>622</v>
      </c>
      <c r="K387" s="393" t="s">
        <v>622</v>
      </c>
      <c r="L387" s="393" t="s">
        <v>622</v>
      </c>
      <c r="M387" s="446" t="s">
        <v>1325</v>
      </c>
    </row>
    <row r="388" spans="2:13" ht="34.200000000000003" x14ac:dyDescent="0.3">
      <c r="B388" s="88">
        <v>3</v>
      </c>
      <c r="C388" s="448" t="s">
        <v>77</v>
      </c>
      <c r="D388" s="446" t="s">
        <v>627</v>
      </c>
      <c r="E388" s="446" t="s">
        <v>1326</v>
      </c>
      <c r="F388" s="446" t="s">
        <v>858</v>
      </c>
      <c r="G388" s="91">
        <v>274887.75</v>
      </c>
      <c r="H388" s="92">
        <v>43749</v>
      </c>
      <c r="I388" s="446" t="s">
        <v>708</v>
      </c>
      <c r="J388" s="393" t="s">
        <v>622</v>
      </c>
      <c r="K388" s="393" t="s">
        <v>622</v>
      </c>
      <c r="L388" s="393" t="s">
        <v>622</v>
      </c>
      <c r="M388" s="446" t="s">
        <v>1327</v>
      </c>
    </row>
    <row r="389" spans="2:13" ht="34.200000000000003" x14ac:dyDescent="0.3">
      <c r="B389" s="88">
        <v>3</v>
      </c>
      <c r="C389" s="448" t="s">
        <v>77</v>
      </c>
      <c r="D389" s="446" t="s">
        <v>627</v>
      </c>
      <c r="E389" s="446" t="s">
        <v>1328</v>
      </c>
      <c r="F389" s="446" t="s">
        <v>858</v>
      </c>
      <c r="G389" s="91">
        <v>3579876</v>
      </c>
      <c r="H389" s="92">
        <v>43758</v>
      </c>
      <c r="I389" s="446" t="s">
        <v>630</v>
      </c>
      <c r="J389" s="393" t="s">
        <v>622</v>
      </c>
      <c r="K389" s="393" t="s">
        <v>622</v>
      </c>
      <c r="L389" s="393" t="s">
        <v>622</v>
      </c>
      <c r="M389" s="446" t="s">
        <v>1329</v>
      </c>
    </row>
    <row r="390" spans="2:13" ht="34.200000000000003" x14ac:dyDescent="0.3">
      <c r="B390" s="88">
        <v>3</v>
      </c>
      <c r="C390" s="448" t="s">
        <v>77</v>
      </c>
      <c r="D390" s="446" t="s">
        <v>627</v>
      </c>
      <c r="E390" s="446" t="s">
        <v>1330</v>
      </c>
      <c r="F390" s="446" t="s">
        <v>858</v>
      </c>
      <c r="G390" s="91">
        <v>571050</v>
      </c>
      <c r="H390" s="92">
        <v>43758</v>
      </c>
      <c r="I390" s="446" t="s">
        <v>730</v>
      </c>
      <c r="J390" s="393" t="s">
        <v>622</v>
      </c>
      <c r="K390" s="393" t="s">
        <v>622</v>
      </c>
      <c r="L390" s="393" t="s">
        <v>622</v>
      </c>
      <c r="M390" s="446" t="s">
        <v>1331</v>
      </c>
    </row>
    <row r="391" spans="2:13" ht="34.200000000000003" x14ac:dyDescent="0.3">
      <c r="B391" s="88">
        <v>3</v>
      </c>
      <c r="C391" s="448" t="s">
        <v>77</v>
      </c>
      <c r="D391" s="446" t="s">
        <v>627</v>
      </c>
      <c r="E391" s="446" t="s">
        <v>1332</v>
      </c>
      <c r="F391" s="446" t="s">
        <v>858</v>
      </c>
      <c r="G391" s="91">
        <v>3172500</v>
      </c>
      <c r="H391" s="92">
        <v>43758</v>
      </c>
      <c r="I391" s="446" t="s">
        <v>730</v>
      </c>
      <c r="J391" s="393" t="s">
        <v>622</v>
      </c>
      <c r="K391" s="393" t="s">
        <v>622</v>
      </c>
      <c r="L391" s="393" t="s">
        <v>622</v>
      </c>
      <c r="M391" s="446" t="s">
        <v>1333</v>
      </c>
    </row>
    <row r="392" spans="2:13" ht="34.200000000000003" x14ac:dyDescent="0.3">
      <c r="B392" s="88">
        <v>3</v>
      </c>
      <c r="C392" s="448" t="s">
        <v>77</v>
      </c>
      <c r="D392" s="446" t="s">
        <v>627</v>
      </c>
      <c r="E392" s="446" t="s">
        <v>1334</v>
      </c>
      <c r="F392" s="446" t="s">
        <v>858</v>
      </c>
      <c r="G392" s="91">
        <v>100000</v>
      </c>
      <c r="H392" s="92">
        <v>43758</v>
      </c>
      <c r="I392" s="446" t="s">
        <v>701</v>
      </c>
      <c r="J392" s="393" t="s">
        <v>622</v>
      </c>
      <c r="K392" s="393" t="s">
        <v>622</v>
      </c>
      <c r="L392" s="393" t="s">
        <v>622</v>
      </c>
      <c r="M392" s="446" t="s">
        <v>1335</v>
      </c>
    </row>
    <row r="393" spans="2:13" ht="34.200000000000003" x14ac:dyDescent="0.3">
      <c r="B393" s="88">
        <v>3</v>
      </c>
      <c r="C393" s="448" t="s">
        <v>77</v>
      </c>
      <c r="D393" s="446" t="s">
        <v>627</v>
      </c>
      <c r="E393" s="446" t="s">
        <v>1336</v>
      </c>
      <c r="F393" s="446" t="s">
        <v>858</v>
      </c>
      <c r="G393" s="91">
        <v>314996.17</v>
      </c>
      <c r="H393" s="92">
        <v>43761</v>
      </c>
      <c r="I393" s="446" t="s">
        <v>630</v>
      </c>
      <c r="J393" s="393" t="s">
        <v>622</v>
      </c>
      <c r="K393" s="393" t="s">
        <v>622</v>
      </c>
      <c r="L393" s="393" t="s">
        <v>622</v>
      </c>
      <c r="M393" s="446" t="s">
        <v>1337</v>
      </c>
    </row>
    <row r="394" spans="2:13" ht="34.200000000000003" x14ac:dyDescent="0.3">
      <c r="B394" s="88">
        <v>3</v>
      </c>
      <c r="C394" s="448" t="s">
        <v>77</v>
      </c>
      <c r="D394" s="446" t="s">
        <v>627</v>
      </c>
      <c r="E394" s="446" t="s">
        <v>1338</v>
      </c>
      <c r="F394" s="446" t="s">
        <v>858</v>
      </c>
      <c r="G394" s="91">
        <v>200000.75</v>
      </c>
      <c r="H394" s="92">
        <v>43761</v>
      </c>
      <c r="I394" s="446" t="s">
        <v>630</v>
      </c>
      <c r="J394" s="393" t="s">
        <v>622</v>
      </c>
      <c r="K394" s="393" t="s">
        <v>622</v>
      </c>
      <c r="L394" s="393" t="s">
        <v>622</v>
      </c>
      <c r="M394" s="446" t="s">
        <v>1339</v>
      </c>
    </row>
    <row r="395" spans="2:13" ht="34.200000000000003" x14ac:dyDescent="0.3">
      <c r="B395" s="88">
        <v>3</v>
      </c>
      <c r="C395" s="448" t="s">
        <v>77</v>
      </c>
      <c r="D395" s="446" t="s">
        <v>627</v>
      </c>
      <c r="E395" s="446" t="s">
        <v>1340</v>
      </c>
      <c r="F395" s="446" t="s">
        <v>858</v>
      </c>
      <c r="G395" s="91">
        <v>93997.64</v>
      </c>
      <c r="H395" s="92">
        <v>43761</v>
      </c>
      <c r="I395" s="446" t="s">
        <v>630</v>
      </c>
      <c r="J395" s="393" t="s">
        <v>622</v>
      </c>
      <c r="K395" s="393" t="s">
        <v>622</v>
      </c>
      <c r="L395" s="393" t="s">
        <v>622</v>
      </c>
      <c r="M395" s="446" t="s">
        <v>1341</v>
      </c>
    </row>
    <row r="396" spans="2:13" ht="34.200000000000003" x14ac:dyDescent="0.3">
      <c r="B396" s="88">
        <v>3</v>
      </c>
      <c r="C396" s="448" t="s">
        <v>77</v>
      </c>
      <c r="D396" s="446" t="s">
        <v>627</v>
      </c>
      <c r="E396" s="446" t="s">
        <v>1342</v>
      </c>
      <c r="F396" s="446" t="s">
        <v>858</v>
      </c>
      <c r="G396" s="91">
        <v>79999.12</v>
      </c>
      <c r="H396" s="92">
        <v>43761</v>
      </c>
      <c r="I396" s="446" t="s">
        <v>630</v>
      </c>
      <c r="J396" s="393" t="s">
        <v>622</v>
      </c>
      <c r="K396" s="393" t="s">
        <v>622</v>
      </c>
      <c r="L396" s="393" t="s">
        <v>622</v>
      </c>
      <c r="M396" s="446" t="s">
        <v>1343</v>
      </c>
    </row>
    <row r="397" spans="2:13" ht="34.200000000000003" x14ac:dyDescent="0.3">
      <c r="B397" s="88">
        <v>3</v>
      </c>
      <c r="C397" s="448" t="s">
        <v>77</v>
      </c>
      <c r="D397" s="446" t="s">
        <v>627</v>
      </c>
      <c r="E397" s="446" t="s">
        <v>1344</v>
      </c>
      <c r="F397" s="446" t="s">
        <v>858</v>
      </c>
      <c r="G397" s="91">
        <v>84999.43</v>
      </c>
      <c r="H397" s="92">
        <v>43761</v>
      </c>
      <c r="I397" s="446" t="s">
        <v>630</v>
      </c>
      <c r="J397" s="393" t="s">
        <v>622</v>
      </c>
      <c r="K397" s="393" t="s">
        <v>622</v>
      </c>
      <c r="L397" s="393" t="s">
        <v>622</v>
      </c>
      <c r="M397" s="446" t="s">
        <v>1345</v>
      </c>
    </row>
    <row r="398" spans="2:13" ht="34.200000000000003" x14ac:dyDescent="0.3">
      <c r="B398" s="88">
        <v>3</v>
      </c>
      <c r="C398" s="448" t="s">
        <v>77</v>
      </c>
      <c r="D398" s="446" t="s">
        <v>627</v>
      </c>
      <c r="E398" s="446" t="s">
        <v>1346</v>
      </c>
      <c r="F398" s="446" t="s">
        <v>858</v>
      </c>
      <c r="G398" s="91">
        <v>18002.310000000001</v>
      </c>
      <c r="H398" s="92">
        <v>43761</v>
      </c>
      <c r="I398" s="446" t="s">
        <v>630</v>
      </c>
      <c r="J398" s="393" t="s">
        <v>622</v>
      </c>
      <c r="K398" s="393" t="s">
        <v>622</v>
      </c>
      <c r="L398" s="393" t="s">
        <v>622</v>
      </c>
      <c r="M398" s="446" t="s">
        <v>1347</v>
      </c>
    </row>
    <row r="399" spans="2:13" ht="34.200000000000003" x14ac:dyDescent="0.3">
      <c r="B399" s="88">
        <v>3</v>
      </c>
      <c r="C399" s="448" t="s">
        <v>77</v>
      </c>
      <c r="D399" s="446" t="s">
        <v>627</v>
      </c>
      <c r="E399" s="446" t="s">
        <v>1348</v>
      </c>
      <c r="F399" s="446" t="s">
        <v>858</v>
      </c>
      <c r="G399" s="91">
        <v>12960.72</v>
      </c>
      <c r="H399" s="92">
        <v>43761</v>
      </c>
      <c r="I399" s="446" t="s">
        <v>630</v>
      </c>
      <c r="J399" s="393" t="s">
        <v>622</v>
      </c>
      <c r="K399" s="393" t="s">
        <v>622</v>
      </c>
      <c r="L399" s="393" t="s">
        <v>622</v>
      </c>
      <c r="M399" s="446" t="s">
        <v>1349</v>
      </c>
    </row>
    <row r="400" spans="2:13" ht="34.200000000000003" x14ac:dyDescent="0.3">
      <c r="B400" s="88">
        <v>3</v>
      </c>
      <c r="C400" s="448" t="s">
        <v>77</v>
      </c>
      <c r="D400" s="446" t="s">
        <v>627</v>
      </c>
      <c r="E400" s="446" t="s">
        <v>1350</v>
      </c>
      <c r="F400" s="446" t="s">
        <v>858</v>
      </c>
      <c r="G400" s="91">
        <v>16321.78</v>
      </c>
      <c r="H400" s="92">
        <v>43761</v>
      </c>
      <c r="I400" s="446" t="s">
        <v>630</v>
      </c>
      <c r="J400" s="393" t="s">
        <v>622</v>
      </c>
      <c r="K400" s="393" t="s">
        <v>622</v>
      </c>
      <c r="L400" s="393" t="s">
        <v>622</v>
      </c>
      <c r="M400" s="446" t="s">
        <v>1351</v>
      </c>
    </row>
    <row r="401" spans="2:13" ht="34.200000000000003" x14ac:dyDescent="0.3">
      <c r="B401" s="88">
        <v>3</v>
      </c>
      <c r="C401" s="448" t="s">
        <v>77</v>
      </c>
      <c r="D401" s="446" t="s">
        <v>627</v>
      </c>
      <c r="E401" s="446" t="s">
        <v>1352</v>
      </c>
      <c r="F401" s="446" t="s">
        <v>858</v>
      </c>
      <c r="G401" s="91">
        <v>52002.080000000002</v>
      </c>
      <c r="H401" s="92">
        <v>43761</v>
      </c>
      <c r="I401" s="446" t="s">
        <v>630</v>
      </c>
      <c r="J401" s="393" t="s">
        <v>622</v>
      </c>
      <c r="K401" s="393" t="s">
        <v>622</v>
      </c>
      <c r="L401" s="393" t="s">
        <v>622</v>
      </c>
      <c r="M401" s="446" t="s">
        <v>1353</v>
      </c>
    </row>
    <row r="402" spans="2:13" ht="34.200000000000003" x14ac:dyDescent="0.3">
      <c r="B402" s="88">
        <v>3</v>
      </c>
      <c r="C402" s="448" t="s">
        <v>77</v>
      </c>
      <c r="D402" s="446" t="s">
        <v>627</v>
      </c>
      <c r="E402" s="446" t="s">
        <v>1336</v>
      </c>
      <c r="F402" s="446" t="s">
        <v>858</v>
      </c>
      <c r="G402" s="91">
        <v>629998.88</v>
      </c>
      <c r="H402" s="92">
        <v>43761</v>
      </c>
      <c r="I402" s="446" t="s">
        <v>630</v>
      </c>
      <c r="J402" s="393" t="s">
        <v>622</v>
      </c>
      <c r="K402" s="393" t="s">
        <v>622</v>
      </c>
      <c r="L402" s="393" t="s">
        <v>622</v>
      </c>
      <c r="M402" s="446" t="s">
        <v>1354</v>
      </c>
    </row>
    <row r="403" spans="2:13" ht="34.200000000000003" x14ac:dyDescent="0.3">
      <c r="B403" s="88">
        <v>3</v>
      </c>
      <c r="C403" s="448" t="s">
        <v>77</v>
      </c>
      <c r="D403" s="446" t="s">
        <v>627</v>
      </c>
      <c r="E403" s="446" t="s">
        <v>1338</v>
      </c>
      <c r="F403" s="446" t="s">
        <v>858</v>
      </c>
      <c r="G403" s="91">
        <v>360002.73</v>
      </c>
      <c r="H403" s="92">
        <v>43761</v>
      </c>
      <c r="I403" s="446" t="s">
        <v>630</v>
      </c>
      <c r="J403" s="393" t="s">
        <v>622</v>
      </c>
      <c r="K403" s="393" t="s">
        <v>622</v>
      </c>
      <c r="L403" s="393" t="s">
        <v>622</v>
      </c>
      <c r="M403" s="446" t="s">
        <v>1355</v>
      </c>
    </row>
    <row r="404" spans="2:13" ht="34.200000000000003" x14ac:dyDescent="0.3">
      <c r="B404" s="88">
        <v>3</v>
      </c>
      <c r="C404" s="448" t="s">
        <v>77</v>
      </c>
      <c r="D404" s="446" t="s">
        <v>627</v>
      </c>
      <c r="E404" s="446" t="s">
        <v>1340</v>
      </c>
      <c r="F404" s="446" t="s">
        <v>858</v>
      </c>
      <c r="G404" s="91">
        <v>169198.69</v>
      </c>
      <c r="H404" s="92">
        <v>43761</v>
      </c>
      <c r="I404" s="446" t="s">
        <v>630</v>
      </c>
      <c r="J404" s="393" t="s">
        <v>622</v>
      </c>
      <c r="K404" s="393" t="s">
        <v>622</v>
      </c>
      <c r="L404" s="393" t="s">
        <v>622</v>
      </c>
      <c r="M404" s="446" t="s">
        <v>1356</v>
      </c>
    </row>
    <row r="405" spans="2:13" ht="34.200000000000003" x14ac:dyDescent="0.3">
      <c r="B405" s="88">
        <v>3</v>
      </c>
      <c r="C405" s="448" t="s">
        <v>77</v>
      </c>
      <c r="D405" s="446" t="s">
        <v>627</v>
      </c>
      <c r="E405" s="446" t="s">
        <v>1357</v>
      </c>
      <c r="F405" s="446" t="s">
        <v>858</v>
      </c>
      <c r="G405" s="91">
        <v>132002.57</v>
      </c>
      <c r="H405" s="92">
        <v>43761</v>
      </c>
      <c r="I405" s="446" t="s">
        <v>630</v>
      </c>
      <c r="J405" s="393" t="s">
        <v>622</v>
      </c>
      <c r="K405" s="393" t="s">
        <v>622</v>
      </c>
      <c r="L405" s="393" t="s">
        <v>622</v>
      </c>
      <c r="M405" s="446" t="s">
        <v>1358</v>
      </c>
    </row>
    <row r="406" spans="2:13" ht="34.200000000000003" x14ac:dyDescent="0.3">
      <c r="B406" s="88">
        <v>3</v>
      </c>
      <c r="C406" s="448" t="s">
        <v>77</v>
      </c>
      <c r="D406" s="446" t="s">
        <v>627</v>
      </c>
      <c r="E406" s="446" t="s">
        <v>1359</v>
      </c>
      <c r="F406" s="446" t="s">
        <v>858</v>
      </c>
      <c r="G406" s="91">
        <v>89758.92</v>
      </c>
      <c r="H406" s="92">
        <v>43761</v>
      </c>
      <c r="I406" s="446" t="s">
        <v>630</v>
      </c>
      <c r="J406" s="393" t="s">
        <v>622</v>
      </c>
      <c r="K406" s="393" t="s">
        <v>622</v>
      </c>
      <c r="L406" s="393" t="s">
        <v>622</v>
      </c>
      <c r="M406" s="446" t="s">
        <v>1360</v>
      </c>
    </row>
    <row r="407" spans="2:13" ht="34.200000000000003" x14ac:dyDescent="0.3">
      <c r="B407" s="88">
        <v>3</v>
      </c>
      <c r="C407" s="448" t="s">
        <v>77</v>
      </c>
      <c r="D407" s="446" t="s">
        <v>627</v>
      </c>
      <c r="E407" s="446" t="s">
        <v>1361</v>
      </c>
      <c r="F407" s="446" t="s">
        <v>858</v>
      </c>
      <c r="G407" s="91">
        <v>3997.93</v>
      </c>
      <c r="H407" s="92">
        <v>43761</v>
      </c>
      <c r="I407" s="446" t="s">
        <v>630</v>
      </c>
      <c r="J407" s="393" t="s">
        <v>622</v>
      </c>
      <c r="K407" s="393" t="s">
        <v>622</v>
      </c>
      <c r="L407" s="393" t="s">
        <v>622</v>
      </c>
      <c r="M407" s="446" t="s">
        <v>1362</v>
      </c>
    </row>
    <row r="408" spans="2:13" ht="34.200000000000003" x14ac:dyDescent="0.3">
      <c r="B408" s="88">
        <v>3</v>
      </c>
      <c r="C408" s="448" t="s">
        <v>77</v>
      </c>
      <c r="D408" s="446" t="s">
        <v>627</v>
      </c>
      <c r="E408" s="446" t="s">
        <v>1363</v>
      </c>
      <c r="F408" s="446" t="s">
        <v>858</v>
      </c>
      <c r="G408" s="91">
        <v>22501.65</v>
      </c>
      <c r="H408" s="92">
        <v>43761</v>
      </c>
      <c r="I408" s="446" t="s">
        <v>630</v>
      </c>
      <c r="J408" s="393" t="s">
        <v>622</v>
      </c>
      <c r="K408" s="393" t="s">
        <v>622</v>
      </c>
      <c r="L408" s="393" t="s">
        <v>622</v>
      </c>
      <c r="M408" s="446" t="s">
        <v>1364</v>
      </c>
    </row>
    <row r="409" spans="2:13" ht="34.200000000000003" x14ac:dyDescent="0.3">
      <c r="B409" s="88">
        <v>3</v>
      </c>
      <c r="C409" s="448" t="s">
        <v>77</v>
      </c>
      <c r="D409" s="446" t="s">
        <v>627</v>
      </c>
      <c r="E409" s="446" t="s">
        <v>1352</v>
      </c>
      <c r="F409" s="446" t="s">
        <v>858</v>
      </c>
      <c r="G409" s="91">
        <v>399999.76</v>
      </c>
      <c r="H409" s="92">
        <v>43761</v>
      </c>
      <c r="I409" s="446" t="s">
        <v>630</v>
      </c>
      <c r="J409" s="393" t="s">
        <v>622</v>
      </c>
      <c r="K409" s="393" t="s">
        <v>622</v>
      </c>
      <c r="L409" s="393" t="s">
        <v>622</v>
      </c>
      <c r="M409" s="446" t="s">
        <v>1365</v>
      </c>
    </row>
    <row r="410" spans="2:13" ht="34.200000000000003" x14ac:dyDescent="0.3">
      <c r="B410" s="88">
        <v>3</v>
      </c>
      <c r="C410" s="448" t="s">
        <v>77</v>
      </c>
      <c r="D410" s="446" t="s">
        <v>627</v>
      </c>
      <c r="E410" s="446" t="s">
        <v>1366</v>
      </c>
      <c r="F410" s="446" t="s">
        <v>858</v>
      </c>
      <c r="G410" s="91">
        <v>161998.87</v>
      </c>
      <c r="H410" s="92">
        <v>43761</v>
      </c>
      <c r="I410" s="446" t="s">
        <v>630</v>
      </c>
      <c r="J410" s="393" t="s">
        <v>622</v>
      </c>
      <c r="K410" s="393" t="s">
        <v>622</v>
      </c>
      <c r="L410" s="393" t="s">
        <v>622</v>
      </c>
      <c r="M410" s="446" t="s">
        <v>1367</v>
      </c>
    </row>
    <row r="411" spans="2:13" ht="34.200000000000003" x14ac:dyDescent="0.3">
      <c r="B411" s="88">
        <v>3</v>
      </c>
      <c r="C411" s="448" t="s">
        <v>77</v>
      </c>
      <c r="D411" s="446" t="s">
        <v>627</v>
      </c>
      <c r="E411" s="446" t="s">
        <v>1336</v>
      </c>
      <c r="F411" s="446" t="s">
        <v>858</v>
      </c>
      <c r="G411" s="91">
        <v>1102504.42</v>
      </c>
      <c r="H411" s="92">
        <v>43761</v>
      </c>
      <c r="I411" s="446" t="s">
        <v>630</v>
      </c>
      <c r="J411" s="393" t="s">
        <v>622</v>
      </c>
      <c r="K411" s="393" t="s">
        <v>622</v>
      </c>
      <c r="L411" s="393" t="s">
        <v>622</v>
      </c>
      <c r="M411" s="446" t="s">
        <v>1368</v>
      </c>
    </row>
    <row r="412" spans="2:13" ht="34.200000000000003" x14ac:dyDescent="0.3">
      <c r="B412" s="88">
        <v>3</v>
      </c>
      <c r="C412" s="448" t="s">
        <v>77</v>
      </c>
      <c r="D412" s="446" t="s">
        <v>627</v>
      </c>
      <c r="E412" s="446" t="s">
        <v>1338</v>
      </c>
      <c r="F412" s="446" t="s">
        <v>858</v>
      </c>
      <c r="G412" s="91">
        <v>1199999.79</v>
      </c>
      <c r="H412" s="92">
        <v>43761</v>
      </c>
      <c r="I412" s="446" t="s">
        <v>630</v>
      </c>
      <c r="J412" s="393" t="s">
        <v>622</v>
      </c>
      <c r="K412" s="393" t="s">
        <v>622</v>
      </c>
      <c r="L412" s="393" t="s">
        <v>622</v>
      </c>
      <c r="M412" s="446" t="s">
        <v>1369</v>
      </c>
    </row>
    <row r="413" spans="2:13" ht="34.200000000000003" x14ac:dyDescent="0.3">
      <c r="B413" s="88">
        <v>3</v>
      </c>
      <c r="C413" s="448" t="s">
        <v>77</v>
      </c>
      <c r="D413" s="446" t="s">
        <v>627</v>
      </c>
      <c r="E413" s="446" t="s">
        <v>1340</v>
      </c>
      <c r="F413" s="446" t="s">
        <v>858</v>
      </c>
      <c r="G413" s="91">
        <v>704998.77</v>
      </c>
      <c r="H413" s="92">
        <v>43761</v>
      </c>
      <c r="I413" s="446" t="s">
        <v>630</v>
      </c>
      <c r="J413" s="393" t="s">
        <v>622</v>
      </c>
      <c r="K413" s="393" t="s">
        <v>622</v>
      </c>
      <c r="L413" s="393" t="s">
        <v>622</v>
      </c>
      <c r="M413" s="446" t="s">
        <v>1370</v>
      </c>
    </row>
    <row r="414" spans="2:13" ht="34.200000000000003" x14ac:dyDescent="0.3">
      <c r="B414" s="88">
        <v>3</v>
      </c>
      <c r="C414" s="448" t="s">
        <v>77</v>
      </c>
      <c r="D414" s="446" t="s">
        <v>627</v>
      </c>
      <c r="E414" s="446" t="s">
        <v>1342</v>
      </c>
      <c r="F414" s="446" t="s">
        <v>858</v>
      </c>
      <c r="G414" s="91">
        <v>600002.85</v>
      </c>
      <c r="H414" s="92">
        <v>43761</v>
      </c>
      <c r="I414" s="446" t="s">
        <v>630</v>
      </c>
      <c r="J414" s="393" t="s">
        <v>622</v>
      </c>
      <c r="K414" s="393" t="s">
        <v>622</v>
      </c>
      <c r="L414" s="393" t="s">
        <v>622</v>
      </c>
      <c r="M414" s="446" t="s">
        <v>1371</v>
      </c>
    </row>
    <row r="415" spans="2:13" ht="34.200000000000003" x14ac:dyDescent="0.3">
      <c r="B415" s="88">
        <v>3</v>
      </c>
      <c r="C415" s="448" t="s">
        <v>77</v>
      </c>
      <c r="D415" s="446" t="s">
        <v>627</v>
      </c>
      <c r="E415" s="446" t="s">
        <v>1372</v>
      </c>
      <c r="F415" s="446" t="s">
        <v>858</v>
      </c>
      <c r="G415" s="91">
        <v>787498.94</v>
      </c>
      <c r="H415" s="92">
        <v>43761</v>
      </c>
      <c r="I415" s="446" t="s">
        <v>630</v>
      </c>
      <c r="J415" s="393" t="s">
        <v>622</v>
      </c>
      <c r="K415" s="393" t="s">
        <v>622</v>
      </c>
      <c r="L415" s="393" t="s">
        <v>622</v>
      </c>
      <c r="M415" s="446" t="s">
        <v>1373</v>
      </c>
    </row>
    <row r="416" spans="2:13" ht="34.200000000000003" x14ac:dyDescent="0.3">
      <c r="B416" s="88">
        <v>3</v>
      </c>
      <c r="C416" s="448" t="s">
        <v>77</v>
      </c>
      <c r="D416" s="446" t="s">
        <v>627</v>
      </c>
      <c r="E416" s="446" t="s">
        <v>1374</v>
      </c>
      <c r="F416" s="446" t="s">
        <v>858</v>
      </c>
      <c r="G416" s="91">
        <v>44997.41</v>
      </c>
      <c r="H416" s="92">
        <v>43761</v>
      </c>
      <c r="I416" s="446" t="s">
        <v>630</v>
      </c>
      <c r="J416" s="393" t="s">
        <v>622</v>
      </c>
      <c r="K416" s="393" t="s">
        <v>622</v>
      </c>
      <c r="L416" s="393" t="s">
        <v>622</v>
      </c>
      <c r="M416" s="446" t="s">
        <v>1375</v>
      </c>
    </row>
    <row r="417" spans="2:13" ht="34.200000000000003" x14ac:dyDescent="0.3">
      <c r="B417" s="88">
        <v>3</v>
      </c>
      <c r="C417" s="448" t="s">
        <v>77</v>
      </c>
      <c r="D417" s="446" t="s">
        <v>627</v>
      </c>
      <c r="E417" s="446" t="s">
        <v>1376</v>
      </c>
      <c r="F417" s="446" t="s">
        <v>858</v>
      </c>
      <c r="G417" s="91">
        <v>539998.43999999994</v>
      </c>
      <c r="H417" s="92">
        <v>43761</v>
      </c>
      <c r="I417" s="446" t="s">
        <v>630</v>
      </c>
      <c r="J417" s="393" t="s">
        <v>622</v>
      </c>
      <c r="K417" s="393" t="s">
        <v>622</v>
      </c>
      <c r="L417" s="393" t="s">
        <v>622</v>
      </c>
      <c r="M417" s="446" t="s">
        <v>1377</v>
      </c>
    </row>
    <row r="418" spans="2:13" ht="34.200000000000003" x14ac:dyDescent="0.3">
      <c r="B418" s="88">
        <v>3</v>
      </c>
      <c r="C418" s="448" t="s">
        <v>77</v>
      </c>
      <c r="D418" s="446" t="s">
        <v>627</v>
      </c>
      <c r="E418" s="446" t="s">
        <v>1378</v>
      </c>
      <c r="F418" s="446" t="s">
        <v>858</v>
      </c>
      <c r="G418" s="91">
        <v>1125000.18</v>
      </c>
      <c r="H418" s="92">
        <v>43761</v>
      </c>
      <c r="I418" s="446" t="s">
        <v>630</v>
      </c>
      <c r="J418" s="393" t="s">
        <v>622</v>
      </c>
      <c r="K418" s="393" t="s">
        <v>622</v>
      </c>
      <c r="L418" s="393" t="s">
        <v>622</v>
      </c>
      <c r="M418" s="446" t="s">
        <v>1379</v>
      </c>
    </row>
    <row r="419" spans="2:13" ht="34.200000000000003" x14ac:dyDescent="0.3">
      <c r="B419" s="88">
        <v>3</v>
      </c>
      <c r="C419" s="448" t="s">
        <v>77</v>
      </c>
      <c r="D419" s="446" t="s">
        <v>627</v>
      </c>
      <c r="E419" s="446" t="s">
        <v>1380</v>
      </c>
      <c r="F419" s="446" t="s">
        <v>858</v>
      </c>
      <c r="G419" s="91">
        <v>40498.26</v>
      </c>
      <c r="H419" s="92">
        <v>43761</v>
      </c>
      <c r="I419" s="446" t="s">
        <v>630</v>
      </c>
      <c r="J419" s="393" t="s">
        <v>622</v>
      </c>
      <c r="K419" s="393" t="s">
        <v>622</v>
      </c>
      <c r="L419" s="393" t="s">
        <v>622</v>
      </c>
      <c r="M419" s="446" t="s">
        <v>1381</v>
      </c>
    </row>
    <row r="420" spans="2:13" ht="34.200000000000003" x14ac:dyDescent="0.3">
      <c r="B420" s="88">
        <v>3</v>
      </c>
      <c r="C420" s="448" t="s">
        <v>77</v>
      </c>
      <c r="D420" s="446" t="s">
        <v>627</v>
      </c>
      <c r="E420" s="446" t="s">
        <v>1382</v>
      </c>
      <c r="F420" s="446" t="s">
        <v>858</v>
      </c>
      <c r="G420" s="91">
        <v>44201.36</v>
      </c>
      <c r="H420" s="92">
        <v>43761</v>
      </c>
      <c r="I420" s="446" t="s">
        <v>630</v>
      </c>
      <c r="J420" s="393" t="s">
        <v>622</v>
      </c>
      <c r="K420" s="393" t="s">
        <v>622</v>
      </c>
      <c r="L420" s="393" t="s">
        <v>622</v>
      </c>
      <c r="M420" s="446" t="s">
        <v>1383</v>
      </c>
    </row>
    <row r="421" spans="2:13" ht="34.200000000000003" x14ac:dyDescent="0.3">
      <c r="B421" s="88">
        <v>3</v>
      </c>
      <c r="C421" s="448" t="s">
        <v>77</v>
      </c>
      <c r="D421" s="446" t="s">
        <v>627</v>
      </c>
      <c r="E421" s="446" t="s">
        <v>1384</v>
      </c>
      <c r="F421" s="446" t="s">
        <v>858</v>
      </c>
      <c r="G421" s="91">
        <v>314999.58</v>
      </c>
      <c r="H421" s="92">
        <v>43761</v>
      </c>
      <c r="I421" s="446" t="s">
        <v>630</v>
      </c>
      <c r="J421" s="393" t="s">
        <v>622</v>
      </c>
      <c r="K421" s="393" t="s">
        <v>622</v>
      </c>
      <c r="L421" s="393" t="s">
        <v>622</v>
      </c>
      <c r="M421" s="446" t="s">
        <v>1385</v>
      </c>
    </row>
    <row r="422" spans="2:13" ht="34.200000000000003" x14ac:dyDescent="0.3">
      <c r="B422" s="88">
        <v>3</v>
      </c>
      <c r="C422" s="448" t="s">
        <v>77</v>
      </c>
      <c r="D422" s="446" t="s">
        <v>627</v>
      </c>
      <c r="E422" s="446" t="s">
        <v>1386</v>
      </c>
      <c r="F422" s="446" t="s">
        <v>858</v>
      </c>
      <c r="G422" s="91">
        <v>5000000</v>
      </c>
      <c r="H422" s="92">
        <v>43766</v>
      </c>
      <c r="I422" s="446" t="s">
        <v>708</v>
      </c>
      <c r="J422" s="393" t="s">
        <v>622</v>
      </c>
      <c r="K422" s="393" t="s">
        <v>622</v>
      </c>
      <c r="L422" s="393" t="s">
        <v>622</v>
      </c>
      <c r="M422" s="446" t="s">
        <v>1387</v>
      </c>
    </row>
    <row r="423" spans="2:13" ht="34.200000000000003" x14ac:dyDescent="0.3">
      <c r="B423" s="88">
        <v>3</v>
      </c>
      <c r="C423" s="448" t="s">
        <v>77</v>
      </c>
      <c r="D423" s="446" t="s">
        <v>627</v>
      </c>
      <c r="E423" s="446" t="s">
        <v>1388</v>
      </c>
      <c r="F423" s="446" t="s">
        <v>858</v>
      </c>
      <c r="G423" s="91">
        <v>5000000</v>
      </c>
      <c r="H423" s="92">
        <v>43766</v>
      </c>
      <c r="I423" s="446" t="s">
        <v>722</v>
      </c>
      <c r="J423" s="393" t="s">
        <v>622</v>
      </c>
      <c r="K423" s="393" t="s">
        <v>622</v>
      </c>
      <c r="L423" s="393" t="s">
        <v>622</v>
      </c>
      <c r="M423" s="446" t="s">
        <v>1389</v>
      </c>
    </row>
    <row r="424" spans="2:13" ht="34.200000000000003" x14ac:dyDescent="0.3">
      <c r="B424" s="88">
        <v>3</v>
      </c>
      <c r="C424" s="448" t="s">
        <v>77</v>
      </c>
      <c r="D424" s="446" t="s">
        <v>627</v>
      </c>
      <c r="E424" s="446" t="s">
        <v>1053</v>
      </c>
      <c r="F424" s="446" t="s">
        <v>858</v>
      </c>
      <c r="G424" s="91">
        <v>35000</v>
      </c>
      <c r="H424" s="92">
        <v>43769</v>
      </c>
      <c r="I424" s="446" t="s">
        <v>711</v>
      </c>
      <c r="J424" s="393" t="s">
        <v>622</v>
      </c>
      <c r="K424" s="393" t="s">
        <v>622</v>
      </c>
      <c r="L424" s="393" t="s">
        <v>622</v>
      </c>
      <c r="M424" s="446" t="s">
        <v>1390</v>
      </c>
    </row>
    <row r="425" spans="2:13" ht="34.200000000000003" x14ac:dyDescent="0.3">
      <c r="B425" s="88">
        <v>3</v>
      </c>
      <c r="C425" s="448" t="s">
        <v>77</v>
      </c>
      <c r="D425" s="446" t="s">
        <v>627</v>
      </c>
      <c r="E425" s="446" t="s">
        <v>1391</v>
      </c>
      <c r="F425" s="446" t="s">
        <v>858</v>
      </c>
      <c r="G425" s="91">
        <v>542830</v>
      </c>
      <c r="H425" s="92">
        <v>43769</v>
      </c>
      <c r="I425" s="446" t="s">
        <v>722</v>
      </c>
      <c r="J425" s="393" t="s">
        <v>622</v>
      </c>
      <c r="K425" s="393" t="s">
        <v>622</v>
      </c>
      <c r="L425" s="393" t="s">
        <v>622</v>
      </c>
      <c r="M425" s="446" t="s">
        <v>1392</v>
      </c>
    </row>
    <row r="426" spans="2:13" ht="34.200000000000003" x14ac:dyDescent="0.3">
      <c r="B426" s="88">
        <v>3</v>
      </c>
      <c r="C426" s="448" t="s">
        <v>77</v>
      </c>
      <c r="D426" s="446" t="s">
        <v>627</v>
      </c>
      <c r="E426" s="446" t="s">
        <v>1393</v>
      </c>
      <c r="F426" s="446" t="s">
        <v>858</v>
      </c>
      <c r="G426" s="91">
        <v>172518</v>
      </c>
      <c r="H426" s="92">
        <v>43769</v>
      </c>
      <c r="I426" s="446" t="s">
        <v>630</v>
      </c>
      <c r="J426" s="393" t="s">
        <v>622</v>
      </c>
      <c r="K426" s="393" t="s">
        <v>622</v>
      </c>
      <c r="L426" s="393" t="s">
        <v>622</v>
      </c>
      <c r="M426" s="446" t="s">
        <v>1394</v>
      </c>
    </row>
    <row r="427" spans="2:13" ht="34.200000000000003" x14ac:dyDescent="0.3">
      <c r="B427" s="88">
        <v>3</v>
      </c>
      <c r="C427" s="448" t="s">
        <v>77</v>
      </c>
      <c r="D427" s="446" t="s">
        <v>627</v>
      </c>
      <c r="E427" s="446" t="s">
        <v>1198</v>
      </c>
      <c r="F427" s="446" t="s">
        <v>858</v>
      </c>
      <c r="G427" s="91">
        <v>35000</v>
      </c>
      <c r="H427" s="92">
        <v>43769</v>
      </c>
      <c r="I427" s="446" t="s">
        <v>630</v>
      </c>
      <c r="J427" s="393" t="s">
        <v>622</v>
      </c>
      <c r="K427" s="393" t="s">
        <v>622</v>
      </c>
      <c r="L427" s="393" t="s">
        <v>622</v>
      </c>
      <c r="M427" s="446" t="s">
        <v>1395</v>
      </c>
    </row>
    <row r="428" spans="2:13" ht="34.200000000000003" x14ac:dyDescent="0.3">
      <c r="B428" s="88">
        <v>3</v>
      </c>
      <c r="C428" s="448" t="s">
        <v>77</v>
      </c>
      <c r="D428" s="446" t="s">
        <v>627</v>
      </c>
      <c r="E428" s="446" t="s">
        <v>1069</v>
      </c>
      <c r="F428" s="446" t="s">
        <v>858</v>
      </c>
      <c r="G428" s="91">
        <v>1101063</v>
      </c>
      <c r="H428" s="92">
        <v>43769</v>
      </c>
      <c r="I428" s="446" t="s">
        <v>630</v>
      </c>
      <c r="J428" s="393" t="s">
        <v>622</v>
      </c>
      <c r="K428" s="393" t="s">
        <v>622</v>
      </c>
      <c r="L428" s="393" t="s">
        <v>622</v>
      </c>
      <c r="M428" s="446" t="s">
        <v>1396</v>
      </c>
    </row>
    <row r="429" spans="2:13" ht="34.200000000000003" x14ac:dyDescent="0.3">
      <c r="B429" s="88">
        <v>3</v>
      </c>
      <c r="C429" s="448" t="s">
        <v>77</v>
      </c>
      <c r="D429" s="446" t="s">
        <v>627</v>
      </c>
      <c r="E429" s="446" t="s">
        <v>1397</v>
      </c>
      <c r="F429" s="446" t="s">
        <v>858</v>
      </c>
      <c r="G429" s="91">
        <v>70465</v>
      </c>
      <c r="H429" s="92">
        <v>43769</v>
      </c>
      <c r="I429" s="446" t="s">
        <v>730</v>
      </c>
      <c r="J429" s="393" t="s">
        <v>622</v>
      </c>
      <c r="K429" s="393" t="s">
        <v>622</v>
      </c>
      <c r="L429" s="393" t="s">
        <v>622</v>
      </c>
      <c r="M429" s="446" t="s">
        <v>1398</v>
      </c>
    </row>
    <row r="430" spans="2:13" ht="34.200000000000003" x14ac:dyDescent="0.3">
      <c r="B430" s="88">
        <v>3</v>
      </c>
      <c r="C430" s="448" t="s">
        <v>77</v>
      </c>
      <c r="D430" s="446" t="s">
        <v>627</v>
      </c>
      <c r="E430" s="446" t="s">
        <v>1399</v>
      </c>
      <c r="F430" s="446" t="s">
        <v>858</v>
      </c>
      <c r="G430" s="91">
        <v>100000</v>
      </c>
      <c r="H430" s="92">
        <v>43769</v>
      </c>
      <c r="I430" s="446" t="s">
        <v>701</v>
      </c>
      <c r="J430" s="393" t="s">
        <v>622</v>
      </c>
      <c r="K430" s="393" t="s">
        <v>622</v>
      </c>
      <c r="L430" s="393" t="s">
        <v>622</v>
      </c>
      <c r="M430" s="446" t="s">
        <v>1400</v>
      </c>
    </row>
    <row r="431" spans="2:13" ht="34.200000000000003" x14ac:dyDescent="0.3">
      <c r="B431" s="88">
        <v>3</v>
      </c>
      <c r="C431" s="448" t="s">
        <v>77</v>
      </c>
      <c r="D431" s="446" t="s">
        <v>627</v>
      </c>
      <c r="E431" s="446" t="s">
        <v>1401</v>
      </c>
      <c r="F431" s="446" t="s">
        <v>858</v>
      </c>
      <c r="G431" s="91">
        <v>852904</v>
      </c>
      <c r="H431" s="92">
        <v>43769</v>
      </c>
      <c r="I431" s="446" t="s">
        <v>701</v>
      </c>
      <c r="J431" s="393" t="s">
        <v>622</v>
      </c>
      <c r="K431" s="393" t="s">
        <v>622</v>
      </c>
      <c r="L431" s="393" t="s">
        <v>622</v>
      </c>
      <c r="M431" s="446" t="s">
        <v>1402</v>
      </c>
    </row>
    <row r="432" spans="2:13" ht="34.200000000000003" x14ac:dyDescent="0.3">
      <c r="B432" s="88">
        <v>3</v>
      </c>
      <c r="C432" s="448" t="s">
        <v>77</v>
      </c>
      <c r="D432" s="446" t="s">
        <v>627</v>
      </c>
      <c r="E432" s="446" t="s">
        <v>1403</v>
      </c>
      <c r="F432" s="446" t="s">
        <v>858</v>
      </c>
      <c r="G432" s="91">
        <v>7500000</v>
      </c>
      <c r="H432" s="92">
        <v>43774</v>
      </c>
      <c r="I432" s="446" t="s">
        <v>630</v>
      </c>
      <c r="J432" s="393" t="s">
        <v>622</v>
      </c>
      <c r="K432" s="393" t="s">
        <v>622</v>
      </c>
      <c r="L432" s="393" t="s">
        <v>622</v>
      </c>
      <c r="M432" s="446" t="s">
        <v>1404</v>
      </c>
    </row>
    <row r="433" spans="2:13" ht="34.200000000000003" x14ac:dyDescent="0.3">
      <c r="B433" s="88">
        <v>3</v>
      </c>
      <c r="C433" s="448" t="s">
        <v>77</v>
      </c>
      <c r="D433" s="446" t="s">
        <v>627</v>
      </c>
      <c r="E433" s="446" t="s">
        <v>1403</v>
      </c>
      <c r="F433" s="446" t="s">
        <v>858</v>
      </c>
      <c r="G433" s="91">
        <v>5000000</v>
      </c>
      <c r="H433" s="92">
        <v>43774</v>
      </c>
      <c r="I433" s="446" t="s">
        <v>630</v>
      </c>
      <c r="J433" s="393" t="s">
        <v>622</v>
      </c>
      <c r="K433" s="393" t="s">
        <v>622</v>
      </c>
      <c r="L433" s="393" t="s">
        <v>622</v>
      </c>
      <c r="M433" s="446" t="s">
        <v>1405</v>
      </c>
    </row>
    <row r="434" spans="2:13" ht="34.200000000000003" x14ac:dyDescent="0.3">
      <c r="B434" s="88">
        <v>3</v>
      </c>
      <c r="C434" s="448" t="s">
        <v>77</v>
      </c>
      <c r="D434" s="446" t="s">
        <v>627</v>
      </c>
      <c r="E434" s="446" t="s">
        <v>1406</v>
      </c>
      <c r="F434" s="446" t="s">
        <v>858</v>
      </c>
      <c r="G434" s="91">
        <v>1300000</v>
      </c>
      <c r="H434" s="92">
        <v>43774</v>
      </c>
      <c r="I434" s="446" t="s">
        <v>630</v>
      </c>
      <c r="J434" s="393" t="s">
        <v>622</v>
      </c>
      <c r="K434" s="393" t="s">
        <v>622</v>
      </c>
      <c r="L434" s="393" t="s">
        <v>622</v>
      </c>
      <c r="M434" s="446" t="s">
        <v>1407</v>
      </c>
    </row>
    <row r="435" spans="2:13" ht="34.200000000000003" x14ac:dyDescent="0.3">
      <c r="B435" s="88">
        <v>3</v>
      </c>
      <c r="C435" s="448" t="s">
        <v>77</v>
      </c>
      <c r="D435" s="446" t="s">
        <v>627</v>
      </c>
      <c r="E435" s="446" t="s">
        <v>1406</v>
      </c>
      <c r="F435" s="446" t="s">
        <v>858</v>
      </c>
      <c r="G435" s="91">
        <v>180000</v>
      </c>
      <c r="H435" s="92">
        <v>43774</v>
      </c>
      <c r="I435" s="446" t="s">
        <v>630</v>
      </c>
      <c r="J435" s="393" t="s">
        <v>622</v>
      </c>
      <c r="K435" s="393" t="s">
        <v>622</v>
      </c>
      <c r="L435" s="393" t="s">
        <v>622</v>
      </c>
      <c r="M435" s="446" t="s">
        <v>1408</v>
      </c>
    </row>
    <row r="436" spans="2:13" ht="34.200000000000003" x14ac:dyDescent="0.3">
      <c r="B436" s="88">
        <v>3</v>
      </c>
      <c r="C436" s="448" t="s">
        <v>77</v>
      </c>
      <c r="D436" s="446" t="s">
        <v>627</v>
      </c>
      <c r="E436" s="446" t="s">
        <v>1406</v>
      </c>
      <c r="F436" s="446" t="s">
        <v>858</v>
      </c>
      <c r="G436" s="91">
        <v>1400000</v>
      </c>
      <c r="H436" s="92">
        <v>43774</v>
      </c>
      <c r="I436" s="446" t="s">
        <v>630</v>
      </c>
      <c r="J436" s="393" t="s">
        <v>622</v>
      </c>
      <c r="K436" s="393" t="s">
        <v>622</v>
      </c>
      <c r="L436" s="393" t="s">
        <v>622</v>
      </c>
      <c r="M436" s="446" t="s">
        <v>1409</v>
      </c>
    </row>
    <row r="437" spans="2:13" ht="34.200000000000003" x14ac:dyDescent="0.3">
      <c r="B437" s="88">
        <v>3</v>
      </c>
      <c r="C437" s="448" t="s">
        <v>77</v>
      </c>
      <c r="D437" s="446" t="s">
        <v>627</v>
      </c>
      <c r="E437" s="446" t="s">
        <v>1410</v>
      </c>
      <c r="F437" s="446" t="s">
        <v>858</v>
      </c>
      <c r="G437" s="91">
        <v>-281520</v>
      </c>
      <c r="H437" s="92">
        <v>43775</v>
      </c>
      <c r="I437" s="446" t="s">
        <v>630</v>
      </c>
      <c r="J437" s="393" t="s">
        <v>622</v>
      </c>
      <c r="K437" s="393" t="s">
        <v>622</v>
      </c>
      <c r="L437" s="393" t="s">
        <v>622</v>
      </c>
      <c r="M437" s="446" t="s">
        <v>1411</v>
      </c>
    </row>
    <row r="438" spans="2:13" ht="34.200000000000003" x14ac:dyDescent="0.3">
      <c r="B438" s="88">
        <v>3</v>
      </c>
      <c r="C438" s="448" t="s">
        <v>77</v>
      </c>
      <c r="D438" s="446" t="s">
        <v>627</v>
      </c>
      <c r="E438" s="446" t="s">
        <v>1412</v>
      </c>
      <c r="F438" s="446" t="s">
        <v>858</v>
      </c>
      <c r="G438" s="91">
        <v>-237255</v>
      </c>
      <c r="H438" s="92">
        <v>43775</v>
      </c>
      <c r="I438" s="446" t="s">
        <v>630</v>
      </c>
      <c r="J438" s="393" t="s">
        <v>622</v>
      </c>
      <c r="K438" s="393" t="s">
        <v>622</v>
      </c>
      <c r="L438" s="393" t="s">
        <v>622</v>
      </c>
      <c r="M438" s="446" t="s">
        <v>1413</v>
      </c>
    </row>
    <row r="439" spans="2:13" ht="34.200000000000003" x14ac:dyDescent="0.3">
      <c r="B439" s="88">
        <v>3</v>
      </c>
      <c r="C439" s="448" t="s">
        <v>77</v>
      </c>
      <c r="D439" s="446" t="s">
        <v>627</v>
      </c>
      <c r="E439" s="446" t="s">
        <v>1414</v>
      </c>
      <c r="F439" s="446" t="s">
        <v>858</v>
      </c>
      <c r="G439" s="91">
        <v>-300363</v>
      </c>
      <c r="H439" s="92">
        <v>43775</v>
      </c>
      <c r="I439" s="446" t="s">
        <v>730</v>
      </c>
      <c r="J439" s="393" t="s">
        <v>622</v>
      </c>
      <c r="K439" s="393" t="s">
        <v>622</v>
      </c>
      <c r="L439" s="393" t="s">
        <v>622</v>
      </c>
      <c r="M439" s="446" t="s">
        <v>1415</v>
      </c>
    </row>
    <row r="440" spans="2:13" ht="34.200000000000003" x14ac:dyDescent="0.3">
      <c r="B440" s="88">
        <v>3</v>
      </c>
      <c r="C440" s="448" t="s">
        <v>77</v>
      </c>
      <c r="D440" s="446" t="s">
        <v>627</v>
      </c>
      <c r="E440" s="446" t="s">
        <v>1416</v>
      </c>
      <c r="F440" s="446" t="s">
        <v>858</v>
      </c>
      <c r="G440" s="91">
        <v>-110000</v>
      </c>
      <c r="H440" s="92">
        <v>43776</v>
      </c>
      <c r="I440" s="446" t="s">
        <v>722</v>
      </c>
      <c r="J440" s="393" t="s">
        <v>622</v>
      </c>
      <c r="K440" s="393" t="s">
        <v>622</v>
      </c>
      <c r="L440" s="393" t="s">
        <v>622</v>
      </c>
      <c r="M440" s="446" t="s">
        <v>1417</v>
      </c>
    </row>
    <row r="441" spans="2:13" ht="34.200000000000003" x14ac:dyDescent="0.3">
      <c r="B441" s="88">
        <v>3</v>
      </c>
      <c r="C441" s="448" t="s">
        <v>77</v>
      </c>
      <c r="D441" s="446" t="s">
        <v>627</v>
      </c>
      <c r="E441" s="446" t="s">
        <v>1418</v>
      </c>
      <c r="F441" s="446" t="s">
        <v>858</v>
      </c>
      <c r="G441" s="91">
        <v>-1800000</v>
      </c>
      <c r="H441" s="92">
        <v>43777</v>
      </c>
      <c r="I441" s="446" t="s">
        <v>730</v>
      </c>
      <c r="J441" s="393" t="s">
        <v>622</v>
      </c>
      <c r="K441" s="393" t="s">
        <v>622</v>
      </c>
      <c r="L441" s="393" t="s">
        <v>622</v>
      </c>
      <c r="M441" s="446" t="s">
        <v>1419</v>
      </c>
    </row>
    <row r="442" spans="2:13" ht="34.200000000000003" x14ac:dyDescent="0.3">
      <c r="B442" s="88">
        <v>3</v>
      </c>
      <c r="C442" s="448" t="s">
        <v>77</v>
      </c>
      <c r="D442" s="446" t="s">
        <v>627</v>
      </c>
      <c r="E442" s="446" t="s">
        <v>1420</v>
      </c>
      <c r="F442" s="446" t="s">
        <v>858</v>
      </c>
      <c r="G442" s="91">
        <v>1000000</v>
      </c>
      <c r="H442" s="92">
        <v>43780</v>
      </c>
      <c r="I442" s="446" t="s">
        <v>722</v>
      </c>
      <c r="J442" s="393" t="s">
        <v>622</v>
      </c>
      <c r="K442" s="393" t="s">
        <v>622</v>
      </c>
      <c r="L442" s="393" t="s">
        <v>622</v>
      </c>
      <c r="M442" s="446" t="s">
        <v>1421</v>
      </c>
    </row>
    <row r="443" spans="2:13" ht="34.200000000000003" x14ac:dyDescent="0.3">
      <c r="B443" s="88">
        <v>3</v>
      </c>
      <c r="C443" s="448" t="s">
        <v>77</v>
      </c>
      <c r="D443" s="446" t="s">
        <v>627</v>
      </c>
      <c r="E443" s="446" t="s">
        <v>1422</v>
      </c>
      <c r="F443" s="446" t="s">
        <v>858</v>
      </c>
      <c r="G443" s="91">
        <v>800000</v>
      </c>
      <c r="H443" s="92">
        <v>43780</v>
      </c>
      <c r="I443" s="446" t="s">
        <v>730</v>
      </c>
      <c r="J443" s="393" t="s">
        <v>622</v>
      </c>
      <c r="K443" s="393" t="s">
        <v>622</v>
      </c>
      <c r="L443" s="393" t="s">
        <v>622</v>
      </c>
      <c r="M443" s="446" t="s">
        <v>1423</v>
      </c>
    </row>
    <row r="444" spans="2:13" ht="34.200000000000003" x14ac:dyDescent="0.3">
      <c r="B444" s="88">
        <v>3</v>
      </c>
      <c r="C444" s="448" t="s">
        <v>77</v>
      </c>
      <c r="D444" s="446" t="s">
        <v>627</v>
      </c>
      <c r="E444" s="446" t="s">
        <v>1424</v>
      </c>
      <c r="F444" s="446" t="s">
        <v>858</v>
      </c>
      <c r="G444" s="91">
        <v>500000</v>
      </c>
      <c r="H444" s="92">
        <v>43782</v>
      </c>
      <c r="I444" s="446" t="s">
        <v>701</v>
      </c>
      <c r="J444" s="393" t="s">
        <v>622</v>
      </c>
      <c r="K444" s="393" t="s">
        <v>622</v>
      </c>
      <c r="L444" s="393" t="s">
        <v>622</v>
      </c>
      <c r="M444" s="446" t="s">
        <v>1425</v>
      </c>
    </row>
    <row r="445" spans="2:13" ht="34.200000000000003" x14ac:dyDescent="0.3">
      <c r="B445" s="88">
        <v>3</v>
      </c>
      <c r="C445" s="448" t="s">
        <v>77</v>
      </c>
      <c r="D445" s="446" t="s">
        <v>627</v>
      </c>
      <c r="E445" s="446" t="s">
        <v>1426</v>
      </c>
      <c r="F445" s="446" t="s">
        <v>858</v>
      </c>
      <c r="G445" s="91">
        <v>50000</v>
      </c>
      <c r="H445" s="92">
        <v>43783</v>
      </c>
      <c r="I445" s="446" t="s">
        <v>701</v>
      </c>
      <c r="J445" s="393" t="s">
        <v>622</v>
      </c>
      <c r="K445" s="393" t="s">
        <v>622</v>
      </c>
      <c r="L445" s="393" t="s">
        <v>622</v>
      </c>
      <c r="M445" s="446" t="s">
        <v>1427</v>
      </c>
    </row>
    <row r="446" spans="2:13" ht="34.200000000000003" x14ac:dyDescent="0.3">
      <c r="B446" s="88">
        <v>3</v>
      </c>
      <c r="C446" s="448" t="s">
        <v>77</v>
      </c>
      <c r="D446" s="446" t="s">
        <v>627</v>
      </c>
      <c r="E446" s="446" t="s">
        <v>1428</v>
      </c>
      <c r="F446" s="446" t="s">
        <v>858</v>
      </c>
      <c r="G446" s="91">
        <v>500000</v>
      </c>
      <c r="H446" s="92">
        <v>43783</v>
      </c>
      <c r="I446" s="446" t="s">
        <v>701</v>
      </c>
      <c r="J446" s="393" t="s">
        <v>622</v>
      </c>
      <c r="K446" s="393" t="s">
        <v>622</v>
      </c>
      <c r="L446" s="393" t="s">
        <v>622</v>
      </c>
      <c r="M446" s="446" t="s">
        <v>1429</v>
      </c>
    </row>
    <row r="447" spans="2:13" ht="34.200000000000003" x14ac:dyDescent="0.3">
      <c r="B447" s="88">
        <v>3</v>
      </c>
      <c r="C447" s="448" t="s">
        <v>77</v>
      </c>
      <c r="D447" s="446" t="s">
        <v>627</v>
      </c>
      <c r="E447" s="446" t="s">
        <v>721</v>
      </c>
      <c r="F447" s="446" t="s">
        <v>858</v>
      </c>
      <c r="G447" s="91">
        <v>-312855.46999999997</v>
      </c>
      <c r="H447" s="92">
        <v>43787</v>
      </c>
      <c r="I447" s="446" t="s">
        <v>722</v>
      </c>
      <c r="J447" s="393" t="s">
        <v>622</v>
      </c>
      <c r="K447" s="393" t="s">
        <v>622</v>
      </c>
      <c r="L447" s="393" t="s">
        <v>622</v>
      </c>
      <c r="M447" s="446" t="s">
        <v>1430</v>
      </c>
    </row>
    <row r="448" spans="2:13" ht="34.200000000000003" x14ac:dyDescent="0.3">
      <c r="B448" s="88">
        <v>3</v>
      </c>
      <c r="C448" s="448" t="s">
        <v>77</v>
      </c>
      <c r="D448" s="446" t="s">
        <v>627</v>
      </c>
      <c r="E448" s="446">
        <v>95723</v>
      </c>
      <c r="F448" s="446" t="s">
        <v>858</v>
      </c>
      <c r="G448" s="91">
        <v>-27450</v>
      </c>
      <c r="H448" s="92">
        <v>43787</v>
      </c>
      <c r="I448" s="446" t="s">
        <v>630</v>
      </c>
      <c r="J448" s="393" t="s">
        <v>622</v>
      </c>
      <c r="K448" s="393" t="s">
        <v>622</v>
      </c>
      <c r="L448" s="393" t="s">
        <v>622</v>
      </c>
      <c r="M448" s="446" t="s">
        <v>1431</v>
      </c>
    </row>
    <row r="449" spans="2:13" ht="34.200000000000003" x14ac:dyDescent="0.3">
      <c r="B449" s="88">
        <v>3</v>
      </c>
      <c r="C449" s="448" t="s">
        <v>77</v>
      </c>
      <c r="D449" s="446" t="s">
        <v>627</v>
      </c>
      <c r="E449" s="446" t="s">
        <v>1432</v>
      </c>
      <c r="F449" s="446" t="s">
        <v>858</v>
      </c>
      <c r="G449" s="91">
        <v>500000</v>
      </c>
      <c r="H449" s="92">
        <v>43787</v>
      </c>
      <c r="I449" s="446" t="s">
        <v>730</v>
      </c>
      <c r="J449" s="393" t="s">
        <v>622</v>
      </c>
      <c r="K449" s="393" t="s">
        <v>622</v>
      </c>
      <c r="L449" s="393" t="s">
        <v>622</v>
      </c>
      <c r="M449" s="446" t="s">
        <v>1433</v>
      </c>
    </row>
    <row r="450" spans="2:13" ht="34.200000000000003" x14ac:dyDescent="0.3">
      <c r="B450" s="88">
        <v>3</v>
      </c>
      <c r="C450" s="448" t="s">
        <v>77</v>
      </c>
      <c r="D450" s="446" t="s">
        <v>627</v>
      </c>
      <c r="E450" s="446" t="s">
        <v>1434</v>
      </c>
      <c r="F450" s="446" t="s">
        <v>858</v>
      </c>
      <c r="G450" s="91">
        <v>1230000</v>
      </c>
      <c r="H450" s="92">
        <v>43787</v>
      </c>
      <c r="I450" s="446" t="s">
        <v>701</v>
      </c>
      <c r="J450" s="393" t="s">
        <v>622</v>
      </c>
      <c r="K450" s="393" t="s">
        <v>622</v>
      </c>
      <c r="L450" s="393" t="s">
        <v>622</v>
      </c>
      <c r="M450" s="446" t="s">
        <v>1435</v>
      </c>
    </row>
    <row r="451" spans="2:13" ht="34.200000000000003" x14ac:dyDescent="0.3">
      <c r="B451" s="88">
        <v>3</v>
      </c>
      <c r="C451" s="448" t="s">
        <v>77</v>
      </c>
      <c r="D451" s="446" t="s">
        <v>627</v>
      </c>
      <c r="E451" s="446" t="s">
        <v>1418</v>
      </c>
      <c r="F451" s="446" t="s">
        <v>858</v>
      </c>
      <c r="G451" s="91">
        <v>1800000</v>
      </c>
      <c r="H451" s="92">
        <v>43789</v>
      </c>
      <c r="I451" s="446" t="s">
        <v>730</v>
      </c>
      <c r="J451" s="393" t="s">
        <v>622</v>
      </c>
      <c r="K451" s="393" t="s">
        <v>622</v>
      </c>
      <c r="L451" s="393" t="s">
        <v>622</v>
      </c>
      <c r="M451" s="446" t="s">
        <v>1436</v>
      </c>
    </row>
    <row r="452" spans="2:13" ht="34.200000000000003" x14ac:dyDescent="0.3">
      <c r="B452" s="88">
        <v>3</v>
      </c>
      <c r="C452" s="448" t="s">
        <v>77</v>
      </c>
      <c r="D452" s="446" t="s">
        <v>627</v>
      </c>
      <c r="E452" s="446" t="s">
        <v>1437</v>
      </c>
      <c r="F452" s="446" t="s">
        <v>858</v>
      </c>
      <c r="G452" s="91">
        <v>150000</v>
      </c>
      <c r="H452" s="92">
        <v>43789</v>
      </c>
      <c r="I452" s="446" t="s">
        <v>701</v>
      </c>
      <c r="J452" s="393" t="s">
        <v>622</v>
      </c>
      <c r="K452" s="393" t="s">
        <v>622</v>
      </c>
      <c r="L452" s="393" t="s">
        <v>622</v>
      </c>
      <c r="M452" s="446" t="s">
        <v>1438</v>
      </c>
    </row>
    <row r="453" spans="2:13" ht="34.200000000000003" x14ac:dyDescent="0.3">
      <c r="B453" s="88">
        <v>3</v>
      </c>
      <c r="C453" s="448" t="s">
        <v>77</v>
      </c>
      <c r="D453" s="446" t="s">
        <v>627</v>
      </c>
      <c r="E453" s="446" t="s">
        <v>1439</v>
      </c>
      <c r="F453" s="446" t="s">
        <v>858</v>
      </c>
      <c r="G453" s="91">
        <v>1600000</v>
      </c>
      <c r="H453" s="92">
        <v>43789</v>
      </c>
      <c r="I453" s="446" t="s">
        <v>701</v>
      </c>
      <c r="J453" s="393" t="s">
        <v>622</v>
      </c>
      <c r="K453" s="393" t="s">
        <v>622</v>
      </c>
      <c r="L453" s="393" t="s">
        <v>622</v>
      </c>
      <c r="M453" s="446" t="s">
        <v>1440</v>
      </c>
    </row>
    <row r="454" spans="2:13" ht="34.200000000000003" x14ac:dyDescent="0.3">
      <c r="B454" s="88">
        <v>3</v>
      </c>
      <c r="C454" s="448" t="s">
        <v>77</v>
      </c>
      <c r="D454" s="446" t="s">
        <v>627</v>
      </c>
      <c r="E454" s="446" t="s">
        <v>1441</v>
      </c>
      <c r="F454" s="446" t="s">
        <v>858</v>
      </c>
      <c r="G454" s="91">
        <v>1750000</v>
      </c>
      <c r="H454" s="92">
        <v>43790</v>
      </c>
      <c r="I454" s="446" t="s">
        <v>730</v>
      </c>
      <c r="J454" s="393" t="s">
        <v>622</v>
      </c>
      <c r="K454" s="393" t="s">
        <v>622</v>
      </c>
      <c r="L454" s="393" t="s">
        <v>622</v>
      </c>
      <c r="M454" s="446" t="s">
        <v>1442</v>
      </c>
    </row>
    <row r="455" spans="2:13" ht="34.200000000000003" x14ac:dyDescent="0.3">
      <c r="B455" s="88">
        <v>3</v>
      </c>
      <c r="C455" s="448" t="s">
        <v>77</v>
      </c>
      <c r="D455" s="446" t="s">
        <v>627</v>
      </c>
      <c r="E455" s="446" t="s">
        <v>1443</v>
      </c>
      <c r="F455" s="446" t="s">
        <v>858</v>
      </c>
      <c r="G455" s="91">
        <v>4899873</v>
      </c>
      <c r="H455" s="92">
        <v>43790</v>
      </c>
      <c r="I455" s="446" t="s">
        <v>701</v>
      </c>
      <c r="J455" s="393" t="s">
        <v>622</v>
      </c>
      <c r="K455" s="393" t="s">
        <v>622</v>
      </c>
      <c r="L455" s="393" t="s">
        <v>622</v>
      </c>
      <c r="M455" s="446" t="s">
        <v>1444</v>
      </c>
    </row>
    <row r="456" spans="2:13" ht="34.200000000000003" x14ac:dyDescent="0.3">
      <c r="B456" s="88">
        <v>3</v>
      </c>
      <c r="C456" s="448" t="s">
        <v>77</v>
      </c>
      <c r="D456" s="446" t="s">
        <v>627</v>
      </c>
      <c r="E456" s="446" t="s">
        <v>1445</v>
      </c>
      <c r="F456" s="446" t="s">
        <v>858</v>
      </c>
      <c r="G456" s="91">
        <v>1500000</v>
      </c>
      <c r="H456" s="92">
        <v>43794</v>
      </c>
      <c r="I456" s="446" t="s">
        <v>708</v>
      </c>
      <c r="J456" s="393" t="s">
        <v>622</v>
      </c>
      <c r="K456" s="393" t="s">
        <v>622</v>
      </c>
      <c r="L456" s="393" t="s">
        <v>622</v>
      </c>
      <c r="M456" s="446" t="s">
        <v>1446</v>
      </c>
    </row>
    <row r="457" spans="2:13" ht="34.200000000000003" x14ac:dyDescent="0.3">
      <c r="B457" s="88">
        <v>3</v>
      </c>
      <c r="C457" s="448" t="s">
        <v>77</v>
      </c>
      <c r="D457" s="446" t="s">
        <v>627</v>
      </c>
      <c r="E457" s="446" t="s">
        <v>1447</v>
      </c>
      <c r="F457" s="446" t="s">
        <v>858</v>
      </c>
      <c r="G457" s="91">
        <v>3000000</v>
      </c>
      <c r="H457" s="92">
        <v>43796</v>
      </c>
      <c r="I457" s="446" t="s">
        <v>630</v>
      </c>
      <c r="J457" s="393" t="s">
        <v>622</v>
      </c>
      <c r="K457" s="393" t="s">
        <v>622</v>
      </c>
      <c r="L457" s="393" t="s">
        <v>622</v>
      </c>
      <c r="M457" s="446" t="s">
        <v>1448</v>
      </c>
    </row>
    <row r="458" spans="2:13" ht="34.200000000000003" x14ac:dyDescent="0.3">
      <c r="B458" s="88">
        <v>3</v>
      </c>
      <c r="C458" s="448" t="s">
        <v>77</v>
      </c>
      <c r="D458" s="446" t="s">
        <v>627</v>
      </c>
      <c r="E458" s="446" t="s">
        <v>1449</v>
      </c>
      <c r="F458" s="446" t="s">
        <v>858</v>
      </c>
      <c r="G458" s="91">
        <v>4857975</v>
      </c>
      <c r="H458" s="92">
        <v>43796</v>
      </c>
      <c r="I458" s="446" t="s">
        <v>630</v>
      </c>
      <c r="J458" s="393" t="s">
        <v>622</v>
      </c>
      <c r="K458" s="393" t="s">
        <v>622</v>
      </c>
      <c r="L458" s="393" t="s">
        <v>622</v>
      </c>
      <c r="M458" s="446" t="s">
        <v>1450</v>
      </c>
    </row>
    <row r="459" spans="2:13" ht="34.200000000000003" x14ac:dyDescent="0.3">
      <c r="B459" s="88">
        <v>3</v>
      </c>
      <c r="C459" s="448" t="s">
        <v>77</v>
      </c>
      <c r="D459" s="446" t="s">
        <v>627</v>
      </c>
      <c r="E459" s="446" t="s">
        <v>1451</v>
      </c>
      <c r="F459" s="446" t="s">
        <v>858</v>
      </c>
      <c r="G459" s="91">
        <v>919001.09</v>
      </c>
      <c r="H459" s="92">
        <v>43797</v>
      </c>
      <c r="I459" s="446" t="s">
        <v>630</v>
      </c>
      <c r="J459" s="393" t="s">
        <v>622</v>
      </c>
      <c r="K459" s="393" t="s">
        <v>622</v>
      </c>
      <c r="L459" s="393" t="s">
        <v>622</v>
      </c>
      <c r="M459" s="446" t="s">
        <v>1452</v>
      </c>
    </row>
    <row r="460" spans="2:13" ht="34.200000000000003" x14ac:dyDescent="0.3">
      <c r="B460" s="88">
        <v>3</v>
      </c>
      <c r="C460" s="448" t="s">
        <v>77</v>
      </c>
      <c r="D460" s="446" t="s">
        <v>627</v>
      </c>
      <c r="E460" s="446" t="s">
        <v>1453</v>
      </c>
      <c r="F460" s="446" t="s">
        <v>858</v>
      </c>
      <c r="G460" s="91">
        <v>146969.70000000001</v>
      </c>
      <c r="H460" s="92">
        <v>43799</v>
      </c>
      <c r="I460" s="446" t="s">
        <v>708</v>
      </c>
      <c r="J460" s="393" t="s">
        <v>622</v>
      </c>
      <c r="K460" s="393" t="s">
        <v>622</v>
      </c>
      <c r="L460" s="393" t="s">
        <v>622</v>
      </c>
      <c r="M460" s="446" t="s">
        <v>1454</v>
      </c>
    </row>
    <row r="461" spans="2:13" ht="34.200000000000003" x14ac:dyDescent="0.3">
      <c r="B461" s="88">
        <v>3</v>
      </c>
      <c r="C461" s="448" t="s">
        <v>77</v>
      </c>
      <c r="D461" s="446" t="s">
        <v>627</v>
      </c>
      <c r="E461" s="464" t="s">
        <v>1455</v>
      </c>
      <c r="F461" s="446" t="s">
        <v>858</v>
      </c>
      <c r="G461" s="91">
        <v>-4072284</v>
      </c>
      <c r="H461" s="92">
        <v>43799</v>
      </c>
      <c r="I461" s="446" t="s">
        <v>722</v>
      </c>
      <c r="J461" s="393" t="s">
        <v>622</v>
      </c>
      <c r="K461" s="393" t="s">
        <v>622</v>
      </c>
      <c r="L461" s="393" t="s">
        <v>622</v>
      </c>
      <c r="M461" s="446" t="s">
        <v>1456</v>
      </c>
    </row>
    <row r="462" spans="2:13" ht="34.200000000000003" x14ac:dyDescent="0.3">
      <c r="B462" s="88">
        <v>3</v>
      </c>
      <c r="C462" s="448" t="s">
        <v>77</v>
      </c>
      <c r="D462" s="446" t="s">
        <v>627</v>
      </c>
      <c r="E462" s="446" t="s">
        <v>1457</v>
      </c>
      <c r="F462" s="446" t="s">
        <v>858</v>
      </c>
      <c r="G462" s="91">
        <v>17490186</v>
      </c>
      <c r="H462" s="92">
        <v>43799</v>
      </c>
      <c r="I462" s="446" t="s">
        <v>722</v>
      </c>
      <c r="J462" s="393" t="s">
        <v>622</v>
      </c>
      <c r="K462" s="393" t="s">
        <v>622</v>
      </c>
      <c r="L462" s="393" t="s">
        <v>622</v>
      </c>
      <c r="M462" s="446" t="s">
        <v>1458</v>
      </c>
    </row>
    <row r="463" spans="2:13" ht="34.200000000000003" x14ac:dyDescent="0.3">
      <c r="B463" s="88">
        <v>3</v>
      </c>
      <c r="C463" s="448" t="s">
        <v>77</v>
      </c>
      <c r="D463" s="446" t="s">
        <v>627</v>
      </c>
      <c r="E463" s="446" t="s">
        <v>1459</v>
      </c>
      <c r="F463" s="446" t="s">
        <v>858</v>
      </c>
      <c r="G463" s="91">
        <v>4552966</v>
      </c>
      <c r="H463" s="92">
        <v>43799</v>
      </c>
      <c r="I463" s="446" t="s">
        <v>730</v>
      </c>
      <c r="J463" s="393" t="s">
        <v>622</v>
      </c>
      <c r="K463" s="393" t="s">
        <v>622</v>
      </c>
      <c r="L463" s="393" t="s">
        <v>622</v>
      </c>
      <c r="M463" s="446" t="s">
        <v>1460</v>
      </c>
    </row>
    <row r="464" spans="2:13" ht="34.200000000000003" x14ac:dyDescent="0.3">
      <c r="B464" s="88">
        <v>3</v>
      </c>
      <c r="C464" s="448" t="s">
        <v>77</v>
      </c>
      <c r="D464" s="446" t="s">
        <v>627</v>
      </c>
      <c r="E464" s="446" t="s">
        <v>1461</v>
      </c>
      <c r="F464" s="446" t="s">
        <v>858</v>
      </c>
      <c r="G464" s="91">
        <v>-17517.7</v>
      </c>
      <c r="H464" s="92">
        <v>43799</v>
      </c>
      <c r="I464" s="446" t="s">
        <v>701</v>
      </c>
      <c r="J464" s="393" t="s">
        <v>622</v>
      </c>
      <c r="K464" s="393" t="s">
        <v>622</v>
      </c>
      <c r="L464" s="393" t="s">
        <v>622</v>
      </c>
      <c r="M464" s="446" t="s">
        <v>1462</v>
      </c>
    </row>
    <row r="465" spans="2:13" ht="34.200000000000003" x14ac:dyDescent="0.3">
      <c r="B465" s="88">
        <v>3</v>
      </c>
      <c r="C465" s="448" t="s">
        <v>77</v>
      </c>
      <c r="D465" s="446" t="s">
        <v>627</v>
      </c>
      <c r="E465" s="446" t="s">
        <v>1463</v>
      </c>
      <c r="F465" s="446" t="s">
        <v>858</v>
      </c>
      <c r="G465" s="91">
        <v>6481924</v>
      </c>
      <c r="H465" s="92">
        <v>43799</v>
      </c>
      <c r="I465" s="446" t="s">
        <v>701</v>
      </c>
      <c r="J465" s="393" t="s">
        <v>622</v>
      </c>
      <c r="K465" s="393" t="s">
        <v>622</v>
      </c>
      <c r="L465" s="393" t="s">
        <v>622</v>
      </c>
      <c r="M465" s="446" t="s">
        <v>1464</v>
      </c>
    </row>
    <row r="466" spans="2:13" ht="34.200000000000003" x14ac:dyDescent="0.3">
      <c r="B466" s="88">
        <v>3</v>
      </c>
      <c r="C466" s="448" t="s">
        <v>77</v>
      </c>
      <c r="D466" s="446" t="s">
        <v>627</v>
      </c>
      <c r="E466" s="446" t="s">
        <v>1465</v>
      </c>
      <c r="F466" s="446" t="s">
        <v>858</v>
      </c>
      <c r="G466" s="91">
        <v>1280001.05</v>
      </c>
      <c r="H466" s="92">
        <v>43799</v>
      </c>
      <c r="I466" s="446" t="s">
        <v>701</v>
      </c>
      <c r="J466" s="393" t="s">
        <v>622</v>
      </c>
      <c r="K466" s="393" t="s">
        <v>622</v>
      </c>
      <c r="L466" s="393" t="s">
        <v>622</v>
      </c>
      <c r="M466" s="446" t="s">
        <v>1466</v>
      </c>
    </row>
    <row r="467" spans="2:13" ht="34.200000000000003" x14ac:dyDescent="0.3">
      <c r="B467" s="88">
        <v>3</v>
      </c>
      <c r="C467" s="448" t="s">
        <v>77</v>
      </c>
      <c r="D467" s="446" t="s">
        <v>627</v>
      </c>
      <c r="E467" s="446" t="s">
        <v>1467</v>
      </c>
      <c r="F467" s="446" t="s">
        <v>858</v>
      </c>
      <c r="G467" s="91">
        <v>191998.97</v>
      </c>
      <c r="H467" s="92">
        <v>43799</v>
      </c>
      <c r="I467" s="446" t="s">
        <v>701</v>
      </c>
      <c r="J467" s="393" t="s">
        <v>622</v>
      </c>
      <c r="K467" s="393" t="s">
        <v>622</v>
      </c>
      <c r="L467" s="393" t="s">
        <v>622</v>
      </c>
      <c r="M467" s="446" t="s">
        <v>1468</v>
      </c>
    </row>
    <row r="468" spans="2:13" ht="34.200000000000003" x14ac:dyDescent="0.3">
      <c r="B468" s="88">
        <v>3</v>
      </c>
      <c r="C468" s="448" t="s">
        <v>77</v>
      </c>
      <c r="D468" s="446" t="s">
        <v>627</v>
      </c>
      <c r="E468" s="446" t="s">
        <v>1469</v>
      </c>
      <c r="F468" s="446" t="s">
        <v>858</v>
      </c>
      <c r="G468" s="91">
        <v>119999.35</v>
      </c>
      <c r="H468" s="92">
        <v>43799</v>
      </c>
      <c r="I468" s="446" t="s">
        <v>701</v>
      </c>
      <c r="J468" s="393" t="s">
        <v>622</v>
      </c>
      <c r="K468" s="393" t="s">
        <v>622</v>
      </c>
      <c r="L468" s="393" t="s">
        <v>622</v>
      </c>
      <c r="M468" s="446" t="s">
        <v>1470</v>
      </c>
    </row>
    <row r="469" spans="2:13" ht="34.200000000000003" x14ac:dyDescent="0.3">
      <c r="B469" s="88">
        <v>3</v>
      </c>
      <c r="C469" s="448" t="s">
        <v>77</v>
      </c>
      <c r="D469" s="446" t="s">
        <v>627</v>
      </c>
      <c r="E469" s="446" t="s">
        <v>1471</v>
      </c>
      <c r="F469" s="446" t="s">
        <v>858</v>
      </c>
      <c r="G469" s="91">
        <v>69999.13</v>
      </c>
      <c r="H469" s="92">
        <v>43799</v>
      </c>
      <c r="I469" s="446" t="s">
        <v>701</v>
      </c>
      <c r="J469" s="393" t="s">
        <v>622</v>
      </c>
      <c r="K469" s="393" t="s">
        <v>622</v>
      </c>
      <c r="L469" s="393" t="s">
        <v>622</v>
      </c>
      <c r="M469" s="446" t="s">
        <v>1472</v>
      </c>
    </row>
    <row r="470" spans="2:13" ht="34.200000000000003" x14ac:dyDescent="0.3">
      <c r="B470" s="88">
        <v>3</v>
      </c>
      <c r="C470" s="448" t="s">
        <v>77</v>
      </c>
      <c r="D470" s="446" t="s">
        <v>627</v>
      </c>
      <c r="E470" s="446" t="s">
        <v>1473</v>
      </c>
      <c r="F470" s="446" t="s">
        <v>858</v>
      </c>
      <c r="G470" s="91">
        <v>184002.98</v>
      </c>
      <c r="H470" s="92">
        <v>43799</v>
      </c>
      <c r="I470" s="446" t="s">
        <v>701</v>
      </c>
      <c r="J470" s="393" t="s">
        <v>622</v>
      </c>
      <c r="K470" s="393" t="s">
        <v>622</v>
      </c>
      <c r="L470" s="393" t="s">
        <v>622</v>
      </c>
      <c r="M470" s="446" t="s">
        <v>1474</v>
      </c>
    </row>
    <row r="471" spans="2:13" ht="34.200000000000003" x14ac:dyDescent="0.3">
      <c r="B471" s="88">
        <v>3</v>
      </c>
      <c r="C471" s="448" t="s">
        <v>77</v>
      </c>
      <c r="D471" s="446" t="s">
        <v>627</v>
      </c>
      <c r="E471" s="446" t="s">
        <v>1475</v>
      </c>
      <c r="F471" s="446" t="s">
        <v>858</v>
      </c>
      <c r="G471" s="91">
        <v>359998.06</v>
      </c>
      <c r="H471" s="92">
        <v>43799</v>
      </c>
      <c r="I471" s="446" t="s">
        <v>701</v>
      </c>
      <c r="J471" s="393" t="s">
        <v>622</v>
      </c>
      <c r="K471" s="393" t="s">
        <v>622</v>
      </c>
      <c r="L471" s="393" t="s">
        <v>622</v>
      </c>
      <c r="M471" s="446" t="s">
        <v>1476</v>
      </c>
    </row>
    <row r="472" spans="2:13" ht="34.200000000000003" x14ac:dyDescent="0.3">
      <c r="B472" s="88">
        <v>3</v>
      </c>
      <c r="C472" s="448" t="s">
        <v>77</v>
      </c>
      <c r="D472" s="446" t="s">
        <v>627</v>
      </c>
      <c r="E472" s="446" t="s">
        <v>1477</v>
      </c>
      <c r="F472" s="446" t="s">
        <v>858</v>
      </c>
      <c r="G472" s="91">
        <v>350001.59</v>
      </c>
      <c r="H472" s="92">
        <v>43799</v>
      </c>
      <c r="I472" s="446" t="s">
        <v>701</v>
      </c>
      <c r="J472" s="393" t="s">
        <v>622</v>
      </c>
      <c r="K472" s="393" t="s">
        <v>622</v>
      </c>
      <c r="L472" s="393" t="s">
        <v>622</v>
      </c>
      <c r="M472" s="446" t="s">
        <v>1478</v>
      </c>
    </row>
    <row r="473" spans="2:13" ht="34.200000000000003" x14ac:dyDescent="0.3">
      <c r="B473" s="88">
        <v>3</v>
      </c>
      <c r="C473" s="448" t="s">
        <v>77</v>
      </c>
      <c r="D473" s="446" t="s">
        <v>627</v>
      </c>
      <c r="E473" s="446" t="s">
        <v>1479</v>
      </c>
      <c r="F473" s="446" t="s">
        <v>858</v>
      </c>
      <c r="G473" s="91">
        <v>80001.55</v>
      </c>
      <c r="H473" s="92">
        <v>43799</v>
      </c>
      <c r="I473" s="446" t="s">
        <v>701</v>
      </c>
      <c r="J473" s="393" t="s">
        <v>622</v>
      </c>
      <c r="K473" s="393" t="s">
        <v>622</v>
      </c>
      <c r="L473" s="393" t="s">
        <v>622</v>
      </c>
      <c r="M473" s="446" t="s">
        <v>1480</v>
      </c>
    </row>
    <row r="474" spans="2:13" ht="34.200000000000003" x14ac:dyDescent="0.3">
      <c r="B474" s="88">
        <v>3</v>
      </c>
      <c r="C474" s="448" t="s">
        <v>77</v>
      </c>
      <c r="D474" s="446" t="s">
        <v>627</v>
      </c>
      <c r="E474" s="446" t="s">
        <v>1481</v>
      </c>
      <c r="F474" s="446" t="s">
        <v>858</v>
      </c>
      <c r="G474" s="91">
        <v>37997.32</v>
      </c>
      <c r="H474" s="92">
        <v>43799</v>
      </c>
      <c r="I474" s="446" t="s">
        <v>701</v>
      </c>
      <c r="J474" s="393" t="s">
        <v>622</v>
      </c>
      <c r="K474" s="393" t="s">
        <v>622</v>
      </c>
      <c r="L474" s="393" t="s">
        <v>622</v>
      </c>
      <c r="M474" s="446" t="s">
        <v>1482</v>
      </c>
    </row>
    <row r="475" spans="2:13" ht="34.200000000000003" x14ac:dyDescent="0.3">
      <c r="B475" s="88">
        <v>3</v>
      </c>
      <c r="C475" s="448" t="s">
        <v>77</v>
      </c>
      <c r="D475" s="446" t="s">
        <v>627</v>
      </c>
      <c r="E475" s="446" t="s">
        <v>1483</v>
      </c>
      <c r="F475" s="446" t="s">
        <v>858</v>
      </c>
      <c r="G475" s="91">
        <v>-1000000</v>
      </c>
      <c r="H475" s="92">
        <v>43800</v>
      </c>
      <c r="I475" s="446" t="s">
        <v>722</v>
      </c>
      <c r="J475" s="393" t="s">
        <v>622</v>
      </c>
      <c r="K475" s="393" t="s">
        <v>622</v>
      </c>
      <c r="L475" s="393" t="s">
        <v>622</v>
      </c>
      <c r="M475" s="446" t="s">
        <v>1484</v>
      </c>
    </row>
    <row r="476" spans="2:13" ht="34.200000000000003" x14ac:dyDescent="0.3">
      <c r="B476" s="88">
        <v>3</v>
      </c>
      <c r="C476" s="448" t="s">
        <v>77</v>
      </c>
      <c r="D476" s="446" t="s">
        <v>627</v>
      </c>
      <c r="E476" s="446" t="s">
        <v>1485</v>
      </c>
      <c r="F476" s="446" t="s">
        <v>858</v>
      </c>
      <c r="G476" s="91">
        <v>4000000</v>
      </c>
      <c r="H476" s="92">
        <v>43800</v>
      </c>
      <c r="I476" s="446" t="s">
        <v>722</v>
      </c>
      <c r="J476" s="393" t="s">
        <v>622</v>
      </c>
      <c r="K476" s="393" t="s">
        <v>622</v>
      </c>
      <c r="L476" s="393" t="s">
        <v>622</v>
      </c>
      <c r="M476" s="446" t="s">
        <v>1486</v>
      </c>
    </row>
    <row r="477" spans="2:13" ht="34.200000000000003" x14ac:dyDescent="0.3">
      <c r="B477" s="88">
        <v>3</v>
      </c>
      <c r="C477" s="448" t="s">
        <v>77</v>
      </c>
      <c r="D477" s="446" t="s">
        <v>627</v>
      </c>
      <c r="E477" s="446" t="s">
        <v>721</v>
      </c>
      <c r="F477" s="446" t="s">
        <v>858</v>
      </c>
      <c r="G477" s="91">
        <v>30063.45</v>
      </c>
      <c r="H477" s="92">
        <v>43800</v>
      </c>
      <c r="I477" s="446" t="s">
        <v>722</v>
      </c>
      <c r="J477" s="393" t="s">
        <v>622</v>
      </c>
      <c r="K477" s="393" t="s">
        <v>622</v>
      </c>
      <c r="L477" s="393" t="s">
        <v>622</v>
      </c>
      <c r="M477" s="446" t="s">
        <v>1487</v>
      </c>
    </row>
    <row r="478" spans="2:13" ht="34.200000000000003" x14ac:dyDescent="0.3">
      <c r="B478" s="88">
        <v>3</v>
      </c>
      <c r="C478" s="448" t="s">
        <v>77</v>
      </c>
      <c r="D478" s="446" t="s">
        <v>627</v>
      </c>
      <c r="E478" s="446" t="s">
        <v>1488</v>
      </c>
      <c r="F478" s="446" t="s">
        <v>858</v>
      </c>
      <c r="G478" s="91">
        <v>4000000</v>
      </c>
      <c r="H478" s="92">
        <v>43800</v>
      </c>
      <c r="I478" s="446" t="s">
        <v>630</v>
      </c>
      <c r="J478" s="393" t="s">
        <v>622</v>
      </c>
      <c r="K478" s="393" t="s">
        <v>622</v>
      </c>
      <c r="L478" s="393" t="s">
        <v>622</v>
      </c>
      <c r="M478" s="446" t="s">
        <v>1489</v>
      </c>
    </row>
    <row r="479" spans="2:13" ht="34.200000000000003" x14ac:dyDescent="0.3">
      <c r="B479" s="88">
        <v>3</v>
      </c>
      <c r="C479" s="448" t="s">
        <v>77</v>
      </c>
      <c r="D479" s="446" t="s">
        <v>627</v>
      </c>
      <c r="E479" s="446" t="s">
        <v>1490</v>
      </c>
      <c r="F479" s="446" t="s">
        <v>858</v>
      </c>
      <c r="G479" s="91">
        <v>1000000</v>
      </c>
      <c r="H479" s="92">
        <v>43801</v>
      </c>
      <c r="I479" s="446" t="s">
        <v>730</v>
      </c>
      <c r="J479" s="393" t="s">
        <v>622</v>
      </c>
      <c r="K479" s="393" t="s">
        <v>622</v>
      </c>
      <c r="L479" s="393" t="s">
        <v>622</v>
      </c>
      <c r="M479" s="446" t="s">
        <v>1491</v>
      </c>
    </row>
    <row r="480" spans="2:13" ht="34.200000000000003" x14ac:dyDescent="0.3">
      <c r="B480" s="88">
        <v>3</v>
      </c>
      <c r="C480" s="448" t="s">
        <v>77</v>
      </c>
      <c r="D480" s="446" t="s">
        <v>627</v>
      </c>
      <c r="E480" s="446" t="s">
        <v>1374</v>
      </c>
      <c r="F480" s="446" t="s">
        <v>858</v>
      </c>
      <c r="G480" s="91">
        <v>405000</v>
      </c>
      <c r="H480" s="92">
        <v>43804</v>
      </c>
      <c r="I480" s="446" t="s">
        <v>630</v>
      </c>
      <c r="J480" s="393" t="s">
        <v>622</v>
      </c>
      <c r="K480" s="393" t="s">
        <v>622</v>
      </c>
      <c r="L480" s="393" t="s">
        <v>622</v>
      </c>
      <c r="M480" s="446" t="s">
        <v>1492</v>
      </c>
    </row>
    <row r="481" spans="2:13" ht="34.200000000000003" x14ac:dyDescent="0.3">
      <c r="B481" s="88">
        <v>3</v>
      </c>
      <c r="C481" s="448" t="s">
        <v>77</v>
      </c>
      <c r="D481" s="446" t="s">
        <v>627</v>
      </c>
      <c r="E481" s="446" t="s">
        <v>1493</v>
      </c>
      <c r="F481" s="446" t="s">
        <v>858</v>
      </c>
      <c r="G481" s="91">
        <v>245200</v>
      </c>
      <c r="H481" s="92">
        <v>43806</v>
      </c>
      <c r="I481" s="446" t="s">
        <v>701</v>
      </c>
      <c r="J481" s="393" t="s">
        <v>622</v>
      </c>
      <c r="K481" s="393" t="s">
        <v>622</v>
      </c>
      <c r="L481" s="393" t="s">
        <v>622</v>
      </c>
      <c r="M481" s="446" t="s">
        <v>1494</v>
      </c>
    </row>
    <row r="482" spans="2:13" ht="34.200000000000003" x14ac:dyDescent="0.3">
      <c r="B482" s="88">
        <v>3</v>
      </c>
      <c r="C482" s="448" t="s">
        <v>77</v>
      </c>
      <c r="D482" s="446" t="s">
        <v>627</v>
      </c>
      <c r="E482" s="446" t="s">
        <v>1495</v>
      </c>
      <c r="F482" s="446" t="s">
        <v>858</v>
      </c>
      <c r="G482" s="91">
        <v>920536</v>
      </c>
      <c r="H482" s="92">
        <v>43809</v>
      </c>
      <c r="I482" s="446" t="s">
        <v>722</v>
      </c>
      <c r="J482" s="393" t="s">
        <v>622</v>
      </c>
      <c r="K482" s="393" t="s">
        <v>622</v>
      </c>
      <c r="L482" s="393" t="s">
        <v>622</v>
      </c>
      <c r="M482" s="446" t="s">
        <v>1496</v>
      </c>
    </row>
    <row r="483" spans="2:13" ht="34.200000000000003" x14ac:dyDescent="0.3">
      <c r="B483" s="88">
        <v>3</v>
      </c>
      <c r="C483" s="448" t="s">
        <v>77</v>
      </c>
      <c r="D483" s="446" t="s">
        <v>627</v>
      </c>
      <c r="E483" s="446" t="s">
        <v>1497</v>
      </c>
      <c r="F483" s="446" t="s">
        <v>858</v>
      </c>
      <c r="G483" s="91">
        <v>13650000</v>
      </c>
      <c r="H483" s="92">
        <v>43814</v>
      </c>
      <c r="I483" s="446" t="s">
        <v>701</v>
      </c>
      <c r="J483" s="393" t="s">
        <v>622</v>
      </c>
      <c r="K483" s="393" t="s">
        <v>622</v>
      </c>
      <c r="L483" s="393" t="s">
        <v>622</v>
      </c>
      <c r="M483" s="446" t="s">
        <v>1498</v>
      </c>
    </row>
    <row r="484" spans="2:13" ht="34.200000000000003" x14ac:dyDescent="0.3">
      <c r="B484" s="88">
        <v>3</v>
      </c>
      <c r="C484" s="448" t="s">
        <v>77</v>
      </c>
      <c r="D484" s="446" t="s">
        <v>627</v>
      </c>
      <c r="E484" s="446" t="s">
        <v>1499</v>
      </c>
      <c r="F484" s="446" t="s">
        <v>858</v>
      </c>
      <c r="G484" s="91">
        <v>200000</v>
      </c>
      <c r="H484" s="92">
        <v>43815</v>
      </c>
      <c r="I484" s="446" t="s">
        <v>708</v>
      </c>
      <c r="J484" s="393" t="s">
        <v>622</v>
      </c>
      <c r="K484" s="393" t="s">
        <v>622</v>
      </c>
      <c r="L484" s="393" t="s">
        <v>622</v>
      </c>
      <c r="M484" s="446" t="s">
        <v>1500</v>
      </c>
    </row>
    <row r="485" spans="2:13" ht="34.200000000000003" x14ac:dyDescent="0.3">
      <c r="B485" s="88">
        <v>3</v>
      </c>
      <c r="C485" s="448" t="s">
        <v>77</v>
      </c>
      <c r="D485" s="446" t="s">
        <v>627</v>
      </c>
      <c r="E485" s="446" t="s">
        <v>1501</v>
      </c>
      <c r="F485" s="446" t="s">
        <v>858</v>
      </c>
      <c r="G485" s="91">
        <v>2000000</v>
      </c>
      <c r="H485" s="92">
        <v>43816</v>
      </c>
      <c r="I485" s="446" t="s">
        <v>630</v>
      </c>
      <c r="J485" s="393" t="s">
        <v>622</v>
      </c>
      <c r="K485" s="393" t="s">
        <v>622</v>
      </c>
      <c r="L485" s="393" t="s">
        <v>622</v>
      </c>
      <c r="M485" s="446" t="s">
        <v>1502</v>
      </c>
    </row>
    <row r="486" spans="2:13" ht="34.200000000000003" x14ac:dyDescent="0.3">
      <c r="B486" s="88">
        <v>3</v>
      </c>
      <c r="C486" s="448" t="s">
        <v>77</v>
      </c>
      <c r="D486" s="446" t="s">
        <v>627</v>
      </c>
      <c r="E486" s="446" t="s">
        <v>1503</v>
      </c>
      <c r="F486" s="446" t="s">
        <v>858</v>
      </c>
      <c r="G486" s="91">
        <v>11210000</v>
      </c>
      <c r="H486" s="92">
        <v>43799</v>
      </c>
      <c r="I486" s="446" t="s">
        <v>722</v>
      </c>
      <c r="J486" s="393" t="s">
        <v>622</v>
      </c>
      <c r="K486" s="393" t="s">
        <v>622</v>
      </c>
      <c r="L486" s="393" t="s">
        <v>622</v>
      </c>
      <c r="M486" s="446" t="s">
        <v>1504</v>
      </c>
    </row>
    <row r="487" spans="2:13" ht="34.200000000000003" x14ac:dyDescent="0.3">
      <c r="B487" s="88">
        <v>3</v>
      </c>
      <c r="C487" s="448" t="s">
        <v>77</v>
      </c>
      <c r="D487" s="446" t="s">
        <v>627</v>
      </c>
      <c r="E487" s="446" t="s">
        <v>1503</v>
      </c>
      <c r="F487" s="446" t="s">
        <v>858</v>
      </c>
      <c r="G487" s="91">
        <v>11210000</v>
      </c>
      <c r="H487" s="92">
        <v>43819</v>
      </c>
      <c r="I487" s="446" t="s">
        <v>722</v>
      </c>
      <c r="J487" s="393" t="s">
        <v>622</v>
      </c>
      <c r="K487" s="393" t="s">
        <v>622</v>
      </c>
      <c r="L487" s="393" t="s">
        <v>622</v>
      </c>
      <c r="M487" s="446" t="s">
        <v>1505</v>
      </c>
    </row>
    <row r="488" spans="2:13" ht="34.200000000000003" x14ac:dyDescent="0.3">
      <c r="B488" s="88">
        <v>3</v>
      </c>
      <c r="C488" s="448" t="s">
        <v>77</v>
      </c>
      <c r="D488" s="446" t="s">
        <v>627</v>
      </c>
      <c r="E488" s="446">
        <v>92945</v>
      </c>
      <c r="F488" s="446" t="s">
        <v>858</v>
      </c>
      <c r="G488" s="91">
        <v>73568.320000000007</v>
      </c>
      <c r="H488" s="92">
        <v>43830</v>
      </c>
      <c r="I488" s="446" t="s">
        <v>722</v>
      </c>
      <c r="J488" s="393" t="s">
        <v>622</v>
      </c>
      <c r="K488" s="393" t="s">
        <v>622</v>
      </c>
      <c r="L488" s="393" t="s">
        <v>622</v>
      </c>
      <c r="M488" s="446" t="s">
        <v>1506</v>
      </c>
    </row>
    <row r="489" spans="2:13" ht="34.200000000000003" x14ac:dyDescent="0.3">
      <c r="B489" s="88">
        <v>3</v>
      </c>
      <c r="C489" s="448" t="s">
        <v>77</v>
      </c>
      <c r="D489" s="446" t="s">
        <v>627</v>
      </c>
      <c r="E489" s="446" t="s">
        <v>1507</v>
      </c>
      <c r="F489" s="446" t="s">
        <v>858</v>
      </c>
      <c r="G489" s="91">
        <v>40800000</v>
      </c>
      <c r="H489" s="92">
        <v>43823</v>
      </c>
      <c r="I489" s="446" t="s">
        <v>708</v>
      </c>
      <c r="J489" s="393" t="s">
        <v>622</v>
      </c>
      <c r="K489" s="393" t="s">
        <v>622</v>
      </c>
      <c r="L489" s="393" t="s">
        <v>622</v>
      </c>
      <c r="M489" s="446" t="s">
        <v>1508</v>
      </c>
    </row>
    <row r="490" spans="2:13" ht="34.200000000000003" x14ac:dyDescent="0.3">
      <c r="B490" s="88">
        <v>3</v>
      </c>
      <c r="C490" s="448" t="s">
        <v>77</v>
      </c>
      <c r="D490" s="446" t="s">
        <v>627</v>
      </c>
      <c r="E490" s="446" t="s">
        <v>1509</v>
      </c>
      <c r="F490" s="446" t="s">
        <v>858</v>
      </c>
      <c r="G490" s="91">
        <v>1120000.58</v>
      </c>
      <c r="H490" s="92">
        <v>43825</v>
      </c>
      <c r="I490" s="446" t="s">
        <v>701</v>
      </c>
      <c r="J490" s="393" t="s">
        <v>622</v>
      </c>
      <c r="K490" s="393" t="s">
        <v>622</v>
      </c>
      <c r="L490" s="393" t="s">
        <v>622</v>
      </c>
      <c r="M490" s="446" t="s">
        <v>1510</v>
      </c>
    </row>
    <row r="491" spans="2:13" ht="34.200000000000003" x14ac:dyDescent="0.3">
      <c r="B491" s="88">
        <v>3</v>
      </c>
      <c r="C491" s="448" t="s">
        <v>77</v>
      </c>
      <c r="D491" s="446" t="s">
        <v>627</v>
      </c>
      <c r="E491" s="446" t="s">
        <v>1511</v>
      </c>
      <c r="F491" s="446" t="s">
        <v>858</v>
      </c>
      <c r="G491" s="91">
        <v>119998.8</v>
      </c>
      <c r="H491" s="92">
        <v>43825</v>
      </c>
      <c r="I491" s="446" t="s">
        <v>701</v>
      </c>
      <c r="J491" s="393" t="s">
        <v>622</v>
      </c>
      <c r="K491" s="393" t="s">
        <v>622</v>
      </c>
      <c r="L491" s="393" t="s">
        <v>622</v>
      </c>
      <c r="M491" s="446" t="s">
        <v>1512</v>
      </c>
    </row>
    <row r="492" spans="2:13" ht="34.200000000000003" x14ac:dyDescent="0.3">
      <c r="B492" s="88">
        <v>3</v>
      </c>
      <c r="C492" s="448" t="s">
        <v>77</v>
      </c>
      <c r="D492" s="446" t="s">
        <v>627</v>
      </c>
      <c r="E492" s="446" t="s">
        <v>1513</v>
      </c>
      <c r="F492" s="446" t="s">
        <v>858</v>
      </c>
      <c r="G492" s="91">
        <v>168003.05</v>
      </c>
      <c r="H492" s="92">
        <v>43825</v>
      </c>
      <c r="I492" s="446" t="s">
        <v>701</v>
      </c>
      <c r="J492" s="393" t="s">
        <v>622</v>
      </c>
      <c r="K492" s="393" t="s">
        <v>622</v>
      </c>
      <c r="L492" s="393" t="s">
        <v>622</v>
      </c>
      <c r="M492" s="446" t="s">
        <v>1514</v>
      </c>
    </row>
    <row r="493" spans="2:13" ht="34.200000000000003" x14ac:dyDescent="0.3">
      <c r="B493" s="88">
        <v>3</v>
      </c>
      <c r="C493" s="448" t="s">
        <v>77</v>
      </c>
      <c r="D493" s="446" t="s">
        <v>627</v>
      </c>
      <c r="E493" s="446" t="s">
        <v>1515</v>
      </c>
      <c r="F493" s="446" t="s">
        <v>858</v>
      </c>
      <c r="G493" s="91">
        <v>199997.99</v>
      </c>
      <c r="H493" s="92">
        <v>43825</v>
      </c>
      <c r="I493" s="446" t="s">
        <v>701</v>
      </c>
      <c r="J493" s="393" t="s">
        <v>622</v>
      </c>
      <c r="K493" s="393" t="s">
        <v>622</v>
      </c>
      <c r="L493" s="393" t="s">
        <v>622</v>
      </c>
      <c r="M493" s="446" t="s">
        <v>1516</v>
      </c>
    </row>
    <row r="494" spans="2:13" ht="34.200000000000003" x14ac:dyDescent="0.3">
      <c r="B494" s="88">
        <v>3</v>
      </c>
      <c r="C494" s="448" t="s">
        <v>77</v>
      </c>
      <c r="D494" s="446" t="s">
        <v>627</v>
      </c>
      <c r="E494" s="446" t="s">
        <v>1517</v>
      </c>
      <c r="F494" s="446" t="s">
        <v>858</v>
      </c>
      <c r="G494" s="91">
        <v>75999.83</v>
      </c>
      <c r="H494" s="92">
        <v>43825</v>
      </c>
      <c r="I494" s="446" t="s">
        <v>701</v>
      </c>
      <c r="J494" s="393" t="s">
        <v>622</v>
      </c>
      <c r="K494" s="393" t="s">
        <v>622</v>
      </c>
      <c r="L494" s="393" t="s">
        <v>622</v>
      </c>
      <c r="M494" s="446" t="s">
        <v>1518</v>
      </c>
    </row>
    <row r="495" spans="2:13" ht="34.200000000000003" x14ac:dyDescent="0.3">
      <c r="B495" s="88">
        <v>3</v>
      </c>
      <c r="C495" s="448" t="s">
        <v>77</v>
      </c>
      <c r="D495" s="446" t="s">
        <v>627</v>
      </c>
      <c r="E495" s="446" t="s">
        <v>1519</v>
      </c>
      <c r="F495" s="446" t="s">
        <v>858</v>
      </c>
      <c r="G495" s="91">
        <v>349997.96</v>
      </c>
      <c r="H495" s="92">
        <v>43825</v>
      </c>
      <c r="I495" s="446" t="s">
        <v>701</v>
      </c>
      <c r="J495" s="393" t="s">
        <v>622</v>
      </c>
      <c r="K495" s="393" t="s">
        <v>622</v>
      </c>
      <c r="L495" s="393" t="s">
        <v>622</v>
      </c>
      <c r="M495" s="446" t="s">
        <v>1520</v>
      </c>
    </row>
    <row r="496" spans="2:13" ht="34.200000000000003" x14ac:dyDescent="0.3">
      <c r="B496" s="88">
        <v>3</v>
      </c>
      <c r="C496" s="448" t="s">
        <v>77</v>
      </c>
      <c r="D496" s="446" t="s">
        <v>627</v>
      </c>
      <c r="E496" s="446" t="s">
        <v>1521</v>
      </c>
      <c r="F496" s="446" t="s">
        <v>858</v>
      </c>
      <c r="G496" s="91">
        <v>360002.3</v>
      </c>
      <c r="H496" s="92">
        <v>43825</v>
      </c>
      <c r="I496" s="446" t="s">
        <v>701</v>
      </c>
      <c r="J496" s="393" t="s">
        <v>622</v>
      </c>
      <c r="K496" s="393" t="s">
        <v>622</v>
      </c>
      <c r="L496" s="393" t="s">
        <v>622</v>
      </c>
      <c r="M496" s="446" t="s">
        <v>1522</v>
      </c>
    </row>
    <row r="497" spans="2:13" ht="34.200000000000003" x14ac:dyDescent="0.3">
      <c r="B497" s="88">
        <v>3</v>
      </c>
      <c r="C497" s="448" t="s">
        <v>77</v>
      </c>
      <c r="D497" s="446" t="s">
        <v>627</v>
      </c>
      <c r="E497" s="446" t="s">
        <v>1523</v>
      </c>
      <c r="F497" s="446" t="s">
        <v>858</v>
      </c>
      <c r="G497" s="91">
        <v>239997.59</v>
      </c>
      <c r="H497" s="92">
        <v>43825</v>
      </c>
      <c r="I497" s="446" t="s">
        <v>701</v>
      </c>
      <c r="J497" s="393" t="s">
        <v>622</v>
      </c>
      <c r="K497" s="393" t="s">
        <v>622</v>
      </c>
      <c r="L497" s="393" t="s">
        <v>622</v>
      </c>
      <c r="M497" s="446" t="s">
        <v>1524</v>
      </c>
    </row>
    <row r="498" spans="2:13" ht="34.200000000000003" x14ac:dyDescent="0.3">
      <c r="B498" s="88">
        <v>3</v>
      </c>
      <c r="C498" s="448" t="s">
        <v>77</v>
      </c>
      <c r="D498" s="446" t="s">
        <v>627</v>
      </c>
      <c r="E498" s="446" t="s">
        <v>1525</v>
      </c>
      <c r="F498" s="446" t="s">
        <v>858</v>
      </c>
      <c r="G498" s="91">
        <v>400001.9</v>
      </c>
      <c r="H498" s="92">
        <v>43825</v>
      </c>
      <c r="I498" s="446" t="s">
        <v>701</v>
      </c>
      <c r="J498" s="393" t="s">
        <v>622</v>
      </c>
      <c r="K498" s="393" t="s">
        <v>622</v>
      </c>
      <c r="L498" s="393" t="s">
        <v>622</v>
      </c>
      <c r="M498" s="446" t="s">
        <v>1526</v>
      </c>
    </row>
    <row r="499" spans="2:13" ht="34.200000000000003" x14ac:dyDescent="0.3">
      <c r="B499" s="88">
        <v>3</v>
      </c>
      <c r="C499" s="448" t="s">
        <v>77</v>
      </c>
      <c r="D499" s="446" t="s">
        <v>627</v>
      </c>
      <c r="E499" s="446" t="s">
        <v>1527</v>
      </c>
      <c r="F499" s="446" t="s">
        <v>858</v>
      </c>
      <c r="G499" s="91">
        <v>35000</v>
      </c>
      <c r="H499" s="92">
        <v>43830</v>
      </c>
      <c r="I499" s="446" t="s">
        <v>708</v>
      </c>
      <c r="J499" s="393" t="s">
        <v>622</v>
      </c>
      <c r="K499" s="393" t="s">
        <v>622</v>
      </c>
      <c r="L499" s="393" t="s">
        <v>622</v>
      </c>
      <c r="M499" s="446" t="s">
        <v>1528</v>
      </c>
    </row>
    <row r="500" spans="2:13" ht="34.200000000000003" x14ac:dyDescent="0.3">
      <c r="B500" s="88">
        <v>3</v>
      </c>
      <c r="C500" s="448" t="s">
        <v>77</v>
      </c>
      <c r="D500" s="446" t="s">
        <v>627</v>
      </c>
      <c r="E500" s="446" t="s">
        <v>1529</v>
      </c>
      <c r="F500" s="446" t="s">
        <v>858</v>
      </c>
      <c r="G500" s="91">
        <v>-288112.5</v>
      </c>
      <c r="H500" s="92">
        <v>43830</v>
      </c>
      <c r="I500" s="446" t="s">
        <v>711</v>
      </c>
      <c r="J500" s="393" t="s">
        <v>622</v>
      </c>
      <c r="K500" s="393" t="s">
        <v>622</v>
      </c>
      <c r="L500" s="393" t="s">
        <v>622</v>
      </c>
      <c r="M500" s="446" t="s">
        <v>1530</v>
      </c>
    </row>
    <row r="501" spans="2:13" ht="34.200000000000003" x14ac:dyDescent="0.3">
      <c r="B501" s="88">
        <v>3</v>
      </c>
      <c r="C501" s="448" t="s">
        <v>77</v>
      </c>
      <c r="D501" s="446" t="s">
        <v>627</v>
      </c>
      <c r="E501" s="446" t="s">
        <v>14</v>
      </c>
      <c r="F501" s="446" t="s">
        <v>858</v>
      </c>
      <c r="G501" s="91">
        <v>4072284</v>
      </c>
      <c r="H501" s="92">
        <v>43830</v>
      </c>
      <c r="I501" s="446" t="s">
        <v>722</v>
      </c>
      <c r="J501" s="393" t="s">
        <v>622</v>
      </c>
      <c r="K501" s="393" t="s">
        <v>622</v>
      </c>
      <c r="L501" s="393" t="s">
        <v>622</v>
      </c>
      <c r="M501" s="446" t="s">
        <v>1531</v>
      </c>
    </row>
    <row r="502" spans="2:13" ht="34.200000000000003" x14ac:dyDescent="0.3">
      <c r="B502" s="88">
        <v>3</v>
      </c>
      <c r="C502" s="448" t="s">
        <v>77</v>
      </c>
      <c r="D502" s="446" t="s">
        <v>627</v>
      </c>
      <c r="E502" s="446" t="s">
        <v>14</v>
      </c>
      <c r="F502" s="446" t="s">
        <v>858</v>
      </c>
      <c r="G502" s="91">
        <v>4072284</v>
      </c>
      <c r="H502" s="92">
        <v>43830</v>
      </c>
      <c r="I502" s="446" t="s">
        <v>722</v>
      </c>
      <c r="J502" s="393" t="s">
        <v>622</v>
      </c>
      <c r="K502" s="393" t="s">
        <v>622</v>
      </c>
      <c r="L502" s="393" t="s">
        <v>622</v>
      </c>
      <c r="M502" s="446" t="s">
        <v>1532</v>
      </c>
    </row>
    <row r="503" spans="2:13" ht="34.200000000000003" x14ac:dyDescent="0.3">
      <c r="B503" s="88">
        <v>3</v>
      </c>
      <c r="C503" s="448" t="s">
        <v>77</v>
      </c>
      <c r="D503" s="446" t="s">
        <v>627</v>
      </c>
      <c r="E503" s="446" t="s">
        <v>1533</v>
      </c>
      <c r="F503" s="446" t="s">
        <v>858</v>
      </c>
      <c r="G503" s="91">
        <v>-1000000</v>
      </c>
      <c r="H503" s="92">
        <v>43830</v>
      </c>
      <c r="I503" s="446" t="s">
        <v>630</v>
      </c>
      <c r="J503" s="393" t="s">
        <v>622</v>
      </c>
      <c r="K503" s="393" t="s">
        <v>622</v>
      </c>
      <c r="L503" s="393" t="s">
        <v>622</v>
      </c>
      <c r="M503" s="446" t="s">
        <v>1534</v>
      </c>
    </row>
    <row r="504" spans="2:13" ht="34.200000000000003" x14ac:dyDescent="0.3">
      <c r="B504" s="88">
        <v>3</v>
      </c>
      <c r="C504" s="448" t="s">
        <v>77</v>
      </c>
      <c r="D504" s="446" t="s">
        <v>627</v>
      </c>
      <c r="E504" s="446" t="s">
        <v>1322</v>
      </c>
      <c r="F504" s="446" t="s">
        <v>858</v>
      </c>
      <c r="G504" s="91">
        <v>2000000</v>
      </c>
      <c r="H504" s="92">
        <v>43830</v>
      </c>
      <c r="I504" s="446" t="s">
        <v>630</v>
      </c>
      <c r="J504" s="393" t="s">
        <v>622</v>
      </c>
      <c r="K504" s="393" t="s">
        <v>622</v>
      </c>
      <c r="L504" s="393" t="s">
        <v>622</v>
      </c>
      <c r="M504" s="446" t="s">
        <v>1535</v>
      </c>
    </row>
    <row r="505" spans="2:13" ht="34.200000000000003" x14ac:dyDescent="0.3">
      <c r="B505" s="88">
        <v>3</v>
      </c>
      <c r="C505" s="448" t="s">
        <v>77</v>
      </c>
      <c r="D505" s="446" t="s">
        <v>627</v>
      </c>
      <c r="E505" s="446" t="s">
        <v>1536</v>
      </c>
      <c r="F505" s="446" t="s">
        <v>858</v>
      </c>
      <c r="G505" s="91">
        <v>82285.72</v>
      </c>
      <c r="H505" s="92">
        <v>43830</v>
      </c>
      <c r="I505" s="446" t="s">
        <v>730</v>
      </c>
      <c r="J505" s="393" t="s">
        <v>622</v>
      </c>
      <c r="K505" s="393" t="s">
        <v>622</v>
      </c>
      <c r="L505" s="393" t="s">
        <v>622</v>
      </c>
      <c r="M505" s="446" t="s">
        <v>1537</v>
      </c>
    </row>
    <row r="506" spans="2:13" ht="34.200000000000003" x14ac:dyDescent="0.3">
      <c r="B506" s="88">
        <v>3</v>
      </c>
      <c r="C506" s="448" t="s">
        <v>77</v>
      </c>
      <c r="D506" s="446" t="s">
        <v>627</v>
      </c>
      <c r="E506" s="446" t="s">
        <v>1538</v>
      </c>
      <c r="F506" s="446" t="s">
        <v>858</v>
      </c>
      <c r="G506" s="91">
        <v>1826403</v>
      </c>
      <c r="H506" s="92">
        <v>43830</v>
      </c>
      <c r="I506" s="446" t="s">
        <v>701</v>
      </c>
      <c r="J506" s="393" t="s">
        <v>622</v>
      </c>
      <c r="K506" s="393" t="s">
        <v>622</v>
      </c>
      <c r="L506" s="393" t="s">
        <v>622</v>
      </c>
      <c r="M506" s="446" t="s">
        <v>1539</v>
      </c>
    </row>
    <row r="507" spans="2:13" ht="34.200000000000003" x14ac:dyDescent="0.3">
      <c r="B507" s="88">
        <v>3</v>
      </c>
      <c r="C507" s="448" t="s">
        <v>77</v>
      </c>
      <c r="D507" s="446" t="s">
        <v>627</v>
      </c>
      <c r="E507" s="446" t="s">
        <v>1540</v>
      </c>
      <c r="F507" s="446" t="s">
        <v>858</v>
      </c>
      <c r="G507" s="91">
        <v>4303711</v>
      </c>
      <c r="H507" s="92">
        <v>43830</v>
      </c>
      <c r="I507" s="446" t="s">
        <v>701</v>
      </c>
      <c r="J507" s="393" t="s">
        <v>622</v>
      </c>
      <c r="K507" s="393" t="s">
        <v>622</v>
      </c>
      <c r="L507" s="393" t="s">
        <v>622</v>
      </c>
      <c r="M507" s="446" t="s">
        <v>1541</v>
      </c>
    </row>
    <row r="508" spans="2:13" ht="34.200000000000003" x14ac:dyDescent="0.3">
      <c r="B508" s="88">
        <v>3</v>
      </c>
      <c r="C508" s="448" t="s">
        <v>77</v>
      </c>
      <c r="D508" s="446" t="s">
        <v>1542</v>
      </c>
      <c r="E508" s="446" t="s">
        <v>1543</v>
      </c>
      <c r="F508" s="446" t="s">
        <v>858</v>
      </c>
      <c r="G508" s="91">
        <v>20252.13</v>
      </c>
      <c r="H508" s="92">
        <v>43473</v>
      </c>
      <c r="I508" s="446" t="s">
        <v>708</v>
      </c>
      <c r="J508" s="393" t="s">
        <v>622</v>
      </c>
      <c r="K508" s="393" t="s">
        <v>622</v>
      </c>
      <c r="L508" s="393" t="s">
        <v>622</v>
      </c>
      <c r="M508" s="446" t="s">
        <v>1544</v>
      </c>
    </row>
    <row r="509" spans="2:13" ht="34.200000000000003" x14ac:dyDescent="0.3">
      <c r="B509" s="88">
        <v>3</v>
      </c>
      <c r="C509" s="448" t="s">
        <v>77</v>
      </c>
      <c r="D509" s="446" t="s">
        <v>1542</v>
      </c>
      <c r="E509" s="446" t="s">
        <v>1545</v>
      </c>
      <c r="F509" s="446" t="s">
        <v>858</v>
      </c>
      <c r="G509" s="91">
        <v>6660.9</v>
      </c>
      <c r="H509" s="92">
        <v>43473</v>
      </c>
      <c r="I509" s="446" t="s">
        <v>708</v>
      </c>
      <c r="J509" s="393" t="s">
        <v>622</v>
      </c>
      <c r="K509" s="393" t="s">
        <v>622</v>
      </c>
      <c r="L509" s="393" t="s">
        <v>622</v>
      </c>
      <c r="M509" s="446" t="s">
        <v>1546</v>
      </c>
    </row>
    <row r="510" spans="2:13" ht="34.200000000000003" x14ac:dyDescent="0.3">
      <c r="B510" s="88">
        <v>3</v>
      </c>
      <c r="C510" s="448" t="s">
        <v>77</v>
      </c>
      <c r="D510" s="446" t="s">
        <v>1542</v>
      </c>
      <c r="E510" s="446" t="s">
        <v>1547</v>
      </c>
      <c r="F510" s="446" t="s">
        <v>858</v>
      </c>
      <c r="G510" s="91">
        <v>6299.77</v>
      </c>
      <c r="H510" s="92">
        <v>43473</v>
      </c>
      <c r="I510" s="446" t="s">
        <v>708</v>
      </c>
      <c r="J510" s="393" t="s">
        <v>622</v>
      </c>
      <c r="K510" s="393" t="s">
        <v>622</v>
      </c>
      <c r="L510" s="393" t="s">
        <v>622</v>
      </c>
      <c r="M510" s="446" t="s">
        <v>1548</v>
      </c>
    </row>
    <row r="511" spans="2:13" ht="34.200000000000003" x14ac:dyDescent="0.3">
      <c r="B511" s="88">
        <v>3</v>
      </c>
      <c r="C511" s="448" t="s">
        <v>77</v>
      </c>
      <c r="D511" s="446" t="s">
        <v>1542</v>
      </c>
      <c r="E511" s="446" t="s">
        <v>1549</v>
      </c>
      <c r="F511" s="446" t="s">
        <v>858</v>
      </c>
      <c r="G511" s="91">
        <v>4769.25</v>
      </c>
      <c r="H511" s="92">
        <v>43473</v>
      </c>
      <c r="I511" s="446" t="s">
        <v>708</v>
      </c>
      <c r="J511" s="393" t="s">
        <v>622</v>
      </c>
      <c r="K511" s="393" t="s">
        <v>622</v>
      </c>
      <c r="L511" s="393" t="s">
        <v>622</v>
      </c>
      <c r="M511" s="446" t="s">
        <v>1550</v>
      </c>
    </row>
    <row r="512" spans="2:13" ht="34.200000000000003" x14ac:dyDescent="0.3">
      <c r="B512" s="88">
        <v>3</v>
      </c>
      <c r="C512" s="448" t="s">
        <v>77</v>
      </c>
      <c r="D512" s="446" t="s">
        <v>1542</v>
      </c>
      <c r="E512" s="446" t="s">
        <v>1551</v>
      </c>
      <c r="F512" s="446" t="s">
        <v>858</v>
      </c>
      <c r="G512" s="91">
        <v>3152.75</v>
      </c>
      <c r="H512" s="92">
        <v>43473</v>
      </c>
      <c r="I512" s="446" t="s">
        <v>708</v>
      </c>
      <c r="J512" s="393" t="s">
        <v>622</v>
      </c>
      <c r="K512" s="393" t="s">
        <v>622</v>
      </c>
      <c r="L512" s="393" t="s">
        <v>622</v>
      </c>
      <c r="M512" s="446" t="s">
        <v>1552</v>
      </c>
    </row>
    <row r="513" spans="2:13" ht="34.200000000000003" x14ac:dyDescent="0.3">
      <c r="B513" s="88">
        <v>3</v>
      </c>
      <c r="C513" s="448" t="s">
        <v>77</v>
      </c>
      <c r="D513" s="446" t="s">
        <v>1542</v>
      </c>
      <c r="E513" s="446" t="s">
        <v>1553</v>
      </c>
      <c r="F513" s="446" t="s">
        <v>858</v>
      </c>
      <c r="G513" s="91">
        <v>6208.05</v>
      </c>
      <c r="H513" s="92">
        <v>43473</v>
      </c>
      <c r="I513" s="446" t="s">
        <v>708</v>
      </c>
      <c r="J513" s="393" t="s">
        <v>622</v>
      </c>
      <c r="K513" s="393" t="s">
        <v>622</v>
      </c>
      <c r="L513" s="393" t="s">
        <v>622</v>
      </c>
      <c r="M513" s="446" t="s">
        <v>1554</v>
      </c>
    </row>
    <row r="514" spans="2:13" ht="34.200000000000003" x14ac:dyDescent="0.3">
      <c r="B514" s="88">
        <v>3</v>
      </c>
      <c r="C514" s="448" t="s">
        <v>77</v>
      </c>
      <c r="D514" s="446" t="s">
        <v>1542</v>
      </c>
      <c r="E514" s="446" t="s">
        <v>1555</v>
      </c>
      <c r="F514" s="446" t="s">
        <v>858</v>
      </c>
      <c r="G514" s="91">
        <v>3777.57</v>
      </c>
      <c r="H514" s="92">
        <v>43473</v>
      </c>
      <c r="I514" s="446" t="s">
        <v>708</v>
      </c>
      <c r="J514" s="393" t="s">
        <v>622</v>
      </c>
      <c r="K514" s="393" t="s">
        <v>622</v>
      </c>
      <c r="L514" s="393" t="s">
        <v>622</v>
      </c>
      <c r="M514" s="446" t="s">
        <v>1556</v>
      </c>
    </row>
    <row r="515" spans="2:13" ht="34.200000000000003" x14ac:dyDescent="0.3">
      <c r="B515" s="88">
        <v>3</v>
      </c>
      <c r="C515" s="448" t="s">
        <v>77</v>
      </c>
      <c r="D515" s="446" t="s">
        <v>1542</v>
      </c>
      <c r="E515" s="446" t="s">
        <v>1557</v>
      </c>
      <c r="F515" s="446" t="s">
        <v>858</v>
      </c>
      <c r="G515" s="91">
        <v>48598.23</v>
      </c>
      <c r="H515" s="92">
        <v>43473</v>
      </c>
      <c r="I515" s="446" t="s">
        <v>708</v>
      </c>
      <c r="J515" s="393" t="s">
        <v>622</v>
      </c>
      <c r="K515" s="393" t="s">
        <v>622</v>
      </c>
      <c r="L515" s="393" t="s">
        <v>622</v>
      </c>
      <c r="M515" s="446" t="s">
        <v>1558</v>
      </c>
    </row>
    <row r="516" spans="2:13" ht="34.200000000000003" x14ac:dyDescent="0.3">
      <c r="B516" s="88">
        <v>3</v>
      </c>
      <c r="C516" s="448" t="s">
        <v>77</v>
      </c>
      <c r="D516" s="446" t="s">
        <v>1542</v>
      </c>
      <c r="E516" s="446" t="s">
        <v>1559</v>
      </c>
      <c r="F516" s="446" t="s">
        <v>858</v>
      </c>
      <c r="G516" s="91">
        <v>48598.239999999998</v>
      </c>
      <c r="H516" s="92">
        <v>43473</v>
      </c>
      <c r="I516" s="446" t="s">
        <v>708</v>
      </c>
      <c r="J516" s="393" t="s">
        <v>622</v>
      </c>
      <c r="K516" s="393" t="s">
        <v>622</v>
      </c>
      <c r="L516" s="393" t="s">
        <v>622</v>
      </c>
      <c r="M516" s="446" t="s">
        <v>1560</v>
      </c>
    </row>
    <row r="517" spans="2:13" ht="34.200000000000003" x14ac:dyDescent="0.3">
      <c r="B517" s="88">
        <v>3</v>
      </c>
      <c r="C517" s="448" t="s">
        <v>77</v>
      </c>
      <c r="D517" s="446" t="s">
        <v>1542</v>
      </c>
      <c r="E517" s="446" t="s">
        <v>1561</v>
      </c>
      <c r="F517" s="446" t="s">
        <v>858</v>
      </c>
      <c r="G517" s="91">
        <v>32398.82</v>
      </c>
      <c r="H517" s="92">
        <v>43473</v>
      </c>
      <c r="I517" s="446" t="s">
        <v>708</v>
      </c>
      <c r="J517" s="393" t="s">
        <v>622</v>
      </c>
      <c r="K517" s="393" t="s">
        <v>622</v>
      </c>
      <c r="L517" s="393" t="s">
        <v>622</v>
      </c>
      <c r="M517" s="446" t="s">
        <v>1562</v>
      </c>
    </row>
    <row r="518" spans="2:13" ht="34.200000000000003" x14ac:dyDescent="0.3">
      <c r="B518" s="88">
        <v>3</v>
      </c>
      <c r="C518" s="448" t="s">
        <v>77</v>
      </c>
      <c r="D518" s="446" t="s">
        <v>1542</v>
      </c>
      <c r="E518" s="446" t="s">
        <v>1563</v>
      </c>
      <c r="F518" s="446" t="s">
        <v>858</v>
      </c>
      <c r="G518" s="91">
        <v>8099.71</v>
      </c>
      <c r="H518" s="92">
        <v>43473</v>
      </c>
      <c r="I518" s="446" t="s">
        <v>708</v>
      </c>
      <c r="J518" s="393" t="s">
        <v>622</v>
      </c>
      <c r="K518" s="393" t="s">
        <v>622</v>
      </c>
      <c r="L518" s="393" t="s">
        <v>622</v>
      </c>
      <c r="M518" s="446" t="s">
        <v>1564</v>
      </c>
    </row>
    <row r="519" spans="2:13" ht="34.200000000000003" x14ac:dyDescent="0.3">
      <c r="B519" s="88">
        <v>3</v>
      </c>
      <c r="C519" s="448" t="s">
        <v>77</v>
      </c>
      <c r="D519" s="446" t="s">
        <v>1542</v>
      </c>
      <c r="E519" s="446" t="s">
        <v>1565</v>
      </c>
      <c r="F519" s="446" t="s">
        <v>858</v>
      </c>
      <c r="G519" s="91">
        <v>27537.85</v>
      </c>
      <c r="H519" s="92">
        <v>43473</v>
      </c>
      <c r="I519" s="446" t="s">
        <v>708</v>
      </c>
      <c r="J519" s="393" t="s">
        <v>622</v>
      </c>
      <c r="K519" s="393" t="s">
        <v>622</v>
      </c>
      <c r="L519" s="393" t="s">
        <v>622</v>
      </c>
      <c r="M519" s="446" t="s">
        <v>1566</v>
      </c>
    </row>
    <row r="520" spans="2:13" ht="34.200000000000003" x14ac:dyDescent="0.3">
      <c r="B520" s="88">
        <v>3</v>
      </c>
      <c r="C520" s="448" t="s">
        <v>77</v>
      </c>
      <c r="D520" s="446" t="s">
        <v>1542</v>
      </c>
      <c r="E520" s="446" t="s">
        <v>1567</v>
      </c>
      <c r="F520" s="446" t="s">
        <v>858</v>
      </c>
      <c r="G520" s="91">
        <v>16273.93</v>
      </c>
      <c r="H520" s="92">
        <v>43473</v>
      </c>
      <c r="I520" s="446" t="s">
        <v>708</v>
      </c>
      <c r="J520" s="393" t="s">
        <v>622</v>
      </c>
      <c r="K520" s="393" t="s">
        <v>622</v>
      </c>
      <c r="L520" s="393" t="s">
        <v>622</v>
      </c>
      <c r="M520" s="446" t="s">
        <v>1568</v>
      </c>
    </row>
    <row r="521" spans="2:13" ht="34.200000000000003" x14ac:dyDescent="0.3">
      <c r="B521" s="88">
        <v>3</v>
      </c>
      <c r="C521" s="448" t="s">
        <v>77</v>
      </c>
      <c r="D521" s="446" t="s">
        <v>1542</v>
      </c>
      <c r="E521" s="446" t="s">
        <v>1569</v>
      </c>
      <c r="F521" s="446" t="s">
        <v>858</v>
      </c>
      <c r="G521" s="91">
        <v>16273.93</v>
      </c>
      <c r="H521" s="92">
        <v>43473</v>
      </c>
      <c r="I521" s="446" t="s">
        <v>708</v>
      </c>
      <c r="J521" s="393" t="s">
        <v>622</v>
      </c>
      <c r="K521" s="393" t="s">
        <v>622</v>
      </c>
      <c r="L521" s="393" t="s">
        <v>622</v>
      </c>
      <c r="M521" s="446" t="s">
        <v>1570</v>
      </c>
    </row>
    <row r="522" spans="2:13" ht="34.200000000000003" x14ac:dyDescent="0.3">
      <c r="B522" s="88">
        <v>3</v>
      </c>
      <c r="C522" s="448" t="s">
        <v>77</v>
      </c>
      <c r="D522" s="446" t="s">
        <v>1542</v>
      </c>
      <c r="E522" s="446" t="s">
        <v>1571</v>
      </c>
      <c r="F522" s="446" t="s">
        <v>858</v>
      </c>
      <c r="G522" s="91">
        <v>16273.93</v>
      </c>
      <c r="H522" s="92">
        <v>43473</v>
      </c>
      <c r="I522" s="446" t="s">
        <v>708</v>
      </c>
      <c r="J522" s="393" t="s">
        <v>622</v>
      </c>
      <c r="K522" s="393" t="s">
        <v>622</v>
      </c>
      <c r="L522" s="393" t="s">
        <v>622</v>
      </c>
      <c r="M522" s="446" t="s">
        <v>1572</v>
      </c>
    </row>
    <row r="523" spans="2:13" ht="34.200000000000003" x14ac:dyDescent="0.3">
      <c r="B523" s="88">
        <v>3</v>
      </c>
      <c r="C523" s="448" t="s">
        <v>77</v>
      </c>
      <c r="D523" s="446" t="s">
        <v>1542</v>
      </c>
      <c r="E523" s="446" t="s">
        <v>1573</v>
      </c>
      <c r="F523" s="446" t="s">
        <v>858</v>
      </c>
      <c r="G523" s="91">
        <v>124195.49</v>
      </c>
      <c r="H523" s="92">
        <v>43473</v>
      </c>
      <c r="I523" s="446" t="s">
        <v>708</v>
      </c>
      <c r="J523" s="393" t="s">
        <v>622</v>
      </c>
      <c r="K523" s="393" t="s">
        <v>622</v>
      </c>
      <c r="L523" s="393" t="s">
        <v>622</v>
      </c>
      <c r="M523" s="446" t="s">
        <v>1574</v>
      </c>
    </row>
    <row r="524" spans="2:13" ht="34.200000000000003" x14ac:dyDescent="0.3">
      <c r="B524" s="88">
        <v>3</v>
      </c>
      <c r="C524" s="448" t="s">
        <v>77</v>
      </c>
      <c r="D524" s="446" t="s">
        <v>1542</v>
      </c>
      <c r="E524" s="446" t="s">
        <v>1575</v>
      </c>
      <c r="F524" s="446" t="s">
        <v>858</v>
      </c>
      <c r="G524" s="91">
        <v>99449.26</v>
      </c>
      <c r="H524" s="92">
        <v>43473</v>
      </c>
      <c r="I524" s="446" t="s">
        <v>708</v>
      </c>
      <c r="J524" s="393" t="s">
        <v>622</v>
      </c>
      <c r="K524" s="393" t="s">
        <v>622</v>
      </c>
      <c r="L524" s="393" t="s">
        <v>622</v>
      </c>
      <c r="M524" s="446" t="s">
        <v>1576</v>
      </c>
    </row>
    <row r="525" spans="2:13" ht="34.200000000000003" x14ac:dyDescent="0.3">
      <c r="B525" s="88">
        <v>3</v>
      </c>
      <c r="C525" s="448" t="s">
        <v>77</v>
      </c>
      <c r="D525" s="446" t="s">
        <v>1542</v>
      </c>
      <c r="E525" s="446" t="s">
        <v>1577</v>
      </c>
      <c r="F525" s="446" t="s">
        <v>858</v>
      </c>
      <c r="G525" s="91">
        <v>15752.29</v>
      </c>
      <c r="H525" s="92">
        <v>43473</v>
      </c>
      <c r="I525" s="446" t="s">
        <v>708</v>
      </c>
      <c r="J525" s="393" t="s">
        <v>622</v>
      </c>
      <c r="K525" s="393" t="s">
        <v>622</v>
      </c>
      <c r="L525" s="393" t="s">
        <v>622</v>
      </c>
      <c r="M525" s="446" t="s">
        <v>1578</v>
      </c>
    </row>
    <row r="526" spans="2:13" ht="34.200000000000003" x14ac:dyDescent="0.3">
      <c r="B526" s="88">
        <v>3</v>
      </c>
      <c r="C526" s="448" t="s">
        <v>77</v>
      </c>
      <c r="D526" s="446" t="s">
        <v>1542</v>
      </c>
      <c r="E526" s="446" t="s">
        <v>1579</v>
      </c>
      <c r="F526" s="446" t="s">
        <v>858</v>
      </c>
      <c r="G526" s="91">
        <v>2476.34</v>
      </c>
      <c r="H526" s="92">
        <v>43473</v>
      </c>
      <c r="I526" s="446" t="s">
        <v>708</v>
      </c>
      <c r="J526" s="393" t="s">
        <v>622</v>
      </c>
      <c r="K526" s="393" t="s">
        <v>622</v>
      </c>
      <c r="L526" s="393" t="s">
        <v>622</v>
      </c>
      <c r="M526" s="446" t="s">
        <v>1580</v>
      </c>
    </row>
    <row r="527" spans="2:13" ht="34.200000000000003" x14ac:dyDescent="0.3">
      <c r="B527" s="88">
        <v>3</v>
      </c>
      <c r="C527" s="448" t="s">
        <v>77</v>
      </c>
      <c r="D527" s="446" t="s">
        <v>1542</v>
      </c>
      <c r="E527" s="446" t="s">
        <v>1581</v>
      </c>
      <c r="F527" s="446" t="s">
        <v>858</v>
      </c>
      <c r="G527" s="91">
        <v>8552.56</v>
      </c>
      <c r="H527" s="92">
        <v>43473</v>
      </c>
      <c r="I527" s="446" t="s">
        <v>708</v>
      </c>
      <c r="J527" s="393" t="s">
        <v>622</v>
      </c>
      <c r="K527" s="393" t="s">
        <v>622</v>
      </c>
      <c r="L527" s="393" t="s">
        <v>622</v>
      </c>
      <c r="M527" s="446" t="s">
        <v>1582</v>
      </c>
    </row>
    <row r="528" spans="2:13" ht="34.200000000000003" x14ac:dyDescent="0.3">
      <c r="B528" s="88">
        <v>3</v>
      </c>
      <c r="C528" s="448" t="s">
        <v>77</v>
      </c>
      <c r="D528" s="446" t="s">
        <v>1542</v>
      </c>
      <c r="E528" s="446" t="s">
        <v>1583</v>
      </c>
      <c r="F528" s="446" t="s">
        <v>858</v>
      </c>
      <c r="G528" s="91">
        <v>749999.52</v>
      </c>
      <c r="H528" s="92">
        <v>43479</v>
      </c>
      <c r="I528" s="446" t="s">
        <v>708</v>
      </c>
      <c r="J528" s="393" t="s">
        <v>622</v>
      </c>
      <c r="K528" s="393" t="s">
        <v>622</v>
      </c>
      <c r="L528" s="393" t="s">
        <v>622</v>
      </c>
      <c r="M528" s="446" t="s">
        <v>1584</v>
      </c>
    </row>
    <row r="529" spans="2:13" ht="34.200000000000003" x14ac:dyDescent="0.3">
      <c r="B529" s="88">
        <v>3</v>
      </c>
      <c r="C529" s="448" t="s">
        <v>77</v>
      </c>
      <c r="D529" s="446" t="s">
        <v>1542</v>
      </c>
      <c r="E529" s="446" t="s">
        <v>1585</v>
      </c>
      <c r="F529" s="446" t="s">
        <v>858</v>
      </c>
      <c r="G529" s="91">
        <v>344998.86</v>
      </c>
      <c r="H529" s="92">
        <v>43479</v>
      </c>
      <c r="I529" s="446" t="s">
        <v>708</v>
      </c>
      <c r="J529" s="393" t="s">
        <v>622</v>
      </c>
      <c r="K529" s="393" t="s">
        <v>622</v>
      </c>
      <c r="L529" s="393" t="s">
        <v>622</v>
      </c>
      <c r="M529" s="446" t="s">
        <v>1586</v>
      </c>
    </row>
    <row r="530" spans="2:13" ht="34.200000000000003" x14ac:dyDescent="0.3">
      <c r="B530" s="88">
        <v>3</v>
      </c>
      <c r="C530" s="448" t="s">
        <v>77</v>
      </c>
      <c r="D530" s="446" t="s">
        <v>1542</v>
      </c>
      <c r="E530" s="446" t="s">
        <v>1587</v>
      </c>
      <c r="F530" s="446" t="s">
        <v>858</v>
      </c>
      <c r="G530" s="91">
        <v>89996.97</v>
      </c>
      <c r="H530" s="92">
        <v>43479</v>
      </c>
      <c r="I530" s="446" t="s">
        <v>708</v>
      </c>
      <c r="J530" s="393" t="s">
        <v>622</v>
      </c>
      <c r="K530" s="393" t="s">
        <v>622</v>
      </c>
      <c r="L530" s="393" t="s">
        <v>622</v>
      </c>
      <c r="M530" s="446" t="s">
        <v>1588</v>
      </c>
    </row>
    <row r="531" spans="2:13" ht="34.200000000000003" x14ac:dyDescent="0.3">
      <c r="B531" s="88">
        <v>3</v>
      </c>
      <c r="C531" s="448" t="s">
        <v>77</v>
      </c>
      <c r="D531" s="446" t="s">
        <v>1542</v>
      </c>
      <c r="E531" s="446" t="s">
        <v>1589</v>
      </c>
      <c r="F531" s="446" t="s">
        <v>858</v>
      </c>
      <c r="G531" s="91">
        <v>40001.19</v>
      </c>
      <c r="H531" s="92">
        <v>43479</v>
      </c>
      <c r="I531" s="446" t="s">
        <v>708</v>
      </c>
      <c r="J531" s="393" t="s">
        <v>622</v>
      </c>
      <c r="K531" s="393" t="s">
        <v>622</v>
      </c>
      <c r="L531" s="393" t="s">
        <v>622</v>
      </c>
      <c r="M531" s="446" t="s">
        <v>1590</v>
      </c>
    </row>
    <row r="532" spans="2:13" ht="34.200000000000003" x14ac:dyDescent="0.3">
      <c r="B532" s="88">
        <v>3</v>
      </c>
      <c r="C532" s="448" t="s">
        <v>77</v>
      </c>
      <c r="D532" s="446" t="s">
        <v>1542</v>
      </c>
      <c r="E532" s="446" t="s">
        <v>1591</v>
      </c>
      <c r="F532" s="446" t="s">
        <v>858</v>
      </c>
      <c r="G532" s="91">
        <v>94997.119999999995</v>
      </c>
      <c r="H532" s="92">
        <v>43479</v>
      </c>
      <c r="I532" s="446" t="s">
        <v>708</v>
      </c>
      <c r="J532" s="393" t="s">
        <v>622</v>
      </c>
      <c r="K532" s="393" t="s">
        <v>622</v>
      </c>
      <c r="L532" s="393" t="s">
        <v>622</v>
      </c>
      <c r="M532" s="446" t="s">
        <v>1592</v>
      </c>
    </row>
    <row r="533" spans="2:13" ht="34.200000000000003" x14ac:dyDescent="0.3">
      <c r="B533" s="88">
        <v>3</v>
      </c>
      <c r="C533" s="448" t="s">
        <v>77</v>
      </c>
      <c r="D533" s="446" t="s">
        <v>1542</v>
      </c>
      <c r="E533" s="446" t="s">
        <v>1593</v>
      </c>
      <c r="F533" s="446" t="s">
        <v>858</v>
      </c>
      <c r="G533" s="91">
        <v>25000.75</v>
      </c>
      <c r="H533" s="92">
        <v>43479</v>
      </c>
      <c r="I533" s="446" t="s">
        <v>708</v>
      </c>
      <c r="J533" s="393" t="s">
        <v>622</v>
      </c>
      <c r="K533" s="393" t="s">
        <v>622</v>
      </c>
      <c r="L533" s="393" t="s">
        <v>622</v>
      </c>
      <c r="M533" s="446" t="s">
        <v>1594</v>
      </c>
    </row>
    <row r="534" spans="2:13" ht="34.200000000000003" x14ac:dyDescent="0.3">
      <c r="B534" s="88">
        <v>3</v>
      </c>
      <c r="C534" s="448" t="s">
        <v>77</v>
      </c>
      <c r="D534" s="446" t="s">
        <v>1542</v>
      </c>
      <c r="E534" s="446" t="s">
        <v>1595</v>
      </c>
      <c r="F534" s="446" t="s">
        <v>858</v>
      </c>
      <c r="G534" s="91">
        <v>47498.559999999998</v>
      </c>
      <c r="H534" s="92">
        <v>43479</v>
      </c>
      <c r="I534" s="446" t="s">
        <v>708</v>
      </c>
      <c r="J534" s="393" t="s">
        <v>622</v>
      </c>
      <c r="K534" s="393" t="s">
        <v>622</v>
      </c>
      <c r="L534" s="393" t="s">
        <v>622</v>
      </c>
      <c r="M534" s="446" t="s">
        <v>1596</v>
      </c>
    </row>
    <row r="535" spans="2:13" ht="34.200000000000003" x14ac:dyDescent="0.3">
      <c r="B535" s="88">
        <v>3</v>
      </c>
      <c r="C535" s="448" t="s">
        <v>77</v>
      </c>
      <c r="D535" s="446" t="s">
        <v>1542</v>
      </c>
      <c r="E535" s="446" t="s">
        <v>1597</v>
      </c>
      <c r="F535" s="446" t="s">
        <v>858</v>
      </c>
      <c r="G535" s="91">
        <v>189999.95</v>
      </c>
      <c r="H535" s="92">
        <v>43479</v>
      </c>
      <c r="I535" s="446" t="s">
        <v>708</v>
      </c>
      <c r="J535" s="393" t="s">
        <v>622</v>
      </c>
      <c r="K535" s="393" t="s">
        <v>622</v>
      </c>
      <c r="L535" s="393" t="s">
        <v>622</v>
      </c>
      <c r="M535" s="446" t="s">
        <v>1598</v>
      </c>
    </row>
    <row r="536" spans="2:13" ht="34.200000000000003" x14ac:dyDescent="0.3">
      <c r="B536" s="88">
        <v>3</v>
      </c>
      <c r="C536" s="448" t="s">
        <v>77</v>
      </c>
      <c r="D536" s="446" t="s">
        <v>1542</v>
      </c>
      <c r="E536" s="446" t="s">
        <v>1599</v>
      </c>
      <c r="F536" s="446" t="s">
        <v>858</v>
      </c>
      <c r="G536" s="91">
        <v>112500.5</v>
      </c>
      <c r="H536" s="92">
        <v>43479</v>
      </c>
      <c r="I536" s="446" t="s">
        <v>708</v>
      </c>
      <c r="J536" s="393" t="s">
        <v>622</v>
      </c>
      <c r="K536" s="393" t="s">
        <v>622</v>
      </c>
      <c r="L536" s="393" t="s">
        <v>622</v>
      </c>
      <c r="M536" s="446" t="s">
        <v>1600</v>
      </c>
    </row>
    <row r="537" spans="2:13" ht="34.200000000000003" x14ac:dyDescent="0.3">
      <c r="B537" s="88">
        <v>3</v>
      </c>
      <c r="C537" s="448" t="s">
        <v>77</v>
      </c>
      <c r="D537" s="446" t="s">
        <v>1542</v>
      </c>
      <c r="E537" s="446" t="s">
        <v>1601</v>
      </c>
      <c r="F537" s="446" t="s">
        <v>858</v>
      </c>
      <c r="G537" s="91">
        <v>28000.84</v>
      </c>
      <c r="H537" s="92">
        <v>43479</v>
      </c>
      <c r="I537" s="446" t="s">
        <v>708</v>
      </c>
      <c r="J537" s="393" t="s">
        <v>622</v>
      </c>
      <c r="K537" s="393" t="s">
        <v>622</v>
      </c>
      <c r="L537" s="393" t="s">
        <v>622</v>
      </c>
      <c r="M537" s="446" t="s">
        <v>1602</v>
      </c>
    </row>
    <row r="538" spans="2:13" ht="34.200000000000003" x14ac:dyDescent="0.3">
      <c r="B538" s="88">
        <v>3</v>
      </c>
      <c r="C538" s="448" t="s">
        <v>77</v>
      </c>
      <c r="D538" s="446" t="s">
        <v>1542</v>
      </c>
      <c r="E538" s="446" t="s">
        <v>1603</v>
      </c>
      <c r="F538" s="446" t="s">
        <v>858</v>
      </c>
      <c r="G538" s="91">
        <v>36001.07</v>
      </c>
      <c r="H538" s="92">
        <v>43479</v>
      </c>
      <c r="I538" s="446" t="s">
        <v>708</v>
      </c>
      <c r="J538" s="393" t="s">
        <v>622</v>
      </c>
      <c r="K538" s="393" t="s">
        <v>622</v>
      </c>
      <c r="L538" s="393" t="s">
        <v>622</v>
      </c>
      <c r="M538" s="446" t="s">
        <v>1604</v>
      </c>
    </row>
    <row r="539" spans="2:13" ht="34.200000000000003" x14ac:dyDescent="0.3">
      <c r="B539" s="88">
        <v>3</v>
      </c>
      <c r="C539" s="448" t="s">
        <v>77</v>
      </c>
      <c r="D539" s="446" t="s">
        <v>1542</v>
      </c>
      <c r="E539" s="446" t="s">
        <v>1605</v>
      </c>
      <c r="F539" s="446" t="s">
        <v>858</v>
      </c>
      <c r="G539" s="91">
        <v>230001.15</v>
      </c>
      <c r="H539" s="92">
        <v>43479</v>
      </c>
      <c r="I539" s="446" t="s">
        <v>708</v>
      </c>
      <c r="J539" s="393" t="s">
        <v>622</v>
      </c>
      <c r="K539" s="393" t="s">
        <v>622</v>
      </c>
      <c r="L539" s="393" t="s">
        <v>622</v>
      </c>
      <c r="M539" s="446" t="s">
        <v>1606</v>
      </c>
    </row>
    <row r="540" spans="2:13" ht="34.200000000000003" x14ac:dyDescent="0.3">
      <c r="B540" s="88">
        <v>3</v>
      </c>
      <c r="C540" s="448" t="s">
        <v>77</v>
      </c>
      <c r="D540" s="446" t="s">
        <v>1542</v>
      </c>
      <c r="E540" s="446" t="s">
        <v>1607</v>
      </c>
      <c r="F540" s="446" t="s">
        <v>858</v>
      </c>
      <c r="G540" s="91">
        <v>14000.42</v>
      </c>
      <c r="H540" s="92">
        <v>43479</v>
      </c>
      <c r="I540" s="446" t="s">
        <v>708</v>
      </c>
      <c r="J540" s="393" t="s">
        <v>622</v>
      </c>
      <c r="K540" s="393" t="s">
        <v>622</v>
      </c>
      <c r="L540" s="393" t="s">
        <v>622</v>
      </c>
      <c r="M540" s="446" t="s">
        <v>1608</v>
      </c>
    </row>
    <row r="541" spans="2:13" ht="34.200000000000003" x14ac:dyDescent="0.3">
      <c r="B541" s="88">
        <v>3</v>
      </c>
      <c r="C541" s="448" t="s">
        <v>77</v>
      </c>
      <c r="D541" s="446" t="s">
        <v>1542</v>
      </c>
      <c r="E541" s="446" t="s">
        <v>1609</v>
      </c>
      <c r="F541" s="446" t="s">
        <v>858</v>
      </c>
      <c r="G541" s="91">
        <v>34001.01</v>
      </c>
      <c r="H541" s="92">
        <v>43479</v>
      </c>
      <c r="I541" s="446" t="s">
        <v>708</v>
      </c>
      <c r="J541" s="393" t="s">
        <v>622</v>
      </c>
      <c r="K541" s="393" t="s">
        <v>622</v>
      </c>
      <c r="L541" s="393" t="s">
        <v>622</v>
      </c>
      <c r="M541" s="446" t="s">
        <v>1610</v>
      </c>
    </row>
    <row r="542" spans="2:13" ht="34.200000000000003" x14ac:dyDescent="0.3">
      <c r="B542" s="88">
        <v>3</v>
      </c>
      <c r="C542" s="448" t="s">
        <v>77</v>
      </c>
      <c r="D542" s="446" t="s">
        <v>1542</v>
      </c>
      <c r="E542" s="446" t="s">
        <v>1611</v>
      </c>
      <c r="F542" s="446" t="s">
        <v>858</v>
      </c>
      <c r="G542" s="91">
        <v>240001.45</v>
      </c>
      <c r="H542" s="92">
        <v>43479</v>
      </c>
      <c r="I542" s="446" t="s">
        <v>708</v>
      </c>
      <c r="J542" s="393" t="s">
        <v>622</v>
      </c>
      <c r="K542" s="393" t="s">
        <v>622</v>
      </c>
      <c r="L542" s="393" t="s">
        <v>622</v>
      </c>
      <c r="M542" s="446" t="s">
        <v>1612</v>
      </c>
    </row>
    <row r="543" spans="2:13" ht="34.200000000000003" x14ac:dyDescent="0.3">
      <c r="B543" s="88">
        <v>3</v>
      </c>
      <c r="C543" s="448" t="s">
        <v>77</v>
      </c>
      <c r="D543" s="446" t="s">
        <v>1542</v>
      </c>
      <c r="E543" s="446" t="s">
        <v>1613</v>
      </c>
      <c r="F543" s="446" t="s">
        <v>858</v>
      </c>
      <c r="G543" s="91">
        <v>65001.94</v>
      </c>
      <c r="H543" s="92">
        <v>43479</v>
      </c>
      <c r="I543" s="446" t="s">
        <v>708</v>
      </c>
      <c r="J543" s="393" t="s">
        <v>622</v>
      </c>
      <c r="K543" s="393" t="s">
        <v>622</v>
      </c>
      <c r="L543" s="393" t="s">
        <v>622</v>
      </c>
      <c r="M543" s="446" t="s">
        <v>1614</v>
      </c>
    </row>
    <row r="544" spans="2:13" ht="34.200000000000003" x14ac:dyDescent="0.3">
      <c r="B544" s="88">
        <v>3</v>
      </c>
      <c r="C544" s="448" t="s">
        <v>77</v>
      </c>
      <c r="D544" s="446" t="s">
        <v>1542</v>
      </c>
      <c r="E544" s="446" t="s">
        <v>1615</v>
      </c>
      <c r="F544" s="446" t="s">
        <v>858</v>
      </c>
      <c r="G544" s="91">
        <v>7497.37</v>
      </c>
      <c r="H544" s="92">
        <v>43479</v>
      </c>
      <c r="I544" s="446" t="s">
        <v>708</v>
      </c>
      <c r="J544" s="393" t="s">
        <v>622</v>
      </c>
      <c r="K544" s="393" t="s">
        <v>622</v>
      </c>
      <c r="L544" s="393" t="s">
        <v>622</v>
      </c>
      <c r="M544" s="446" t="s">
        <v>1616</v>
      </c>
    </row>
    <row r="545" spans="2:13" ht="34.200000000000003" x14ac:dyDescent="0.3">
      <c r="B545" s="88">
        <v>3</v>
      </c>
      <c r="C545" s="448" t="s">
        <v>77</v>
      </c>
      <c r="D545" s="446" t="s">
        <v>1542</v>
      </c>
      <c r="E545" s="446" t="s">
        <v>1617</v>
      </c>
      <c r="F545" s="446" t="s">
        <v>858</v>
      </c>
      <c r="G545" s="91">
        <v>23000.69</v>
      </c>
      <c r="H545" s="92">
        <v>43479</v>
      </c>
      <c r="I545" s="446" t="s">
        <v>708</v>
      </c>
      <c r="J545" s="393" t="s">
        <v>622</v>
      </c>
      <c r="K545" s="393" t="s">
        <v>622</v>
      </c>
      <c r="L545" s="393" t="s">
        <v>622</v>
      </c>
      <c r="M545" s="446" t="s">
        <v>1618</v>
      </c>
    </row>
    <row r="546" spans="2:13" ht="34.200000000000003" x14ac:dyDescent="0.3">
      <c r="B546" s="88">
        <v>3</v>
      </c>
      <c r="C546" s="448" t="s">
        <v>77</v>
      </c>
      <c r="D546" s="446" t="s">
        <v>1542</v>
      </c>
      <c r="E546" s="446" t="s">
        <v>1619</v>
      </c>
      <c r="F546" s="446" t="s">
        <v>858</v>
      </c>
      <c r="G546" s="91">
        <v>47001.4</v>
      </c>
      <c r="H546" s="92">
        <v>43479</v>
      </c>
      <c r="I546" s="446" t="s">
        <v>708</v>
      </c>
      <c r="J546" s="393" t="s">
        <v>622</v>
      </c>
      <c r="K546" s="393" t="s">
        <v>622</v>
      </c>
      <c r="L546" s="393" t="s">
        <v>622</v>
      </c>
      <c r="M546" s="446" t="s">
        <v>1620</v>
      </c>
    </row>
    <row r="547" spans="2:13" ht="34.200000000000003" x14ac:dyDescent="0.3">
      <c r="B547" s="88">
        <v>3</v>
      </c>
      <c r="C547" s="448" t="s">
        <v>77</v>
      </c>
      <c r="D547" s="446" t="s">
        <v>1542</v>
      </c>
      <c r="E547" s="446" t="s">
        <v>1621</v>
      </c>
      <c r="F547" s="446" t="s">
        <v>858</v>
      </c>
      <c r="G547" s="91">
        <v>10000.299999999999</v>
      </c>
      <c r="H547" s="92">
        <v>43479</v>
      </c>
      <c r="I547" s="446" t="s">
        <v>708</v>
      </c>
      <c r="J547" s="393" t="s">
        <v>622</v>
      </c>
      <c r="K547" s="393" t="s">
        <v>622</v>
      </c>
      <c r="L547" s="393" t="s">
        <v>622</v>
      </c>
      <c r="M547" s="446" t="s">
        <v>1622</v>
      </c>
    </row>
    <row r="548" spans="2:13" ht="34.200000000000003" x14ac:dyDescent="0.3">
      <c r="B548" s="88">
        <v>3</v>
      </c>
      <c r="C548" s="448" t="s">
        <v>77</v>
      </c>
      <c r="D548" s="446" t="s">
        <v>1542</v>
      </c>
      <c r="E548" s="446" t="s">
        <v>1623</v>
      </c>
      <c r="F548" s="446" t="s">
        <v>858</v>
      </c>
      <c r="G548" s="91">
        <v>359999.31</v>
      </c>
      <c r="H548" s="92">
        <v>43479</v>
      </c>
      <c r="I548" s="446" t="s">
        <v>708</v>
      </c>
      <c r="J548" s="393" t="s">
        <v>622</v>
      </c>
      <c r="K548" s="393" t="s">
        <v>622</v>
      </c>
      <c r="L548" s="393" t="s">
        <v>622</v>
      </c>
      <c r="M548" s="446" t="s">
        <v>1624</v>
      </c>
    </row>
    <row r="549" spans="2:13" ht="34.200000000000003" x14ac:dyDescent="0.3">
      <c r="B549" s="88">
        <v>3</v>
      </c>
      <c r="C549" s="448" t="s">
        <v>77</v>
      </c>
      <c r="D549" s="446" t="s">
        <v>1542</v>
      </c>
      <c r="E549" s="446" t="s">
        <v>1625</v>
      </c>
      <c r="F549" s="446" t="s">
        <v>858</v>
      </c>
      <c r="G549" s="91">
        <v>124998.01</v>
      </c>
      <c r="H549" s="92">
        <v>43479</v>
      </c>
      <c r="I549" s="446" t="s">
        <v>708</v>
      </c>
      <c r="J549" s="393" t="s">
        <v>622</v>
      </c>
      <c r="K549" s="393" t="s">
        <v>622</v>
      </c>
      <c r="L549" s="393" t="s">
        <v>622</v>
      </c>
      <c r="M549" s="446" t="s">
        <v>1626</v>
      </c>
    </row>
    <row r="550" spans="2:13" ht="34.200000000000003" x14ac:dyDescent="0.3">
      <c r="B550" s="88">
        <v>3</v>
      </c>
      <c r="C550" s="448" t="s">
        <v>77</v>
      </c>
      <c r="D550" s="446" t="s">
        <v>1542</v>
      </c>
      <c r="E550" s="446" t="s">
        <v>1627</v>
      </c>
      <c r="F550" s="446" t="s">
        <v>858</v>
      </c>
      <c r="G550" s="91">
        <v>2000.06</v>
      </c>
      <c r="H550" s="92">
        <v>43479</v>
      </c>
      <c r="I550" s="446" t="s">
        <v>708</v>
      </c>
      <c r="J550" s="393" t="s">
        <v>622</v>
      </c>
      <c r="K550" s="393" t="s">
        <v>622</v>
      </c>
      <c r="L550" s="393" t="s">
        <v>622</v>
      </c>
      <c r="M550" s="446" t="s">
        <v>1628</v>
      </c>
    </row>
    <row r="551" spans="2:13" ht="34.200000000000003" x14ac:dyDescent="0.3">
      <c r="B551" s="88">
        <v>3</v>
      </c>
      <c r="C551" s="448" t="s">
        <v>77</v>
      </c>
      <c r="D551" s="446" t="s">
        <v>1542</v>
      </c>
      <c r="E551" s="446" t="s">
        <v>1629</v>
      </c>
      <c r="F551" s="446" t="s">
        <v>858</v>
      </c>
      <c r="G551" s="91">
        <v>334998.57</v>
      </c>
      <c r="H551" s="92">
        <v>43479</v>
      </c>
      <c r="I551" s="446" t="s">
        <v>708</v>
      </c>
      <c r="J551" s="393" t="s">
        <v>622</v>
      </c>
      <c r="K551" s="393" t="s">
        <v>622</v>
      </c>
      <c r="L551" s="393" t="s">
        <v>622</v>
      </c>
      <c r="M551" s="446" t="s">
        <v>1630</v>
      </c>
    </row>
    <row r="552" spans="2:13" ht="34.200000000000003" x14ac:dyDescent="0.3">
      <c r="B552" s="88">
        <v>3</v>
      </c>
      <c r="C552" s="448" t="s">
        <v>77</v>
      </c>
      <c r="D552" s="446" t="s">
        <v>1542</v>
      </c>
      <c r="E552" s="446" t="s">
        <v>1631</v>
      </c>
      <c r="F552" s="446" t="s">
        <v>858</v>
      </c>
      <c r="G552" s="91">
        <v>25200.75</v>
      </c>
      <c r="H552" s="92">
        <v>43479</v>
      </c>
      <c r="I552" s="446" t="s">
        <v>708</v>
      </c>
      <c r="J552" s="393" t="s">
        <v>622</v>
      </c>
      <c r="K552" s="393" t="s">
        <v>622</v>
      </c>
      <c r="L552" s="393" t="s">
        <v>622</v>
      </c>
      <c r="M552" s="446" t="s">
        <v>1632</v>
      </c>
    </row>
    <row r="553" spans="2:13" ht="34.200000000000003" x14ac:dyDescent="0.3">
      <c r="B553" s="88">
        <v>3</v>
      </c>
      <c r="C553" s="448" t="s">
        <v>77</v>
      </c>
      <c r="D553" s="446" t="s">
        <v>1542</v>
      </c>
      <c r="E553" s="446" t="s">
        <v>1633</v>
      </c>
      <c r="F553" s="446" t="s">
        <v>858</v>
      </c>
      <c r="G553" s="91">
        <v>21600.639999999999</v>
      </c>
      <c r="H553" s="92">
        <v>43479</v>
      </c>
      <c r="I553" s="446" t="s">
        <v>708</v>
      </c>
      <c r="J553" s="393" t="s">
        <v>622</v>
      </c>
      <c r="K553" s="393" t="s">
        <v>622</v>
      </c>
      <c r="L553" s="393" t="s">
        <v>622</v>
      </c>
      <c r="M553" s="446" t="s">
        <v>1634</v>
      </c>
    </row>
    <row r="554" spans="2:13" ht="34.200000000000003" x14ac:dyDescent="0.3">
      <c r="B554" s="88">
        <v>3</v>
      </c>
      <c r="C554" s="448" t="s">
        <v>77</v>
      </c>
      <c r="D554" s="446" t="s">
        <v>1542</v>
      </c>
      <c r="E554" s="446" t="s">
        <v>1635</v>
      </c>
      <c r="F554" s="446" t="s">
        <v>858</v>
      </c>
      <c r="G554" s="91">
        <v>85002.54</v>
      </c>
      <c r="H554" s="92">
        <v>43479</v>
      </c>
      <c r="I554" s="446" t="s">
        <v>708</v>
      </c>
      <c r="J554" s="393" t="s">
        <v>622</v>
      </c>
      <c r="K554" s="393" t="s">
        <v>622</v>
      </c>
      <c r="L554" s="393" t="s">
        <v>622</v>
      </c>
      <c r="M554" s="446" t="s">
        <v>1636</v>
      </c>
    </row>
    <row r="555" spans="2:13" ht="34.200000000000003" x14ac:dyDescent="0.3">
      <c r="B555" s="88">
        <v>3</v>
      </c>
      <c r="C555" s="448" t="s">
        <v>77</v>
      </c>
      <c r="D555" s="446" t="s">
        <v>1542</v>
      </c>
      <c r="E555" s="446" t="s">
        <v>1637</v>
      </c>
      <c r="F555" s="446" t="s">
        <v>858</v>
      </c>
      <c r="G555" s="91">
        <v>21600.639999999999</v>
      </c>
      <c r="H555" s="92">
        <v>43479</v>
      </c>
      <c r="I555" s="446" t="s">
        <v>708</v>
      </c>
      <c r="J555" s="393" t="s">
        <v>622</v>
      </c>
      <c r="K555" s="393" t="s">
        <v>622</v>
      </c>
      <c r="L555" s="393" t="s">
        <v>622</v>
      </c>
      <c r="M555" s="446" t="s">
        <v>1638</v>
      </c>
    </row>
    <row r="556" spans="2:13" ht="34.200000000000003" x14ac:dyDescent="0.3">
      <c r="B556" s="88">
        <v>3</v>
      </c>
      <c r="C556" s="448" t="s">
        <v>77</v>
      </c>
      <c r="D556" s="446" t="s">
        <v>1542</v>
      </c>
      <c r="E556" s="446" t="s">
        <v>1639</v>
      </c>
      <c r="F556" s="446" t="s">
        <v>858</v>
      </c>
      <c r="G556" s="91">
        <v>21600.639999999999</v>
      </c>
      <c r="H556" s="92">
        <v>43479</v>
      </c>
      <c r="I556" s="446" t="s">
        <v>708</v>
      </c>
      <c r="J556" s="393" t="s">
        <v>622</v>
      </c>
      <c r="K556" s="393" t="s">
        <v>622</v>
      </c>
      <c r="L556" s="393" t="s">
        <v>622</v>
      </c>
      <c r="M556" s="446" t="s">
        <v>1640</v>
      </c>
    </row>
    <row r="557" spans="2:13" ht="34.200000000000003" x14ac:dyDescent="0.3">
      <c r="B557" s="88">
        <v>3</v>
      </c>
      <c r="C557" s="448" t="s">
        <v>77</v>
      </c>
      <c r="D557" s="446" t="s">
        <v>1542</v>
      </c>
      <c r="E557" s="446" t="s">
        <v>1641</v>
      </c>
      <c r="F557" s="446" t="s">
        <v>858</v>
      </c>
      <c r="G557" s="91">
        <v>129501.01</v>
      </c>
      <c r="H557" s="92">
        <v>43479</v>
      </c>
      <c r="I557" s="446" t="s">
        <v>708</v>
      </c>
      <c r="J557" s="393" t="s">
        <v>622</v>
      </c>
      <c r="K557" s="393" t="s">
        <v>622</v>
      </c>
      <c r="L557" s="393" t="s">
        <v>622</v>
      </c>
      <c r="M557" s="446" t="s">
        <v>1642</v>
      </c>
    </row>
    <row r="558" spans="2:13" ht="34.200000000000003" x14ac:dyDescent="0.3">
      <c r="B558" s="88">
        <v>3</v>
      </c>
      <c r="C558" s="448" t="s">
        <v>77</v>
      </c>
      <c r="D558" s="446" t="s">
        <v>1542</v>
      </c>
      <c r="E558" s="446" t="s">
        <v>1643</v>
      </c>
      <c r="F558" s="446" t="s">
        <v>858</v>
      </c>
      <c r="G558" s="91">
        <v>509998.08000000002</v>
      </c>
      <c r="H558" s="92">
        <v>43479</v>
      </c>
      <c r="I558" s="446" t="s">
        <v>708</v>
      </c>
      <c r="J558" s="393" t="s">
        <v>622</v>
      </c>
      <c r="K558" s="393" t="s">
        <v>622</v>
      </c>
      <c r="L558" s="393" t="s">
        <v>622</v>
      </c>
      <c r="M558" s="446" t="s">
        <v>1644</v>
      </c>
    </row>
    <row r="559" spans="2:13" ht="34.200000000000003" x14ac:dyDescent="0.3">
      <c r="B559" s="88">
        <v>3</v>
      </c>
      <c r="C559" s="448" t="s">
        <v>77</v>
      </c>
      <c r="D559" s="446" t="s">
        <v>1542</v>
      </c>
      <c r="E559" s="446" t="s">
        <v>1645</v>
      </c>
      <c r="F559" s="446" t="s">
        <v>858</v>
      </c>
      <c r="G559" s="91">
        <v>234001.26</v>
      </c>
      <c r="H559" s="92">
        <v>43479</v>
      </c>
      <c r="I559" s="446" t="s">
        <v>708</v>
      </c>
      <c r="J559" s="393" t="s">
        <v>622</v>
      </c>
      <c r="K559" s="393" t="s">
        <v>622</v>
      </c>
      <c r="L559" s="393" t="s">
        <v>622</v>
      </c>
      <c r="M559" s="446" t="s">
        <v>1646</v>
      </c>
    </row>
    <row r="560" spans="2:13" ht="34.200000000000003" x14ac:dyDescent="0.3">
      <c r="B560" s="88">
        <v>3</v>
      </c>
      <c r="C560" s="448" t="s">
        <v>77</v>
      </c>
      <c r="D560" s="446" t="s">
        <v>1542</v>
      </c>
      <c r="E560" s="446" t="s">
        <v>1647</v>
      </c>
      <c r="F560" s="446" t="s">
        <v>858</v>
      </c>
      <c r="G560" s="91">
        <v>9497.43</v>
      </c>
      <c r="H560" s="92">
        <v>43479</v>
      </c>
      <c r="I560" s="446" t="s">
        <v>708</v>
      </c>
      <c r="J560" s="393" t="s">
        <v>622</v>
      </c>
      <c r="K560" s="393" t="s">
        <v>622</v>
      </c>
      <c r="L560" s="393" t="s">
        <v>622</v>
      </c>
      <c r="M560" s="446" t="s">
        <v>1648</v>
      </c>
    </row>
    <row r="561" spans="2:13" ht="34.200000000000003" x14ac:dyDescent="0.3">
      <c r="B561" s="88">
        <v>3</v>
      </c>
      <c r="C561" s="448" t="s">
        <v>77</v>
      </c>
      <c r="D561" s="446" t="s">
        <v>1542</v>
      </c>
      <c r="E561" s="446" t="s">
        <v>1649</v>
      </c>
      <c r="F561" s="446" t="s">
        <v>858</v>
      </c>
      <c r="G561" s="91">
        <v>47025.45</v>
      </c>
      <c r="H561" s="92">
        <v>43480</v>
      </c>
      <c r="I561" s="446" t="s">
        <v>708</v>
      </c>
      <c r="J561" s="393" t="s">
        <v>622</v>
      </c>
      <c r="K561" s="393" t="s">
        <v>622</v>
      </c>
      <c r="L561" s="393" t="s">
        <v>622</v>
      </c>
      <c r="M561" s="446" t="s">
        <v>1650</v>
      </c>
    </row>
    <row r="562" spans="2:13" ht="34.200000000000003" x14ac:dyDescent="0.3">
      <c r="B562" s="88">
        <v>3</v>
      </c>
      <c r="C562" s="448" t="s">
        <v>77</v>
      </c>
      <c r="D562" s="446" t="s">
        <v>1542</v>
      </c>
      <c r="E562" s="446" t="s">
        <v>1651</v>
      </c>
      <c r="F562" s="446" t="s">
        <v>858</v>
      </c>
      <c r="G562" s="91">
        <v>101249.55</v>
      </c>
      <c r="H562" s="92">
        <v>43480</v>
      </c>
      <c r="I562" s="446" t="s">
        <v>708</v>
      </c>
      <c r="J562" s="393" t="s">
        <v>622</v>
      </c>
      <c r="K562" s="393" t="s">
        <v>622</v>
      </c>
      <c r="L562" s="393" t="s">
        <v>622</v>
      </c>
      <c r="M562" s="446" t="s">
        <v>1652</v>
      </c>
    </row>
    <row r="563" spans="2:13" ht="34.200000000000003" x14ac:dyDescent="0.3">
      <c r="B563" s="88">
        <v>3</v>
      </c>
      <c r="C563" s="448" t="s">
        <v>77</v>
      </c>
      <c r="D563" s="446" t="s">
        <v>1542</v>
      </c>
      <c r="E563" s="446" t="s">
        <v>1653</v>
      </c>
      <c r="F563" s="446" t="s">
        <v>858</v>
      </c>
      <c r="G563" s="91">
        <v>150001.24</v>
      </c>
      <c r="H563" s="92">
        <v>43531</v>
      </c>
      <c r="I563" s="446" t="s">
        <v>708</v>
      </c>
      <c r="J563" s="393" t="s">
        <v>622</v>
      </c>
      <c r="K563" s="393" t="s">
        <v>622</v>
      </c>
      <c r="L563" s="393" t="s">
        <v>622</v>
      </c>
      <c r="M563" s="446" t="s">
        <v>1654</v>
      </c>
    </row>
    <row r="564" spans="2:13" ht="34.200000000000003" x14ac:dyDescent="0.3">
      <c r="B564" s="88">
        <v>3</v>
      </c>
      <c r="C564" s="448" t="s">
        <v>77</v>
      </c>
      <c r="D564" s="446" t="s">
        <v>1542</v>
      </c>
      <c r="E564" s="446" t="s">
        <v>1655</v>
      </c>
      <c r="F564" s="446" t="s">
        <v>858</v>
      </c>
      <c r="G564" s="91">
        <v>197998.16</v>
      </c>
      <c r="H564" s="92">
        <v>43531</v>
      </c>
      <c r="I564" s="446" t="s">
        <v>708</v>
      </c>
      <c r="J564" s="393" t="s">
        <v>622</v>
      </c>
      <c r="K564" s="393" t="s">
        <v>622</v>
      </c>
      <c r="L564" s="393" t="s">
        <v>622</v>
      </c>
      <c r="M564" s="446" t="s">
        <v>1656</v>
      </c>
    </row>
    <row r="565" spans="2:13" ht="34.200000000000003" x14ac:dyDescent="0.3">
      <c r="B565" s="88">
        <v>3</v>
      </c>
      <c r="C565" s="448" t="s">
        <v>77</v>
      </c>
      <c r="D565" s="446" t="s">
        <v>1542</v>
      </c>
      <c r="E565" s="446" t="s">
        <v>1657</v>
      </c>
      <c r="F565" s="446" t="s">
        <v>858</v>
      </c>
      <c r="G565" s="91">
        <v>112499.48</v>
      </c>
      <c r="H565" s="92">
        <v>43531</v>
      </c>
      <c r="I565" s="446" t="s">
        <v>708</v>
      </c>
      <c r="J565" s="393" t="s">
        <v>622</v>
      </c>
      <c r="K565" s="393" t="s">
        <v>622</v>
      </c>
      <c r="L565" s="393" t="s">
        <v>622</v>
      </c>
      <c r="M565" s="446" t="s">
        <v>1658</v>
      </c>
    </row>
    <row r="566" spans="2:13" ht="34.200000000000003" x14ac:dyDescent="0.3">
      <c r="B566" s="88">
        <v>3</v>
      </c>
      <c r="C566" s="448" t="s">
        <v>77</v>
      </c>
      <c r="D566" s="446" t="s">
        <v>1542</v>
      </c>
      <c r="E566" s="446" t="s">
        <v>1659</v>
      </c>
      <c r="F566" s="446" t="s">
        <v>858</v>
      </c>
      <c r="G566" s="91">
        <v>18002.47</v>
      </c>
      <c r="H566" s="92">
        <v>43531</v>
      </c>
      <c r="I566" s="446" t="s">
        <v>708</v>
      </c>
      <c r="J566" s="393" t="s">
        <v>622</v>
      </c>
      <c r="K566" s="393" t="s">
        <v>622</v>
      </c>
      <c r="L566" s="393" t="s">
        <v>622</v>
      </c>
      <c r="M566" s="446" t="s">
        <v>1660</v>
      </c>
    </row>
    <row r="567" spans="2:13" ht="34.200000000000003" x14ac:dyDescent="0.3">
      <c r="B567" s="88">
        <v>3</v>
      </c>
      <c r="C567" s="448" t="s">
        <v>77</v>
      </c>
      <c r="D567" s="446" t="s">
        <v>1542</v>
      </c>
      <c r="E567" s="446" t="s">
        <v>1661</v>
      </c>
      <c r="F567" s="446" t="s">
        <v>858</v>
      </c>
      <c r="G567" s="91">
        <v>197998.17</v>
      </c>
      <c r="H567" s="92">
        <v>43531</v>
      </c>
      <c r="I567" s="446" t="s">
        <v>708</v>
      </c>
      <c r="J567" s="393" t="s">
        <v>622</v>
      </c>
      <c r="K567" s="393" t="s">
        <v>622</v>
      </c>
      <c r="L567" s="393" t="s">
        <v>622</v>
      </c>
      <c r="M567" s="446" t="s">
        <v>1662</v>
      </c>
    </row>
    <row r="568" spans="2:13" ht="34.200000000000003" x14ac:dyDescent="0.3">
      <c r="B568" s="88">
        <v>3</v>
      </c>
      <c r="C568" s="448" t="s">
        <v>77</v>
      </c>
      <c r="D568" s="446" t="s">
        <v>1542</v>
      </c>
      <c r="E568" s="446" t="s">
        <v>1663</v>
      </c>
      <c r="F568" s="446" t="s">
        <v>858</v>
      </c>
      <c r="G568" s="91">
        <v>7501.51</v>
      </c>
      <c r="H568" s="92">
        <v>43531</v>
      </c>
      <c r="I568" s="446" t="s">
        <v>708</v>
      </c>
      <c r="J568" s="393" t="s">
        <v>622</v>
      </c>
      <c r="K568" s="393" t="s">
        <v>622</v>
      </c>
      <c r="L568" s="393" t="s">
        <v>622</v>
      </c>
      <c r="M568" s="446" t="s">
        <v>1664</v>
      </c>
    </row>
    <row r="569" spans="2:13" ht="34.200000000000003" x14ac:dyDescent="0.3">
      <c r="B569" s="88">
        <v>3</v>
      </c>
      <c r="C569" s="448" t="s">
        <v>77</v>
      </c>
      <c r="D569" s="446" t="s">
        <v>1542</v>
      </c>
      <c r="E569" s="446" t="s">
        <v>1665</v>
      </c>
      <c r="F569" s="446" t="s">
        <v>858</v>
      </c>
      <c r="G569" s="91">
        <v>111373.97</v>
      </c>
      <c r="H569" s="92">
        <v>43531</v>
      </c>
      <c r="I569" s="446" t="s">
        <v>708</v>
      </c>
      <c r="J569" s="393" t="s">
        <v>622</v>
      </c>
      <c r="K569" s="393" t="s">
        <v>622</v>
      </c>
      <c r="L569" s="393" t="s">
        <v>622</v>
      </c>
      <c r="M569" s="446" t="s">
        <v>1666</v>
      </c>
    </row>
    <row r="570" spans="2:13" ht="34.200000000000003" x14ac:dyDescent="0.3">
      <c r="B570" s="88">
        <v>3</v>
      </c>
      <c r="C570" s="448" t="s">
        <v>77</v>
      </c>
      <c r="D570" s="446" t="s">
        <v>1542</v>
      </c>
      <c r="E570" s="446" t="s">
        <v>1667</v>
      </c>
      <c r="F570" s="446" t="s">
        <v>858</v>
      </c>
      <c r="G570" s="91">
        <v>9499428</v>
      </c>
      <c r="H570" s="92">
        <v>43536</v>
      </c>
      <c r="I570" s="446" t="s">
        <v>708</v>
      </c>
      <c r="J570" s="393" t="s">
        <v>622</v>
      </c>
      <c r="K570" s="393" t="s">
        <v>622</v>
      </c>
      <c r="L570" s="393" t="s">
        <v>622</v>
      </c>
      <c r="M570" s="446" t="s">
        <v>1668</v>
      </c>
    </row>
    <row r="571" spans="2:13" ht="34.200000000000003" x14ac:dyDescent="0.3">
      <c r="B571" s="88">
        <v>3</v>
      </c>
      <c r="C571" s="448" t="s">
        <v>77</v>
      </c>
      <c r="D571" s="446" t="s">
        <v>1542</v>
      </c>
      <c r="E571" s="446">
        <v>91164</v>
      </c>
      <c r="F571" s="446" t="s">
        <v>858</v>
      </c>
      <c r="G571" s="91">
        <v>72500.81</v>
      </c>
      <c r="H571" s="92">
        <v>43555</v>
      </c>
      <c r="I571" s="446" t="s">
        <v>708</v>
      </c>
      <c r="J571" s="393" t="s">
        <v>622</v>
      </c>
      <c r="K571" s="393" t="s">
        <v>622</v>
      </c>
      <c r="L571" s="393" t="s">
        <v>622</v>
      </c>
      <c r="M571" s="446" t="s">
        <v>1669</v>
      </c>
    </row>
    <row r="572" spans="2:13" ht="34.200000000000003" x14ac:dyDescent="0.3">
      <c r="B572" s="88">
        <v>3</v>
      </c>
      <c r="C572" s="448" t="s">
        <v>77</v>
      </c>
      <c r="D572" s="446" t="s">
        <v>1542</v>
      </c>
      <c r="E572" s="446" t="s">
        <v>1653</v>
      </c>
      <c r="F572" s="446" t="s">
        <v>858</v>
      </c>
      <c r="G572" s="91">
        <v>150000.91</v>
      </c>
      <c r="H572" s="92">
        <v>43567</v>
      </c>
      <c r="I572" s="446" t="s">
        <v>708</v>
      </c>
      <c r="J572" s="393" t="s">
        <v>622</v>
      </c>
      <c r="K572" s="393" t="s">
        <v>622</v>
      </c>
      <c r="L572" s="393" t="s">
        <v>622</v>
      </c>
      <c r="M572" s="446" t="s">
        <v>1670</v>
      </c>
    </row>
    <row r="573" spans="2:13" ht="34.200000000000003" x14ac:dyDescent="0.3">
      <c r="B573" s="88">
        <v>3</v>
      </c>
      <c r="C573" s="448" t="s">
        <v>77</v>
      </c>
      <c r="D573" s="446" t="s">
        <v>1542</v>
      </c>
      <c r="E573" s="446" t="s">
        <v>1655</v>
      </c>
      <c r="F573" s="446" t="s">
        <v>858</v>
      </c>
      <c r="G573" s="91">
        <v>197998.17</v>
      </c>
      <c r="H573" s="92">
        <v>43567</v>
      </c>
      <c r="I573" s="446" t="s">
        <v>708</v>
      </c>
      <c r="J573" s="393" t="s">
        <v>622</v>
      </c>
      <c r="K573" s="393" t="s">
        <v>622</v>
      </c>
      <c r="L573" s="393" t="s">
        <v>622</v>
      </c>
      <c r="M573" s="446" t="s">
        <v>1671</v>
      </c>
    </row>
    <row r="574" spans="2:13" ht="34.200000000000003" x14ac:dyDescent="0.3">
      <c r="B574" s="88">
        <v>3</v>
      </c>
      <c r="C574" s="448" t="s">
        <v>77</v>
      </c>
      <c r="D574" s="446" t="s">
        <v>1542</v>
      </c>
      <c r="E574" s="446" t="s">
        <v>1657</v>
      </c>
      <c r="F574" s="446" t="s">
        <v>858</v>
      </c>
      <c r="G574" s="91">
        <v>112499.23</v>
      </c>
      <c r="H574" s="92">
        <v>43567</v>
      </c>
      <c r="I574" s="446" t="s">
        <v>708</v>
      </c>
      <c r="J574" s="393" t="s">
        <v>622</v>
      </c>
      <c r="K574" s="393" t="s">
        <v>622</v>
      </c>
      <c r="L574" s="393" t="s">
        <v>622</v>
      </c>
      <c r="M574" s="446" t="s">
        <v>1672</v>
      </c>
    </row>
    <row r="575" spans="2:13" ht="34.200000000000003" x14ac:dyDescent="0.3">
      <c r="B575" s="88">
        <v>3</v>
      </c>
      <c r="C575" s="448" t="s">
        <v>77</v>
      </c>
      <c r="D575" s="446" t="s">
        <v>1542</v>
      </c>
      <c r="E575" s="446" t="s">
        <v>1659</v>
      </c>
      <c r="F575" s="446" t="s">
        <v>858</v>
      </c>
      <c r="G575" s="91">
        <v>17998.25</v>
      </c>
      <c r="H575" s="92">
        <v>43567</v>
      </c>
      <c r="I575" s="446" t="s">
        <v>708</v>
      </c>
      <c r="J575" s="393" t="s">
        <v>622</v>
      </c>
      <c r="K575" s="393" t="s">
        <v>622</v>
      </c>
      <c r="L575" s="393" t="s">
        <v>622</v>
      </c>
      <c r="M575" s="446" t="s">
        <v>1673</v>
      </c>
    </row>
    <row r="576" spans="2:13" ht="34.200000000000003" x14ac:dyDescent="0.3">
      <c r="B576" s="88">
        <v>3</v>
      </c>
      <c r="C576" s="448" t="s">
        <v>77</v>
      </c>
      <c r="D576" s="446" t="s">
        <v>1542</v>
      </c>
      <c r="E576" s="446" t="s">
        <v>1661</v>
      </c>
      <c r="F576" s="446" t="s">
        <v>858</v>
      </c>
      <c r="G576" s="91">
        <v>197998.17</v>
      </c>
      <c r="H576" s="92">
        <v>43567</v>
      </c>
      <c r="I576" s="446" t="s">
        <v>708</v>
      </c>
      <c r="J576" s="393" t="s">
        <v>622</v>
      </c>
      <c r="K576" s="393" t="s">
        <v>622</v>
      </c>
      <c r="L576" s="393" t="s">
        <v>622</v>
      </c>
      <c r="M576" s="446" t="s">
        <v>1674</v>
      </c>
    </row>
    <row r="577" spans="2:13" ht="34.200000000000003" x14ac:dyDescent="0.3">
      <c r="B577" s="88">
        <v>3</v>
      </c>
      <c r="C577" s="448" t="s">
        <v>77</v>
      </c>
      <c r="D577" s="446" t="s">
        <v>1542</v>
      </c>
      <c r="E577" s="446" t="s">
        <v>1663</v>
      </c>
      <c r="F577" s="446" t="s">
        <v>858</v>
      </c>
      <c r="G577" s="91">
        <v>7502.66</v>
      </c>
      <c r="H577" s="92">
        <v>43567</v>
      </c>
      <c r="I577" s="446" t="s">
        <v>708</v>
      </c>
      <c r="J577" s="393" t="s">
        <v>622</v>
      </c>
      <c r="K577" s="393" t="s">
        <v>622</v>
      </c>
      <c r="L577" s="393" t="s">
        <v>622</v>
      </c>
      <c r="M577" s="446" t="s">
        <v>1675</v>
      </c>
    </row>
    <row r="578" spans="2:13" ht="34.200000000000003" x14ac:dyDescent="0.3">
      <c r="B578" s="88">
        <v>3</v>
      </c>
      <c r="C578" s="448" t="s">
        <v>77</v>
      </c>
      <c r="D578" s="446" t="s">
        <v>1542</v>
      </c>
      <c r="E578" s="446" t="s">
        <v>1665</v>
      </c>
      <c r="F578" s="446" t="s">
        <v>858</v>
      </c>
      <c r="G578" s="91">
        <v>111377.61</v>
      </c>
      <c r="H578" s="92">
        <v>43567</v>
      </c>
      <c r="I578" s="446" t="s">
        <v>708</v>
      </c>
      <c r="J578" s="393" t="s">
        <v>622</v>
      </c>
      <c r="K578" s="393" t="s">
        <v>622</v>
      </c>
      <c r="L578" s="393" t="s">
        <v>622</v>
      </c>
      <c r="M578" s="446" t="s">
        <v>1676</v>
      </c>
    </row>
    <row r="579" spans="2:13" ht="34.200000000000003" x14ac:dyDescent="0.3">
      <c r="B579" s="88">
        <v>3</v>
      </c>
      <c r="C579" s="448" t="s">
        <v>77</v>
      </c>
      <c r="D579" s="446" t="s">
        <v>1542</v>
      </c>
      <c r="E579" s="446" t="s">
        <v>1677</v>
      </c>
      <c r="F579" s="446" t="s">
        <v>858</v>
      </c>
      <c r="G579" s="91">
        <v>630000</v>
      </c>
      <c r="H579" s="92">
        <v>43573</v>
      </c>
      <c r="I579" s="446" t="s">
        <v>708</v>
      </c>
      <c r="J579" s="393" t="s">
        <v>622</v>
      </c>
      <c r="K579" s="393" t="s">
        <v>622</v>
      </c>
      <c r="L579" s="393" t="s">
        <v>622</v>
      </c>
      <c r="M579" s="446" t="s">
        <v>1678</v>
      </c>
    </row>
    <row r="580" spans="2:13" ht="34.200000000000003" x14ac:dyDescent="0.3">
      <c r="B580" s="88">
        <v>3</v>
      </c>
      <c r="C580" s="448" t="s">
        <v>77</v>
      </c>
      <c r="D580" s="446" t="s">
        <v>1542</v>
      </c>
      <c r="E580" s="446" t="s">
        <v>1679</v>
      </c>
      <c r="F580" s="446" t="s">
        <v>858</v>
      </c>
      <c r="G580" s="91">
        <v>400000</v>
      </c>
      <c r="H580" s="92">
        <v>43600</v>
      </c>
      <c r="I580" s="446" t="s">
        <v>708</v>
      </c>
      <c r="J580" s="393" t="s">
        <v>622</v>
      </c>
      <c r="K580" s="393" t="s">
        <v>622</v>
      </c>
      <c r="L580" s="393" t="s">
        <v>622</v>
      </c>
      <c r="M580" s="446" t="s">
        <v>1680</v>
      </c>
    </row>
    <row r="581" spans="2:13" ht="34.200000000000003" x14ac:dyDescent="0.3">
      <c r="B581" s="88">
        <v>3</v>
      </c>
      <c r="C581" s="448" t="s">
        <v>77</v>
      </c>
      <c r="D581" s="446" t="s">
        <v>1542</v>
      </c>
      <c r="E581" s="446" t="s">
        <v>1681</v>
      </c>
      <c r="F581" s="446" t="s">
        <v>858</v>
      </c>
      <c r="G581" s="91">
        <v>88200.5</v>
      </c>
      <c r="H581" s="92">
        <v>43622</v>
      </c>
      <c r="I581" s="446" t="s">
        <v>708</v>
      </c>
      <c r="J581" s="393" t="s">
        <v>622</v>
      </c>
      <c r="K581" s="393" t="s">
        <v>622</v>
      </c>
      <c r="L581" s="393" t="s">
        <v>622</v>
      </c>
      <c r="M581" s="446" t="s">
        <v>1682</v>
      </c>
    </row>
    <row r="582" spans="2:13" ht="34.200000000000003" x14ac:dyDescent="0.3">
      <c r="B582" s="88">
        <v>3</v>
      </c>
      <c r="C582" s="448" t="s">
        <v>77</v>
      </c>
      <c r="D582" s="446" t="s">
        <v>1542</v>
      </c>
      <c r="E582" s="446" t="s">
        <v>1683</v>
      </c>
      <c r="F582" s="446" t="s">
        <v>858</v>
      </c>
      <c r="G582" s="91">
        <v>143999.5</v>
      </c>
      <c r="H582" s="92">
        <v>43622</v>
      </c>
      <c r="I582" s="446" t="s">
        <v>708</v>
      </c>
      <c r="J582" s="393" t="s">
        <v>622</v>
      </c>
      <c r="K582" s="393" t="s">
        <v>622</v>
      </c>
      <c r="L582" s="393" t="s">
        <v>622</v>
      </c>
      <c r="M582" s="446" t="s">
        <v>1684</v>
      </c>
    </row>
    <row r="583" spans="2:13" ht="34.200000000000003" x14ac:dyDescent="0.3">
      <c r="B583" s="88">
        <v>3</v>
      </c>
      <c r="C583" s="448" t="s">
        <v>77</v>
      </c>
      <c r="D583" s="446" t="s">
        <v>1542</v>
      </c>
      <c r="E583" s="446" t="s">
        <v>1685</v>
      </c>
      <c r="F583" s="446" t="s">
        <v>858</v>
      </c>
      <c r="G583" s="91">
        <v>16272</v>
      </c>
      <c r="H583" s="92">
        <v>43631</v>
      </c>
      <c r="I583" s="446" t="s">
        <v>708</v>
      </c>
      <c r="J583" s="393" t="s">
        <v>622</v>
      </c>
      <c r="K583" s="393" t="s">
        <v>622</v>
      </c>
      <c r="L583" s="393" t="s">
        <v>622</v>
      </c>
      <c r="M583" s="446" t="s">
        <v>1686</v>
      </c>
    </row>
    <row r="584" spans="2:13" ht="34.200000000000003" x14ac:dyDescent="0.3">
      <c r="B584" s="88">
        <v>3</v>
      </c>
      <c r="C584" s="448" t="s">
        <v>77</v>
      </c>
      <c r="D584" s="446" t="s">
        <v>1542</v>
      </c>
      <c r="E584" s="446" t="s">
        <v>1687</v>
      </c>
      <c r="F584" s="446" t="s">
        <v>858</v>
      </c>
      <c r="G584" s="91">
        <v>7599542</v>
      </c>
      <c r="H584" s="92">
        <v>43646</v>
      </c>
      <c r="I584" s="446" t="s">
        <v>708</v>
      </c>
      <c r="J584" s="393" t="s">
        <v>622</v>
      </c>
      <c r="K584" s="393" t="s">
        <v>622</v>
      </c>
      <c r="L584" s="393" t="s">
        <v>622</v>
      </c>
      <c r="M584" s="446" t="s">
        <v>1688</v>
      </c>
    </row>
    <row r="585" spans="2:13" ht="34.200000000000003" x14ac:dyDescent="0.3">
      <c r="B585" s="88">
        <v>3</v>
      </c>
      <c r="C585" s="448" t="s">
        <v>77</v>
      </c>
      <c r="D585" s="446" t="s">
        <v>1542</v>
      </c>
      <c r="E585" s="446" t="s">
        <v>1069</v>
      </c>
      <c r="F585" s="446" t="s">
        <v>858</v>
      </c>
      <c r="G585" s="91">
        <v>247813</v>
      </c>
      <c r="H585" s="92">
        <v>43708</v>
      </c>
      <c r="I585" s="446" t="s">
        <v>708</v>
      </c>
      <c r="J585" s="393" t="s">
        <v>622</v>
      </c>
      <c r="K585" s="393" t="s">
        <v>622</v>
      </c>
      <c r="L585" s="393" t="s">
        <v>622</v>
      </c>
      <c r="M585" s="446" t="s">
        <v>1689</v>
      </c>
    </row>
    <row r="586" spans="2:13" ht="34.200000000000003" x14ac:dyDescent="0.3">
      <c r="B586" s="88">
        <v>3</v>
      </c>
      <c r="C586" s="448" t="s">
        <v>77</v>
      </c>
      <c r="D586" s="446" t="s">
        <v>1542</v>
      </c>
      <c r="E586" s="446" t="s">
        <v>1690</v>
      </c>
      <c r="F586" s="446" t="s">
        <v>858</v>
      </c>
      <c r="G586" s="91">
        <v>300000</v>
      </c>
      <c r="H586" s="92">
        <v>43769</v>
      </c>
      <c r="I586" s="446" t="s">
        <v>708</v>
      </c>
      <c r="J586" s="393" t="s">
        <v>622</v>
      </c>
      <c r="K586" s="393" t="s">
        <v>622</v>
      </c>
      <c r="L586" s="393" t="s">
        <v>622</v>
      </c>
      <c r="M586" s="446" t="s">
        <v>1691</v>
      </c>
    </row>
    <row r="587" spans="2:13" ht="34.200000000000003" x14ac:dyDescent="0.3">
      <c r="B587" s="88">
        <v>3</v>
      </c>
      <c r="C587" s="448" t="s">
        <v>77</v>
      </c>
      <c r="D587" s="446" t="s">
        <v>1542</v>
      </c>
      <c r="E587" s="446" t="s">
        <v>1692</v>
      </c>
      <c r="F587" s="446" t="s">
        <v>858</v>
      </c>
      <c r="G587" s="91">
        <v>400000</v>
      </c>
      <c r="H587" s="92">
        <v>43769</v>
      </c>
      <c r="I587" s="446" t="s">
        <v>708</v>
      </c>
      <c r="J587" s="393" t="s">
        <v>622</v>
      </c>
      <c r="K587" s="393" t="s">
        <v>622</v>
      </c>
      <c r="L587" s="393" t="s">
        <v>622</v>
      </c>
      <c r="M587" s="446" t="s">
        <v>631</v>
      </c>
    </row>
    <row r="588" spans="2:13" x14ac:dyDescent="0.3">
      <c r="B588" s="86">
        <v>4</v>
      </c>
      <c r="C588" s="394" t="s">
        <v>81</v>
      </c>
      <c r="D588" s="394" t="s">
        <v>622</v>
      </c>
      <c r="E588" s="449" t="s">
        <v>622</v>
      </c>
      <c r="F588" s="394" t="s">
        <v>612</v>
      </c>
      <c r="G588" s="79" t="s">
        <v>612</v>
      </c>
      <c r="H588" s="79" t="s">
        <v>612</v>
      </c>
      <c r="I588" s="394" t="s">
        <v>612</v>
      </c>
      <c r="J588" s="86" t="s">
        <v>622</v>
      </c>
      <c r="K588" s="86" t="s">
        <v>622</v>
      </c>
      <c r="L588" s="86" t="s">
        <v>622</v>
      </c>
      <c r="M588" s="449" t="s">
        <v>622</v>
      </c>
    </row>
    <row r="589" spans="2:13" x14ac:dyDescent="0.3">
      <c r="B589" s="6">
        <v>5</v>
      </c>
      <c r="C589" s="467" t="s">
        <v>540</v>
      </c>
      <c r="D589" s="451" t="s">
        <v>1866</v>
      </c>
      <c r="E589" s="451" t="s">
        <v>1867</v>
      </c>
      <c r="F589" s="451" t="s">
        <v>1694</v>
      </c>
      <c r="G589" s="100">
        <v>53000</v>
      </c>
      <c r="H589" s="28">
        <v>43467</v>
      </c>
      <c r="I589" s="451" t="s">
        <v>1850</v>
      </c>
      <c r="J589" s="17" t="s">
        <v>1702</v>
      </c>
      <c r="K589" s="17" t="s">
        <v>612</v>
      </c>
      <c r="L589" s="17" t="s">
        <v>1702</v>
      </c>
      <c r="M589" s="451" t="s">
        <v>1802</v>
      </c>
    </row>
    <row r="590" spans="2:13" x14ac:dyDescent="0.3">
      <c r="B590" s="6">
        <v>5</v>
      </c>
      <c r="C590" s="467" t="s">
        <v>540</v>
      </c>
      <c r="D590" s="451" t="s">
        <v>1802</v>
      </c>
      <c r="E590" s="451" t="s">
        <v>1868</v>
      </c>
      <c r="F590" s="451" t="s">
        <v>1694</v>
      </c>
      <c r="G590" s="100">
        <v>105000</v>
      </c>
      <c r="H590" s="28">
        <v>43467</v>
      </c>
      <c r="I590" s="451" t="s">
        <v>1869</v>
      </c>
      <c r="J590" s="17" t="s">
        <v>1702</v>
      </c>
      <c r="K590" s="17" t="s">
        <v>612</v>
      </c>
      <c r="L590" s="17" t="s">
        <v>1702</v>
      </c>
      <c r="M590" s="451" t="s">
        <v>1802</v>
      </c>
    </row>
    <row r="591" spans="2:13" x14ac:dyDescent="0.3">
      <c r="B591" s="6">
        <v>5</v>
      </c>
      <c r="C591" s="467" t="s">
        <v>540</v>
      </c>
      <c r="D591" s="451" t="s">
        <v>1866</v>
      </c>
      <c r="E591" s="451" t="s">
        <v>1867</v>
      </c>
      <c r="F591" s="451" t="s">
        <v>1694</v>
      </c>
      <c r="G591" s="100">
        <v>162000</v>
      </c>
      <c r="H591" s="28">
        <v>43467</v>
      </c>
      <c r="I591" s="451" t="s">
        <v>1850</v>
      </c>
      <c r="J591" s="17" t="s">
        <v>1702</v>
      </c>
      <c r="K591" s="17" t="s">
        <v>612</v>
      </c>
      <c r="L591" s="17" t="s">
        <v>1702</v>
      </c>
      <c r="M591" s="451" t="s">
        <v>1802</v>
      </c>
    </row>
    <row r="592" spans="2:13" x14ac:dyDescent="0.3">
      <c r="B592" s="6">
        <v>5</v>
      </c>
      <c r="C592" s="467" t="s">
        <v>540</v>
      </c>
      <c r="D592" s="451" t="s">
        <v>1870</v>
      </c>
      <c r="E592" s="451" t="s">
        <v>1802</v>
      </c>
      <c r="F592" s="451" t="s">
        <v>1694</v>
      </c>
      <c r="G592" s="100">
        <v>47368</v>
      </c>
      <c r="H592" s="28">
        <v>43467</v>
      </c>
      <c r="I592" s="451" t="s">
        <v>1869</v>
      </c>
      <c r="J592" s="17" t="s">
        <v>1702</v>
      </c>
      <c r="K592" s="17" t="s">
        <v>612</v>
      </c>
      <c r="L592" s="17" t="s">
        <v>1702</v>
      </c>
      <c r="M592" s="451" t="s">
        <v>1802</v>
      </c>
    </row>
    <row r="593" spans="2:13" x14ac:dyDescent="0.3">
      <c r="B593" s="6">
        <v>5</v>
      </c>
      <c r="C593" s="467" t="s">
        <v>540</v>
      </c>
      <c r="D593" s="451" t="s">
        <v>1871</v>
      </c>
      <c r="E593" s="451" t="s">
        <v>1802</v>
      </c>
      <c r="F593" s="451" t="s">
        <v>1694</v>
      </c>
      <c r="G593" s="100">
        <v>47368</v>
      </c>
      <c r="H593" s="28">
        <v>43467</v>
      </c>
      <c r="I593" s="451" t="s">
        <v>1869</v>
      </c>
      <c r="J593" s="17" t="s">
        <v>1702</v>
      </c>
      <c r="K593" s="17" t="s">
        <v>612</v>
      </c>
      <c r="L593" s="17" t="s">
        <v>1702</v>
      </c>
      <c r="M593" s="451" t="s">
        <v>1802</v>
      </c>
    </row>
    <row r="594" spans="2:13" x14ac:dyDescent="0.3">
      <c r="B594" s="6">
        <v>5</v>
      </c>
      <c r="C594" s="467" t="s">
        <v>540</v>
      </c>
      <c r="D594" s="451" t="s">
        <v>1802</v>
      </c>
      <c r="E594" s="451" t="s">
        <v>1872</v>
      </c>
      <c r="F594" s="451" t="s">
        <v>1694</v>
      </c>
      <c r="G594" s="100">
        <v>65000</v>
      </c>
      <c r="H594" s="28">
        <v>43467</v>
      </c>
      <c r="I594" s="451" t="s">
        <v>1845</v>
      </c>
      <c r="J594" s="17" t="s">
        <v>1702</v>
      </c>
      <c r="K594" s="17" t="s">
        <v>612</v>
      </c>
      <c r="L594" s="17" t="s">
        <v>1702</v>
      </c>
      <c r="M594" s="451" t="s">
        <v>1802</v>
      </c>
    </row>
    <row r="595" spans="2:13" x14ac:dyDescent="0.3">
      <c r="B595" s="6">
        <v>5</v>
      </c>
      <c r="C595" s="467" t="s">
        <v>540</v>
      </c>
      <c r="D595" s="451" t="s">
        <v>1871</v>
      </c>
      <c r="E595" s="451" t="s">
        <v>1872</v>
      </c>
      <c r="F595" s="451" t="s">
        <v>1694</v>
      </c>
      <c r="G595" s="100">
        <v>85000</v>
      </c>
      <c r="H595" s="28">
        <v>43467</v>
      </c>
      <c r="I595" s="451" t="s">
        <v>1845</v>
      </c>
      <c r="J595" s="17" t="s">
        <v>1702</v>
      </c>
      <c r="K595" s="17" t="s">
        <v>612</v>
      </c>
      <c r="L595" s="17" t="s">
        <v>1702</v>
      </c>
      <c r="M595" s="451" t="s">
        <v>1802</v>
      </c>
    </row>
    <row r="596" spans="2:13" x14ac:dyDescent="0.3">
      <c r="B596" s="6">
        <v>5</v>
      </c>
      <c r="C596" s="467" t="s">
        <v>540</v>
      </c>
      <c r="D596" s="451" t="s">
        <v>1873</v>
      </c>
      <c r="E596" s="451" t="s">
        <v>1874</v>
      </c>
      <c r="F596" s="451" t="s">
        <v>1694</v>
      </c>
      <c r="G596" s="100">
        <v>100000</v>
      </c>
      <c r="H596" s="28">
        <v>43468</v>
      </c>
      <c r="I596" s="451" t="s">
        <v>1850</v>
      </c>
      <c r="J596" s="17" t="s">
        <v>1702</v>
      </c>
      <c r="K596" s="17" t="s">
        <v>612</v>
      </c>
      <c r="L596" s="17" t="s">
        <v>1702</v>
      </c>
      <c r="M596" s="451" t="s">
        <v>1802</v>
      </c>
    </row>
    <row r="597" spans="2:13" x14ac:dyDescent="0.3">
      <c r="B597" s="6">
        <v>5</v>
      </c>
      <c r="C597" s="467" t="s">
        <v>540</v>
      </c>
      <c r="D597" s="451" t="s">
        <v>1875</v>
      </c>
      <c r="E597" s="451" t="s">
        <v>1874</v>
      </c>
      <c r="F597" s="451" t="s">
        <v>1694</v>
      </c>
      <c r="G597" s="100">
        <v>100000</v>
      </c>
      <c r="H597" s="28">
        <v>43468</v>
      </c>
      <c r="I597" s="451" t="s">
        <v>1850</v>
      </c>
      <c r="J597" s="17" t="s">
        <v>1702</v>
      </c>
      <c r="K597" s="17" t="s">
        <v>612</v>
      </c>
      <c r="L597" s="17" t="s">
        <v>1702</v>
      </c>
      <c r="M597" s="451" t="s">
        <v>1802</v>
      </c>
    </row>
    <row r="598" spans="2:13" x14ac:dyDescent="0.3">
      <c r="B598" s="6">
        <v>5</v>
      </c>
      <c r="C598" s="467" t="s">
        <v>540</v>
      </c>
      <c r="D598" s="451" t="s">
        <v>1876</v>
      </c>
      <c r="E598" s="451" t="s">
        <v>1874</v>
      </c>
      <c r="F598" s="451" t="s">
        <v>1694</v>
      </c>
      <c r="G598" s="100">
        <v>70000</v>
      </c>
      <c r="H598" s="28">
        <v>43468</v>
      </c>
      <c r="I598" s="451" t="s">
        <v>1869</v>
      </c>
      <c r="J598" s="17" t="s">
        <v>1702</v>
      </c>
      <c r="K598" s="17" t="s">
        <v>612</v>
      </c>
      <c r="L598" s="17" t="s">
        <v>1702</v>
      </c>
      <c r="M598" s="451" t="s">
        <v>1802</v>
      </c>
    </row>
    <row r="599" spans="2:13" x14ac:dyDescent="0.3">
      <c r="B599" s="6">
        <v>5</v>
      </c>
      <c r="C599" s="467" t="s">
        <v>540</v>
      </c>
      <c r="D599" s="451" t="s">
        <v>1802</v>
      </c>
      <c r="E599" s="451" t="s">
        <v>1802</v>
      </c>
      <c r="F599" s="451" t="s">
        <v>1694</v>
      </c>
      <c r="G599" s="100">
        <v>50000</v>
      </c>
      <c r="H599" s="28">
        <v>43468</v>
      </c>
      <c r="I599" s="451" t="s">
        <v>1877</v>
      </c>
      <c r="J599" s="17" t="s">
        <v>1702</v>
      </c>
      <c r="K599" s="17" t="s">
        <v>612</v>
      </c>
      <c r="L599" s="17" t="s">
        <v>1702</v>
      </c>
      <c r="M599" s="451" t="s">
        <v>1802</v>
      </c>
    </row>
    <row r="600" spans="2:13" x14ac:dyDescent="0.3">
      <c r="B600" s="6">
        <v>5</v>
      </c>
      <c r="C600" s="467" t="s">
        <v>540</v>
      </c>
      <c r="D600" s="451" t="s">
        <v>1802</v>
      </c>
      <c r="E600" s="451" t="s">
        <v>1874</v>
      </c>
      <c r="F600" s="451" t="s">
        <v>1694</v>
      </c>
      <c r="G600" s="100">
        <v>100000</v>
      </c>
      <c r="H600" s="28">
        <v>43473</v>
      </c>
      <c r="I600" s="451" t="s">
        <v>1850</v>
      </c>
      <c r="J600" s="17" t="s">
        <v>1702</v>
      </c>
      <c r="K600" s="17" t="s">
        <v>612</v>
      </c>
      <c r="L600" s="17" t="s">
        <v>1702</v>
      </c>
      <c r="M600" s="451" t="s">
        <v>1802</v>
      </c>
    </row>
    <row r="601" spans="2:13" x14ac:dyDescent="0.3">
      <c r="B601" s="6">
        <v>5</v>
      </c>
      <c r="C601" s="467" t="s">
        <v>540</v>
      </c>
      <c r="D601" s="451" t="s">
        <v>1878</v>
      </c>
      <c r="E601" s="451" t="s">
        <v>1879</v>
      </c>
      <c r="F601" s="451" t="s">
        <v>1694</v>
      </c>
      <c r="G601" s="100">
        <v>50000</v>
      </c>
      <c r="H601" s="28">
        <v>43473</v>
      </c>
      <c r="I601" s="451" t="s">
        <v>1850</v>
      </c>
      <c r="J601" s="17" t="s">
        <v>1702</v>
      </c>
      <c r="K601" s="17" t="s">
        <v>612</v>
      </c>
      <c r="L601" s="17" t="s">
        <v>1702</v>
      </c>
      <c r="M601" s="451" t="s">
        <v>1802</v>
      </c>
    </row>
    <row r="602" spans="2:13" x14ac:dyDescent="0.3">
      <c r="B602" s="6">
        <v>5</v>
      </c>
      <c r="C602" s="467" t="s">
        <v>540</v>
      </c>
      <c r="D602" s="451" t="s">
        <v>1802</v>
      </c>
      <c r="E602" s="451" t="s">
        <v>1880</v>
      </c>
      <c r="F602" s="451" t="s">
        <v>1694</v>
      </c>
      <c r="G602" s="100">
        <v>50000</v>
      </c>
      <c r="H602" s="28">
        <v>43476</v>
      </c>
      <c r="I602" s="451" t="s">
        <v>1869</v>
      </c>
      <c r="J602" s="17" t="s">
        <v>1702</v>
      </c>
      <c r="K602" s="17" t="s">
        <v>612</v>
      </c>
      <c r="L602" s="17" t="s">
        <v>1702</v>
      </c>
      <c r="M602" s="451" t="s">
        <v>1802</v>
      </c>
    </row>
    <row r="603" spans="2:13" x14ac:dyDescent="0.3">
      <c r="B603" s="6">
        <v>5</v>
      </c>
      <c r="C603" s="467" t="s">
        <v>540</v>
      </c>
      <c r="D603" s="451" t="s">
        <v>1866</v>
      </c>
      <c r="E603" s="451" t="s">
        <v>1874</v>
      </c>
      <c r="F603" s="451" t="s">
        <v>1694</v>
      </c>
      <c r="G603" s="100">
        <v>250000</v>
      </c>
      <c r="H603" s="28">
        <v>43479</v>
      </c>
      <c r="I603" s="451" t="s">
        <v>1869</v>
      </c>
      <c r="J603" s="17" t="s">
        <v>1702</v>
      </c>
      <c r="K603" s="17" t="s">
        <v>612</v>
      </c>
      <c r="L603" s="17" t="s">
        <v>1702</v>
      </c>
      <c r="M603" s="451" t="s">
        <v>1802</v>
      </c>
    </row>
    <row r="604" spans="2:13" x14ac:dyDescent="0.3">
      <c r="B604" s="6">
        <v>5</v>
      </c>
      <c r="C604" s="467" t="s">
        <v>540</v>
      </c>
      <c r="D604" s="451" t="s">
        <v>1802</v>
      </c>
      <c r="E604" s="451" t="s">
        <v>1874</v>
      </c>
      <c r="F604" s="451" t="s">
        <v>1694</v>
      </c>
      <c r="G604" s="100">
        <v>100000</v>
      </c>
      <c r="H604" s="28">
        <v>43483</v>
      </c>
      <c r="I604" s="451" t="s">
        <v>1850</v>
      </c>
      <c r="J604" s="17" t="s">
        <v>1702</v>
      </c>
      <c r="K604" s="17" t="s">
        <v>612</v>
      </c>
      <c r="L604" s="17" t="s">
        <v>1702</v>
      </c>
      <c r="M604" s="451" t="s">
        <v>1802</v>
      </c>
    </row>
    <row r="605" spans="2:13" x14ac:dyDescent="0.3">
      <c r="B605" s="6">
        <v>5</v>
      </c>
      <c r="C605" s="467" t="s">
        <v>540</v>
      </c>
      <c r="D605" s="451" t="s">
        <v>1802</v>
      </c>
      <c r="E605" s="451" t="s">
        <v>1874</v>
      </c>
      <c r="F605" s="451" t="s">
        <v>1694</v>
      </c>
      <c r="G605" s="100">
        <v>100000</v>
      </c>
      <c r="H605" s="28">
        <v>43487</v>
      </c>
      <c r="I605" s="451" t="s">
        <v>1850</v>
      </c>
      <c r="J605" s="17" t="s">
        <v>1702</v>
      </c>
      <c r="K605" s="17" t="s">
        <v>612</v>
      </c>
      <c r="L605" s="17" t="s">
        <v>1702</v>
      </c>
      <c r="M605" s="451" t="s">
        <v>1802</v>
      </c>
    </row>
    <row r="606" spans="2:13" x14ac:dyDescent="0.3">
      <c r="B606" s="6">
        <v>5</v>
      </c>
      <c r="C606" s="467" t="s">
        <v>540</v>
      </c>
      <c r="D606" s="451" t="s">
        <v>1802</v>
      </c>
      <c r="E606" s="451" t="s">
        <v>1874</v>
      </c>
      <c r="F606" s="451" t="s">
        <v>1694</v>
      </c>
      <c r="G606" s="100">
        <v>250000</v>
      </c>
      <c r="H606" s="28">
        <v>43487</v>
      </c>
      <c r="I606" s="451" t="s">
        <v>1850</v>
      </c>
      <c r="J606" s="17" t="s">
        <v>1702</v>
      </c>
      <c r="K606" s="17" t="s">
        <v>612</v>
      </c>
      <c r="L606" s="17" t="s">
        <v>1702</v>
      </c>
      <c r="M606" s="451" t="s">
        <v>1802</v>
      </c>
    </row>
    <row r="607" spans="2:13" x14ac:dyDescent="0.3">
      <c r="B607" s="6">
        <v>5</v>
      </c>
      <c r="C607" s="467" t="s">
        <v>540</v>
      </c>
      <c r="D607" s="451" t="s">
        <v>1878</v>
      </c>
      <c r="E607" s="451" t="s">
        <v>1879</v>
      </c>
      <c r="F607" s="451" t="s">
        <v>1694</v>
      </c>
      <c r="G607" s="100">
        <v>100000</v>
      </c>
      <c r="H607" s="28">
        <v>43488</v>
      </c>
      <c r="I607" s="451" t="s">
        <v>1850</v>
      </c>
      <c r="J607" s="17" t="s">
        <v>1702</v>
      </c>
      <c r="K607" s="17" t="s">
        <v>612</v>
      </c>
      <c r="L607" s="17" t="s">
        <v>1702</v>
      </c>
      <c r="M607" s="451" t="s">
        <v>1802</v>
      </c>
    </row>
    <row r="608" spans="2:13" x14ac:dyDescent="0.3">
      <c r="B608" s="6">
        <v>5</v>
      </c>
      <c r="C608" s="467" t="s">
        <v>540</v>
      </c>
      <c r="D608" s="451" t="s">
        <v>1881</v>
      </c>
      <c r="E608" s="451" t="s">
        <v>1874</v>
      </c>
      <c r="F608" s="451" t="s">
        <v>1694</v>
      </c>
      <c r="G608" s="100">
        <v>100000</v>
      </c>
      <c r="H608" s="28">
        <v>43488</v>
      </c>
      <c r="I608" s="451" t="s">
        <v>1850</v>
      </c>
      <c r="J608" s="17" t="s">
        <v>1702</v>
      </c>
      <c r="K608" s="17" t="s">
        <v>612</v>
      </c>
      <c r="L608" s="17" t="s">
        <v>1702</v>
      </c>
      <c r="M608" s="451" t="s">
        <v>1802</v>
      </c>
    </row>
    <row r="609" spans="2:13" x14ac:dyDescent="0.3">
      <c r="B609" s="6">
        <v>5</v>
      </c>
      <c r="C609" s="467" t="s">
        <v>540</v>
      </c>
      <c r="D609" s="451" t="s">
        <v>1802</v>
      </c>
      <c r="E609" s="451" t="s">
        <v>1879</v>
      </c>
      <c r="F609" s="451" t="s">
        <v>1694</v>
      </c>
      <c r="G609" s="100">
        <v>50000</v>
      </c>
      <c r="H609" s="28">
        <v>43488</v>
      </c>
      <c r="I609" s="451" t="s">
        <v>1850</v>
      </c>
      <c r="J609" s="17" t="s">
        <v>1702</v>
      </c>
      <c r="K609" s="17" t="s">
        <v>612</v>
      </c>
      <c r="L609" s="17" t="s">
        <v>1702</v>
      </c>
      <c r="M609" s="451" t="s">
        <v>1802</v>
      </c>
    </row>
    <row r="610" spans="2:13" x14ac:dyDescent="0.3">
      <c r="B610" s="6">
        <v>5</v>
      </c>
      <c r="C610" s="467" t="s">
        <v>540</v>
      </c>
      <c r="D610" s="451" t="s">
        <v>1802</v>
      </c>
      <c r="E610" s="451" t="s">
        <v>1879</v>
      </c>
      <c r="F610" s="451" t="s">
        <v>1694</v>
      </c>
      <c r="G610" s="100">
        <v>100000</v>
      </c>
      <c r="H610" s="28">
        <v>43494</v>
      </c>
      <c r="I610" s="451" t="s">
        <v>1850</v>
      </c>
      <c r="J610" s="17" t="s">
        <v>1702</v>
      </c>
      <c r="K610" s="17" t="s">
        <v>612</v>
      </c>
      <c r="L610" s="17" t="s">
        <v>1702</v>
      </c>
      <c r="M610" s="451" t="s">
        <v>1802</v>
      </c>
    </row>
    <row r="611" spans="2:13" x14ac:dyDescent="0.3">
      <c r="B611" s="6">
        <v>5</v>
      </c>
      <c r="C611" s="467" t="s">
        <v>540</v>
      </c>
      <c r="D611" s="451" t="s">
        <v>1871</v>
      </c>
      <c r="E611" s="451" t="s">
        <v>1879</v>
      </c>
      <c r="F611" s="451" t="s">
        <v>1694</v>
      </c>
      <c r="G611" s="100">
        <v>180000</v>
      </c>
      <c r="H611" s="28">
        <v>43494</v>
      </c>
      <c r="I611" s="451" t="s">
        <v>1850</v>
      </c>
      <c r="J611" s="17" t="s">
        <v>1702</v>
      </c>
      <c r="K611" s="17" t="s">
        <v>612</v>
      </c>
      <c r="L611" s="17" t="s">
        <v>1702</v>
      </c>
      <c r="M611" s="451" t="s">
        <v>1802</v>
      </c>
    </row>
    <row r="612" spans="2:13" x14ac:dyDescent="0.3">
      <c r="B612" s="6">
        <v>5</v>
      </c>
      <c r="C612" s="467" t="s">
        <v>540</v>
      </c>
      <c r="D612" s="451" t="s">
        <v>1802</v>
      </c>
      <c r="E612" s="451" t="s">
        <v>1879</v>
      </c>
      <c r="F612" s="451" t="s">
        <v>1694</v>
      </c>
      <c r="G612" s="100">
        <v>150000</v>
      </c>
      <c r="H612" s="28">
        <v>43495</v>
      </c>
      <c r="I612" s="451" t="s">
        <v>1850</v>
      </c>
      <c r="J612" s="17" t="s">
        <v>1702</v>
      </c>
      <c r="K612" s="17" t="s">
        <v>612</v>
      </c>
      <c r="L612" s="17" t="s">
        <v>1702</v>
      </c>
      <c r="M612" s="451" t="s">
        <v>1802</v>
      </c>
    </row>
    <row r="613" spans="2:13" x14ac:dyDescent="0.3">
      <c r="B613" s="6">
        <v>5</v>
      </c>
      <c r="C613" s="467" t="s">
        <v>540</v>
      </c>
      <c r="D613" s="451" t="s">
        <v>1882</v>
      </c>
      <c r="E613" s="451" t="s">
        <v>1874</v>
      </c>
      <c r="F613" s="451" t="s">
        <v>1694</v>
      </c>
      <c r="G613" s="100">
        <v>100000</v>
      </c>
      <c r="H613" s="28">
        <v>43495</v>
      </c>
      <c r="I613" s="451" t="s">
        <v>1850</v>
      </c>
      <c r="J613" s="17" t="s">
        <v>1702</v>
      </c>
      <c r="K613" s="17" t="s">
        <v>612</v>
      </c>
      <c r="L613" s="17" t="s">
        <v>1702</v>
      </c>
      <c r="M613" s="451" t="s">
        <v>1802</v>
      </c>
    </row>
    <row r="614" spans="2:13" x14ac:dyDescent="0.3">
      <c r="B614" s="6">
        <v>5</v>
      </c>
      <c r="C614" s="467" t="s">
        <v>540</v>
      </c>
      <c r="D614" s="451" t="s">
        <v>1871</v>
      </c>
      <c r="E614" s="451" t="s">
        <v>1880</v>
      </c>
      <c r="F614" s="451" t="s">
        <v>1694</v>
      </c>
      <c r="G614" s="100">
        <v>100000</v>
      </c>
      <c r="H614" s="28">
        <v>43495</v>
      </c>
      <c r="I614" s="451" t="s">
        <v>1869</v>
      </c>
      <c r="J614" s="17" t="s">
        <v>1702</v>
      </c>
      <c r="K614" s="17" t="s">
        <v>612</v>
      </c>
      <c r="L614" s="17" t="s">
        <v>1702</v>
      </c>
      <c r="M614" s="451" t="s">
        <v>1802</v>
      </c>
    </row>
    <row r="615" spans="2:13" x14ac:dyDescent="0.3">
      <c r="B615" s="6">
        <v>5</v>
      </c>
      <c r="C615" s="467" t="s">
        <v>540</v>
      </c>
      <c r="D615" s="451" t="s">
        <v>1883</v>
      </c>
      <c r="E615" s="451" t="s">
        <v>1874</v>
      </c>
      <c r="F615" s="451" t="s">
        <v>1694</v>
      </c>
      <c r="G615" s="100">
        <v>100000</v>
      </c>
      <c r="H615" s="28">
        <v>43495</v>
      </c>
      <c r="I615" s="451" t="s">
        <v>1850</v>
      </c>
      <c r="J615" s="17" t="s">
        <v>1702</v>
      </c>
      <c r="K615" s="17" t="s">
        <v>612</v>
      </c>
      <c r="L615" s="17" t="s">
        <v>1702</v>
      </c>
      <c r="M615" s="451" t="s">
        <v>1802</v>
      </c>
    </row>
    <row r="616" spans="2:13" x14ac:dyDescent="0.3">
      <c r="B616" s="6">
        <v>5</v>
      </c>
      <c r="C616" s="467" t="s">
        <v>540</v>
      </c>
      <c r="D616" s="451" t="s">
        <v>1802</v>
      </c>
      <c r="E616" s="451" t="s">
        <v>1879</v>
      </c>
      <c r="F616" s="451" t="s">
        <v>1694</v>
      </c>
      <c r="G616" s="100">
        <v>100000</v>
      </c>
      <c r="H616" s="28">
        <v>43497</v>
      </c>
      <c r="I616" s="451" t="s">
        <v>1850</v>
      </c>
      <c r="J616" s="17" t="s">
        <v>1702</v>
      </c>
      <c r="K616" s="17" t="s">
        <v>612</v>
      </c>
      <c r="L616" s="17" t="s">
        <v>1702</v>
      </c>
      <c r="M616" s="451" t="s">
        <v>1802</v>
      </c>
    </row>
    <row r="617" spans="2:13" x14ac:dyDescent="0.3">
      <c r="B617" s="6">
        <v>5</v>
      </c>
      <c r="C617" s="467" t="s">
        <v>540</v>
      </c>
      <c r="D617" s="451" t="s">
        <v>1871</v>
      </c>
      <c r="E617" s="451" t="s">
        <v>1802</v>
      </c>
      <c r="F617" s="451" t="s">
        <v>1694</v>
      </c>
      <c r="G617" s="100">
        <v>280000</v>
      </c>
      <c r="H617" s="28">
        <v>43501</v>
      </c>
      <c r="I617" s="451" t="s">
        <v>1869</v>
      </c>
      <c r="J617" s="17" t="s">
        <v>1702</v>
      </c>
      <c r="K617" s="17" t="s">
        <v>612</v>
      </c>
      <c r="L617" s="17" t="s">
        <v>1702</v>
      </c>
      <c r="M617" s="451" t="s">
        <v>1802</v>
      </c>
    </row>
    <row r="618" spans="2:13" x14ac:dyDescent="0.3">
      <c r="B618" s="6">
        <v>5</v>
      </c>
      <c r="C618" s="467" t="s">
        <v>540</v>
      </c>
      <c r="D618" s="451" t="s">
        <v>1802</v>
      </c>
      <c r="E618" s="451" t="s">
        <v>1874</v>
      </c>
      <c r="F618" s="451" t="s">
        <v>1694</v>
      </c>
      <c r="G618" s="100">
        <v>100000</v>
      </c>
      <c r="H618" s="28">
        <v>43501</v>
      </c>
      <c r="I618" s="451" t="s">
        <v>1850</v>
      </c>
      <c r="J618" s="17" t="s">
        <v>1702</v>
      </c>
      <c r="K618" s="17" t="s">
        <v>612</v>
      </c>
      <c r="L618" s="17" t="s">
        <v>1702</v>
      </c>
      <c r="M618" s="451" t="s">
        <v>1802</v>
      </c>
    </row>
    <row r="619" spans="2:13" x14ac:dyDescent="0.3">
      <c r="B619" s="6">
        <v>5</v>
      </c>
      <c r="C619" s="467" t="s">
        <v>540</v>
      </c>
      <c r="D619" s="451" t="s">
        <v>1802</v>
      </c>
      <c r="E619" s="451" t="s">
        <v>1802</v>
      </c>
      <c r="F619" s="451" t="s">
        <v>1694</v>
      </c>
      <c r="G619" s="100">
        <v>50000</v>
      </c>
      <c r="H619" s="28">
        <v>43502</v>
      </c>
      <c r="I619" s="451" t="s">
        <v>1869</v>
      </c>
      <c r="J619" s="17" t="s">
        <v>1702</v>
      </c>
      <c r="K619" s="17" t="s">
        <v>612</v>
      </c>
      <c r="L619" s="17" t="s">
        <v>1702</v>
      </c>
      <c r="M619" s="451" t="s">
        <v>1802</v>
      </c>
    </row>
    <row r="620" spans="2:13" x14ac:dyDescent="0.3">
      <c r="B620" s="6">
        <v>5</v>
      </c>
      <c r="C620" s="467" t="s">
        <v>540</v>
      </c>
      <c r="D620" s="451" t="s">
        <v>1884</v>
      </c>
      <c r="E620" s="451" t="s">
        <v>1874</v>
      </c>
      <c r="F620" s="451" t="s">
        <v>1694</v>
      </c>
      <c r="G620" s="100">
        <v>100000</v>
      </c>
      <c r="H620" s="28">
        <v>43502</v>
      </c>
      <c r="I620" s="451" t="s">
        <v>1850</v>
      </c>
      <c r="J620" s="17" t="s">
        <v>1702</v>
      </c>
      <c r="K620" s="17" t="s">
        <v>612</v>
      </c>
      <c r="L620" s="17" t="s">
        <v>1702</v>
      </c>
      <c r="M620" s="451" t="s">
        <v>1802</v>
      </c>
    </row>
    <row r="621" spans="2:13" x14ac:dyDescent="0.3">
      <c r="B621" s="6">
        <v>5</v>
      </c>
      <c r="C621" s="467" t="s">
        <v>540</v>
      </c>
      <c r="D621" s="451" t="s">
        <v>1885</v>
      </c>
      <c r="E621" s="451" t="s">
        <v>1874</v>
      </c>
      <c r="F621" s="451" t="s">
        <v>1694</v>
      </c>
      <c r="G621" s="100">
        <v>36000</v>
      </c>
      <c r="H621" s="28">
        <v>43507</v>
      </c>
      <c r="I621" s="451" t="s">
        <v>1869</v>
      </c>
      <c r="J621" s="17" t="s">
        <v>1702</v>
      </c>
      <c r="K621" s="17" t="s">
        <v>612</v>
      </c>
      <c r="L621" s="17" t="s">
        <v>1702</v>
      </c>
      <c r="M621" s="451" t="s">
        <v>1802</v>
      </c>
    </row>
    <row r="622" spans="2:13" x14ac:dyDescent="0.3">
      <c r="B622" s="6">
        <v>5</v>
      </c>
      <c r="C622" s="467" t="s">
        <v>540</v>
      </c>
      <c r="D622" s="451" t="s">
        <v>1885</v>
      </c>
      <c r="E622" s="451" t="s">
        <v>1874</v>
      </c>
      <c r="F622" s="451" t="s">
        <v>1694</v>
      </c>
      <c r="G622" s="100">
        <v>100000</v>
      </c>
      <c r="H622" s="28">
        <v>43508</v>
      </c>
      <c r="I622" s="451" t="s">
        <v>1850</v>
      </c>
      <c r="J622" s="17" t="s">
        <v>1702</v>
      </c>
      <c r="K622" s="17" t="s">
        <v>612</v>
      </c>
      <c r="L622" s="17" t="s">
        <v>1702</v>
      </c>
      <c r="M622" s="451" t="s">
        <v>1802</v>
      </c>
    </row>
    <row r="623" spans="2:13" x14ac:dyDescent="0.3">
      <c r="B623" s="6">
        <v>5</v>
      </c>
      <c r="C623" s="467" t="s">
        <v>540</v>
      </c>
      <c r="D623" s="451" t="s">
        <v>1886</v>
      </c>
      <c r="E623" s="451" t="s">
        <v>1887</v>
      </c>
      <c r="F623" s="451" t="s">
        <v>1694</v>
      </c>
      <c r="G623" s="100">
        <v>200000</v>
      </c>
      <c r="H623" s="28">
        <v>43508</v>
      </c>
      <c r="I623" s="451" t="s">
        <v>1847</v>
      </c>
      <c r="J623" s="17" t="s">
        <v>1702</v>
      </c>
      <c r="K623" s="17" t="s">
        <v>612</v>
      </c>
      <c r="L623" s="17" t="s">
        <v>1702</v>
      </c>
      <c r="M623" s="451" t="s">
        <v>1802</v>
      </c>
    </row>
    <row r="624" spans="2:13" x14ac:dyDescent="0.3">
      <c r="B624" s="6">
        <v>5</v>
      </c>
      <c r="C624" s="467" t="s">
        <v>540</v>
      </c>
      <c r="D624" s="451" t="s">
        <v>1802</v>
      </c>
      <c r="E624" s="451" t="s">
        <v>1802</v>
      </c>
      <c r="F624" s="451" t="s">
        <v>1694</v>
      </c>
      <c r="G624" s="100">
        <v>300000</v>
      </c>
      <c r="H624" s="28">
        <v>43515</v>
      </c>
      <c r="I624" s="451" t="s">
        <v>1877</v>
      </c>
      <c r="J624" s="17" t="s">
        <v>1702</v>
      </c>
      <c r="K624" s="17" t="s">
        <v>612</v>
      </c>
      <c r="L624" s="17" t="s">
        <v>1702</v>
      </c>
      <c r="M624" s="451" t="s">
        <v>1802</v>
      </c>
    </row>
    <row r="625" spans="2:13" x14ac:dyDescent="0.3">
      <c r="B625" s="6">
        <v>5</v>
      </c>
      <c r="C625" s="467" t="s">
        <v>540</v>
      </c>
      <c r="D625" s="451" t="s">
        <v>1876</v>
      </c>
      <c r="E625" s="451" t="s">
        <v>1802</v>
      </c>
      <c r="F625" s="451" t="s">
        <v>1694</v>
      </c>
      <c r="G625" s="100">
        <v>70000</v>
      </c>
      <c r="H625" s="28">
        <v>43515</v>
      </c>
      <c r="I625" s="451" t="s">
        <v>1888</v>
      </c>
      <c r="J625" s="17" t="s">
        <v>1702</v>
      </c>
      <c r="K625" s="17" t="s">
        <v>612</v>
      </c>
      <c r="L625" s="17" t="s">
        <v>1702</v>
      </c>
      <c r="M625" s="451" t="s">
        <v>1802</v>
      </c>
    </row>
    <row r="626" spans="2:13" x14ac:dyDescent="0.3">
      <c r="B626" s="6">
        <v>5</v>
      </c>
      <c r="C626" s="467" t="s">
        <v>540</v>
      </c>
      <c r="D626" s="451" t="s">
        <v>1802</v>
      </c>
      <c r="E626" s="451" t="s">
        <v>1802</v>
      </c>
      <c r="F626" s="451" t="s">
        <v>1694</v>
      </c>
      <c r="G626" s="100">
        <v>50000</v>
      </c>
      <c r="H626" s="28">
        <v>43516</v>
      </c>
      <c r="I626" s="451" t="s">
        <v>1869</v>
      </c>
      <c r="J626" s="17" t="s">
        <v>1702</v>
      </c>
      <c r="K626" s="17" t="s">
        <v>612</v>
      </c>
      <c r="L626" s="17" t="s">
        <v>1702</v>
      </c>
      <c r="M626" s="451" t="s">
        <v>1802</v>
      </c>
    </row>
    <row r="627" spans="2:13" x14ac:dyDescent="0.3">
      <c r="B627" s="6">
        <v>5</v>
      </c>
      <c r="C627" s="467" t="s">
        <v>540</v>
      </c>
      <c r="D627" s="451" t="s">
        <v>1889</v>
      </c>
      <c r="E627" s="451" t="s">
        <v>1802</v>
      </c>
      <c r="F627" s="451" t="s">
        <v>1694</v>
      </c>
      <c r="G627" s="100">
        <v>300000</v>
      </c>
      <c r="H627" s="28">
        <v>43517</v>
      </c>
      <c r="I627" s="451" t="s">
        <v>1869</v>
      </c>
      <c r="J627" s="17" t="s">
        <v>1702</v>
      </c>
      <c r="K627" s="17" t="s">
        <v>612</v>
      </c>
      <c r="L627" s="17" t="s">
        <v>1702</v>
      </c>
      <c r="M627" s="451" t="s">
        <v>1802</v>
      </c>
    </row>
    <row r="628" spans="2:13" x14ac:dyDescent="0.3">
      <c r="B628" s="6">
        <v>5</v>
      </c>
      <c r="C628" s="467" t="s">
        <v>540</v>
      </c>
      <c r="D628" s="451" t="s">
        <v>1886</v>
      </c>
      <c r="E628" s="451" t="s">
        <v>1887</v>
      </c>
      <c r="F628" s="451" t="s">
        <v>1694</v>
      </c>
      <c r="G628" s="100">
        <v>300000</v>
      </c>
      <c r="H628" s="28">
        <v>43521</v>
      </c>
      <c r="I628" s="451" t="s">
        <v>1847</v>
      </c>
      <c r="J628" s="17" t="s">
        <v>1702</v>
      </c>
      <c r="K628" s="17" t="s">
        <v>612</v>
      </c>
      <c r="L628" s="17" t="s">
        <v>1702</v>
      </c>
      <c r="M628" s="451" t="s">
        <v>1802</v>
      </c>
    </row>
    <row r="629" spans="2:13" x14ac:dyDescent="0.3">
      <c r="B629" s="6">
        <v>5</v>
      </c>
      <c r="C629" s="467" t="s">
        <v>540</v>
      </c>
      <c r="D629" s="451" t="s">
        <v>1890</v>
      </c>
      <c r="E629" s="451" t="s">
        <v>1874</v>
      </c>
      <c r="F629" s="451" t="s">
        <v>1694</v>
      </c>
      <c r="G629" s="100">
        <v>100000</v>
      </c>
      <c r="H629" s="28">
        <v>43521</v>
      </c>
      <c r="I629" s="451" t="s">
        <v>1850</v>
      </c>
      <c r="J629" s="17" t="s">
        <v>1702</v>
      </c>
      <c r="K629" s="17" t="s">
        <v>612</v>
      </c>
      <c r="L629" s="17" t="s">
        <v>1702</v>
      </c>
      <c r="M629" s="451" t="s">
        <v>1802</v>
      </c>
    </row>
    <row r="630" spans="2:13" x14ac:dyDescent="0.3">
      <c r="B630" s="6">
        <v>5</v>
      </c>
      <c r="C630" s="467" t="s">
        <v>540</v>
      </c>
      <c r="D630" s="451" t="s">
        <v>1802</v>
      </c>
      <c r="E630" s="451" t="s">
        <v>1802</v>
      </c>
      <c r="F630" s="451" t="s">
        <v>1694</v>
      </c>
      <c r="G630" s="100">
        <v>191650</v>
      </c>
      <c r="H630" s="28">
        <v>43521</v>
      </c>
      <c r="I630" s="451" t="s">
        <v>1869</v>
      </c>
      <c r="J630" s="17" t="s">
        <v>1702</v>
      </c>
      <c r="K630" s="17" t="s">
        <v>612</v>
      </c>
      <c r="L630" s="17" t="s">
        <v>1702</v>
      </c>
      <c r="M630" s="451" t="s">
        <v>1802</v>
      </c>
    </row>
    <row r="631" spans="2:13" x14ac:dyDescent="0.3">
      <c r="B631" s="6">
        <v>5</v>
      </c>
      <c r="C631" s="467" t="s">
        <v>540</v>
      </c>
      <c r="D631" s="451" t="s">
        <v>1802</v>
      </c>
      <c r="E631" s="451" t="s">
        <v>1879</v>
      </c>
      <c r="F631" s="451" t="s">
        <v>1694</v>
      </c>
      <c r="G631" s="100">
        <v>100000</v>
      </c>
      <c r="H631" s="28">
        <v>43522</v>
      </c>
      <c r="I631" s="451" t="s">
        <v>1850</v>
      </c>
      <c r="J631" s="17" t="s">
        <v>1702</v>
      </c>
      <c r="K631" s="17" t="s">
        <v>612</v>
      </c>
      <c r="L631" s="17" t="s">
        <v>1702</v>
      </c>
      <c r="M631" s="451" t="s">
        <v>1802</v>
      </c>
    </row>
    <row r="632" spans="2:13" x14ac:dyDescent="0.3">
      <c r="B632" s="6">
        <v>5</v>
      </c>
      <c r="C632" s="467" t="s">
        <v>540</v>
      </c>
      <c r="D632" s="451" t="s">
        <v>1891</v>
      </c>
      <c r="E632" s="451" t="s">
        <v>1874</v>
      </c>
      <c r="F632" s="451" t="s">
        <v>1694</v>
      </c>
      <c r="G632" s="100">
        <v>100000</v>
      </c>
      <c r="H632" s="28">
        <v>43522</v>
      </c>
      <c r="I632" s="451" t="s">
        <v>1850</v>
      </c>
      <c r="J632" s="17" t="s">
        <v>1702</v>
      </c>
      <c r="K632" s="17" t="s">
        <v>612</v>
      </c>
      <c r="L632" s="17" t="s">
        <v>1702</v>
      </c>
      <c r="M632" s="451" t="s">
        <v>1802</v>
      </c>
    </row>
    <row r="633" spans="2:13" x14ac:dyDescent="0.3">
      <c r="B633" s="6">
        <v>5</v>
      </c>
      <c r="C633" s="467" t="s">
        <v>540</v>
      </c>
      <c r="D633" s="451" t="s">
        <v>1892</v>
      </c>
      <c r="E633" s="451" t="s">
        <v>1874</v>
      </c>
      <c r="F633" s="451" t="s">
        <v>1694</v>
      </c>
      <c r="G633" s="100">
        <v>100000</v>
      </c>
      <c r="H633" s="28">
        <v>43522</v>
      </c>
      <c r="I633" s="451" t="s">
        <v>1850</v>
      </c>
      <c r="J633" s="17" t="s">
        <v>1702</v>
      </c>
      <c r="K633" s="17" t="s">
        <v>612</v>
      </c>
      <c r="L633" s="17" t="s">
        <v>1702</v>
      </c>
      <c r="M633" s="451" t="s">
        <v>1802</v>
      </c>
    </row>
    <row r="634" spans="2:13" x14ac:dyDescent="0.3">
      <c r="B634" s="6">
        <v>5</v>
      </c>
      <c r="C634" s="467" t="s">
        <v>540</v>
      </c>
      <c r="D634" s="451" t="s">
        <v>1885</v>
      </c>
      <c r="E634" s="451" t="s">
        <v>1874</v>
      </c>
      <c r="F634" s="451" t="s">
        <v>1694</v>
      </c>
      <c r="G634" s="100">
        <v>100000</v>
      </c>
      <c r="H634" s="28">
        <v>43529</v>
      </c>
      <c r="I634" s="451" t="s">
        <v>1850</v>
      </c>
      <c r="J634" s="17" t="s">
        <v>1702</v>
      </c>
      <c r="K634" s="17" t="s">
        <v>612</v>
      </c>
      <c r="L634" s="17" t="s">
        <v>1702</v>
      </c>
      <c r="M634" s="451" t="s">
        <v>1802</v>
      </c>
    </row>
    <row r="635" spans="2:13" x14ac:dyDescent="0.3">
      <c r="B635" s="6">
        <v>5</v>
      </c>
      <c r="C635" s="467" t="s">
        <v>540</v>
      </c>
      <c r="D635" s="451" t="s">
        <v>1876</v>
      </c>
      <c r="E635" s="451" t="s">
        <v>1879</v>
      </c>
      <c r="F635" s="451" t="s">
        <v>1694</v>
      </c>
      <c r="G635" s="100">
        <v>70000</v>
      </c>
      <c r="H635" s="28">
        <v>43530</v>
      </c>
      <c r="I635" s="451" t="s">
        <v>1850</v>
      </c>
      <c r="J635" s="17" t="s">
        <v>1702</v>
      </c>
      <c r="K635" s="17" t="s">
        <v>612</v>
      </c>
      <c r="L635" s="17" t="s">
        <v>1702</v>
      </c>
      <c r="M635" s="451" t="s">
        <v>1802</v>
      </c>
    </row>
    <row r="636" spans="2:13" x14ac:dyDescent="0.3">
      <c r="B636" s="6">
        <v>5</v>
      </c>
      <c r="C636" s="467" t="s">
        <v>540</v>
      </c>
      <c r="D636" s="451" t="s">
        <v>1878</v>
      </c>
      <c r="E636" s="451" t="s">
        <v>1802</v>
      </c>
      <c r="F636" s="451" t="s">
        <v>1694</v>
      </c>
      <c r="G636" s="100">
        <v>100000</v>
      </c>
      <c r="H636" s="28">
        <v>43530</v>
      </c>
      <c r="I636" s="451" t="s">
        <v>1845</v>
      </c>
      <c r="J636" s="17" t="s">
        <v>1702</v>
      </c>
      <c r="K636" s="17" t="s">
        <v>612</v>
      </c>
      <c r="L636" s="17" t="s">
        <v>1702</v>
      </c>
      <c r="M636" s="451" t="s">
        <v>1802</v>
      </c>
    </row>
    <row r="637" spans="2:13" x14ac:dyDescent="0.3">
      <c r="B637" s="6">
        <v>5</v>
      </c>
      <c r="C637" s="467" t="s">
        <v>540</v>
      </c>
      <c r="D637" s="451" t="s">
        <v>1893</v>
      </c>
      <c r="E637" s="451" t="s">
        <v>1874</v>
      </c>
      <c r="F637" s="451" t="s">
        <v>1694</v>
      </c>
      <c r="G637" s="100">
        <v>100000</v>
      </c>
      <c r="H637" s="28">
        <v>43531</v>
      </c>
      <c r="I637" s="451" t="s">
        <v>1850</v>
      </c>
      <c r="J637" s="17" t="s">
        <v>1702</v>
      </c>
      <c r="K637" s="17" t="s">
        <v>612</v>
      </c>
      <c r="L637" s="17" t="s">
        <v>1702</v>
      </c>
      <c r="M637" s="451" t="s">
        <v>1802</v>
      </c>
    </row>
    <row r="638" spans="2:13" x14ac:dyDescent="0.3">
      <c r="B638" s="6">
        <v>5</v>
      </c>
      <c r="C638" s="467" t="s">
        <v>540</v>
      </c>
      <c r="D638" s="451" t="s">
        <v>1802</v>
      </c>
      <c r="E638" s="451" t="s">
        <v>1874</v>
      </c>
      <c r="F638" s="451" t="s">
        <v>1694</v>
      </c>
      <c r="G638" s="100">
        <v>150000</v>
      </c>
      <c r="H638" s="28">
        <v>43535</v>
      </c>
      <c r="I638" s="451" t="s">
        <v>1850</v>
      </c>
      <c r="J638" s="17" t="s">
        <v>1702</v>
      </c>
      <c r="K638" s="17" t="s">
        <v>612</v>
      </c>
      <c r="L638" s="17" t="s">
        <v>1702</v>
      </c>
      <c r="M638" s="451" t="s">
        <v>1802</v>
      </c>
    </row>
    <row r="639" spans="2:13" x14ac:dyDescent="0.3">
      <c r="B639" s="6">
        <v>5</v>
      </c>
      <c r="C639" s="467" t="s">
        <v>540</v>
      </c>
      <c r="D639" s="451" t="s">
        <v>1894</v>
      </c>
      <c r="E639" s="451" t="s">
        <v>1874</v>
      </c>
      <c r="F639" s="451" t="s">
        <v>1694</v>
      </c>
      <c r="G639" s="100">
        <v>100000</v>
      </c>
      <c r="H639" s="28">
        <v>43536</v>
      </c>
      <c r="I639" s="451" t="s">
        <v>1850</v>
      </c>
      <c r="J639" s="17" t="s">
        <v>1702</v>
      </c>
      <c r="K639" s="17" t="s">
        <v>612</v>
      </c>
      <c r="L639" s="17" t="s">
        <v>1702</v>
      </c>
      <c r="M639" s="451" t="s">
        <v>1802</v>
      </c>
    </row>
    <row r="640" spans="2:13" x14ac:dyDescent="0.3">
      <c r="B640" s="6">
        <v>5</v>
      </c>
      <c r="C640" s="467" t="s">
        <v>540</v>
      </c>
      <c r="D640" s="451" t="s">
        <v>1802</v>
      </c>
      <c r="E640" s="451" t="s">
        <v>1895</v>
      </c>
      <c r="F640" s="451" t="s">
        <v>1694</v>
      </c>
      <c r="G640" s="100">
        <v>105000</v>
      </c>
      <c r="H640" s="28">
        <v>43537</v>
      </c>
      <c r="I640" s="451" t="s">
        <v>1877</v>
      </c>
      <c r="J640" s="17" t="s">
        <v>1702</v>
      </c>
      <c r="K640" s="17" t="s">
        <v>612</v>
      </c>
      <c r="L640" s="17" t="s">
        <v>1702</v>
      </c>
      <c r="M640" s="451" t="s">
        <v>1802</v>
      </c>
    </row>
    <row r="641" spans="2:13" x14ac:dyDescent="0.3">
      <c r="B641" s="6">
        <v>5</v>
      </c>
      <c r="C641" s="467" t="s">
        <v>540</v>
      </c>
      <c r="D641" s="451" t="s">
        <v>1802</v>
      </c>
      <c r="E641" s="451" t="s">
        <v>1879</v>
      </c>
      <c r="F641" s="451" t="s">
        <v>1694</v>
      </c>
      <c r="G641" s="100">
        <v>250000</v>
      </c>
      <c r="H641" s="28">
        <v>43538</v>
      </c>
      <c r="I641" s="451" t="s">
        <v>1850</v>
      </c>
      <c r="J641" s="17" t="s">
        <v>1702</v>
      </c>
      <c r="K641" s="17" t="s">
        <v>612</v>
      </c>
      <c r="L641" s="17" t="s">
        <v>1702</v>
      </c>
      <c r="M641" s="451" t="s">
        <v>1802</v>
      </c>
    </row>
    <row r="642" spans="2:13" x14ac:dyDescent="0.3">
      <c r="B642" s="6">
        <v>5</v>
      </c>
      <c r="C642" s="467" t="s">
        <v>540</v>
      </c>
      <c r="D642" s="451" t="s">
        <v>1802</v>
      </c>
      <c r="E642" s="451" t="s">
        <v>1879</v>
      </c>
      <c r="F642" s="451" t="s">
        <v>1694</v>
      </c>
      <c r="G642" s="100">
        <v>20000</v>
      </c>
      <c r="H642" s="28">
        <v>43538</v>
      </c>
      <c r="I642" s="451" t="s">
        <v>1850</v>
      </c>
      <c r="J642" s="17" t="s">
        <v>1702</v>
      </c>
      <c r="K642" s="17" t="s">
        <v>612</v>
      </c>
      <c r="L642" s="17" t="s">
        <v>1702</v>
      </c>
      <c r="M642" s="451" t="s">
        <v>1802</v>
      </c>
    </row>
    <row r="643" spans="2:13" x14ac:dyDescent="0.3">
      <c r="B643" s="6">
        <v>5</v>
      </c>
      <c r="C643" s="467" t="s">
        <v>540</v>
      </c>
      <c r="D643" s="451" t="s">
        <v>1896</v>
      </c>
      <c r="E643" s="451" t="s">
        <v>1868</v>
      </c>
      <c r="F643" s="451" t="s">
        <v>1694</v>
      </c>
      <c r="G643" s="100">
        <v>21053</v>
      </c>
      <c r="H643" s="28">
        <v>43538</v>
      </c>
      <c r="I643" s="451" t="s">
        <v>1869</v>
      </c>
      <c r="J643" s="17" t="s">
        <v>1702</v>
      </c>
      <c r="K643" s="17" t="s">
        <v>612</v>
      </c>
      <c r="L643" s="17" t="s">
        <v>1702</v>
      </c>
      <c r="M643" s="451" t="s">
        <v>1802</v>
      </c>
    </row>
    <row r="644" spans="2:13" x14ac:dyDescent="0.3">
      <c r="B644" s="6">
        <v>5</v>
      </c>
      <c r="C644" s="467" t="s">
        <v>540</v>
      </c>
      <c r="D644" s="451" t="s">
        <v>1897</v>
      </c>
      <c r="E644" s="451" t="s">
        <v>1868</v>
      </c>
      <c r="F644" s="451" t="s">
        <v>1694</v>
      </c>
      <c r="G644" s="100">
        <v>21053</v>
      </c>
      <c r="H644" s="28">
        <v>43538</v>
      </c>
      <c r="I644" s="451" t="s">
        <v>1869</v>
      </c>
      <c r="J644" s="17" t="s">
        <v>1702</v>
      </c>
      <c r="K644" s="17" t="s">
        <v>612</v>
      </c>
      <c r="L644" s="17" t="s">
        <v>1702</v>
      </c>
      <c r="M644" s="451" t="s">
        <v>1802</v>
      </c>
    </row>
    <row r="645" spans="2:13" x14ac:dyDescent="0.3">
      <c r="B645" s="6">
        <v>5</v>
      </c>
      <c r="C645" s="467" t="s">
        <v>540</v>
      </c>
      <c r="D645" s="451" t="s">
        <v>1802</v>
      </c>
      <c r="E645" s="451" t="s">
        <v>1802</v>
      </c>
      <c r="F645" s="451" t="s">
        <v>1694</v>
      </c>
      <c r="G645" s="100">
        <v>30000</v>
      </c>
      <c r="H645" s="28">
        <v>43538</v>
      </c>
      <c r="I645" s="451" t="s">
        <v>1869</v>
      </c>
      <c r="J645" s="17" t="s">
        <v>1702</v>
      </c>
      <c r="K645" s="17" t="s">
        <v>612</v>
      </c>
      <c r="L645" s="17" t="s">
        <v>1702</v>
      </c>
      <c r="M645" s="451" t="s">
        <v>1802</v>
      </c>
    </row>
    <row r="646" spans="2:13" x14ac:dyDescent="0.3">
      <c r="B646" s="6">
        <v>5</v>
      </c>
      <c r="C646" s="467" t="s">
        <v>540</v>
      </c>
      <c r="D646" s="451" t="s">
        <v>1802</v>
      </c>
      <c r="E646" s="451" t="s">
        <v>1874</v>
      </c>
      <c r="F646" s="451" t="s">
        <v>1694</v>
      </c>
      <c r="G646" s="100">
        <v>100000</v>
      </c>
      <c r="H646" s="28">
        <v>43544</v>
      </c>
      <c r="I646" s="451" t="s">
        <v>1850</v>
      </c>
      <c r="J646" s="17" t="s">
        <v>1702</v>
      </c>
      <c r="K646" s="17" t="s">
        <v>612</v>
      </c>
      <c r="L646" s="17" t="s">
        <v>1702</v>
      </c>
      <c r="M646" s="451" t="s">
        <v>1802</v>
      </c>
    </row>
    <row r="647" spans="2:13" x14ac:dyDescent="0.3">
      <c r="B647" s="6">
        <v>5</v>
      </c>
      <c r="C647" s="467" t="s">
        <v>540</v>
      </c>
      <c r="D647" s="451" t="s">
        <v>1802</v>
      </c>
      <c r="E647" s="451" t="s">
        <v>1879</v>
      </c>
      <c r="F647" s="451" t="s">
        <v>1694</v>
      </c>
      <c r="G647" s="100">
        <v>312500</v>
      </c>
      <c r="H647" s="28">
        <v>43544</v>
      </c>
      <c r="I647" s="451" t="s">
        <v>1850</v>
      </c>
      <c r="J647" s="17" t="s">
        <v>1702</v>
      </c>
      <c r="K647" s="17" t="s">
        <v>612</v>
      </c>
      <c r="L647" s="17" t="s">
        <v>1702</v>
      </c>
      <c r="M647" s="451" t="s">
        <v>1802</v>
      </c>
    </row>
    <row r="648" spans="2:13" x14ac:dyDescent="0.3">
      <c r="B648" s="6">
        <v>5</v>
      </c>
      <c r="C648" s="467" t="s">
        <v>540</v>
      </c>
      <c r="D648" s="451" t="s">
        <v>1802</v>
      </c>
      <c r="E648" s="451" t="s">
        <v>1802</v>
      </c>
      <c r="F648" s="451" t="s">
        <v>1694</v>
      </c>
      <c r="G648" s="100">
        <v>50000</v>
      </c>
      <c r="H648" s="28">
        <v>43545</v>
      </c>
      <c r="I648" s="451" t="s">
        <v>1869</v>
      </c>
      <c r="J648" s="17" t="s">
        <v>1702</v>
      </c>
      <c r="K648" s="17" t="s">
        <v>612</v>
      </c>
      <c r="L648" s="17" t="s">
        <v>1702</v>
      </c>
      <c r="M648" s="451" t="s">
        <v>1802</v>
      </c>
    </row>
    <row r="649" spans="2:13" x14ac:dyDescent="0.3">
      <c r="B649" s="6">
        <v>5</v>
      </c>
      <c r="C649" s="467" t="s">
        <v>540</v>
      </c>
      <c r="D649" s="451" t="s">
        <v>1898</v>
      </c>
      <c r="E649" s="451" t="s">
        <v>1874</v>
      </c>
      <c r="F649" s="451" t="s">
        <v>1694</v>
      </c>
      <c r="G649" s="100">
        <v>150000</v>
      </c>
      <c r="H649" s="28">
        <v>43545</v>
      </c>
      <c r="I649" s="451" t="s">
        <v>1850</v>
      </c>
      <c r="J649" s="17" t="s">
        <v>1702</v>
      </c>
      <c r="K649" s="17" t="s">
        <v>612</v>
      </c>
      <c r="L649" s="17" t="s">
        <v>1702</v>
      </c>
      <c r="M649" s="451" t="s">
        <v>1802</v>
      </c>
    </row>
    <row r="650" spans="2:13" x14ac:dyDescent="0.3">
      <c r="B650" s="6">
        <v>5</v>
      </c>
      <c r="C650" s="467" t="s">
        <v>540</v>
      </c>
      <c r="D650" s="451" t="s">
        <v>1802</v>
      </c>
      <c r="E650" s="451" t="s">
        <v>1887</v>
      </c>
      <c r="F650" s="451" t="s">
        <v>1694</v>
      </c>
      <c r="G650" s="100">
        <v>100000</v>
      </c>
      <c r="H650" s="28">
        <v>43546</v>
      </c>
      <c r="I650" s="451" t="s">
        <v>1847</v>
      </c>
      <c r="J650" s="17" t="s">
        <v>1702</v>
      </c>
      <c r="K650" s="17" t="s">
        <v>612</v>
      </c>
      <c r="L650" s="17" t="s">
        <v>1702</v>
      </c>
      <c r="M650" s="451" t="s">
        <v>1802</v>
      </c>
    </row>
    <row r="651" spans="2:13" x14ac:dyDescent="0.3">
      <c r="B651" s="6">
        <v>5</v>
      </c>
      <c r="C651" s="467" t="s">
        <v>540</v>
      </c>
      <c r="D651" s="451" t="s">
        <v>1871</v>
      </c>
      <c r="E651" s="451" t="s">
        <v>1874</v>
      </c>
      <c r="F651" s="451" t="s">
        <v>1694</v>
      </c>
      <c r="G651" s="100">
        <v>100000</v>
      </c>
      <c r="H651" s="28">
        <v>43549</v>
      </c>
      <c r="I651" s="451" t="s">
        <v>1850</v>
      </c>
      <c r="J651" s="17" t="s">
        <v>1702</v>
      </c>
      <c r="K651" s="17" t="s">
        <v>612</v>
      </c>
      <c r="L651" s="17" t="s">
        <v>1702</v>
      </c>
      <c r="M651" s="451" t="s">
        <v>1802</v>
      </c>
    </row>
    <row r="652" spans="2:13" x14ac:dyDescent="0.3">
      <c r="B652" s="6">
        <v>5</v>
      </c>
      <c r="C652" s="467" t="s">
        <v>540</v>
      </c>
      <c r="D652" s="451" t="s">
        <v>1802</v>
      </c>
      <c r="E652" s="451" t="s">
        <v>1802</v>
      </c>
      <c r="F652" s="451" t="s">
        <v>1694</v>
      </c>
      <c r="G652" s="100">
        <v>200000</v>
      </c>
      <c r="H652" s="28">
        <v>43549</v>
      </c>
      <c r="I652" s="451" t="s">
        <v>1869</v>
      </c>
      <c r="J652" s="17" t="s">
        <v>1702</v>
      </c>
      <c r="K652" s="17" t="s">
        <v>612</v>
      </c>
      <c r="L652" s="17" t="s">
        <v>1702</v>
      </c>
      <c r="M652" s="451" t="s">
        <v>1802</v>
      </c>
    </row>
    <row r="653" spans="2:13" x14ac:dyDescent="0.3">
      <c r="B653" s="6">
        <v>5</v>
      </c>
      <c r="C653" s="467" t="s">
        <v>540</v>
      </c>
      <c r="D653" s="451" t="s">
        <v>1802</v>
      </c>
      <c r="E653" s="451" t="s">
        <v>1879</v>
      </c>
      <c r="F653" s="451" t="s">
        <v>1694</v>
      </c>
      <c r="G653" s="100">
        <v>125000</v>
      </c>
      <c r="H653" s="28">
        <v>43549</v>
      </c>
      <c r="I653" s="451" t="s">
        <v>1850</v>
      </c>
      <c r="J653" s="17" t="s">
        <v>1702</v>
      </c>
      <c r="K653" s="17" t="s">
        <v>612</v>
      </c>
      <c r="L653" s="17" t="s">
        <v>1702</v>
      </c>
      <c r="M653" s="451" t="s">
        <v>1802</v>
      </c>
    </row>
    <row r="654" spans="2:13" x14ac:dyDescent="0.3">
      <c r="B654" s="6">
        <v>5</v>
      </c>
      <c r="C654" s="467" t="s">
        <v>540</v>
      </c>
      <c r="D654" s="451" t="s">
        <v>1866</v>
      </c>
      <c r="E654" s="451" t="s">
        <v>1874</v>
      </c>
      <c r="F654" s="451" t="s">
        <v>1694</v>
      </c>
      <c r="G654" s="100">
        <v>100000</v>
      </c>
      <c r="H654" s="28">
        <v>43550</v>
      </c>
      <c r="I654" s="451" t="s">
        <v>1869</v>
      </c>
      <c r="J654" s="17" t="s">
        <v>1702</v>
      </c>
      <c r="K654" s="17" t="s">
        <v>612</v>
      </c>
      <c r="L654" s="17" t="s">
        <v>1702</v>
      </c>
      <c r="M654" s="451" t="s">
        <v>1802</v>
      </c>
    </row>
    <row r="655" spans="2:13" x14ac:dyDescent="0.3">
      <c r="B655" s="6">
        <v>5</v>
      </c>
      <c r="C655" s="467" t="s">
        <v>540</v>
      </c>
      <c r="D655" s="451" t="s">
        <v>1899</v>
      </c>
      <c r="E655" s="451" t="s">
        <v>1874</v>
      </c>
      <c r="F655" s="451" t="s">
        <v>1694</v>
      </c>
      <c r="G655" s="100">
        <v>100000</v>
      </c>
      <c r="H655" s="28">
        <v>43550</v>
      </c>
      <c r="I655" s="451" t="s">
        <v>1850</v>
      </c>
      <c r="J655" s="17" t="s">
        <v>1702</v>
      </c>
      <c r="K655" s="17" t="s">
        <v>612</v>
      </c>
      <c r="L655" s="17" t="s">
        <v>1702</v>
      </c>
      <c r="M655" s="451" t="s">
        <v>1802</v>
      </c>
    </row>
    <row r="656" spans="2:13" x14ac:dyDescent="0.3">
      <c r="B656" s="6">
        <v>5</v>
      </c>
      <c r="C656" s="467" t="s">
        <v>540</v>
      </c>
      <c r="D656" s="451" t="s">
        <v>1802</v>
      </c>
      <c r="E656" s="451" t="s">
        <v>1802</v>
      </c>
      <c r="F656" s="451" t="s">
        <v>1694</v>
      </c>
      <c r="G656" s="100">
        <v>400000</v>
      </c>
      <c r="H656" s="28">
        <v>43550</v>
      </c>
      <c r="I656" s="451" t="s">
        <v>1869</v>
      </c>
      <c r="J656" s="17" t="s">
        <v>1702</v>
      </c>
      <c r="K656" s="17" t="s">
        <v>612</v>
      </c>
      <c r="L656" s="17" t="s">
        <v>1702</v>
      </c>
      <c r="M656" s="451" t="s">
        <v>1802</v>
      </c>
    </row>
    <row r="657" spans="2:13" x14ac:dyDescent="0.3">
      <c r="B657" s="6">
        <v>5</v>
      </c>
      <c r="C657" s="467" t="s">
        <v>540</v>
      </c>
      <c r="D657" s="451" t="s">
        <v>1802</v>
      </c>
      <c r="E657" s="451" t="s">
        <v>1802</v>
      </c>
      <c r="F657" s="451" t="s">
        <v>1694</v>
      </c>
      <c r="G657" s="100">
        <v>250000</v>
      </c>
      <c r="H657" s="28">
        <v>43550</v>
      </c>
      <c r="I657" s="451" t="s">
        <v>1869</v>
      </c>
      <c r="J657" s="17" t="s">
        <v>1702</v>
      </c>
      <c r="K657" s="17" t="s">
        <v>612</v>
      </c>
      <c r="L657" s="17" t="s">
        <v>1702</v>
      </c>
      <c r="M657" s="451" t="s">
        <v>1802</v>
      </c>
    </row>
    <row r="658" spans="2:13" x14ac:dyDescent="0.3">
      <c r="B658" s="6">
        <v>5</v>
      </c>
      <c r="C658" s="467" t="s">
        <v>540</v>
      </c>
      <c r="D658" s="451" t="s">
        <v>1802</v>
      </c>
      <c r="E658" s="451" t="s">
        <v>1802</v>
      </c>
      <c r="F658" s="451" t="s">
        <v>1694</v>
      </c>
      <c r="G658" s="100">
        <v>250000</v>
      </c>
      <c r="H658" s="28">
        <v>43550</v>
      </c>
      <c r="I658" s="451" t="s">
        <v>1869</v>
      </c>
      <c r="J658" s="17" t="s">
        <v>1702</v>
      </c>
      <c r="K658" s="17" t="s">
        <v>612</v>
      </c>
      <c r="L658" s="17" t="s">
        <v>1702</v>
      </c>
      <c r="M658" s="451" t="s">
        <v>1802</v>
      </c>
    </row>
    <row r="659" spans="2:13" x14ac:dyDescent="0.3">
      <c r="B659" s="6">
        <v>5</v>
      </c>
      <c r="C659" s="467" t="s">
        <v>540</v>
      </c>
      <c r="D659" s="451" t="s">
        <v>1802</v>
      </c>
      <c r="E659" s="451" t="s">
        <v>1879</v>
      </c>
      <c r="F659" s="451" t="s">
        <v>1694</v>
      </c>
      <c r="G659" s="100">
        <v>250000</v>
      </c>
      <c r="H659" s="28">
        <v>43552</v>
      </c>
      <c r="I659" s="451" t="s">
        <v>1850</v>
      </c>
      <c r="J659" s="17" t="s">
        <v>1702</v>
      </c>
      <c r="K659" s="17" t="s">
        <v>612</v>
      </c>
      <c r="L659" s="17" t="s">
        <v>1702</v>
      </c>
      <c r="M659" s="451" t="s">
        <v>1802</v>
      </c>
    </row>
    <row r="660" spans="2:13" x14ac:dyDescent="0.3">
      <c r="B660" s="6">
        <v>5</v>
      </c>
      <c r="C660" s="467" t="s">
        <v>540</v>
      </c>
      <c r="D660" s="451" t="s">
        <v>1900</v>
      </c>
      <c r="E660" s="451" t="s">
        <v>1874</v>
      </c>
      <c r="F660" s="451" t="s">
        <v>1694</v>
      </c>
      <c r="G660" s="100">
        <v>100000</v>
      </c>
      <c r="H660" s="28">
        <v>43552</v>
      </c>
      <c r="I660" s="451" t="s">
        <v>1850</v>
      </c>
      <c r="J660" s="17" t="s">
        <v>1702</v>
      </c>
      <c r="K660" s="17" t="s">
        <v>612</v>
      </c>
      <c r="L660" s="17" t="s">
        <v>1702</v>
      </c>
      <c r="M660" s="451" t="s">
        <v>1802</v>
      </c>
    </row>
    <row r="661" spans="2:13" x14ac:dyDescent="0.3">
      <c r="B661" s="6">
        <v>5</v>
      </c>
      <c r="C661" s="467" t="s">
        <v>540</v>
      </c>
      <c r="D661" s="451" t="s">
        <v>1802</v>
      </c>
      <c r="E661" s="451" t="s">
        <v>1802</v>
      </c>
      <c r="F661" s="451" t="s">
        <v>1694</v>
      </c>
      <c r="G661" s="100">
        <v>100000</v>
      </c>
      <c r="H661" s="28">
        <v>43556</v>
      </c>
      <c r="I661" s="451" t="s">
        <v>1845</v>
      </c>
      <c r="J661" s="17" t="s">
        <v>1702</v>
      </c>
      <c r="K661" s="17" t="s">
        <v>612</v>
      </c>
      <c r="L661" s="17" t="s">
        <v>1702</v>
      </c>
      <c r="M661" s="451" t="s">
        <v>1802</v>
      </c>
    </row>
    <row r="662" spans="2:13" x14ac:dyDescent="0.3">
      <c r="B662" s="6">
        <v>5</v>
      </c>
      <c r="C662" s="467" t="s">
        <v>540</v>
      </c>
      <c r="D662" s="451" t="s">
        <v>1901</v>
      </c>
      <c r="E662" s="451" t="s">
        <v>1874</v>
      </c>
      <c r="F662" s="451" t="s">
        <v>1694</v>
      </c>
      <c r="G662" s="100">
        <v>100000</v>
      </c>
      <c r="H662" s="28">
        <v>43556</v>
      </c>
      <c r="I662" s="451" t="s">
        <v>1850</v>
      </c>
      <c r="J662" s="17" t="s">
        <v>1702</v>
      </c>
      <c r="K662" s="17" t="s">
        <v>612</v>
      </c>
      <c r="L662" s="17" t="s">
        <v>1702</v>
      </c>
      <c r="M662" s="451" t="s">
        <v>1802</v>
      </c>
    </row>
    <row r="663" spans="2:13" x14ac:dyDescent="0.3">
      <c r="B663" s="6">
        <v>5</v>
      </c>
      <c r="C663" s="467" t="s">
        <v>540</v>
      </c>
      <c r="D663" s="451" t="s">
        <v>1802</v>
      </c>
      <c r="E663" s="451" t="s">
        <v>1879</v>
      </c>
      <c r="F663" s="451" t="s">
        <v>1694</v>
      </c>
      <c r="G663" s="100">
        <v>125000</v>
      </c>
      <c r="H663" s="28">
        <v>43556</v>
      </c>
      <c r="I663" s="451" t="s">
        <v>1850</v>
      </c>
      <c r="J663" s="17" t="s">
        <v>1702</v>
      </c>
      <c r="K663" s="17" t="s">
        <v>612</v>
      </c>
      <c r="L663" s="17" t="s">
        <v>1702</v>
      </c>
      <c r="M663" s="451" t="s">
        <v>1802</v>
      </c>
    </row>
    <row r="664" spans="2:13" x14ac:dyDescent="0.3">
      <c r="B664" s="6">
        <v>5</v>
      </c>
      <c r="C664" s="467" t="s">
        <v>540</v>
      </c>
      <c r="D664" s="451" t="s">
        <v>1802</v>
      </c>
      <c r="E664" s="451" t="s">
        <v>1802</v>
      </c>
      <c r="F664" s="451" t="s">
        <v>1694</v>
      </c>
      <c r="G664" s="100">
        <v>150000</v>
      </c>
      <c r="H664" s="28">
        <v>43556</v>
      </c>
      <c r="I664" s="451" t="s">
        <v>1869</v>
      </c>
      <c r="J664" s="17" t="s">
        <v>1702</v>
      </c>
      <c r="K664" s="17" t="s">
        <v>612</v>
      </c>
      <c r="L664" s="17" t="s">
        <v>1702</v>
      </c>
      <c r="M664" s="451" t="s">
        <v>1802</v>
      </c>
    </row>
    <row r="665" spans="2:13" x14ac:dyDescent="0.3">
      <c r="B665" s="6">
        <v>5</v>
      </c>
      <c r="C665" s="467" t="s">
        <v>540</v>
      </c>
      <c r="D665" s="451" t="s">
        <v>1802</v>
      </c>
      <c r="E665" s="451" t="s">
        <v>1879</v>
      </c>
      <c r="F665" s="451" t="s">
        <v>1694</v>
      </c>
      <c r="G665" s="100">
        <v>100000</v>
      </c>
      <c r="H665" s="28">
        <v>43558</v>
      </c>
      <c r="I665" s="451" t="s">
        <v>1850</v>
      </c>
      <c r="J665" s="17" t="s">
        <v>1702</v>
      </c>
      <c r="K665" s="17" t="s">
        <v>612</v>
      </c>
      <c r="L665" s="17" t="s">
        <v>1702</v>
      </c>
      <c r="M665" s="451" t="s">
        <v>1802</v>
      </c>
    </row>
    <row r="666" spans="2:13" x14ac:dyDescent="0.3">
      <c r="B666" s="6">
        <v>5</v>
      </c>
      <c r="C666" s="467" t="s">
        <v>540</v>
      </c>
      <c r="D666" s="451" t="s">
        <v>1802</v>
      </c>
      <c r="E666" s="451" t="s">
        <v>1887</v>
      </c>
      <c r="F666" s="451" t="s">
        <v>1694</v>
      </c>
      <c r="G666" s="100">
        <v>100000</v>
      </c>
      <c r="H666" s="28">
        <v>43558</v>
      </c>
      <c r="I666" s="451" t="s">
        <v>1847</v>
      </c>
      <c r="J666" s="17" t="s">
        <v>1702</v>
      </c>
      <c r="K666" s="17" t="s">
        <v>612</v>
      </c>
      <c r="L666" s="17" t="s">
        <v>1702</v>
      </c>
      <c r="M666" s="451" t="s">
        <v>1802</v>
      </c>
    </row>
    <row r="667" spans="2:13" x14ac:dyDescent="0.3">
      <c r="B667" s="6">
        <v>5</v>
      </c>
      <c r="C667" s="467" t="s">
        <v>540</v>
      </c>
      <c r="D667" s="451" t="s">
        <v>1902</v>
      </c>
      <c r="E667" s="451" t="s">
        <v>1874</v>
      </c>
      <c r="F667" s="451" t="s">
        <v>1694</v>
      </c>
      <c r="G667" s="100">
        <v>100000</v>
      </c>
      <c r="H667" s="28">
        <v>43558</v>
      </c>
      <c r="I667" s="451" t="s">
        <v>1850</v>
      </c>
      <c r="J667" s="17" t="s">
        <v>1702</v>
      </c>
      <c r="K667" s="17" t="s">
        <v>612</v>
      </c>
      <c r="L667" s="17" t="s">
        <v>1702</v>
      </c>
      <c r="M667" s="451" t="s">
        <v>1802</v>
      </c>
    </row>
    <row r="668" spans="2:13" x14ac:dyDescent="0.3">
      <c r="B668" s="6">
        <v>5</v>
      </c>
      <c r="C668" s="467" t="s">
        <v>540</v>
      </c>
      <c r="D668" s="451" t="s">
        <v>1903</v>
      </c>
      <c r="E668" s="451" t="s">
        <v>1874</v>
      </c>
      <c r="F668" s="451" t="s">
        <v>1694</v>
      </c>
      <c r="G668" s="100">
        <v>100000</v>
      </c>
      <c r="H668" s="28">
        <v>43564</v>
      </c>
      <c r="I668" s="451" t="s">
        <v>1850</v>
      </c>
      <c r="J668" s="17" t="s">
        <v>1702</v>
      </c>
      <c r="K668" s="17" t="s">
        <v>612</v>
      </c>
      <c r="L668" s="17" t="s">
        <v>1702</v>
      </c>
      <c r="M668" s="451" t="s">
        <v>1802</v>
      </c>
    </row>
    <row r="669" spans="2:13" x14ac:dyDescent="0.3">
      <c r="B669" s="6">
        <v>5</v>
      </c>
      <c r="C669" s="467" t="s">
        <v>540</v>
      </c>
      <c r="D669" s="451" t="s">
        <v>1904</v>
      </c>
      <c r="E669" s="451" t="s">
        <v>1874</v>
      </c>
      <c r="F669" s="451" t="s">
        <v>1694</v>
      </c>
      <c r="G669" s="100">
        <v>100000</v>
      </c>
      <c r="H669" s="28">
        <v>43564</v>
      </c>
      <c r="I669" s="451" t="s">
        <v>1850</v>
      </c>
      <c r="J669" s="17" t="s">
        <v>1702</v>
      </c>
      <c r="K669" s="17" t="s">
        <v>612</v>
      </c>
      <c r="L669" s="17" t="s">
        <v>1702</v>
      </c>
      <c r="M669" s="451" t="s">
        <v>1802</v>
      </c>
    </row>
    <row r="670" spans="2:13" x14ac:dyDescent="0.3">
      <c r="B670" s="6">
        <v>5</v>
      </c>
      <c r="C670" s="467" t="s">
        <v>540</v>
      </c>
      <c r="D670" s="451" t="s">
        <v>1905</v>
      </c>
      <c r="E670" s="451" t="s">
        <v>1874</v>
      </c>
      <c r="F670" s="451" t="s">
        <v>1694</v>
      </c>
      <c r="G670" s="100">
        <v>100000</v>
      </c>
      <c r="H670" s="28">
        <v>43564</v>
      </c>
      <c r="I670" s="451" t="s">
        <v>1850</v>
      </c>
      <c r="J670" s="17" t="s">
        <v>1702</v>
      </c>
      <c r="K670" s="17" t="s">
        <v>612</v>
      </c>
      <c r="L670" s="17" t="s">
        <v>1702</v>
      </c>
      <c r="M670" s="451" t="s">
        <v>1802</v>
      </c>
    </row>
    <row r="671" spans="2:13" x14ac:dyDescent="0.3">
      <c r="B671" s="6">
        <v>5</v>
      </c>
      <c r="C671" s="467" t="s">
        <v>540</v>
      </c>
      <c r="D671" s="451" t="s">
        <v>1906</v>
      </c>
      <c r="E671" s="451" t="s">
        <v>1874</v>
      </c>
      <c r="F671" s="451" t="s">
        <v>1694</v>
      </c>
      <c r="G671" s="100">
        <v>100000</v>
      </c>
      <c r="H671" s="28">
        <v>43564</v>
      </c>
      <c r="I671" s="451" t="s">
        <v>1850</v>
      </c>
      <c r="J671" s="17" t="s">
        <v>1702</v>
      </c>
      <c r="K671" s="17" t="s">
        <v>612</v>
      </c>
      <c r="L671" s="17" t="s">
        <v>1702</v>
      </c>
      <c r="M671" s="451" t="s">
        <v>1802</v>
      </c>
    </row>
    <row r="672" spans="2:13" x14ac:dyDescent="0.3">
      <c r="B672" s="6">
        <v>5</v>
      </c>
      <c r="C672" s="467" t="s">
        <v>540</v>
      </c>
      <c r="D672" s="451" t="s">
        <v>1907</v>
      </c>
      <c r="E672" s="451" t="s">
        <v>1874</v>
      </c>
      <c r="F672" s="451" t="s">
        <v>1694</v>
      </c>
      <c r="G672" s="100">
        <v>100000</v>
      </c>
      <c r="H672" s="28">
        <v>43565</v>
      </c>
      <c r="I672" s="451" t="s">
        <v>1850</v>
      </c>
      <c r="J672" s="17" t="s">
        <v>1702</v>
      </c>
      <c r="K672" s="17" t="s">
        <v>612</v>
      </c>
      <c r="L672" s="17" t="s">
        <v>1702</v>
      </c>
      <c r="M672" s="451" t="s">
        <v>1802</v>
      </c>
    </row>
    <row r="673" spans="2:13" x14ac:dyDescent="0.3">
      <c r="B673" s="6">
        <v>5</v>
      </c>
      <c r="C673" s="467" t="s">
        <v>540</v>
      </c>
      <c r="D673" s="451" t="s">
        <v>1802</v>
      </c>
      <c r="E673" s="451" t="s">
        <v>1879</v>
      </c>
      <c r="F673" s="451" t="s">
        <v>1694</v>
      </c>
      <c r="G673" s="100">
        <v>100000</v>
      </c>
      <c r="H673" s="28">
        <v>43565</v>
      </c>
      <c r="I673" s="451" t="s">
        <v>1850</v>
      </c>
      <c r="J673" s="17" t="s">
        <v>1702</v>
      </c>
      <c r="K673" s="17" t="s">
        <v>612</v>
      </c>
      <c r="L673" s="17" t="s">
        <v>1702</v>
      </c>
      <c r="M673" s="451" t="s">
        <v>1802</v>
      </c>
    </row>
    <row r="674" spans="2:13" x14ac:dyDescent="0.3">
      <c r="B674" s="6">
        <v>5</v>
      </c>
      <c r="C674" s="467" t="s">
        <v>540</v>
      </c>
      <c r="D674" s="451" t="s">
        <v>1908</v>
      </c>
      <c r="E674" s="451" t="s">
        <v>1802</v>
      </c>
      <c r="F674" s="451" t="s">
        <v>1694</v>
      </c>
      <c r="G674" s="100">
        <v>50000</v>
      </c>
      <c r="H674" s="28">
        <v>43566</v>
      </c>
      <c r="I674" s="451" t="s">
        <v>1869</v>
      </c>
      <c r="J674" s="17" t="s">
        <v>1702</v>
      </c>
      <c r="K674" s="17" t="s">
        <v>612</v>
      </c>
      <c r="L674" s="17" t="s">
        <v>1702</v>
      </c>
      <c r="M674" s="451" t="s">
        <v>1802</v>
      </c>
    </row>
    <row r="675" spans="2:13" x14ac:dyDescent="0.3">
      <c r="B675" s="6">
        <v>5</v>
      </c>
      <c r="C675" s="467" t="s">
        <v>540</v>
      </c>
      <c r="D675" s="451" t="s">
        <v>1802</v>
      </c>
      <c r="E675" s="451" t="s">
        <v>1802</v>
      </c>
      <c r="F675" s="451" t="s">
        <v>1694</v>
      </c>
      <c r="G675" s="100">
        <v>17347</v>
      </c>
      <c r="H675" s="28">
        <v>43566</v>
      </c>
      <c r="I675" s="451" t="s">
        <v>1877</v>
      </c>
      <c r="J675" s="17" t="s">
        <v>1702</v>
      </c>
      <c r="K675" s="17" t="s">
        <v>612</v>
      </c>
      <c r="L675" s="17" t="s">
        <v>1702</v>
      </c>
      <c r="M675" s="451" t="s">
        <v>1802</v>
      </c>
    </row>
    <row r="676" spans="2:13" x14ac:dyDescent="0.3">
      <c r="B676" s="6">
        <v>5</v>
      </c>
      <c r="C676" s="467" t="s">
        <v>540</v>
      </c>
      <c r="D676" s="451" t="s">
        <v>1802</v>
      </c>
      <c r="E676" s="451" t="s">
        <v>1879</v>
      </c>
      <c r="F676" s="451" t="s">
        <v>1694</v>
      </c>
      <c r="G676" s="100">
        <v>150000</v>
      </c>
      <c r="H676" s="28">
        <v>43566</v>
      </c>
      <c r="I676" s="451" t="s">
        <v>1850</v>
      </c>
      <c r="J676" s="17" t="s">
        <v>1702</v>
      </c>
      <c r="K676" s="17" t="s">
        <v>612</v>
      </c>
      <c r="L676" s="17" t="s">
        <v>1702</v>
      </c>
      <c r="M676" s="451" t="s">
        <v>1802</v>
      </c>
    </row>
    <row r="677" spans="2:13" x14ac:dyDescent="0.3">
      <c r="B677" s="6">
        <v>5</v>
      </c>
      <c r="C677" s="467" t="s">
        <v>540</v>
      </c>
      <c r="D677" s="451" t="s">
        <v>1909</v>
      </c>
      <c r="E677" s="451" t="s">
        <v>1874</v>
      </c>
      <c r="F677" s="451" t="s">
        <v>1694</v>
      </c>
      <c r="G677" s="100">
        <v>100000</v>
      </c>
      <c r="H677" s="28">
        <v>43567</v>
      </c>
      <c r="I677" s="451" t="s">
        <v>1850</v>
      </c>
      <c r="J677" s="17" t="s">
        <v>1702</v>
      </c>
      <c r="K677" s="17" t="s">
        <v>612</v>
      </c>
      <c r="L677" s="17" t="s">
        <v>1702</v>
      </c>
      <c r="M677" s="451" t="s">
        <v>1802</v>
      </c>
    </row>
    <row r="678" spans="2:13" x14ac:dyDescent="0.3">
      <c r="B678" s="6">
        <v>5</v>
      </c>
      <c r="C678" s="467" t="s">
        <v>540</v>
      </c>
      <c r="D678" s="451" t="s">
        <v>1802</v>
      </c>
      <c r="E678" s="451" t="s">
        <v>1879</v>
      </c>
      <c r="F678" s="451" t="s">
        <v>1694</v>
      </c>
      <c r="G678" s="100">
        <v>150000</v>
      </c>
      <c r="H678" s="28">
        <v>43570</v>
      </c>
      <c r="I678" s="451" t="s">
        <v>1850</v>
      </c>
      <c r="J678" s="17" t="s">
        <v>1702</v>
      </c>
      <c r="K678" s="17" t="s">
        <v>612</v>
      </c>
      <c r="L678" s="17" t="s">
        <v>1702</v>
      </c>
      <c r="M678" s="451" t="s">
        <v>1802</v>
      </c>
    </row>
    <row r="679" spans="2:13" x14ac:dyDescent="0.3">
      <c r="B679" s="6">
        <v>5</v>
      </c>
      <c r="C679" s="467" t="s">
        <v>540</v>
      </c>
      <c r="D679" s="451" t="s">
        <v>1910</v>
      </c>
      <c r="E679" s="451" t="s">
        <v>1874</v>
      </c>
      <c r="F679" s="451" t="s">
        <v>1694</v>
      </c>
      <c r="G679" s="100">
        <v>100000</v>
      </c>
      <c r="H679" s="28">
        <v>43570</v>
      </c>
      <c r="I679" s="451" t="s">
        <v>1850</v>
      </c>
      <c r="J679" s="17" t="s">
        <v>1702</v>
      </c>
      <c r="K679" s="17" t="s">
        <v>612</v>
      </c>
      <c r="L679" s="17" t="s">
        <v>1702</v>
      </c>
      <c r="M679" s="451" t="s">
        <v>1802</v>
      </c>
    </row>
    <row r="680" spans="2:13" x14ac:dyDescent="0.3">
      <c r="B680" s="6">
        <v>5</v>
      </c>
      <c r="C680" s="467" t="s">
        <v>540</v>
      </c>
      <c r="D680" s="451" t="s">
        <v>1802</v>
      </c>
      <c r="E680" s="451" t="s">
        <v>1868</v>
      </c>
      <c r="F680" s="451" t="s">
        <v>1694</v>
      </c>
      <c r="G680" s="100">
        <v>150000</v>
      </c>
      <c r="H680" s="28">
        <v>43570</v>
      </c>
      <c r="I680" s="451" t="s">
        <v>1877</v>
      </c>
      <c r="J680" s="17" t="s">
        <v>1702</v>
      </c>
      <c r="K680" s="17" t="s">
        <v>612</v>
      </c>
      <c r="L680" s="17" t="s">
        <v>1702</v>
      </c>
      <c r="M680" s="451" t="s">
        <v>1802</v>
      </c>
    </row>
    <row r="681" spans="2:13" x14ac:dyDescent="0.3">
      <c r="B681" s="6">
        <v>5</v>
      </c>
      <c r="C681" s="467" t="s">
        <v>540</v>
      </c>
      <c r="D681" s="451" t="s">
        <v>1802</v>
      </c>
      <c r="E681" s="451" t="s">
        <v>1879</v>
      </c>
      <c r="F681" s="451" t="s">
        <v>1694</v>
      </c>
      <c r="G681" s="100">
        <v>100000</v>
      </c>
      <c r="H681" s="28">
        <v>43570</v>
      </c>
      <c r="I681" s="451" t="s">
        <v>1850</v>
      </c>
      <c r="J681" s="17" t="s">
        <v>1702</v>
      </c>
      <c r="K681" s="17" t="s">
        <v>612</v>
      </c>
      <c r="L681" s="17" t="s">
        <v>1702</v>
      </c>
      <c r="M681" s="451" t="s">
        <v>1802</v>
      </c>
    </row>
    <row r="682" spans="2:13" x14ac:dyDescent="0.3">
      <c r="B682" s="6">
        <v>5</v>
      </c>
      <c r="C682" s="467" t="s">
        <v>540</v>
      </c>
      <c r="D682" s="451" t="s">
        <v>1802</v>
      </c>
      <c r="E682" s="451" t="s">
        <v>1887</v>
      </c>
      <c r="F682" s="451" t="s">
        <v>1694</v>
      </c>
      <c r="G682" s="100">
        <v>100000</v>
      </c>
      <c r="H682" s="28">
        <v>43572</v>
      </c>
      <c r="I682" s="451" t="s">
        <v>1847</v>
      </c>
      <c r="J682" s="17" t="s">
        <v>1702</v>
      </c>
      <c r="K682" s="17" t="s">
        <v>612</v>
      </c>
      <c r="L682" s="17" t="s">
        <v>1702</v>
      </c>
      <c r="M682" s="451" t="s">
        <v>1802</v>
      </c>
    </row>
    <row r="683" spans="2:13" x14ac:dyDescent="0.3">
      <c r="B683" s="6">
        <v>5</v>
      </c>
      <c r="C683" s="467" t="s">
        <v>540</v>
      </c>
      <c r="D683" s="451" t="s">
        <v>1878</v>
      </c>
      <c r="E683" s="451" t="s">
        <v>1874</v>
      </c>
      <c r="F683" s="451" t="s">
        <v>1694</v>
      </c>
      <c r="G683" s="100">
        <v>100000</v>
      </c>
      <c r="H683" s="28">
        <v>43572</v>
      </c>
      <c r="I683" s="451" t="s">
        <v>1850</v>
      </c>
      <c r="J683" s="17" t="s">
        <v>1702</v>
      </c>
      <c r="K683" s="17" t="s">
        <v>612</v>
      </c>
      <c r="L683" s="17" t="s">
        <v>1702</v>
      </c>
      <c r="M683" s="451" t="s">
        <v>1802</v>
      </c>
    </row>
    <row r="684" spans="2:13" x14ac:dyDescent="0.3">
      <c r="B684" s="6">
        <v>5</v>
      </c>
      <c r="C684" s="467" t="s">
        <v>540</v>
      </c>
      <c r="D684" s="451" t="s">
        <v>1802</v>
      </c>
      <c r="E684" s="451" t="s">
        <v>1802</v>
      </c>
      <c r="F684" s="451" t="s">
        <v>1694</v>
      </c>
      <c r="G684" s="100">
        <v>20000</v>
      </c>
      <c r="H684" s="28">
        <v>43572</v>
      </c>
      <c r="I684" s="451" t="s">
        <v>1869</v>
      </c>
      <c r="J684" s="17" t="s">
        <v>1702</v>
      </c>
      <c r="K684" s="17" t="s">
        <v>612</v>
      </c>
      <c r="L684" s="17" t="s">
        <v>1702</v>
      </c>
      <c r="M684" s="451" t="s">
        <v>1802</v>
      </c>
    </row>
    <row r="685" spans="2:13" x14ac:dyDescent="0.3">
      <c r="B685" s="6">
        <v>5</v>
      </c>
      <c r="C685" s="467" t="s">
        <v>540</v>
      </c>
      <c r="D685" s="451" t="s">
        <v>1802</v>
      </c>
      <c r="E685" s="451" t="s">
        <v>1802</v>
      </c>
      <c r="F685" s="451" t="s">
        <v>1694</v>
      </c>
      <c r="G685" s="100">
        <v>50000</v>
      </c>
      <c r="H685" s="28">
        <v>43572</v>
      </c>
      <c r="I685" s="451" t="s">
        <v>1869</v>
      </c>
      <c r="J685" s="17" t="s">
        <v>1702</v>
      </c>
      <c r="K685" s="17" t="s">
        <v>612</v>
      </c>
      <c r="L685" s="17" t="s">
        <v>1702</v>
      </c>
      <c r="M685" s="451" t="s">
        <v>1802</v>
      </c>
    </row>
    <row r="686" spans="2:13" x14ac:dyDescent="0.3">
      <c r="B686" s="6">
        <v>5</v>
      </c>
      <c r="C686" s="467" t="s">
        <v>540</v>
      </c>
      <c r="D686" s="451" t="s">
        <v>1871</v>
      </c>
      <c r="E686" s="451" t="s">
        <v>1879</v>
      </c>
      <c r="F686" s="451" t="s">
        <v>1694</v>
      </c>
      <c r="G686" s="100">
        <v>150000</v>
      </c>
      <c r="H686" s="28">
        <v>43573</v>
      </c>
      <c r="I686" s="451" t="s">
        <v>1850</v>
      </c>
      <c r="J686" s="17" t="s">
        <v>1702</v>
      </c>
      <c r="K686" s="17" t="s">
        <v>612</v>
      </c>
      <c r="L686" s="17" t="s">
        <v>1702</v>
      </c>
      <c r="M686" s="451" t="s">
        <v>1802</v>
      </c>
    </row>
    <row r="687" spans="2:13" x14ac:dyDescent="0.3">
      <c r="B687" s="6">
        <v>5</v>
      </c>
      <c r="C687" s="467" t="s">
        <v>540</v>
      </c>
      <c r="D687" s="451" t="s">
        <v>1871</v>
      </c>
      <c r="E687" s="451" t="s">
        <v>1887</v>
      </c>
      <c r="F687" s="451" t="s">
        <v>1694</v>
      </c>
      <c r="G687" s="100">
        <v>100000</v>
      </c>
      <c r="H687" s="28">
        <v>43573</v>
      </c>
      <c r="I687" s="451" t="s">
        <v>1847</v>
      </c>
      <c r="J687" s="17" t="s">
        <v>1702</v>
      </c>
      <c r="K687" s="17" t="s">
        <v>612</v>
      </c>
      <c r="L687" s="17" t="s">
        <v>1702</v>
      </c>
      <c r="M687" s="451" t="s">
        <v>1802</v>
      </c>
    </row>
    <row r="688" spans="2:13" x14ac:dyDescent="0.3">
      <c r="B688" s="6">
        <v>5</v>
      </c>
      <c r="C688" s="467" t="s">
        <v>540</v>
      </c>
      <c r="D688" s="451" t="s">
        <v>1802</v>
      </c>
      <c r="E688" s="451" t="s">
        <v>1879</v>
      </c>
      <c r="F688" s="451" t="s">
        <v>1694</v>
      </c>
      <c r="G688" s="100">
        <v>100000</v>
      </c>
      <c r="H688" s="28">
        <v>43573</v>
      </c>
      <c r="I688" s="451" t="s">
        <v>1850</v>
      </c>
      <c r="J688" s="17" t="s">
        <v>1702</v>
      </c>
      <c r="K688" s="17" t="s">
        <v>612</v>
      </c>
      <c r="L688" s="17" t="s">
        <v>1702</v>
      </c>
      <c r="M688" s="451" t="s">
        <v>1802</v>
      </c>
    </row>
    <row r="689" spans="2:13" x14ac:dyDescent="0.3">
      <c r="B689" s="6">
        <v>5</v>
      </c>
      <c r="C689" s="467" t="s">
        <v>540</v>
      </c>
      <c r="D689" s="451" t="s">
        <v>1911</v>
      </c>
      <c r="E689" s="451" t="s">
        <v>1874</v>
      </c>
      <c r="F689" s="451" t="s">
        <v>1694</v>
      </c>
      <c r="G689" s="100">
        <v>100000</v>
      </c>
      <c r="H689" s="28">
        <v>43573</v>
      </c>
      <c r="I689" s="451" t="s">
        <v>1850</v>
      </c>
      <c r="J689" s="17" t="s">
        <v>1702</v>
      </c>
      <c r="K689" s="17" t="s">
        <v>612</v>
      </c>
      <c r="L689" s="17" t="s">
        <v>1702</v>
      </c>
      <c r="M689" s="451" t="s">
        <v>1802</v>
      </c>
    </row>
    <row r="690" spans="2:13" x14ac:dyDescent="0.3">
      <c r="B690" s="6">
        <v>5</v>
      </c>
      <c r="C690" s="467" t="s">
        <v>540</v>
      </c>
      <c r="D690" s="451" t="s">
        <v>1912</v>
      </c>
      <c r="E690" s="451" t="s">
        <v>1874</v>
      </c>
      <c r="F690" s="451" t="s">
        <v>1694</v>
      </c>
      <c r="G690" s="100">
        <v>100000</v>
      </c>
      <c r="H690" s="28">
        <v>43579</v>
      </c>
      <c r="I690" s="451" t="s">
        <v>1850</v>
      </c>
      <c r="J690" s="17" t="s">
        <v>1702</v>
      </c>
      <c r="K690" s="17" t="s">
        <v>612</v>
      </c>
      <c r="L690" s="17" t="s">
        <v>1702</v>
      </c>
      <c r="M690" s="451" t="s">
        <v>1802</v>
      </c>
    </row>
    <row r="691" spans="2:13" x14ac:dyDescent="0.3">
      <c r="B691" s="6">
        <v>5</v>
      </c>
      <c r="C691" s="467" t="s">
        <v>540</v>
      </c>
      <c r="D691" s="451" t="s">
        <v>1878</v>
      </c>
      <c r="E691" s="451" t="s">
        <v>1802</v>
      </c>
      <c r="F691" s="451" t="s">
        <v>1694</v>
      </c>
      <c r="G691" s="100">
        <v>50000</v>
      </c>
      <c r="H691" s="28">
        <v>43579</v>
      </c>
      <c r="I691" s="451" t="s">
        <v>1913</v>
      </c>
      <c r="J691" s="17" t="s">
        <v>1702</v>
      </c>
      <c r="K691" s="17" t="s">
        <v>612</v>
      </c>
      <c r="L691" s="17" t="s">
        <v>1702</v>
      </c>
      <c r="M691" s="451" t="s">
        <v>1802</v>
      </c>
    </row>
    <row r="692" spans="2:13" x14ac:dyDescent="0.3">
      <c r="B692" s="6">
        <v>5</v>
      </c>
      <c r="C692" s="467" t="s">
        <v>540</v>
      </c>
      <c r="D692" s="451" t="s">
        <v>1866</v>
      </c>
      <c r="E692" s="451" t="s">
        <v>1887</v>
      </c>
      <c r="F692" s="451" t="s">
        <v>1694</v>
      </c>
      <c r="G692" s="100">
        <v>100000</v>
      </c>
      <c r="H692" s="28">
        <v>43579</v>
      </c>
      <c r="I692" s="451" t="s">
        <v>1847</v>
      </c>
      <c r="J692" s="17" t="s">
        <v>1702</v>
      </c>
      <c r="K692" s="17" t="s">
        <v>612</v>
      </c>
      <c r="L692" s="17" t="s">
        <v>1702</v>
      </c>
      <c r="M692" s="451" t="s">
        <v>1802</v>
      </c>
    </row>
    <row r="693" spans="2:13" x14ac:dyDescent="0.3">
      <c r="B693" s="6">
        <v>5</v>
      </c>
      <c r="C693" s="467" t="s">
        <v>540</v>
      </c>
      <c r="D693" s="451" t="s">
        <v>1914</v>
      </c>
      <c r="E693" s="451" t="s">
        <v>1874</v>
      </c>
      <c r="F693" s="451" t="s">
        <v>1694</v>
      </c>
      <c r="G693" s="100">
        <v>100000</v>
      </c>
      <c r="H693" s="28">
        <v>43579</v>
      </c>
      <c r="I693" s="451" t="s">
        <v>1850</v>
      </c>
      <c r="J693" s="17" t="s">
        <v>1702</v>
      </c>
      <c r="K693" s="17" t="s">
        <v>612</v>
      </c>
      <c r="L693" s="17" t="s">
        <v>1702</v>
      </c>
      <c r="M693" s="451" t="s">
        <v>1802</v>
      </c>
    </row>
    <row r="694" spans="2:13" x14ac:dyDescent="0.3">
      <c r="B694" s="6">
        <v>5</v>
      </c>
      <c r="C694" s="467" t="s">
        <v>540</v>
      </c>
      <c r="D694" s="451" t="s">
        <v>1915</v>
      </c>
      <c r="E694" s="451" t="s">
        <v>1874</v>
      </c>
      <c r="F694" s="451" t="s">
        <v>1694</v>
      </c>
      <c r="G694" s="100">
        <v>200000</v>
      </c>
      <c r="H694" s="28">
        <v>43579</v>
      </c>
      <c r="I694" s="451" t="s">
        <v>1850</v>
      </c>
      <c r="J694" s="17" t="s">
        <v>1702</v>
      </c>
      <c r="K694" s="17" t="s">
        <v>612</v>
      </c>
      <c r="L694" s="17" t="s">
        <v>1702</v>
      </c>
      <c r="M694" s="451" t="s">
        <v>1802</v>
      </c>
    </row>
    <row r="695" spans="2:13" x14ac:dyDescent="0.3">
      <c r="B695" s="6">
        <v>5</v>
      </c>
      <c r="C695" s="467" t="s">
        <v>540</v>
      </c>
      <c r="D695" s="451" t="s">
        <v>1878</v>
      </c>
      <c r="E695" s="451" t="s">
        <v>1887</v>
      </c>
      <c r="F695" s="451" t="s">
        <v>1694</v>
      </c>
      <c r="G695" s="100">
        <v>100000</v>
      </c>
      <c r="H695" s="28">
        <v>43579</v>
      </c>
      <c r="I695" s="451" t="s">
        <v>1847</v>
      </c>
      <c r="J695" s="17" t="s">
        <v>1702</v>
      </c>
      <c r="K695" s="17" t="s">
        <v>612</v>
      </c>
      <c r="L695" s="17" t="s">
        <v>1702</v>
      </c>
      <c r="M695" s="451" t="s">
        <v>1802</v>
      </c>
    </row>
    <row r="696" spans="2:13" x14ac:dyDescent="0.3">
      <c r="B696" s="6">
        <v>5</v>
      </c>
      <c r="C696" s="467" t="s">
        <v>540</v>
      </c>
      <c r="D696" s="451" t="s">
        <v>1802</v>
      </c>
      <c r="E696" s="451" t="s">
        <v>1802</v>
      </c>
      <c r="F696" s="451" t="s">
        <v>1694</v>
      </c>
      <c r="G696" s="100">
        <v>250000</v>
      </c>
      <c r="H696" s="28">
        <v>43579</v>
      </c>
      <c r="I696" s="451" t="s">
        <v>1869</v>
      </c>
      <c r="J696" s="17" t="s">
        <v>1702</v>
      </c>
      <c r="K696" s="17" t="s">
        <v>612</v>
      </c>
      <c r="L696" s="17" t="s">
        <v>1702</v>
      </c>
      <c r="M696" s="451" t="s">
        <v>1802</v>
      </c>
    </row>
    <row r="697" spans="2:13" x14ac:dyDescent="0.3">
      <c r="B697" s="6">
        <v>5</v>
      </c>
      <c r="C697" s="467" t="s">
        <v>540</v>
      </c>
      <c r="D697" s="451" t="s">
        <v>1916</v>
      </c>
      <c r="E697" s="451" t="s">
        <v>1874</v>
      </c>
      <c r="F697" s="451" t="s">
        <v>1694</v>
      </c>
      <c r="G697" s="100">
        <v>100000</v>
      </c>
      <c r="H697" s="28">
        <v>43580</v>
      </c>
      <c r="I697" s="451" t="s">
        <v>1850</v>
      </c>
      <c r="J697" s="17" t="s">
        <v>1702</v>
      </c>
      <c r="K697" s="17" t="s">
        <v>612</v>
      </c>
      <c r="L697" s="17" t="s">
        <v>1702</v>
      </c>
      <c r="M697" s="451" t="s">
        <v>1802</v>
      </c>
    </row>
    <row r="698" spans="2:13" x14ac:dyDescent="0.3">
      <c r="B698" s="6">
        <v>5</v>
      </c>
      <c r="C698" s="467" t="s">
        <v>540</v>
      </c>
      <c r="D698" s="451" t="s">
        <v>1917</v>
      </c>
      <c r="E698" s="451" t="s">
        <v>1874</v>
      </c>
      <c r="F698" s="451" t="s">
        <v>1694</v>
      </c>
      <c r="G698" s="100">
        <v>100000</v>
      </c>
      <c r="H698" s="28">
        <v>43580</v>
      </c>
      <c r="I698" s="451" t="s">
        <v>1850</v>
      </c>
      <c r="J698" s="17" t="s">
        <v>1702</v>
      </c>
      <c r="K698" s="17" t="s">
        <v>612</v>
      </c>
      <c r="L698" s="17" t="s">
        <v>1702</v>
      </c>
      <c r="M698" s="451" t="s">
        <v>1802</v>
      </c>
    </row>
    <row r="699" spans="2:13" x14ac:dyDescent="0.3">
      <c r="B699" s="6">
        <v>5</v>
      </c>
      <c r="C699" s="467" t="s">
        <v>540</v>
      </c>
      <c r="D699" s="451" t="s">
        <v>1878</v>
      </c>
      <c r="E699" s="451" t="s">
        <v>1887</v>
      </c>
      <c r="F699" s="451" t="s">
        <v>1694</v>
      </c>
      <c r="G699" s="100">
        <v>100000</v>
      </c>
      <c r="H699" s="28">
        <v>43581</v>
      </c>
      <c r="I699" s="451" t="s">
        <v>1847</v>
      </c>
      <c r="J699" s="17" t="s">
        <v>1702</v>
      </c>
      <c r="K699" s="17" t="s">
        <v>612</v>
      </c>
      <c r="L699" s="17" t="s">
        <v>1702</v>
      </c>
      <c r="M699" s="451" t="s">
        <v>1802</v>
      </c>
    </row>
    <row r="700" spans="2:13" x14ac:dyDescent="0.3">
      <c r="B700" s="6">
        <v>5</v>
      </c>
      <c r="C700" s="467" t="s">
        <v>540</v>
      </c>
      <c r="D700" s="451" t="s">
        <v>1871</v>
      </c>
      <c r="E700" s="451" t="s">
        <v>1868</v>
      </c>
      <c r="F700" s="451" t="s">
        <v>1694</v>
      </c>
      <c r="G700" s="100">
        <v>63158</v>
      </c>
      <c r="H700" s="28">
        <v>43595</v>
      </c>
      <c r="I700" s="451" t="s">
        <v>1869</v>
      </c>
      <c r="J700" s="17" t="s">
        <v>1702</v>
      </c>
      <c r="K700" s="17" t="s">
        <v>612</v>
      </c>
      <c r="L700" s="17" t="s">
        <v>1702</v>
      </c>
      <c r="M700" s="451" t="s">
        <v>1802</v>
      </c>
    </row>
    <row r="701" spans="2:13" x14ac:dyDescent="0.3">
      <c r="B701" s="6">
        <v>5</v>
      </c>
      <c r="C701" s="467" t="s">
        <v>540</v>
      </c>
      <c r="D701" s="451" t="s">
        <v>1871</v>
      </c>
      <c r="E701" s="451" t="s">
        <v>1868</v>
      </c>
      <c r="F701" s="451" t="s">
        <v>1694</v>
      </c>
      <c r="G701" s="100">
        <v>63158</v>
      </c>
      <c r="H701" s="28">
        <v>43595</v>
      </c>
      <c r="I701" s="451" t="s">
        <v>1869</v>
      </c>
      <c r="J701" s="17" t="s">
        <v>1702</v>
      </c>
      <c r="K701" s="17" t="s">
        <v>612</v>
      </c>
      <c r="L701" s="17" t="s">
        <v>1702</v>
      </c>
      <c r="M701" s="451" t="s">
        <v>1802</v>
      </c>
    </row>
    <row r="702" spans="2:13" x14ac:dyDescent="0.3">
      <c r="B702" s="6">
        <v>5</v>
      </c>
      <c r="C702" s="467" t="s">
        <v>540</v>
      </c>
      <c r="D702" s="451" t="s">
        <v>1918</v>
      </c>
      <c r="E702" s="451" t="s">
        <v>1868</v>
      </c>
      <c r="F702" s="451" t="s">
        <v>1694</v>
      </c>
      <c r="G702" s="100">
        <v>63158</v>
      </c>
      <c r="H702" s="28">
        <v>43595</v>
      </c>
      <c r="I702" s="451" t="s">
        <v>1869</v>
      </c>
      <c r="J702" s="17" t="s">
        <v>1702</v>
      </c>
      <c r="K702" s="17" t="s">
        <v>612</v>
      </c>
      <c r="L702" s="17" t="s">
        <v>1702</v>
      </c>
      <c r="M702" s="451" t="s">
        <v>1802</v>
      </c>
    </row>
    <row r="703" spans="2:13" x14ac:dyDescent="0.3">
      <c r="B703" s="6">
        <v>5</v>
      </c>
      <c r="C703" s="467" t="s">
        <v>540</v>
      </c>
      <c r="D703" s="451" t="s">
        <v>1871</v>
      </c>
      <c r="E703" s="451" t="s">
        <v>1868</v>
      </c>
      <c r="F703" s="451" t="s">
        <v>1694</v>
      </c>
      <c r="G703" s="100">
        <v>63158</v>
      </c>
      <c r="H703" s="28">
        <v>43599</v>
      </c>
      <c r="I703" s="451" t="s">
        <v>1869</v>
      </c>
      <c r="J703" s="17" t="s">
        <v>1702</v>
      </c>
      <c r="K703" s="17" t="s">
        <v>612</v>
      </c>
      <c r="L703" s="17" t="s">
        <v>1702</v>
      </c>
      <c r="M703" s="451" t="s">
        <v>1802</v>
      </c>
    </row>
    <row r="704" spans="2:13" x14ac:dyDescent="0.3">
      <c r="B704" s="6">
        <v>5</v>
      </c>
      <c r="C704" s="467" t="s">
        <v>540</v>
      </c>
      <c r="D704" s="451" t="s">
        <v>1871</v>
      </c>
      <c r="E704" s="451" t="s">
        <v>1868</v>
      </c>
      <c r="F704" s="451" t="s">
        <v>1694</v>
      </c>
      <c r="G704" s="100">
        <v>47368</v>
      </c>
      <c r="H704" s="28">
        <v>43599</v>
      </c>
      <c r="I704" s="451" t="s">
        <v>1869</v>
      </c>
      <c r="J704" s="17" t="s">
        <v>1702</v>
      </c>
      <c r="K704" s="17" t="s">
        <v>612</v>
      </c>
      <c r="L704" s="17" t="s">
        <v>1702</v>
      </c>
      <c r="M704" s="451" t="s">
        <v>1802</v>
      </c>
    </row>
    <row r="705" spans="2:13" x14ac:dyDescent="0.3">
      <c r="B705" s="6">
        <v>5</v>
      </c>
      <c r="C705" s="467" t="s">
        <v>540</v>
      </c>
      <c r="D705" s="451" t="s">
        <v>1919</v>
      </c>
      <c r="E705" s="451" t="s">
        <v>1868</v>
      </c>
      <c r="F705" s="451" t="s">
        <v>1694</v>
      </c>
      <c r="G705" s="100">
        <v>47368</v>
      </c>
      <c r="H705" s="28">
        <v>43599</v>
      </c>
      <c r="I705" s="451" t="s">
        <v>1869</v>
      </c>
      <c r="J705" s="17" t="s">
        <v>1702</v>
      </c>
      <c r="K705" s="17" t="s">
        <v>612</v>
      </c>
      <c r="L705" s="17" t="s">
        <v>1702</v>
      </c>
      <c r="M705" s="451" t="s">
        <v>1802</v>
      </c>
    </row>
    <row r="706" spans="2:13" x14ac:dyDescent="0.3">
      <c r="B706" s="6">
        <v>5</v>
      </c>
      <c r="C706" s="467" t="s">
        <v>540</v>
      </c>
      <c r="D706" s="451" t="s">
        <v>1871</v>
      </c>
      <c r="E706" s="451" t="s">
        <v>1868</v>
      </c>
      <c r="F706" s="451" t="s">
        <v>1694</v>
      </c>
      <c r="G706" s="100">
        <v>47368</v>
      </c>
      <c r="H706" s="28">
        <v>43599</v>
      </c>
      <c r="I706" s="451" t="s">
        <v>1869</v>
      </c>
      <c r="J706" s="17" t="s">
        <v>1702</v>
      </c>
      <c r="K706" s="17" t="s">
        <v>612</v>
      </c>
      <c r="L706" s="17" t="s">
        <v>1702</v>
      </c>
      <c r="M706" s="451" t="s">
        <v>1802</v>
      </c>
    </row>
    <row r="707" spans="2:13" x14ac:dyDescent="0.3">
      <c r="B707" s="6">
        <v>5</v>
      </c>
      <c r="C707" s="467" t="s">
        <v>540</v>
      </c>
      <c r="D707" s="451" t="s">
        <v>1918</v>
      </c>
      <c r="E707" s="451" t="s">
        <v>1868</v>
      </c>
      <c r="F707" s="451" t="s">
        <v>1694</v>
      </c>
      <c r="G707" s="100">
        <v>47368</v>
      </c>
      <c r="H707" s="28">
        <v>43599</v>
      </c>
      <c r="I707" s="451" t="s">
        <v>1869</v>
      </c>
      <c r="J707" s="17" t="s">
        <v>1702</v>
      </c>
      <c r="K707" s="17" t="s">
        <v>612</v>
      </c>
      <c r="L707" s="17" t="s">
        <v>1702</v>
      </c>
      <c r="M707" s="451" t="s">
        <v>1802</v>
      </c>
    </row>
    <row r="708" spans="2:13" x14ac:dyDescent="0.3">
      <c r="B708" s="6">
        <v>5</v>
      </c>
      <c r="C708" s="467" t="s">
        <v>540</v>
      </c>
      <c r="D708" s="451" t="s">
        <v>1802</v>
      </c>
      <c r="E708" s="451" t="s">
        <v>1880</v>
      </c>
      <c r="F708" s="451" t="s">
        <v>1694</v>
      </c>
      <c r="G708" s="100">
        <v>50000</v>
      </c>
      <c r="H708" s="28">
        <v>43600</v>
      </c>
      <c r="I708" s="451" t="s">
        <v>1869</v>
      </c>
      <c r="J708" s="17" t="s">
        <v>1702</v>
      </c>
      <c r="K708" s="17" t="s">
        <v>612</v>
      </c>
      <c r="L708" s="17" t="s">
        <v>1702</v>
      </c>
      <c r="M708" s="451" t="s">
        <v>1802</v>
      </c>
    </row>
    <row r="709" spans="2:13" x14ac:dyDescent="0.3">
      <c r="B709" s="6">
        <v>5</v>
      </c>
      <c r="C709" s="467" t="s">
        <v>540</v>
      </c>
      <c r="D709" s="451" t="s">
        <v>1878</v>
      </c>
      <c r="E709" s="451" t="s">
        <v>1802</v>
      </c>
      <c r="F709" s="451" t="s">
        <v>1694</v>
      </c>
      <c r="G709" s="100">
        <v>75000</v>
      </c>
      <c r="H709" s="28">
        <v>43600</v>
      </c>
      <c r="I709" s="451" t="s">
        <v>1869</v>
      </c>
      <c r="J709" s="17" t="s">
        <v>1702</v>
      </c>
      <c r="K709" s="17" t="s">
        <v>612</v>
      </c>
      <c r="L709" s="17" t="s">
        <v>1702</v>
      </c>
      <c r="M709" s="451" t="s">
        <v>1802</v>
      </c>
    </row>
    <row r="710" spans="2:13" x14ac:dyDescent="0.3">
      <c r="B710" s="6">
        <v>5</v>
      </c>
      <c r="C710" s="467" t="s">
        <v>540</v>
      </c>
      <c r="D710" s="451" t="s">
        <v>14</v>
      </c>
      <c r="E710" s="451" t="s">
        <v>1802</v>
      </c>
      <c r="F710" s="451" t="s">
        <v>1694</v>
      </c>
      <c r="G710" s="100">
        <v>150000</v>
      </c>
      <c r="H710" s="28">
        <v>43601</v>
      </c>
      <c r="I710" s="451" t="s">
        <v>1869</v>
      </c>
      <c r="J710" s="17" t="s">
        <v>1702</v>
      </c>
      <c r="K710" s="17" t="s">
        <v>612</v>
      </c>
      <c r="L710" s="17" t="s">
        <v>1702</v>
      </c>
      <c r="M710" s="451" t="s">
        <v>1802</v>
      </c>
    </row>
    <row r="711" spans="2:13" x14ac:dyDescent="0.3">
      <c r="B711" s="6">
        <v>5</v>
      </c>
      <c r="C711" s="467" t="s">
        <v>540</v>
      </c>
      <c r="D711" s="451" t="s">
        <v>1920</v>
      </c>
      <c r="E711" s="451" t="s">
        <v>1802</v>
      </c>
      <c r="F711" s="451" t="s">
        <v>1694</v>
      </c>
      <c r="G711" s="100">
        <v>100000</v>
      </c>
      <c r="H711" s="28">
        <v>43601</v>
      </c>
      <c r="I711" s="451" t="s">
        <v>1869</v>
      </c>
      <c r="J711" s="17" t="s">
        <v>1702</v>
      </c>
      <c r="K711" s="17" t="s">
        <v>612</v>
      </c>
      <c r="L711" s="17" t="s">
        <v>1702</v>
      </c>
      <c r="M711" s="451" t="s">
        <v>1802</v>
      </c>
    </row>
    <row r="712" spans="2:13" x14ac:dyDescent="0.3">
      <c r="B712" s="6">
        <v>5</v>
      </c>
      <c r="C712" s="467" t="s">
        <v>540</v>
      </c>
      <c r="D712" s="451" t="s">
        <v>1876</v>
      </c>
      <c r="E712" s="451" t="s">
        <v>1802</v>
      </c>
      <c r="F712" s="451" t="s">
        <v>1694</v>
      </c>
      <c r="G712" s="100">
        <v>70000</v>
      </c>
      <c r="H712" s="28">
        <v>43601</v>
      </c>
      <c r="I712" s="451" t="s">
        <v>1888</v>
      </c>
      <c r="J712" s="17" t="s">
        <v>1702</v>
      </c>
      <c r="K712" s="17" t="s">
        <v>612</v>
      </c>
      <c r="L712" s="17" t="s">
        <v>1702</v>
      </c>
      <c r="M712" s="451" t="s">
        <v>1802</v>
      </c>
    </row>
    <row r="713" spans="2:13" x14ac:dyDescent="0.3">
      <c r="B713" s="6">
        <v>5</v>
      </c>
      <c r="C713" s="467" t="s">
        <v>540</v>
      </c>
      <c r="D713" s="451" t="s">
        <v>1918</v>
      </c>
      <c r="E713" s="451" t="s">
        <v>1868</v>
      </c>
      <c r="F713" s="451" t="s">
        <v>1694</v>
      </c>
      <c r="G713" s="100">
        <v>31579</v>
      </c>
      <c r="H713" s="28">
        <v>43602</v>
      </c>
      <c r="I713" s="451" t="s">
        <v>1869</v>
      </c>
      <c r="J713" s="17" t="s">
        <v>1702</v>
      </c>
      <c r="K713" s="17" t="s">
        <v>612</v>
      </c>
      <c r="L713" s="17" t="s">
        <v>1702</v>
      </c>
      <c r="M713" s="451" t="s">
        <v>1802</v>
      </c>
    </row>
    <row r="714" spans="2:13" x14ac:dyDescent="0.3">
      <c r="B714" s="6">
        <v>5</v>
      </c>
      <c r="C714" s="467" t="s">
        <v>540</v>
      </c>
      <c r="D714" s="451" t="s">
        <v>1921</v>
      </c>
      <c r="E714" s="451" t="s">
        <v>1868</v>
      </c>
      <c r="F714" s="451" t="s">
        <v>1694</v>
      </c>
      <c r="G714" s="100">
        <v>31579</v>
      </c>
      <c r="H714" s="28">
        <v>43602</v>
      </c>
      <c r="I714" s="451" t="s">
        <v>1869</v>
      </c>
      <c r="J714" s="17" t="s">
        <v>1702</v>
      </c>
      <c r="K714" s="17" t="s">
        <v>612</v>
      </c>
      <c r="L714" s="17" t="s">
        <v>1702</v>
      </c>
      <c r="M714" s="451" t="s">
        <v>1802</v>
      </c>
    </row>
    <row r="715" spans="2:13" x14ac:dyDescent="0.3">
      <c r="B715" s="6">
        <v>5</v>
      </c>
      <c r="C715" s="467" t="s">
        <v>540</v>
      </c>
      <c r="D715" s="451" t="s">
        <v>1922</v>
      </c>
      <c r="E715" s="451" t="s">
        <v>1868</v>
      </c>
      <c r="F715" s="451" t="s">
        <v>1694</v>
      </c>
      <c r="G715" s="100">
        <v>31579</v>
      </c>
      <c r="H715" s="28">
        <v>43602</v>
      </c>
      <c r="I715" s="451" t="s">
        <v>1869</v>
      </c>
      <c r="J715" s="17" t="s">
        <v>1702</v>
      </c>
      <c r="K715" s="17" t="s">
        <v>612</v>
      </c>
      <c r="L715" s="17" t="s">
        <v>1702</v>
      </c>
      <c r="M715" s="451" t="s">
        <v>1802</v>
      </c>
    </row>
    <row r="716" spans="2:13" x14ac:dyDescent="0.3">
      <c r="B716" s="6">
        <v>5</v>
      </c>
      <c r="C716" s="467" t="s">
        <v>540</v>
      </c>
      <c r="D716" s="451" t="s">
        <v>1923</v>
      </c>
      <c r="E716" s="451" t="s">
        <v>1868</v>
      </c>
      <c r="F716" s="451" t="s">
        <v>1694</v>
      </c>
      <c r="G716" s="100">
        <v>31579</v>
      </c>
      <c r="H716" s="28">
        <v>43602</v>
      </c>
      <c r="I716" s="451" t="s">
        <v>1869</v>
      </c>
      <c r="J716" s="17" t="s">
        <v>1702</v>
      </c>
      <c r="K716" s="17" t="s">
        <v>612</v>
      </c>
      <c r="L716" s="17" t="s">
        <v>1702</v>
      </c>
      <c r="M716" s="451" t="s">
        <v>1802</v>
      </c>
    </row>
    <row r="717" spans="2:13" x14ac:dyDescent="0.3">
      <c r="B717" s="6">
        <v>5</v>
      </c>
      <c r="C717" s="467" t="s">
        <v>540</v>
      </c>
      <c r="D717" s="451" t="s">
        <v>1924</v>
      </c>
      <c r="E717" s="451" t="s">
        <v>1868</v>
      </c>
      <c r="F717" s="451" t="s">
        <v>1694</v>
      </c>
      <c r="G717" s="100">
        <v>31579</v>
      </c>
      <c r="H717" s="28">
        <v>43602</v>
      </c>
      <c r="I717" s="451" t="s">
        <v>1869</v>
      </c>
      <c r="J717" s="17" t="s">
        <v>1702</v>
      </c>
      <c r="K717" s="17" t="s">
        <v>612</v>
      </c>
      <c r="L717" s="17" t="s">
        <v>1702</v>
      </c>
      <c r="M717" s="451" t="s">
        <v>1802</v>
      </c>
    </row>
    <row r="718" spans="2:13" x14ac:dyDescent="0.3">
      <c r="B718" s="6">
        <v>5</v>
      </c>
      <c r="C718" s="467" t="s">
        <v>540</v>
      </c>
      <c r="D718" s="451" t="s">
        <v>1925</v>
      </c>
      <c r="E718" s="451" t="s">
        <v>1868</v>
      </c>
      <c r="F718" s="451" t="s">
        <v>1694</v>
      </c>
      <c r="G718" s="100">
        <v>31579</v>
      </c>
      <c r="H718" s="28">
        <v>43602</v>
      </c>
      <c r="I718" s="451" t="s">
        <v>1869</v>
      </c>
      <c r="J718" s="17" t="s">
        <v>1702</v>
      </c>
      <c r="K718" s="17" t="s">
        <v>612</v>
      </c>
      <c r="L718" s="17" t="s">
        <v>1702</v>
      </c>
      <c r="M718" s="451" t="s">
        <v>1802</v>
      </c>
    </row>
    <row r="719" spans="2:13" x14ac:dyDescent="0.3">
      <c r="B719" s="6">
        <v>5</v>
      </c>
      <c r="C719" s="467" t="s">
        <v>540</v>
      </c>
      <c r="D719" s="451" t="s">
        <v>1926</v>
      </c>
      <c r="E719" s="451" t="s">
        <v>1868</v>
      </c>
      <c r="F719" s="451" t="s">
        <v>1694</v>
      </c>
      <c r="G719" s="100">
        <v>10000</v>
      </c>
      <c r="H719" s="28">
        <v>43602</v>
      </c>
      <c r="I719" s="451" t="s">
        <v>1869</v>
      </c>
      <c r="J719" s="17" t="s">
        <v>1702</v>
      </c>
      <c r="K719" s="17" t="s">
        <v>612</v>
      </c>
      <c r="L719" s="17" t="s">
        <v>1702</v>
      </c>
      <c r="M719" s="451" t="s">
        <v>1802</v>
      </c>
    </row>
    <row r="720" spans="2:13" x14ac:dyDescent="0.3">
      <c r="B720" s="6">
        <v>5</v>
      </c>
      <c r="C720" s="467" t="s">
        <v>540</v>
      </c>
      <c r="D720" s="451" t="s">
        <v>1927</v>
      </c>
      <c r="E720" s="451" t="s">
        <v>1868</v>
      </c>
      <c r="F720" s="451" t="s">
        <v>1694</v>
      </c>
      <c r="G720" s="100">
        <v>10000</v>
      </c>
      <c r="H720" s="28">
        <v>43602</v>
      </c>
      <c r="I720" s="451" t="s">
        <v>1869</v>
      </c>
      <c r="J720" s="17" t="s">
        <v>1702</v>
      </c>
      <c r="K720" s="17" t="s">
        <v>612</v>
      </c>
      <c r="L720" s="17" t="s">
        <v>1702</v>
      </c>
      <c r="M720" s="451" t="s">
        <v>1802</v>
      </c>
    </row>
    <row r="721" spans="2:13" x14ac:dyDescent="0.3">
      <c r="B721" s="6">
        <v>5</v>
      </c>
      <c r="C721" s="467" t="s">
        <v>540</v>
      </c>
      <c r="D721" s="451" t="s">
        <v>1802</v>
      </c>
      <c r="E721" s="451" t="s">
        <v>1874</v>
      </c>
      <c r="F721" s="451" t="s">
        <v>1694</v>
      </c>
      <c r="G721" s="100">
        <v>100000</v>
      </c>
      <c r="H721" s="28">
        <v>43602</v>
      </c>
      <c r="I721" s="451" t="s">
        <v>1850</v>
      </c>
      <c r="J721" s="17" t="s">
        <v>1702</v>
      </c>
      <c r="K721" s="17" t="s">
        <v>612</v>
      </c>
      <c r="L721" s="17" t="s">
        <v>1702</v>
      </c>
      <c r="M721" s="451" t="s">
        <v>1802</v>
      </c>
    </row>
    <row r="722" spans="2:13" x14ac:dyDescent="0.3">
      <c r="B722" s="6">
        <v>5</v>
      </c>
      <c r="C722" s="467" t="s">
        <v>540</v>
      </c>
      <c r="D722" s="451" t="s">
        <v>1802</v>
      </c>
      <c r="E722" s="451" t="s">
        <v>1874</v>
      </c>
      <c r="F722" s="451" t="s">
        <v>1694</v>
      </c>
      <c r="G722" s="100">
        <v>150000</v>
      </c>
      <c r="H722" s="28">
        <v>43602</v>
      </c>
      <c r="I722" s="451" t="s">
        <v>1850</v>
      </c>
      <c r="J722" s="17" t="s">
        <v>1702</v>
      </c>
      <c r="K722" s="17" t="s">
        <v>612</v>
      </c>
      <c r="L722" s="17" t="s">
        <v>1702</v>
      </c>
      <c r="M722" s="451" t="s">
        <v>1802</v>
      </c>
    </row>
    <row r="723" spans="2:13" x14ac:dyDescent="0.3">
      <c r="B723" s="6">
        <v>5</v>
      </c>
      <c r="C723" s="467" t="s">
        <v>540</v>
      </c>
      <c r="D723" s="451" t="s">
        <v>1866</v>
      </c>
      <c r="E723" s="451" t="s">
        <v>1874</v>
      </c>
      <c r="F723" s="451" t="s">
        <v>1694</v>
      </c>
      <c r="G723" s="100">
        <v>100000</v>
      </c>
      <c r="H723" s="28">
        <v>43607</v>
      </c>
      <c r="I723" s="451" t="s">
        <v>1850</v>
      </c>
      <c r="J723" s="17" t="s">
        <v>1702</v>
      </c>
      <c r="K723" s="17" t="s">
        <v>612</v>
      </c>
      <c r="L723" s="17" t="s">
        <v>1702</v>
      </c>
      <c r="M723" s="451" t="s">
        <v>1802</v>
      </c>
    </row>
    <row r="724" spans="2:13" x14ac:dyDescent="0.3">
      <c r="B724" s="6">
        <v>5</v>
      </c>
      <c r="C724" s="467" t="s">
        <v>540</v>
      </c>
      <c r="D724" s="451" t="s">
        <v>1802</v>
      </c>
      <c r="E724" s="451" t="s">
        <v>1874</v>
      </c>
      <c r="F724" s="451" t="s">
        <v>1694</v>
      </c>
      <c r="G724" s="100">
        <v>100000</v>
      </c>
      <c r="H724" s="28">
        <v>43607</v>
      </c>
      <c r="I724" s="451" t="s">
        <v>1850</v>
      </c>
      <c r="J724" s="17" t="s">
        <v>1702</v>
      </c>
      <c r="K724" s="17" t="s">
        <v>612</v>
      </c>
      <c r="L724" s="17" t="s">
        <v>1702</v>
      </c>
      <c r="M724" s="451" t="s">
        <v>1802</v>
      </c>
    </row>
    <row r="725" spans="2:13" x14ac:dyDescent="0.3">
      <c r="B725" s="6">
        <v>5</v>
      </c>
      <c r="C725" s="467" t="s">
        <v>540</v>
      </c>
      <c r="D725" s="451" t="s">
        <v>1802</v>
      </c>
      <c r="E725" s="451" t="s">
        <v>1802</v>
      </c>
      <c r="F725" s="451" t="s">
        <v>1694</v>
      </c>
      <c r="G725" s="100">
        <v>50000</v>
      </c>
      <c r="H725" s="28">
        <v>43613</v>
      </c>
      <c r="I725" s="451" t="s">
        <v>1869</v>
      </c>
      <c r="J725" s="17" t="s">
        <v>1702</v>
      </c>
      <c r="K725" s="17" t="s">
        <v>612</v>
      </c>
      <c r="L725" s="17" t="s">
        <v>1702</v>
      </c>
      <c r="M725" s="451" t="s">
        <v>1802</v>
      </c>
    </row>
    <row r="726" spans="2:13" x14ac:dyDescent="0.3">
      <c r="B726" s="6">
        <v>5</v>
      </c>
      <c r="C726" s="467" t="s">
        <v>540</v>
      </c>
      <c r="D726" s="451" t="s">
        <v>1928</v>
      </c>
      <c r="E726" s="451" t="s">
        <v>1868</v>
      </c>
      <c r="F726" s="451" t="s">
        <v>1694</v>
      </c>
      <c r="G726" s="100">
        <v>300000</v>
      </c>
      <c r="H726" s="28">
        <v>43613</v>
      </c>
      <c r="I726" s="451" t="s">
        <v>1869</v>
      </c>
      <c r="J726" s="17" t="s">
        <v>1702</v>
      </c>
      <c r="K726" s="17" t="s">
        <v>612</v>
      </c>
      <c r="L726" s="17" t="s">
        <v>1702</v>
      </c>
      <c r="M726" s="451" t="s">
        <v>1802</v>
      </c>
    </row>
    <row r="727" spans="2:13" x14ac:dyDescent="0.3">
      <c r="B727" s="6">
        <v>5</v>
      </c>
      <c r="C727" s="467" t="s">
        <v>540</v>
      </c>
      <c r="D727" s="451" t="s">
        <v>1929</v>
      </c>
      <c r="E727" s="451" t="s">
        <v>1868</v>
      </c>
      <c r="F727" s="451" t="s">
        <v>1694</v>
      </c>
      <c r="G727" s="100">
        <v>36000</v>
      </c>
      <c r="H727" s="28">
        <v>43614</v>
      </c>
      <c r="I727" s="451" t="s">
        <v>1869</v>
      </c>
      <c r="J727" s="17" t="s">
        <v>1702</v>
      </c>
      <c r="K727" s="17" t="s">
        <v>612</v>
      </c>
      <c r="L727" s="17" t="s">
        <v>1702</v>
      </c>
      <c r="M727" s="451" t="s">
        <v>1802</v>
      </c>
    </row>
    <row r="728" spans="2:13" x14ac:dyDescent="0.3">
      <c r="B728" s="6">
        <v>5</v>
      </c>
      <c r="C728" s="467" t="s">
        <v>540</v>
      </c>
      <c r="D728" s="451" t="s">
        <v>1889</v>
      </c>
      <c r="E728" s="451" t="s">
        <v>1874</v>
      </c>
      <c r="F728" s="451" t="s">
        <v>1694</v>
      </c>
      <c r="G728" s="100">
        <v>200000</v>
      </c>
      <c r="H728" s="28">
        <v>43614</v>
      </c>
      <c r="I728" s="451" t="s">
        <v>1850</v>
      </c>
      <c r="J728" s="17" t="s">
        <v>1702</v>
      </c>
      <c r="K728" s="17" t="s">
        <v>612</v>
      </c>
      <c r="L728" s="17" t="s">
        <v>1702</v>
      </c>
      <c r="M728" s="451" t="s">
        <v>1802</v>
      </c>
    </row>
    <row r="729" spans="2:13" x14ac:dyDescent="0.3">
      <c r="B729" s="6">
        <v>5</v>
      </c>
      <c r="C729" s="467" t="s">
        <v>540</v>
      </c>
      <c r="D729" s="451" t="s">
        <v>1802</v>
      </c>
      <c r="E729" s="451" t="s">
        <v>1879</v>
      </c>
      <c r="F729" s="451" t="s">
        <v>1694</v>
      </c>
      <c r="G729" s="100">
        <v>75000</v>
      </c>
      <c r="H729" s="28">
        <v>43614</v>
      </c>
      <c r="I729" s="451" t="s">
        <v>1850</v>
      </c>
      <c r="J729" s="17" t="s">
        <v>1702</v>
      </c>
      <c r="K729" s="17" t="s">
        <v>612</v>
      </c>
      <c r="L729" s="17" t="s">
        <v>1702</v>
      </c>
      <c r="M729" s="451" t="s">
        <v>1802</v>
      </c>
    </row>
    <row r="730" spans="2:13" x14ac:dyDescent="0.3">
      <c r="B730" s="6">
        <v>5</v>
      </c>
      <c r="C730" s="467" t="s">
        <v>540</v>
      </c>
      <c r="D730" s="451" t="s">
        <v>1802</v>
      </c>
      <c r="E730" s="451" t="s">
        <v>1802</v>
      </c>
      <c r="F730" s="451" t="s">
        <v>1694</v>
      </c>
      <c r="G730" s="100">
        <v>300000</v>
      </c>
      <c r="H730" s="28">
        <v>43614</v>
      </c>
      <c r="I730" s="451" t="s">
        <v>1869</v>
      </c>
      <c r="J730" s="17" t="s">
        <v>1702</v>
      </c>
      <c r="K730" s="17" t="s">
        <v>612</v>
      </c>
      <c r="L730" s="17" t="s">
        <v>1702</v>
      </c>
      <c r="M730" s="451" t="s">
        <v>1802</v>
      </c>
    </row>
    <row r="731" spans="2:13" x14ac:dyDescent="0.3">
      <c r="B731" s="6">
        <v>5</v>
      </c>
      <c r="C731" s="467" t="s">
        <v>540</v>
      </c>
      <c r="D731" s="451" t="s">
        <v>1873</v>
      </c>
      <c r="E731" s="451" t="s">
        <v>1874</v>
      </c>
      <c r="F731" s="451" t="s">
        <v>1694</v>
      </c>
      <c r="G731" s="100">
        <v>100000</v>
      </c>
      <c r="H731" s="28">
        <v>43615</v>
      </c>
      <c r="I731" s="451" t="s">
        <v>1850</v>
      </c>
      <c r="J731" s="17" t="s">
        <v>1702</v>
      </c>
      <c r="K731" s="17" t="s">
        <v>612</v>
      </c>
      <c r="L731" s="17" t="s">
        <v>1702</v>
      </c>
      <c r="M731" s="451" t="s">
        <v>1802</v>
      </c>
    </row>
    <row r="732" spans="2:13" x14ac:dyDescent="0.3">
      <c r="B732" s="6">
        <v>5</v>
      </c>
      <c r="C732" s="467" t="s">
        <v>540</v>
      </c>
      <c r="D732" s="451" t="s">
        <v>1802</v>
      </c>
      <c r="E732" s="451" t="s">
        <v>1802</v>
      </c>
      <c r="F732" s="451" t="s">
        <v>1694</v>
      </c>
      <c r="G732" s="100">
        <v>200000</v>
      </c>
      <c r="H732" s="28">
        <v>43615</v>
      </c>
      <c r="I732" s="451" t="s">
        <v>1869</v>
      </c>
      <c r="J732" s="17" t="s">
        <v>1702</v>
      </c>
      <c r="K732" s="17" t="s">
        <v>612</v>
      </c>
      <c r="L732" s="17" t="s">
        <v>1702</v>
      </c>
      <c r="M732" s="451" t="s">
        <v>1802</v>
      </c>
    </row>
    <row r="733" spans="2:13" x14ac:dyDescent="0.3">
      <c r="B733" s="6">
        <v>5</v>
      </c>
      <c r="C733" s="467" t="s">
        <v>540</v>
      </c>
      <c r="D733" s="451" t="s">
        <v>1802</v>
      </c>
      <c r="E733" s="451" t="s">
        <v>1802</v>
      </c>
      <c r="F733" s="451" t="s">
        <v>1694</v>
      </c>
      <c r="G733" s="100">
        <v>50000</v>
      </c>
      <c r="H733" s="28">
        <v>43619</v>
      </c>
      <c r="I733" s="451" t="s">
        <v>1869</v>
      </c>
      <c r="J733" s="17" t="s">
        <v>1702</v>
      </c>
      <c r="K733" s="17" t="s">
        <v>612</v>
      </c>
      <c r="L733" s="17" t="s">
        <v>1702</v>
      </c>
      <c r="M733" s="451" t="s">
        <v>1802</v>
      </c>
    </row>
    <row r="734" spans="2:13" x14ac:dyDescent="0.3">
      <c r="B734" s="6">
        <v>5</v>
      </c>
      <c r="C734" s="467" t="s">
        <v>540</v>
      </c>
      <c r="D734" s="451" t="s">
        <v>1802</v>
      </c>
      <c r="E734" s="451" t="s">
        <v>1880</v>
      </c>
      <c r="F734" s="451" t="s">
        <v>1694</v>
      </c>
      <c r="G734" s="100">
        <v>50000</v>
      </c>
      <c r="H734" s="28">
        <v>43619</v>
      </c>
      <c r="I734" s="451" t="s">
        <v>1869</v>
      </c>
      <c r="J734" s="17" t="s">
        <v>1702</v>
      </c>
      <c r="K734" s="17" t="s">
        <v>612</v>
      </c>
      <c r="L734" s="17" t="s">
        <v>1702</v>
      </c>
      <c r="M734" s="451" t="s">
        <v>1802</v>
      </c>
    </row>
    <row r="735" spans="2:13" x14ac:dyDescent="0.3">
      <c r="B735" s="6">
        <v>5</v>
      </c>
      <c r="C735" s="467" t="s">
        <v>540</v>
      </c>
      <c r="D735" s="451" t="s">
        <v>1802</v>
      </c>
      <c r="E735" s="451" t="s">
        <v>1802</v>
      </c>
      <c r="F735" s="451" t="s">
        <v>1694</v>
      </c>
      <c r="G735" s="100">
        <v>-50400</v>
      </c>
      <c r="H735" s="28">
        <v>43623</v>
      </c>
      <c r="I735" s="451" t="s">
        <v>1869</v>
      </c>
      <c r="J735" s="17" t="s">
        <v>1702</v>
      </c>
      <c r="K735" s="17" t="s">
        <v>612</v>
      </c>
      <c r="L735" s="17" t="s">
        <v>1702</v>
      </c>
      <c r="M735" s="451" t="s">
        <v>1802</v>
      </c>
    </row>
    <row r="736" spans="2:13" x14ac:dyDescent="0.3">
      <c r="B736" s="6">
        <v>5</v>
      </c>
      <c r="C736" s="467" t="s">
        <v>540</v>
      </c>
      <c r="D736" s="451" t="s">
        <v>1930</v>
      </c>
      <c r="E736" s="451" t="s">
        <v>1874</v>
      </c>
      <c r="F736" s="451" t="s">
        <v>1694</v>
      </c>
      <c r="G736" s="100">
        <v>100000</v>
      </c>
      <c r="H736" s="28">
        <v>43628</v>
      </c>
      <c r="I736" s="451" t="s">
        <v>1850</v>
      </c>
      <c r="J736" s="17" t="s">
        <v>1702</v>
      </c>
      <c r="K736" s="17" t="s">
        <v>612</v>
      </c>
      <c r="L736" s="17" t="s">
        <v>1702</v>
      </c>
      <c r="M736" s="451" t="s">
        <v>1802</v>
      </c>
    </row>
    <row r="737" spans="2:13" x14ac:dyDescent="0.3">
      <c r="B737" s="6">
        <v>5</v>
      </c>
      <c r="C737" s="467" t="s">
        <v>540</v>
      </c>
      <c r="D737" s="451" t="s">
        <v>1931</v>
      </c>
      <c r="E737" s="451" t="s">
        <v>1874</v>
      </c>
      <c r="F737" s="451" t="s">
        <v>1694</v>
      </c>
      <c r="G737" s="100">
        <v>100000</v>
      </c>
      <c r="H737" s="28">
        <v>43628</v>
      </c>
      <c r="I737" s="451" t="s">
        <v>1850</v>
      </c>
      <c r="J737" s="17" t="s">
        <v>1702</v>
      </c>
      <c r="K737" s="17" t="s">
        <v>612</v>
      </c>
      <c r="L737" s="17" t="s">
        <v>1702</v>
      </c>
      <c r="M737" s="451" t="s">
        <v>1802</v>
      </c>
    </row>
    <row r="738" spans="2:13" x14ac:dyDescent="0.3">
      <c r="B738" s="6">
        <v>5</v>
      </c>
      <c r="C738" s="467" t="s">
        <v>540</v>
      </c>
      <c r="D738" s="451" t="s">
        <v>1802</v>
      </c>
      <c r="E738" s="451" t="s">
        <v>1879</v>
      </c>
      <c r="F738" s="451" t="s">
        <v>1694</v>
      </c>
      <c r="G738" s="100">
        <v>100000</v>
      </c>
      <c r="H738" s="28">
        <v>43628</v>
      </c>
      <c r="I738" s="451" t="s">
        <v>1850</v>
      </c>
      <c r="J738" s="17" t="s">
        <v>1702</v>
      </c>
      <c r="K738" s="17" t="s">
        <v>612</v>
      </c>
      <c r="L738" s="17" t="s">
        <v>1702</v>
      </c>
      <c r="M738" s="451" t="s">
        <v>1802</v>
      </c>
    </row>
    <row r="739" spans="2:13" x14ac:dyDescent="0.3">
      <c r="B739" s="6">
        <v>5</v>
      </c>
      <c r="C739" s="467" t="s">
        <v>540</v>
      </c>
      <c r="D739" s="451" t="s">
        <v>1802</v>
      </c>
      <c r="E739" s="451" t="s">
        <v>1879</v>
      </c>
      <c r="F739" s="451" t="s">
        <v>1694</v>
      </c>
      <c r="G739" s="100">
        <v>100000</v>
      </c>
      <c r="H739" s="28">
        <v>43628</v>
      </c>
      <c r="I739" s="451" t="s">
        <v>1850</v>
      </c>
      <c r="J739" s="17" t="s">
        <v>1702</v>
      </c>
      <c r="K739" s="17" t="s">
        <v>612</v>
      </c>
      <c r="L739" s="17" t="s">
        <v>1702</v>
      </c>
      <c r="M739" s="451" t="s">
        <v>1802</v>
      </c>
    </row>
    <row r="740" spans="2:13" x14ac:dyDescent="0.3">
      <c r="B740" s="6">
        <v>5</v>
      </c>
      <c r="C740" s="467" t="s">
        <v>540</v>
      </c>
      <c r="D740" s="451" t="s">
        <v>1802</v>
      </c>
      <c r="E740" s="451" t="s">
        <v>1802</v>
      </c>
      <c r="F740" s="451" t="s">
        <v>1694</v>
      </c>
      <c r="G740" s="100">
        <v>100000</v>
      </c>
      <c r="H740" s="28">
        <v>43629</v>
      </c>
      <c r="I740" s="451" t="s">
        <v>1869</v>
      </c>
      <c r="J740" s="17" t="s">
        <v>1702</v>
      </c>
      <c r="K740" s="17" t="s">
        <v>612</v>
      </c>
      <c r="L740" s="17" t="s">
        <v>1702</v>
      </c>
      <c r="M740" s="451" t="s">
        <v>1802</v>
      </c>
    </row>
    <row r="741" spans="2:13" x14ac:dyDescent="0.3">
      <c r="B741" s="6">
        <v>5</v>
      </c>
      <c r="C741" s="467" t="s">
        <v>540</v>
      </c>
      <c r="D741" s="451" t="s">
        <v>1932</v>
      </c>
      <c r="E741" s="451" t="s">
        <v>1874</v>
      </c>
      <c r="F741" s="451" t="s">
        <v>1694</v>
      </c>
      <c r="G741" s="100">
        <v>100000</v>
      </c>
      <c r="H741" s="28">
        <v>43629</v>
      </c>
      <c r="I741" s="451" t="s">
        <v>1850</v>
      </c>
      <c r="J741" s="17" t="s">
        <v>1702</v>
      </c>
      <c r="K741" s="17" t="s">
        <v>612</v>
      </c>
      <c r="L741" s="17" t="s">
        <v>1702</v>
      </c>
      <c r="M741" s="451" t="s">
        <v>1802</v>
      </c>
    </row>
    <row r="742" spans="2:13" x14ac:dyDescent="0.3">
      <c r="B742" s="6">
        <v>5</v>
      </c>
      <c r="C742" s="467" t="s">
        <v>540</v>
      </c>
      <c r="D742" s="451" t="s">
        <v>1802</v>
      </c>
      <c r="E742" s="451" t="s">
        <v>1879</v>
      </c>
      <c r="F742" s="451" t="s">
        <v>1694</v>
      </c>
      <c r="G742" s="100">
        <v>100000</v>
      </c>
      <c r="H742" s="28">
        <v>43635</v>
      </c>
      <c r="I742" s="451" t="s">
        <v>1850</v>
      </c>
      <c r="J742" s="17" t="s">
        <v>1702</v>
      </c>
      <c r="K742" s="17" t="s">
        <v>612</v>
      </c>
      <c r="L742" s="17" t="s">
        <v>1702</v>
      </c>
      <c r="M742" s="451" t="s">
        <v>1802</v>
      </c>
    </row>
    <row r="743" spans="2:13" x14ac:dyDescent="0.3">
      <c r="B743" s="6">
        <v>5</v>
      </c>
      <c r="C743" s="467" t="s">
        <v>540</v>
      </c>
      <c r="D743" s="451" t="s">
        <v>1933</v>
      </c>
      <c r="E743" s="451" t="s">
        <v>1874</v>
      </c>
      <c r="F743" s="451" t="s">
        <v>1694</v>
      </c>
      <c r="G743" s="100">
        <v>100000</v>
      </c>
      <c r="H743" s="28">
        <v>43635</v>
      </c>
      <c r="I743" s="451" t="s">
        <v>1850</v>
      </c>
      <c r="J743" s="17" t="s">
        <v>1702</v>
      </c>
      <c r="K743" s="17" t="s">
        <v>612</v>
      </c>
      <c r="L743" s="17" t="s">
        <v>1702</v>
      </c>
      <c r="M743" s="451" t="s">
        <v>1802</v>
      </c>
    </row>
    <row r="744" spans="2:13" x14ac:dyDescent="0.3">
      <c r="B744" s="6">
        <v>5</v>
      </c>
      <c r="C744" s="467" t="s">
        <v>540</v>
      </c>
      <c r="D744" s="451" t="s">
        <v>1802</v>
      </c>
      <c r="E744" s="451" t="s">
        <v>1879</v>
      </c>
      <c r="F744" s="451" t="s">
        <v>1694</v>
      </c>
      <c r="G744" s="100">
        <v>50000</v>
      </c>
      <c r="H744" s="28">
        <v>43635</v>
      </c>
      <c r="I744" s="451" t="s">
        <v>1850</v>
      </c>
      <c r="J744" s="17" t="s">
        <v>1702</v>
      </c>
      <c r="K744" s="17" t="s">
        <v>612</v>
      </c>
      <c r="L744" s="17" t="s">
        <v>1702</v>
      </c>
      <c r="M744" s="451" t="s">
        <v>1802</v>
      </c>
    </row>
    <row r="745" spans="2:13" ht="24" x14ac:dyDescent="0.3">
      <c r="B745" s="6">
        <v>5</v>
      </c>
      <c r="C745" s="467" t="s">
        <v>540</v>
      </c>
      <c r="D745" s="451" t="s">
        <v>1934</v>
      </c>
      <c r="E745" s="451" t="s">
        <v>1874</v>
      </c>
      <c r="F745" s="451" t="s">
        <v>1694</v>
      </c>
      <c r="G745" s="100">
        <v>100000</v>
      </c>
      <c r="H745" s="28">
        <v>43636</v>
      </c>
      <c r="I745" s="451" t="s">
        <v>1850</v>
      </c>
      <c r="J745" s="17" t="s">
        <v>1702</v>
      </c>
      <c r="K745" s="17" t="s">
        <v>612</v>
      </c>
      <c r="L745" s="17" t="s">
        <v>1702</v>
      </c>
      <c r="M745" s="451" t="s">
        <v>1802</v>
      </c>
    </row>
    <row r="746" spans="2:13" x14ac:dyDescent="0.3">
      <c r="B746" s="6">
        <v>5</v>
      </c>
      <c r="C746" s="467" t="s">
        <v>540</v>
      </c>
      <c r="D746" s="451" t="s">
        <v>1802</v>
      </c>
      <c r="E746" s="451" t="s">
        <v>1802</v>
      </c>
      <c r="F746" s="451" t="s">
        <v>1694</v>
      </c>
      <c r="G746" s="100">
        <v>70000</v>
      </c>
      <c r="H746" s="28">
        <v>43636</v>
      </c>
      <c r="I746" s="451" t="s">
        <v>1888</v>
      </c>
      <c r="J746" s="17" t="s">
        <v>1702</v>
      </c>
      <c r="K746" s="17" t="s">
        <v>612</v>
      </c>
      <c r="L746" s="17" t="s">
        <v>1702</v>
      </c>
      <c r="M746" s="451" t="s">
        <v>1802</v>
      </c>
    </row>
    <row r="747" spans="2:13" x14ac:dyDescent="0.3">
      <c r="B747" s="6">
        <v>5</v>
      </c>
      <c r="C747" s="467" t="s">
        <v>540</v>
      </c>
      <c r="D747" s="451" t="s">
        <v>1802</v>
      </c>
      <c r="E747" s="451" t="s">
        <v>1874</v>
      </c>
      <c r="F747" s="451" t="s">
        <v>1694</v>
      </c>
      <c r="G747" s="100">
        <v>100000</v>
      </c>
      <c r="H747" s="28">
        <v>43636</v>
      </c>
      <c r="I747" s="451" t="s">
        <v>1850</v>
      </c>
      <c r="J747" s="17" t="s">
        <v>1702</v>
      </c>
      <c r="K747" s="17" t="s">
        <v>612</v>
      </c>
      <c r="L747" s="17" t="s">
        <v>1702</v>
      </c>
      <c r="M747" s="451" t="s">
        <v>1802</v>
      </c>
    </row>
    <row r="748" spans="2:13" x14ac:dyDescent="0.3">
      <c r="B748" s="6">
        <v>5</v>
      </c>
      <c r="C748" s="467" t="s">
        <v>540</v>
      </c>
      <c r="D748" s="451" t="s">
        <v>1802</v>
      </c>
      <c r="E748" s="451" t="s">
        <v>1874</v>
      </c>
      <c r="F748" s="451" t="s">
        <v>1694</v>
      </c>
      <c r="G748" s="100">
        <v>50000</v>
      </c>
      <c r="H748" s="28">
        <v>43636</v>
      </c>
      <c r="I748" s="451" t="s">
        <v>1850</v>
      </c>
      <c r="J748" s="17" t="s">
        <v>1702</v>
      </c>
      <c r="K748" s="17" t="s">
        <v>612</v>
      </c>
      <c r="L748" s="17" t="s">
        <v>1702</v>
      </c>
      <c r="M748" s="451" t="s">
        <v>1802</v>
      </c>
    </row>
    <row r="749" spans="2:13" x14ac:dyDescent="0.3">
      <c r="B749" s="6">
        <v>5</v>
      </c>
      <c r="C749" s="467" t="s">
        <v>540</v>
      </c>
      <c r="D749" s="451" t="s">
        <v>1802</v>
      </c>
      <c r="E749" s="451" t="s">
        <v>1879</v>
      </c>
      <c r="F749" s="451" t="s">
        <v>1694</v>
      </c>
      <c r="G749" s="100">
        <v>125000</v>
      </c>
      <c r="H749" s="28">
        <v>43642</v>
      </c>
      <c r="I749" s="451" t="s">
        <v>1850</v>
      </c>
      <c r="J749" s="17" t="s">
        <v>1702</v>
      </c>
      <c r="K749" s="17" t="s">
        <v>612</v>
      </c>
      <c r="L749" s="17" t="s">
        <v>1702</v>
      </c>
      <c r="M749" s="451" t="s">
        <v>1802</v>
      </c>
    </row>
    <row r="750" spans="2:13" x14ac:dyDescent="0.3">
      <c r="B750" s="6">
        <v>5</v>
      </c>
      <c r="C750" s="467" t="s">
        <v>540</v>
      </c>
      <c r="D750" s="451" t="s">
        <v>1802</v>
      </c>
      <c r="E750" s="451" t="s">
        <v>1802</v>
      </c>
      <c r="F750" s="451" t="s">
        <v>1694</v>
      </c>
      <c r="G750" s="100">
        <v>50000</v>
      </c>
      <c r="H750" s="28">
        <v>43642</v>
      </c>
      <c r="I750" s="451" t="s">
        <v>1869</v>
      </c>
      <c r="J750" s="17" t="s">
        <v>1702</v>
      </c>
      <c r="K750" s="17" t="s">
        <v>612</v>
      </c>
      <c r="L750" s="17" t="s">
        <v>1702</v>
      </c>
      <c r="M750" s="451" t="s">
        <v>1802</v>
      </c>
    </row>
    <row r="751" spans="2:13" x14ac:dyDescent="0.3">
      <c r="B751" s="6">
        <v>5</v>
      </c>
      <c r="C751" s="467" t="s">
        <v>540</v>
      </c>
      <c r="D751" s="451" t="s">
        <v>1802</v>
      </c>
      <c r="E751" s="451" t="s">
        <v>1887</v>
      </c>
      <c r="F751" s="451" t="s">
        <v>1694</v>
      </c>
      <c r="G751" s="100">
        <v>100000</v>
      </c>
      <c r="H751" s="28">
        <v>43642</v>
      </c>
      <c r="I751" s="451" t="s">
        <v>1847</v>
      </c>
      <c r="J751" s="17" t="s">
        <v>1702</v>
      </c>
      <c r="K751" s="17" t="s">
        <v>612</v>
      </c>
      <c r="L751" s="17" t="s">
        <v>1702</v>
      </c>
      <c r="M751" s="451" t="s">
        <v>1802</v>
      </c>
    </row>
    <row r="752" spans="2:13" x14ac:dyDescent="0.3">
      <c r="B752" s="6">
        <v>5</v>
      </c>
      <c r="C752" s="467" t="s">
        <v>540</v>
      </c>
      <c r="D752" s="451" t="s">
        <v>1893</v>
      </c>
      <c r="E752" s="451" t="s">
        <v>1887</v>
      </c>
      <c r="F752" s="451" t="s">
        <v>1694</v>
      </c>
      <c r="G752" s="100">
        <v>100000</v>
      </c>
      <c r="H752" s="28">
        <v>43642</v>
      </c>
      <c r="I752" s="451" t="s">
        <v>1847</v>
      </c>
      <c r="J752" s="17" t="s">
        <v>1702</v>
      </c>
      <c r="K752" s="17" t="s">
        <v>612</v>
      </c>
      <c r="L752" s="17" t="s">
        <v>1702</v>
      </c>
      <c r="M752" s="451" t="s">
        <v>1802</v>
      </c>
    </row>
    <row r="753" spans="2:13" x14ac:dyDescent="0.3">
      <c r="B753" s="6">
        <v>5</v>
      </c>
      <c r="C753" s="467" t="s">
        <v>540</v>
      </c>
      <c r="D753" s="451" t="s">
        <v>1871</v>
      </c>
      <c r="E753" s="451" t="s">
        <v>1887</v>
      </c>
      <c r="F753" s="451" t="s">
        <v>1694</v>
      </c>
      <c r="G753" s="100">
        <v>100000</v>
      </c>
      <c r="H753" s="28">
        <v>43642</v>
      </c>
      <c r="I753" s="451" t="s">
        <v>1847</v>
      </c>
      <c r="J753" s="17" t="s">
        <v>1702</v>
      </c>
      <c r="K753" s="17" t="s">
        <v>612</v>
      </c>
      <c r="L753" s="17" t="s">
        <v>1702</v>
      </c>
      <c r="M753" s="451" t="s">
        <v>1802</v>
      </c>
    </row>
    <row r="754" spans="2:13" x14ac:dyDescent="0.3">
      <c r="B754" s="6">
        <v>5</v>
      </c>
      <c r="C754" s="467" t="s">
        <v>540</v>
      </c>
      <c r="D754" s="451" t="s">
        <v>1866</v>
      </c>
      <c r="E754" s="451" t="s">
        <v>1887</v>
      </c>
      <c r="F754" s="451" t="s">
        <v>1694</v>
      </c>
      <c r="G754" s="100">
        <v>100000</v>
      </c>
      <c r="H754" s="28">
        <v>43642</v>
      </c>
      <c r="I754" s="451" t="s">
        <v>1850</v>
      </c>
      <c r="J754" s="17" t="s">
        <v>1702</v>
      </c>
      <c r="K754" s="17" t="s">
        <v>612</v>
      </c>
      <c r="L754" s="17" t="s">
        <v>1702</v>
      </c>
      <c r="M754" s="451" t="s">
        <v>1802</v>
      </c>
    </row>
    <row r="755" spans="2:13" x14ac:dyDescent="0.3">
      <c r="B755" s="6">
        <v>5</v>
      </c>
      <c r="C755" s="467" t="s">
        <v>540</v>
      </c>
      <c r="D755" s="451" t="s">
        <v>1802</v>
      </c>
      <c r="E755" s="451" t="s">
        <v>1879</v>
      </c>
      <c r="F755" s="451" t="s">
        <v>1694</v>
      </c>
      <c r="G755" s="100">
        <v>100000</v>
      </c>
      <c r="H755" s="28">
        <v>43642</v>
      </c>
      <c r="I755" s="451" t="s">
        <v>1850</v>
      </c>
      <c r="J755" s="17" t="s">
        <v>1702</v>
      </c>
      <c r="K755" s="17" t="s">
        <v>612</v>
      </c>
      <c r="L755" s="17" t="s">
        <v>1702</v>
      </c>
      <c r="M755" s="451" t="s">
        <v>1802</v>
      </c>
    </row>
    <row r="756" spans="2:13" x14ac:dyDescent="0.3">
      <c r="B756" s="6">
        <v>5</v>
      </c>
      <c r="C756" s="467" t="s">
        <v>540</v>
      </c>
      <c r="D756" s="451" t="s">
        <v>1802</v>
      </c>
      <c r="E756" s="451" t="s">
        <v>1887</v>
      </c>
      <c r="F756" s="451" t="s">
        <v>1694</v>
      </c>
      <c r="G756" s="100">
        <v>100000</v>
      </c>
      <c r="H756" s="28">
        <v>43643</v>
      </c>
      <c r="I756" s="451" t="s">
        <v>1847</v>
      </c>
      <c r="J756" s="17" t="s">
        <v>1702</v>
      </c>
      <c r="K756" s="17" t="s">
        <v>612</v>
      </c>
      <c r="L756" s="17" t="s">
        <v>1702</v>
      </c>
      <c r="M756" s="451" t="s">
        <v>1802</v>
      </c>
    </row>
    <row r="757" spans="2:13" x14ac:dyDescent="0.3">
      <c r="B757" s="6">
        <v>5</v>
      </c>
      <c r="C757" s="467" t="s">
        <v>540</v>
      </c>
      <c r="D757" s="451" t="s">
        <v>1802</v>
      </c>
      <c r="E757" s="451" t="s">
        <v>1879</v>
      </c>
      <c r="F757" s="451" t="s">
        <v>1694</v>
      </c>
      <c r="G757" s="100">
        <v>100000</v>
      </c>
      <c r="H757" s="28">
        <v>43643</v>
      </c>
      <c r="I757" s="451" t="s">
        <v>1850</v>
      </c>
      <c r="J757" s="17" t="s">
        <v>1702</v>
      </c>
      <c r="K757" s="17" t="s">
        <v>612</v>
      </c>
      <c r="L757" s="17" t="s">
        <v>1702</v>
      </c>
      <c r="M757" s="451" t="s">
        <v>1802</v>
      </c>
    </row>
    <row r="758" spans="2:13" x14ac:dyDescent="0.3">
      <c r="B758" s="6">
        <v>5</v>
      </c>
      <c r="C758" s="467" t="s">
        <v>540</v>
      </c>
      <c r="D758" s="451" t="s">
        <v>1802</v>
      </c>
      <c r="E758" s="451" t="s">
        <v>1887</v>
      </c>
      <c r="F758" s="451" t="s">
        <v>1694</v>
      </c>
      <c r="G758" s="100">
        <v>150000</v>
      </c>
      <c r="H758" s="28">
        <v>43643</v>
      </c>
      <c r="I758" s="451" t="s">
        <v>1847</v>
      </c>
      <c r="J758" s="17" t="s">
        <v>1702</v>
      </c>
      <c r="K758" s="17" t="s">
        <v>612</v>
      </c>
      <c r="L758" s="17" t="s">
        <v>1702</v>
      </c>
      <c r="M758" s="451" t="s">
        <v>1802</v>
      </c>
    </row>
    <row r="759" spans="2:13" x14ac:dyDescent="0.3">
      <c r="B759" s="6">
        <v>5</v>
      </c>
      <c r="C759" s="467" t="s">
        <v>540</v>
      </c>
      <c r="D759" s="451" t="s">
        <v>1935</v>
      </c>
      <c r="E759" s="451" t="s">
        <v>1887</v>
      </c>
      <c r="F759" s="451" t="s">
        <v>1694</v>
      </c>
      <c r="G759" s="100">
        <v>100000</v>
      </c>
      <c r="H759" s="28">
        <v>43647</v>
      </c>
      <c r="I759" s="451" t="s">
        <v>1847</v>
      </c>
      <c r="J759" s="17" t="s">
        <v>1702</v>
      </c>
      <c r="K759" s="17" t="s">
        <v>612</v>
      </c>
      <c r="L759" s="17" t="s">
        <v>1702</v>
      </c>
      <c r="M759" s="451" t="s">
        <v>1802</v>
      </c>
    </row>
    <row r="760" spans="2:13" x14ac:dyDescent="0.3">
      <c r="B760" s="6">
        <v>5</v>
      </c>
      <c r="C760" s="467" t="s">
        <v>540</v>
      </c>
      <c r="D760" s="451" t="s">
        <v>1802</v>
      </c>
      <c r="E760" s="451" t="s">
        <v>1887</v>
      </c>
      <c r="F760" s="451" t="s">
        <v>1694</v>
      </c>
      <c r="G760" s="100">
        <v>100000</v>
      </c>
      <c r="H760" s="28">
        <v>43647</v>
      </c>
      <c r="I760" s="451" t="s">
        <v>1847</v>
      </c>
      <c r="J760" s="17" t="s">
        <v>1702</v>
      </c>
      <c r="K760" s="17" t="s">
        <v>612</v>
      </c>
      <c r="L760" s="17" t="s">
        <v>1702</v>
      </c>
      <c r="M760" s="451" t="s">
        <v>1802</v>
      </c>
    </row>
    <row r="761" spans="2:13" x14ac:dyDescent="0.3">
      <c r="B761" s="6">
        <v>5</v>
      </c>
      <c r="C761" s="467" t="s">
        <v>540</v>
      </c>
      <c r="D761" s="451" t="s">
        <v>1802</v>
      </c>
      <c r="E761" s="451" t="s">
        <v>1874</v>
      </c>
      <c r="F761" s="451" t="s">
        <v>1694</v>
      </c>
      <c r="G761" s="100">
        <v>100000</v>
      </c>
      <c r="H761" s="28">
        <v>43648</v>
      </c>
      <c r="I761" s="451" t="s">
        <v>1850</v>
      </c>
      <c r="J761" s="17" t="s">
        <v>1702</v>
      </c>
      <c r="K761" s="17" t="s">
        <v>612</v>
      </c>
      <c r="L761" s="17" t="s">
        <v>1702</v>
      </c>
      <c r="M761" s="451" t="s">
        <v>1802</v>
      </c>
    </row>
    <row r="762" spans="2:13" x14ac:dyDescent="0.3">
      <c r="B762" s="6">
        <v>5</v>
      </c>
      <c r="C762" s="467" t="s">
        <v>540</v>
      </c>
      <c r="D762" s="451" t="s">
        <v>1802</v>
      </c>
      <c r="E762" s="451" t="s">
        <v>1887</v>
      </c>
      <c r="F762" s="451" t="s">
        <v>1694</v>
      </c>
      <c r="G762" s="100">
        <v>100000</v>
      </c>
      <c r="H762" s="28">
        <v>43648</v>
      </c>
      <c r="I762" s="451" t="s">
        <v>1847</v>
      </c>
      <c r="J762" s="17" t="s">
        <v>1702</v>
      </c>
      <c r="K762" s="17" t="s">
        <v>612</v>
      </c>
      <c r="L762" s="17" t="s">
        <v>1702</v>
      </c>
      <c r="M762" s="451" t="s">
        <v>1802</v>
      </c>
    </row>
    <row r="763" spans="2:13" x14ac:dyDescent="0.3">
      <c r="B763" s="6">
        <v>5</v>
      </c>
      <c r="C763" s="467" t="s">
        <v>540</v>
      </c>
      <c r="D763" s="451" t="s">
        <v>1802</v>
      </c>
      <c r="E763" s="451" t="s">
        <v>1802</v>
      </c>
      <c r="F763" s="451" t="s">
        <v>1694</v>
      </c>
      <c r="G763" s="100">
        <v>140000</v>
      </c>
      <c r="H763" s="28">
        <v>43649</v>
      </c>
      <c r="I763" s="451" t="s">
        <v>1845</v>
      </c>
      <c r="J763" s="17" t="s">
        <v>1702</v>
      </c>
      <c r="K763" s="17" t="s">
        <v>612</v>
      </c>
      <c r="L763" s="17" t="s">
        <v>1702</v>
      </c>
      <c r="M763" s="451" t="s">
        <v>1802</v>
      </c>
    </row>
    <row r="764" spans="2:13" x14ac:dyDescent="0.3">
      <c r="B764" s="6">
        <v>5</v>
      </c>
      <c r="C764" s="467" t="s">
        <v>540</v>
      </c>
      <c r="D764" s="451" t="s">
        <v>1866</v>
      </c>
      <c r="E764" s="451" t="s">
        <v>1887</v>
      </c>
      <c r="F764" s="451" t="s">
        <v>1694</v>
      </c>
      <c r="G764" s="100">
        <v>125000</v>
      </c>
      <c r="H764" s="28">
        <v>43654</v>
      </c>
      <c r="I764" s="451" t="s">
        <v>1847</v>
      </c>
      <c r="J764" s="17" t="s">
        <v>1702</v>
      </c>
      <c r="K764" s="17" t="s">
        <v>612</v>
      </c>
      <c r="L764" s="17" t="s">
        <v>1702</v>
      </c>
      <c r="M764" s="451" t="s">
        <v>1802</v>
      </c>
    </row>
    <row r="765" spans="2:13" x14ac:dyDescent="0.3">
      <c r="B765" s="6">
        <v>5</v>
      </c>
      <c r="C765" s="467" t="s">
        <v>540</v>
      </c>
      <c r="D765" s="451" t="s">
        <v>1802</v>
      </c>
      <c r="E765" s="451" t="s">
        <v>1879</v>
      </c>
      <c r="F765" s="451" t="s">
        <v>1694</v>
      </c>
      <c r="G765" s="100">
        <v>100000</v>
      </c>
      <c r="H765" s="28">
        <v>43654</v>
      </c>
      <c r="I765" s="451" t="s">
        <v>1850</v>
      </c>
      <c r="J765" s="17" t="s">
        <v>1702</v>
      </c>
      <c r="K765" s="17" t="s">
        <v>612</v>
      </c>
      <c r="L765" s="17" t="s">
        <v>1702</v>
      </c>
      <c r="M765" s="451" t="s">
        <v>1802</v>
      </c>
    </row>
    <row r="766" spans="2:13" x14ac:dyDescent="0.3">
      <c r="B766" s="6">
        <v>5</v>
      </c>
      <c r="C766" s="467" t="s">
        <v>540</v>
      </c>
      <c r="D766" s="451" t="s">
        <v>1936</v>
      </c>
      <c r="E766" s="451" t="s">
        <v>1887</v>
      </c>
      <c r="F766" s="451" t="s">
        <v>1694</v>
      </c>
      <c r="G766" s="100">
        <v>100000</v>
      </c>
      <c r="H766" s="28">
        <v>43654</v>
      </c>
      <c r="I766" s="451" t="s">
        <v>1847</v>
      </c>
      <c r="J766" s="17" t="s">
        <v>1702</v>
      </c>
      <c r="K766" s="17" t="s">
        <v>612</v>
      </c>
      <c r="L766" s="17" t="s">
        <v>1702</v>
      </c>
      <c r="M766" s="451" t="s">
        <v>1802</v>
      </c>
    </row>
    <row r="767" spans="2:13" x14ac:dyDescent="0.3">
      <c r="B767" s="6">
        <v>5</v>
      </c>
      <c r="C767" s="467" t="s">
        <v>540</v>
      </c>
      <c r="D767" s="451" t="s">
        <v>1937</v>
      </c>
      <c r="E767" s="451" t="s">
        <v>1874</v>
      </c>
      <c r="F767" s="451" t="s">
        <v>1694</v>
      </c>
      <c r="G767" s="100">
        <v>100000</v>
      </c>
      <c r="H767" s="28">
        <v>43654</v>
      </c>
      <c r="I767" s="451" t="s">
        <v>1850</v>
      </c>
      <c r="J767" s="17" t="s">
        <v>1702</v>
      </c>
      <c r="K767" s="17" t="s">
        <v>612</v>
      </c>
      <c r="L767" s="17" t="s">
        <v>1702</v>
      </c>
      <c r="M767" s="451" t="s">
        <v>1802</v>
      </c>
    </row>
    <row r="768" spans="2:13" x14ac:dyDescent="0.3">
      <c r="B768" s="6">
        <v>5</v>
      </c>
      <c r="C768" s="467" t="s">
        <v>540</v>
      </c>
      <c r="D768" s="451" t="s">
        <v>1871</v>
      </c>
      <c r="E768" s="451" t="s">
        <v>1874</v>
      </c>
      <c r="F768" s="451" t="s">
        <v>1694</v>
      </c>
      <c r="G768" s="100">
        <v>100000</v>
      </c>
      <c r="H768" s="28">
        <v>43654</v>
      </c>
      <c r="I768" s="451" t="s">
        <v>1850</v>
      </c>
      <c r="J768" s="17" t="s">
        <v>1702</v>
      </c>
      <c r="K768" s="17" t="s">
        <v>612</v>
      </c>
      <c r="L768" s="17" t="s">
        <v>1702</v>
      </c>
      <c r="M768" s="451" t="s">
        <v>1802</v>
      </c>
    </row>
    <row r="769" spans="2:13" x14ac:dyDescent="0.3">
      <c r="B769" s="6">
        <v>5</v>
      </c>
      <c r="C769" s="467" t="s">
        <v>540</v>
      </c>
      <c r="D769" s="451" t="s">
        <v>1938</v>
      </c>
      <c r="E769" s="451" t="s">
        <v>1874</v>
      </c>
      <c r="F769" s="451" t="s">
        <v>1694</v>
      </c>
      <c r="G769" s="100">
        <v>100000</v>
      </c>
      <c r="H769" s="28">
        <v>43655</v>
      </c>
      <c r="I769" s="451" t="s">
        <v>1850</v>
      </c>
      <c r="J769" s="17" t="s">
        <v>1702</v>
      </c>
      <c r="K769" s="17" t="s">
        <v>612</v>
      </c>
      <c r="L769" s="17" t="s">
        <v>1702</v>
      </c>
      <c r="M769" s="451" t="s">
        <v>1802</v>
      </c>
    </row>
    <row r="770" spans="2:13" x14ac:dyDescent="0.3">
      <c r="B770" s="6">
        <v>5</v>
      </c>
      <c r="C770" s="467" t="s">
        <v>540</v>
      </c>
      <c r="D770" s="451" t="s">
        <v>1871</v>
      </c>
      <c r="E770" s="451" t="s">
        <v>1887</v>
      </c>
      <c r="F770" s="451" t="s">
        <v>1694</v>
      </c>
      <c r="G770" s="100">
        <v>100000</v>
      </c>
      <c r="H770" s="28">
        <v>43656</v>
      </c>
      <c r="I770" s="451" t="s">
        <v>1847</v>
      </c>
      <c r="J770" s="17" t="s">
        <v>1702</v>
      </c>
      <c r="K770" s="17" t="s">
        <v>612</v>
      </c>
      <c r="L770" s="17" t="s">
        <v>1702</v>
      </c>
      <c r="M770" s="451" t="s">
        <v>1802</v>
      </c>
    </row>
    <row r="771" spans="2:13" x14ac:dyDescent="0.3">
      <c r="B771" s="6">
        <v>5</v>
      </c>
      <c r="C771" s="467" t="s">
        <v>540</v>
      </c>
      <c r="D771" s="451" t="s">
        <v>1802</v>
      </c>
      <c r="E771" s="451" t="s">
        <v>1879</v>
      </c>
      <c r="F771" s="451" t="s">
        <v>1694</v>
      </c>
      <c r="G771" s="100">
        <v>100000</v>
      </c>
      <c r="H771" s="28">
        <v>43656</v>
      </c>
      <c r="I771" s="451" t="s">
        <v>1850</v>
      </c>
      <c r="J771" s="17" t="s">
        <v>1702</v>
      </c>
      <c r="K771" s="17" t="s">
        <v>612</v>
      </c>
      <c r="L771" s="17" t="s">
        <v>1702</v>
      </c>
      <c r="M771" s="451" t="s">
        <v>1802</v>
      </c>
    </row>
    <row r="772" spans="2:13" x14ac:dyDescent="0.3">
      <c r="B772" s="6">
        <v>5</v>
      </c>
      <c r="C772" s="467" t="s">
        <v>540</v>
      </c>
      <c r="D772" s="451" t="s">
        <v>1802</v>
      </c>
      <c r="E772" s="451" t="s">
        <v>1879</v>
      </c>
      <c r="F772" s="451" t="s">
        <v>1694</v>
      </c>
      <c r="G772" s="100">
        <v>100000</v>
      </c>
      <c r="H772" s="28">
        <v>43657</v>
      </c>
      <c r="I772" s="451" t="s">
        <v>1850</v>
      </c>
      <c r="J772" s="17" t="s">
        <v>1702</v>
      </c>
      <c r="K772" s="17" t="s">
        <v>612</v>
      </c>
      <c r="L772" s="17" t="s">
        <v>1702</v>
      </c>
      <c r="M772" s="451" t="s">
        <v>1802</v>
      </c>
    </row>
    <row r="773" spans="2:13" x14ac:dyDescent="0.3">
      <c r="B773" s="6">
        <v>5</v>
      </c>
      <c r="C773" s="467" t="s">
        <v>540</v>
      </c>
      <c r="D773" s="451" t="s">
        <v>1802</v>
      </c>
      <c r="E773" s="451" t="s">
        <v>1802</v>
      </c>
      <c r="F773" s="451" t="s">
        <v>1694</v>
      </c>
      <c r="G773" s="100">
        <v>53000</v>
      </c>
      <c r="H773" s="28">
        <v>43661</v>
      </c>
      <c r="I773" s="451" t="s">
        <v>1877</v>
      </c>
      <c r="J773" s="17" t="s">
        <v>1702</v>
      </c>
      <c r="K773" s="17" t="s">
        <v>612</v>
      </c>
      <c r="L773" s="17" t="s">
        <v>1702</v>
      </c>
      <c r="M773" s="451" t="s">
        <v>1802</v>
      </c>
    </row>
    <row r="774" spans="2:13" x14ac:dyDescent="0.3">
      <c r="B774" s="6">
        <v>5</v>
      </c>
      <c r="C774" s="467" t="s">
        <v>540</v>
      </c>
      <c r="D774" s="451" t="s">
        <v>1939</v>
      </c>
      <c r="E774" s="451" t="s">
        <v>1874</v>
      </c>
      <c r="F774" s="451" t="s">
        <v>1694</v>
      </c>
      <c r="G774" s="100">
        <v>100000</v>
      </c>
      <c r="H774" s="28">
        <v>43661</v>
      </c>
      <c r="I774" s="451" t="s">
        <v>1850</v>
      </c>
      <c r="J774" s="17" t="s">
        <v>1702</v>
      </c>
      <c r="K774" s="17" t="s">
        <v>612</v>
      </c>
      <c r="L774" s="17" t="s">
        <v>1702</v>
      </c>
      <c r="M774" s="451" t="s">
        <v>1802</v>
      </c>
    </row>
    <row r="775" spans="2:13" x14ac:dyDescent="0.3">
      <c r="B775" s="6">
        <v>5</v>
      </c>
      <c r="C775" s="467" t="s">
        <v>540</v>
      </c>
      <c r="D775" s="451" t="s">
        <v>1802</v>
      </c>
      <c r="E775" s="451" t="s">
        <v>1802</v>
      </c>
      <c r="F775" s="451" t="s">
        <v>1694</v>
      </c>
      <c r="G775" s="100">
        <v>70000</v>
      </c>
      <c r="H775" s="28">
        <v>43662</v>
      </c>
      <c r="I775" s="451" t="s">
        <v>1888</v>
      </c>
      <c r="J775" s="17" t="s">
        <v>1702</v>
      </c>
      <c r="K775" s="17" t="s">
        <v>612</v>
      </c>
      <c r="L775" s="17" t="s">
        <v>1702</v>
      </c>
      <c r="M775" s="451" t="s">
        <v>1802</v>
      </c>
    </row>
    <row r="776" spans="2:13" x14ac:dyDescent="0.3">
      <c r="B776" s="6">
        <v>5</v>
      </c>
      <c r="C776" s="467" t="s">
        <v>540</v>
      </c>
      <c r="D776" s="451" t="s">
        <v>1940</v>
      </c>
      <c r="E776" s="451" t="s">
        <v>1868</v>
      </c>
      <c r="F776" s="451" t="s">
        <v>1694</v>
      </c>
      <c r="G776" s="100">
        <v>15000</v>
      </c>
      <c r="H776" s="28">
        <v>43663</v>
      </c>
      <c r="I776" s="451" t="s">
        <v>1869</v>
      </c>
      <c r="J776" s="17" t="s">
        <v>1702</v>
      </c>
      <c r="K776" s="17" t="s">
        <v>612</v>
      </c>
      <c r="L776" s="17" t="s">
        <v>1702</v>
      </c>
      <c r="M776" s="451" t="s">
        <v>1802</v>
      </c>
    </row>
    <row r="777" spans="2:13" x14ac:dyDescent="0.3">
      <c r="B777" s="6">
        <v>5</v>
      </c>
      <c r="C777" s="467" t="s">
        <v>540</v>
      </c>
      <c r="D777" s="451" t="s">
        <v>1941</v>
      </c>
      <c r="E777" s="451" t="s">
        <v>1868</v>
      </c>
      <c r="F777" s="451" t="s">
        <v>1694</v>
      </c>
      <c r="G777" s="100">
        <v>15000</v>
      </c>
      <c r="H777" s="28">
        <v>43663</v>
      </c>
      <c r="I777" s="451" t="s">
        <v>1869</v>
      </c>
      <c r="J777" s="17" t="s">
        <v>1702</v>
      </c>
      <c r="K777" s="17" t="s">
        <v>612</v>
      </c>
      <c r="L777" s="17" t="s">
        <v>1702</v>
      </c>
      <c r="M777" s="451" t="s">
        <v>1802</v>
      </c>
    </row>
    <row r="778" spans="2:13" x14ac:dyDescent="0.3">
      <c r="B778" s="6">
        <v>5</v>
      </c>
      <c r="C778" s="467" t="s">
        <v>540</v>
      </c>
      <c r="D778" s="451" t="s">
        <v>1802</v>
      </c>
      <c r="E778" s="451" t="s">
        <v>1802</v>
      </c>
      <c r="F778" s="451" t="s">
        <v>1694</v>
      </c>
      <c r="G778" s="100">
        <v>103000</v>
      </c>
      <c r="H778" s="28">
        <v>43664</v>
      </c>
      <c r="I778" s="451" t="s">
        <v>1877</v>
      </c>
      <c r="J778" s="17" t="s">
        <v>1702</v>
      </c>
      <c r="K778" s="17" t="s">
        <v>612</v>
      </c>
      <c r="L778" s="17" t="s">
        <v>1702</v>
      </c>
      <c r="M778" s="451" t="s">
        <v>1802</v>
      </c>
    </row>
    <row r="779" spans="2:13" x14ac:dyDescent="0.3">
      <c r="B779" s="6">
        <v>5</v>
      </c>
      <c r="C779" s="467" t="s">
        <v>540</v>
      </c>
      <c r="D779" s="451" t="s">
        <v>1802</v>
      </c>
      <c r="E779" s="451" t="s">
        <v>1802</v>
      </c>
      <c r="F779" s="451" t="s">
        <v>1694</v>
      </c>
      <c r="G779" s="100">
        <v>32500</v>
      </c>
      <c r="H779" s="28">
        <v>43664</v>
      </c>
      <c r="I779" s="451" t="s">
        <v>1869</v>
      </c>
      <c r="J779" s="17" t="s">
        <v>1702</v>
      </c>
      <c r="K779" s="17" t="s">
        <v>612</v>
      </c>
      <c r="L779" s="17" t="s">
        <v>1702</v>
      </c>
      <c r="M779" s="451" t="s">
        <v>1802</v>
      </c>
    </row>
    <row r="780" spans="2:13" x14ac:dyDescent="0.3">
      <c r="B780" s="6">
        <v>5</v>
      </c>
      <c r="C780" s="467" t="s">
        <v>540</v>
      </c>
      <c r="D780" s="451" t="s">
        <v>1942</v>
      </c>
      <c r="E780" s="451" t="s">
        <v>1874</v>
      </c>
      <c r="F780" s="451" t="s">
        <v>1694</v>
      </c>
      <c r="G780" s="100">
        <v>100000</v>
      </c>
      <c r="H780" s="28">
        <v>43670</v>
      </c>
      <c r="I780" s="451" t="s">
        <v>1850</v>
      </c>
      <c r="J780" s="17" t="s">
        <v>1702</v>
      </c>
      <c r="K780" s="17" t="s">
        <v>612</v>
      </c>
      <c r="L780" s="17" t="s">
        <v>1702</v>
      </c>
      <c r="M780" s="451" t="s">
        <v>1802</v>
      </c>
    </row>
    <row r="781" spans="2:13" x14ac:dyDescent="0.3">
      <c r="B781" s="6">
        <v>5</v>
      </c>
      <c r="C781" s="467" t="s">
        <v>540</v>
      </c>
      <c r="D781" s="451" t="s">
        <v>1802</v>
      </c>
      <c r="E781" s="451" t="s">
        <v>1879</v>
      </c>
      <c r="F781" s="451" t="s">
        <v>1694</v>
      </c>
      <c r="G781" s="100">
        <v>100000</v>
      </c>
      <c r="H781" s="28">
        <v>43670</v>
      </c>
      <c r="I781" s="451" t="s">
        <v>1850</v>
      </c>
      <c r="J781" s="17" t="s">
        <v>1702</v>
      </c>
      <c r="K781" s="17" t="s">
        <v>612</v>
      </c>
      <c r="L781" s="17" t="s">
        <v>1702</v>
      </c>
      <c r="M781" s="451" t="s">
        <v>1802</v>
      </c>
    </row>
    <row r="782" spans="2:13" x14ac:dyDescent="0.3">
      <c r="B782" s="6">
        <v>5</v>
      </c>
      <c r="C782" s="467" t="s">
        <v>540</v>
      </c>
      <c r="D782" s="451" t="s">
        <v>1943</v>
      </c>
      <c r="E782" s="451" t="s">
        <v>1874</v>
      </c>
      <c r="F782" s="451" t="s">
        <v>1694</v>
      </c>
      <c r="G782" s="100">
        <v>100000</v>
      </c>
      <c r="H782" s="28">
        <v>43670</v>
      </c>
      <c r="I782" s="451" t="s">
        <v>1850</v>
      </c>
      <c r="J782" s="17" t="s">
        <v>1702</v>
      </c>
      <c r="K782" s="17" t="s">
        <v>612</v>
      </c>
      <c r="L782" s="17" t="s">
        <v>1702</v>
      </c>
      <c r="M782" s="451" t="s">
        <v>1802</v>
      </c>
    </row>
    <row r="783" spans="2:13" x14ac:dyDescent="0.3">
      <c r="B783" s="6">
        <v>5</v>
      </c>
      <c r="C783" s="467" t="s">
        <v>540</v>
      </c>
      <c r="D783" s="451" t="s">
        <v>1802</v>
      </c>
      <c r="E783" s="451" t="s">
        <v>1802</v>
      </c>
      <c r="F783" s="451" t="s">
        <v>1694</v>
      </c>
      <c r="G783" s="100">
        <v>100000</v>
      </c>
      <c r="H783" s="28">
        <v>43670</v>
      </c>
      <c r="I783" s="451" t="s">
        <v>1869</v>
      </c>
      <c r="J783" s="17" t="s">
        <v>1702</v>
      </c>
      <c r="K783" s="17" t="s">
        <v>612</v>
      </c>
      <c r="L783" s="17" t="s">
        <v>1702</v>
      </c>
      <c r="M783" s="451" t="s">
        <v>1802</v>
      </c>
    </row>
    <row r="784" spans="2:13" x14ac:dyDescent="0.3">
      <c r="B784" s="6">
        <v>5</v>
      </c>
      <c r="C784" s="467" t="s">
        <v>540</v>
      </c>
      <c r="D784" s="451" t="s">
        <v>1802</v>
      </c>
      <c r="E784" s="451" t="s">
        <v>1879</v>
      </c>
      <c r="F784" s="451" t="s">
        <v>1694</v>
      </c>
      <c r="G784" s="100">
        <v>100000</v>
      </c>
      <c r="H784" s="28">
        <v>43676</v>
      </c>
      <c r="I784" s="451" t="s">
        <v>1850</v>
      </c>
      <c r="J784" s="17" t="s">
        <v>1702</v>
      </c>
      <c r="K784" s="17" t="s">
        <v>612</v>
      </c>
      <c r="L784" s="17" t="s">
        <v>1702</v>
      </c>
      <c r="M784" s="451" t="s">
        <v>1802</v>
      </c>
    </row>
    <row r="785" spans="2:13" x14ac:dyDescent="0.3">
      <c r="B785" s="6">
        <v>5</v>
      </c>
      <c r="C785" s="467" t="s">
        <v>540</v>
      </c>
      <c r="D785" s="451" t="s">
        <v>1802</v>
      </c>
      <c r="E785" s="451" t="s">
        <v>1802</v>
      </c>
      <c r="F785" s="451" t="s">
        <v>1694</v>
      </c>
      <c r="G785" s="100">
        <v>50000</v>
      </c>
      <c r="H785" s="28">
        <v>43676</v>
      </c>
      <c r="I785" s="451" t="s">
        <v>1869</v>
      </c>
      <c r="J785" s="17" t="s">
        <v>1702</v>
      </c>
      <c r="K785" s="17" t="s">
        <v>612</v>
      </c>
      <c r="L785" s="17" t="s">
        <v>1702</v>
      </c>
      <c r="M785" s="451" t="s">
        <v>1802</v>
      </c>
    </row>
    <row r="786" spans="2:13" x14ac:dyDescent="0.3">
      <c r="B786" s="6">
        <v>5</v>
      </c>
      <c r="C786" s="467" t="s">
        <v>540</v>
      </c>
      <c r="D786" s="451" t="s">
        <v>1802</v>
      </c>
      <c r="E786" s="451" t="s">
        <v>1802</v>
      </c>
      <c r="F786" s="451" t="s">
        <v>1694</v>
      </c>
      <c r="G786" s="100">
        <v>47500</v>
      </c>
      <c r="H786" s="28">
        <v>43682</v>
      </c>
      <c r="I786" s="451" t="s">
        <v>1888</v>
      </c>
      <c r="J786" s="17" t="s">
        <v>1702</v>
      </c>
      <c r="K786" s="17" t="s">
        <v>612</v>
      </c>
      <c r="L786" s="17" t="s">
        <v>1702</v>
      </c>
      <c r="M786" s="451" t="s">
        <v>1802</v>
      </c>
    </row>
    <row r="787" spans="2:13" x14ac:dyDescent="0.3">
      <c r="B787" s="6">
        <v>5</v>
      </c>
      <c r="C787" s="467" t="s">
        <v>540</v>
      </c>
      <c r="D787" s="451" t="s">
        <v>1944</v>
      </c>
      <c r="E787" s="451" t="s">
        <v>1874</v>
      </c>
      <c r="F787" s="451" t="s">
        <v>1694</v>
      </c>
      <c r="G787" s="100">
        <v>100000</v>
      </c>
      <c r="H787" s="28">
        <v>43683</v>
      </c>
      <c r="I787" s="451" t="s">
        <v>1850</v>
      </c>
      <c r="J787" s="17" t="s">
        <v>1702</v>
      </c>
      <c r="K787" s="17" t="s">
        <v>612</v>
      </c>
      <c r="L787" s="17" t="s">
        <v>1702</v>
      </c>
      <c r="M787" s="451" t="s">
        <v>1802</v>
      </c>
    </row>
    <row r="788" spans="2:13" x14ac:dyDescent="0.3">
      <c r="B788" s="6">
        <v>5</v>
      </c>
      <c r="C788" s="467" t="s">
        <v>540</v>
      </c>
      <c r="D788" s="451" t="s">
        <v>1945</v>
      </c>
      <c r="E788" s="451" t="s">
        <v>1874</v>
      </c>
      <c r="F788" s="451" t="s">
        <v>1694</v>
      </c>
      <c r="G788" s="100">
        <v>100000</v>
      </c>
      <c r="H788" s="28">
        <v>43683</v>
      </c>
      <c r="I788" s="451" t="s">
        <v>1850</v>
      </c>
      <c r="J788" s="17" t="s">
        <v>1702</v>
      </c>
      <c r="K788" s="17" t="s">
        <v>612</v>
      </c>
      <c r="L788" s="17" t="s">
        <v>1702</v>
      </c>
      <c r="M788" s="451" t="s">
        <v>1802</v>
      </c>
    </row>
    <row r="789" spans="2:13" x14ac:dyDescent="0.3">
      <c r="B789" s="6">
        <v>5</v>
      </c>
      <c r="C789" s="467" t="s">
        <v>540</v>
      </c>
      <c r="D789" s="451" t="s">
        <v>1946</v>
      </c>
      <c r="E789" s="451" t="s">
        <v>1874</v>
      </c>
      <c r="F789" s="451" t="s">
        <v>1694</v>
      </c>
      <c r="G789" s="100">
        <v>150000</v>
      </c>
      <c r="H789" s="28">
        <v>43683</v>
      </c>
      <c r="I789" s="451" t="s">
        <v>1850</v>
      </c>
      <c r="J789" s="17" t="s">
        <v>1702</v>
      </c>
      <c r="K789" s="17" t="s">
        <v>612</v>
      </c>
      <c r="L789" s="17" t="s">
        <v>1702</v>
      </c>
      <c r="M789" s="451" t="s">
        <v>1802</v>
      </c>
    </row>
    <row r="790" spans="2:13" x14ac:dyDescent="0.3">
      <c r="B790" s="6">
        <v>5</v>
      </c>
      <c r="C790" s="467" t="s">
        <v>540</v>
      </c>
      <c r="D790" s="451" t="s">
        <v>1802</v>
      </c>
      <c r="E790" s="451" t="s">
        <v>1879</v>
      </c>
      <c r="F790" s="451" t="s">
        <v>1694</v>
      </c>
      <c r="G790" s="100">
        <v>200000</v>
      </c>
      <c r="H790" s="28">
        <v>43683</v>
      </c>
      <c r="I790" s="451" t="s">
        <v>1850</v>
      </c>
      <c r="J790" s="17" t="s">
        <v>1702</v>
      </c>
      <c r="K790" s="17" t="s">
        <v>612</v>
      </c>
      <c r="L790" s="17" t="s">
        <v>1702</v>
      </c>
      <c r="M790" s="451" t="s">
        <v>1802</v>
      </c>
    </row>
    <row r="791" spans="2:13" x14ac:dyDescent="0.3">
      <c r="B791" s="6">
        <v>5</v>
      </c>
      <c r="C791" s="467" t="s">
        <v>540</v>
      </c>
      <c r="D791" s="451" t="s">
        <v>1802</v>
      </c>
      <c r="E791" s="451" t="s">
        <v>1879</v>
      </c>
      <c r="F791" s="451" t="s">
        <v>1694</v>
      </c>
      <c r="G791" s="100">
        <v>100000</v>
      </c>
      <c r="H791" s="28">
        <v>43685</v>
      </c>
      <c r="I791" s="451" t="s">
        <v>1850</v>
      </c>
      <c r="J791" s="17" t="s">
        <v>1702</v>
      </c>
      <c r="K791" s="17" t="s">
        <v>612</v>
      </c>
      <c r="L791" s="17" t="s">
        <v>1702</v>
      </c>
      <c r="M791" s="451" t="s">
        <v>1802</v>
      </c>
    </row>
    <row r="792" spans="2:13" x14ac:dyDescent="0.3">
      <c r="B792" s="6">
        <v>5</v>
      </c>
      <c r="C792" s="467" t="s">
        <v>540</v>
      </c>
      <c r="D792" s="451" t="s">
        <v>1802</v>
      </c>
      <c r="E792" s="451" t="s">
        <v>1879</v>
      </c>
      <c r="F792" s="451" t="s">
        <v>1694</v>
      </c>
      <c r="G792" s="100">
        <v>100000</v>
      </c>
      <c r="H792" s="28">
        <v>43685</v>
      </c>
      <c r="I792" s="451" t="s">
        <v>1850</v>
      </c>
      <c r="J792" s="17" t="s">
        <v>1702</v>
      </c>
      <c r="K792" s="17" t="s">
        <v>612</v>
      </c>
      <c r="L792" s="17" t="s">
        <v>1702</v>
      </c>
      <c r="M792" s="451" t="s">
        <v>1802</v>
      </c>
    </row>
    <row r="793" spans="2:13" x14ac:dyDescent="0.3">
      <c r="B793" s="6">
        <v>5</v>
      </c>
      <c r="C793" s="467" t="s">
        <v>540</v>
      </c>
      <c r="D793" s="451" t="s">
        <v>1802</v>
      </c>
      <c r="E793" s="451" t="s">
        <v>1879</v>
      </c>
      <c r="F793" s="451" t="s">
        <v>1694</v>
      </c>
      <c r="G793" s="100">
        <v>100000</v>
      </c>
      <c r="H793" s="28">
        <v>43685</v>
      </c>
      <c r="I793" s="451" t="s">
        <v>1850</v>
      </c>
      <c r="J793" s="17" t="s">
        <v>1702</v>
      </c>
      <c r="K793" s="17" t="s">
        <v>612</v>
      </c>
      <c r="L793" s="17" t="s">
        <v>1702</v>
      </c>
      <c r="M793" s="451" t="s">
        <v>1802</v>
      </c>
    </row>
    <row r="794" spans="2:13" x14ac:dyDescent="0.3">
      <c r="B794" s="6">
        <v>5</v>
      </c>
      <c r="C794" s="467" t="s">
        <v>540</v>
      </c>
      <c r="D794" s="451" t="s">
        <v>1802</v>
      </c>
      <c r="E794" s="451" t="s">
        <v>1874</v>
      </c>
      <c r="F794" s="451" t="s">
        <v>1694</v>
      </c>
      <c r="G794" s="100">
        <v>100000</v>
      </c>
      <c r="H794" s="28">
        <v>43685</v>
      </c>
      <c r="I794" s="451" t="s">
        <v>1850</v>
      </c>
      <c r="J794" s="17" t="s">
        <v>1702</v>
      </c>
      <c r="K794" s="17" t="s">
        <v>612</v>
      </c>
      <c r="L794" s="17" t="s">
        <v>1702</v>
      </c>
      <c r="M794" s="451" t="s">
        <v>1802</v>
      </c>
    </row>
    <row r="795" spans="2:13" x14ac:dyDescent="0.3">
      <c r="B795" s="6">
        <v>5</v>
      </c>
      <c r="C795" s="467" t="s">
        <v>540</v>
      </c>
      <c r="D795" s="451" t="s">
        <v>1947</v>
      </c>
      <c r="E795" s="451" t="s">
        <v>1874</v>
      </c>
      <c r="F795" s="451" t="s">
        <v>1694</v>
      </c>
      <c r="G795" s="100">
        <v>100000</v>
      </c>
      <c r="H795" s="28">
        <v>43691</v>
      </c>
      <c r="I795" s="451" t="s">
        <v>1850</v>
      </c>
      <c r="J795" s="17" t="s">
        <v>1702</v>
      </c>
      <c r="K795" s="17" t="s">
        <v>612</v>
      </c>
      <c r="L795" s="17" t="s">
        <v>1702</v>
      </c>
      <c r="M795" s="451" t="s">
        <v>1802</v>
      </c>
    </row>
    <row r="796" spans="2:13" x14ac:dyDescent="0.3">
      <c r="B796" s="6">
        <v>5</v>
      </c>
      <c r="C796" s="467" t="s">
        <v>540</v>
      </c>
      <c r="D796" s="451" t="s">
        <v>1802</v>
      </c>
      <c r="E796" s="451" t="s">
        <v>1802</v>
      </c>
      <c r="F796" s="451" t="s">
        <v>1694</v>
      </c>
      <c r="G796" s="100">
        <v>70000</v>
      </c>
      <c r="H796" s="28">
        <v>43692</v>
      </c>
      <c r="I796" s="451" t="s">
        <v>1888</v>
      </c>
      <c r="J796" s="17" t="s">
        <v>1702</v>
      </c>
      <c r="K796" s="17" t="s">
        <v>612</v>
      </c>
      <c r="L796" s="17" t="s">
        <v>1702</v>
      </c>
      <c r="M796" s="451" t="s">
        <v>1802</v>
      </c>
    </row>
    <row r="797" spans="2:13" x14ac:dyDescent="0.3">
      <c r="B797" s="6">
        <v>5</v>
      </c>
      <c r="C797" s="467" t="s">
        <v>540</v>
      </c>
      <c r="D797" s="451" t="s">
        <v>1802</v>
      </c>
      <c r="E797" s="451" t="s">
        <v>1879</v>
      </c>
      <c r="F797" s="451" t="s">
        <v>1694</v>
      </c>
      <c r="G797" s="100">
        <v>300000</v>
      </c>
      <c r="H797" s="28">
        <v>43692</v>
      </c>
      <c r="I797" s="451" t="s">
        <v>1850</v>
      </c>
      <c r="J797" s="17" t="s">
        <v>1702</v>
      </c>
      <c r="K797" s="17" t="s">
        <v>612</v>
      </c>
      <c r="L797" s="17" t="s">
        <v>1702</v>
      </c>
      <c r="M797" s="451" t="s">
        <v>1802</v>
      </c>
    </row>
    <row r="798" spans="2:13" x14ac:dyDescent="0.3">
      <c r="B798" s="6">
        <v>5</v>
      </c>
      <c r="C798" s="467" t="s">
        <v>540</v>
      </c>
      <c r="D798" s="451" t="s">
        <v>1948</v>
      </c>
      <c r="E798" s="451" t="s">
        <v>1874</v>
      </c>
      <c r="F798" s="451" t="s">
        <v>1694</v>
      </c>
      <c r="G798" s="100">
        <v>100000</v>
      </c>
      <c r="H798" s="28">
        <v>43696</v>
      </c>
      <c r="I798" s="451" t="s">
        <v>1850</v>
      </c>
      <c r="J798" s="17" t="s">
        <v>1702</v>
      </c>
      <c r="K798" s="17" t="s">
        <v>612</v>
      </c>
      <c r="L798" s="17" t="s">
        <v>1702</v>
      </c>
      <c r="M798" s="451" t="s">
        <v>1802</v>
      </c>
    </row>
    <row r="799" spans="2:13" x14ac:dyDescent="0.3">
      <c r="B799" s="6">
        <v>5</v>
      </c>
      <c r="C799" s="467" t="s">
        <v>540</v>
      </c>
      <c r="D799" s="451" t="s">
        <v>1802</v>
      </c>
      <c r="E799" s="451" t="s">
        <v>1879</v>
      </c>
      <c r="F799" s="451" t="s">
        <v>1694</v>
      </c>
      <c r="G799" s="100">
        <v>100000</v>
      </c>
      <c r="H799" s="28">
        <v>43697</v>
      </c>
      <c r="I799" s="451" t="s">
        <v>1850</v>
      </c>
      <c r="J799" s="17" t="s">
        <v>1702</v>
      </c>
      <c r="K799" s="17" t="s">
        <v>612</v>
      </c>
      <c r="L799" s="17" t="s">
        <v>1702</v>
      </c>
      <c r="M799" s="451" t="s">
        <v>1802</v>
      </c>
    </row>
    <row r="800" spans="2:13" x14ac:dyDescent="0.3">
      <c r="B800" s="6">
        <v>5</v>
      </c>
      <c r="C800" s="467" t="s">
        <v>540</v>
      </c>
      <c r="D800" s="451" t="s">
        <v>1802</v>
      </c>
      <c r="E800" s="451" t="s">
        <v>1879</v>
      </c>
      <c r="F800" s="451" t="s">
        <v>1694</v>
      </c>
      <c r="G800" s="100">
        <v>100000</v>
      </c>
      <c r="H800" s="28">
        <v>43699</v>
      </c>
      <c r="I800" s="451" t="s">
        <v>1850</v>
      </c>
      <c r="J800" s="17" t="s">
        <v>1702</v>
      </c>
      <c r="K800" s="17" t="s">
        <v>612</v>
      </c>
      <c r="L800" s="17" t="s">
        <v>1702</v>
      </c>
      <c r="M800" s="451" t="s">
        <v>1802</v>
      </c>
    </row>
    <row r="801" spans="2:13" x14ac:dyDescent="0.3">
      <c r="B801" s="6">
        <v>5</v>
      </c>
      <c r="C801" s="467" t="s">
        <v>540</v>
      </c>
      <c r="D801" s="451" t="s">
        <v>1802</v>
      </c>
      <c r="E801" s="451" t="s">
        <v>1879</v>
      </c>
      <c r="F801" s="451" t="s">
        <v>1694</v>
      </c>
      <c r="G801" s="100">
        <v>100000</v>
      </c>
      <c r="H801" s="28">
        <v>43703</v>
      </c>
      <c r="I801" s="451" t="s">
        <v>1850</v>
      </c>
      <c r="J801" s="17" t="s">
        <v>1702</v>
      </c>
      <c r="K801" s="17" t="s">
        <v>612</v>
      </c>
      <c r="L801" s="17" t="s">
        <v>1702</v>
      </c>
      <c r="M801" s="451" t="s">
        <v>1802</v>
      </c>
    </row>
    <row r="802" spans="2:13" x14ac:dyDescent="0.3">
      <c r="B802" s="6">
        <v>5</v>
      </c>
      <c r="C802" s="467" t="s">
        <v>540</v>
      </c>
      <c r="D802" s="451" t="s">
        <v>1802</v>
      </c>
      <c r="E802" s="451" t="s">
        <v>1879</v>
      </c>
      <c r="F802" s="451" t="s">
        <v>1694</v>
      </c>
      <c r="G802" s="100">
        <v>100000</v>
      </c>
      <c r="H802" s="28">
        <v>43703</v>
      </c>
      <c r="I802" s="451" t="s">
        <v>1850</v>
      </c>
      <c r="J802" s="17" t="s">
        <v>1702</v>
      </c>
      <c r="K802" s="17" t="s">
        <v>612</v>
      </c>
      <c r="L802" s="17" t="s">
        <v>1702</v>
      </c>
      <c r="M802" s="451" t="s">
        <v>1802</v>
      </c>
    </row>
    <row r="803" spans="2:13" x14ac:dyDescent="0.3">
      <c r="B803" s="6">
        <v>5</v>
      </c>
      <c r="C803" s="467" t="s">
        <v>540</v>
      </c>
      <c r="D803" s="451" t="s">
        <v>1802</v>
      </c>
      <c r="E803" s="451" t="s">
        <v>1802</v>
      </c>
      <c r="F803" s="451" t="s">
        <v>1694</v>
      </c>
      <c r="G803" s="100">
        <v>50000</v>
      </c>
      <c r="H803" s="28">
        <v>43704</v>
      </c>
      <c r="I803" s="451" t="s">
        <v>1869</v>
      </c>
      <c r="J803" s="17" t="s">
        <v>1702</v>
      </c>
      <c r="K803" s="17" t="s">
        <v>612</v>
      </c>
      <c r="L803" s="17" t="s">
        <v>1702</v>
      </c>
      <c r="M803" s="451" t="s">
        <v>1802</v>
      </c>
    </row>
    <row r="804" spans="2:13" x14ac:dyDescent="0.3">
      <c r="B804" s="6">
        <v>5</v>
      </c>
      <c r="C804" s="467" t="s">
        <v>540</v>
      </c>
      <c r="D804" s="451" t="s">
        <v>1802</v>
      </c>
      <c r="E804" s="451" t="s">
        <v>1879</v>
      </c>
      <c r="F804" s="451" t="s">
        <v>1694</v>
      </c>
      <c r="G804" s="100">
        <v>300000</v>
      </c>
      <c r="H804" s="28">
        <v>43704</v>
      </c>
      <c r="I804" s="451" t="s">
        <v>1850</v>
      </c>
      <c r="J804" s="17" t="s">
        <v>1702</v>
      </c>
      <c r="K804" s="17" t="s">
        <v>612</v>
      </c>
      <c r="L804" s="17" t="s">
        <v>1702</v>
      </c>
      <c r="M804" s="451" t="s">
        <v>1802</v>
      </c>
    </row>
    <row r="805" spans="2:13" x14ac:dyDescent="0.3">
      <c r="B805" s="6">
        <v>5</v>
      </c>
      <c r="C805" s="467" t="s">
        <v>540</v>
      </c>
      <c r="D805" s="451" t="s">
        <v>1802</v>
      </c>
      <c r="E805" s="451" t="s">
        <v>1802</v>
      </c>
      <c r="F805" s="451" t="s">
        <v>1694</v>
      </c>
      <c r="G805" s="100">
        <v>500000</v>
      </c>
      <c r="H805" s="28">
        <v>43709</v>
      </c>
      <c r="I805" s="451" t="s">
        <v>1869</v>
      </c>
      <c r="J805" s="17" t="s">
        <v>1702</v>
      </c>
      <c r="K805" s="17" t="s">
        <v>612</v>
      </c>
      <c r="L805" s="17" t="s">
        <v>1702</v>
      </c>
      <c r="M805" s="451" t="s">
        <v>1802</v>
      </c>
    </row>
    <row r="806" spans="2:13" x14ac:dyDescent="0.3">
      <c r="B806" s="6">
        <v>5</v>
      </c>
      <c r="C806" s="467" t="s">
        <v>540</v>
      </c>
      <c r="D806" s="451" t="s">
        <v>1802</v>
      </c>
      <c r="E806" s="451" t="s">
        <v>1879</v>
      </c>
      <c r="F806" s="451" t="s">
        <v>1694</v>
      </c>
      <c r="G806" s="100">
        <v>150000</v>
      </c>
      <c r="H806" s="28">
        <v>43710</v>
      </c>
      <c r="I806" s="451" t="s">
        <v>1850</v>
      </c>
      <c r="J806" s="17" t="s">
        <v>1702</v>
      </c>
      <c r="K806" s="17" t="s">
        <v>612</v>
      </c>
      <c r="L806" s="17" t="s">
        <v>1702</v>
      </c>
      <c r="M806" s="451" t="s">
        <v>1802</v>
      </c>
    </row>
    <row r="807" spans="2:13" x14ac:dyDescent="0.3">
      <c r="B807" s="6">
        <v>5</v>
      </c>
      <c r="C807" s="467" t="s">
        <v>540</v>
      </c>
      <c r="D807" s="451" t="s">
        <v>1802</v>
      </c>
      <c r="E807" s="451" t="s">
        <v>1802</v>
      </c>
      <c r="F807" s="451" t="s">
        <v>1694</v>
      </c>
      <c r="G807" s="100">
        <v>39050</v>
      </c>
      <c r="H807" s="28">
        <v>43710</v>
      </c>
      <c r="I807" s="451" t="s">
        <v>1877</v>
      </c>
      <c r="J807" s="17" t="s">
        <v>1702</v>
      </c>
      <c r="K807" s="17" t="s">
        <v>612</v>
      </c>
      <c r="L807" s="17" t="s">
        <v>1702</v>
      </c>
      <c r="M807" s="451" t="s">
        <v>1802</v>
      </c>
    </row>
    <row r="808" spans="2:13" x14ac:dyDescent="0.3">
      <c r="B808" s="6">
        <v>5</v>
      </c>
      <c r="C808" s="467" t="s">
        <v>540</v>
      </c>
      <c r="D808" s="451" t="s">
        <v>1871</v>
      </c>
      <c r="E808" s="451" t="s">
        <v>1879</v>
      </c>
      <c r="F808" s="451" t="s">
        <v>1694</v>
      </c>
      <c r="G808" s="100">
        <v>150000</v>
      </c>
      <c r="H808" s="28">
        <v>43711</v>
      </c>
      <c r="I808" s="451" t="s">
        <v>1850</v>
      </c>
      <c r="J808" s="17" t="s">
        <v>1702</v>
      </c>
      <c r="K808" s="17" t="s">
        <v>612</v>
      </c>
      <c r="L808" s="17" t="s">
        <v>1702</v>
      </c>
      <c r="M808" s="451" t="s">
        <v>1802</v>
      </c>
    </row>
    <row r="809" spans="2:13" x14ac:dyDescent="0.3">
      <c r="B809" s="6">
        <v>5</v>
      </c>
      <c r="C809" s="467" t="s">
        <v>540</v>
      </c>
      <c r="D809" s="451" t="s">
        <v>1911</v>
      </c>
      <c r="E809" s="451" t="s">
        <v>1874</v>
      </c>
      <c r="F809" s="451" t="s">
        <v>1694</v>
      </c>
      <c r="G809" s="100">
        <v>200000</v>
      </c>
      <c r="H809" s="28">
        <v>43711</v>
      </c>
      <c r="I809" s="451" t="s">
        <v>1850</v>
      </c>
      <c r="J809" s="17" t="s">
        <v>1702</v>
      </c>
      <c r="K809" s="17" t="s">
        <v>612</v>
      </c>
      <c r="L809" s="17" t="s">
        <v>1702</v>
      </c>
      <c r="M809" s="451" t="s">
        <v>1802</v>
      </c>
    </row>
    <row r="810" spans="2:13" x14ac:dyDescent="0.3">
      <c r="B810" s="6">
        <v>5</v>
      </c>
      <c r="C810" s="467" t="s">
        <v>540</v>
      </c>
      <c r="D810" s="451" t="s">
        <v>1871</v>
      </c>
      <c r="E810" s="451" t="s">
        <v>1874</v>
      </c>
      <c r="F810" s="451" t="s">
        <v>1694</v>
      </c>
      <c r="G810" s="100">
        <v>150000</v>
      </c>
      <c r="H810" s="28">
        <v>43711</v>
      </c>
      <c r="I810" s="451" t="s">
        <v>1850</v>
      </c>
      <c r="J810" s="17" t="s">
        <v>1702</v>
      </c>
      <c r="K810" s="17" t="s">
        <v>612</v>
      </c>
      <c r="L810" s="17" t="s">
        <v>1702</v>
      </c>
      <c r="M810" s="451" t="s">
        <v>1802</v>
      </c>
    </row>
    <row r="811" spans="2:13" x14ac:dyDescent="0.3">
      <c r="B811" s="6">
        <v>5</v>
      </c>
      <c r="C811" s="467" t="s">
        <v>540</v>
      </c>
      <c r="D811" s="451" t="s">
        <v>1802</v>
      </c>
      <c r="E811" s="451" t="s">
        <v>1802</v>
      </c>
      <c r="F811" s="451" t="s">
        <v>1694</v>
      </c>
      <c r="G811" s="100">
        <v>295000</v>
      </c>
      <c r="H811" s="28">
        <v>43711</v>
      </c>
      <c r="I811" s="451" t="s">
        <v>1845</v>
      </c>
      <c r="J811" s="17" t="s">
        <v>1702</v>
      </c>
      <c r="K811" s="17" t="s">
        <v>612</v>
      </c>
      <c r="L811" s="17" t="s">
        <v>1702</v>
      </c>
      <c r="M811" s="451" t="s">
        <v>1802</v>
      </c>
    </row>
    <row r="812" spans="2:13" x14ac:dyDescent="0.3">
      <c r="B812" s="6">
        <v>5</v>
      </c>
      <c r="C812" s="467" t="s">
        <v>540</v>
      </c>
      <c r="D812" s="451" t="s">
        <v>1802</v>
      </c>
      <c r="E812" s="451" t="s">
        <v>1879</v>
      </c>
      <c r="F812" s="451" t="s">
        <v>1694</v>
      </c>
      <c r="G812" s="100">
        <v>100000</v>
      </c>
      <c r="H812" s="28">
        <v>43711</v>
      </c>
      <c r="I812" s="451" t="s">
        <v>1850</v>
      </c>
      <c r="J812" s="17" t="s">
        <v>1702</v>
      </c>
      <c r="K812" s="17" t="s">
        <v>612</v>
      </c>
      <c r="L812" s="17" t="s">
        <v>1702</v>
      </c>
      <c r="M812" s="451" t="s">
        <v>1802</v>
      </c>
    </row>
    <row r="813" spans="2:13" x14ac:dyDescent="0.3">
      <c r="B813" s="6">
        <v>5</v>
      </c>
      <c r="C813" s="467" t="s">
        <v>540</v>
      </c>
      <c r="D813" s="451" t="s">
        <v>1802</v>
      </c>
      <c r="E813" s="451" t="s">
        <v>1802</v>
      </c>
      <c r="F813" s="451" t="s">
        <v>1694</v>
      </c>
      <c r="G813" s="100">
        <v>150000</v>
      </c>
      <c r="H813" s="28">
        <v>43712</v>
      </c>
      <c r="I813" s="451" t="s">
        <v>1869</v>
      </c>
      <c r="J813" s="17" t="s">
        <v>1702</v>
      </c>
      <c r="K813" s="17" t="s">
        <v>612</v>
      </c>
      <c r="L813" s="17" t="s">
        <v>1702</v>
      </c>
      <c r="M813" s="451" t="s">
        <v>1802</v>
      </c>
    </row>
    <row r="814" spans="2:13" x14ac:dyDescent="0.3">
      <c r="B814" s="6">
        <v>5</v>
      </c>
      <c r="C814" s="467" t="s">
        <v>540</v>
      </c>
      <c r="D814" s="451" t="s">
        <v>1802</v>
      </c>
      <c r="E814" s="451" t="s">
        <v>1879</v>
      </c>
      <c r="F814" s="451" t="s">
        <v>1694</v>
      </c>
      <c r="G814" s="100">
        <v>100000</v>
      </c>
      <c r="H814" s="28">
        <v>43714</v>
      </c>
      <c r="I814" s="451" t="s">
        <v>1850</v>
      </c>
      <c r="J814" s="17" t="s">
        <v>1702</v>
      </c>
      <c r="K814" s="17" t="s">
        <v>612</v>
      </c>
      <c r="L814" s="17" t="s">
        <v>1702</v>
      </c>
      <c r="M814" s="451" t="s">
        <v>1802</v>
      </c>
    </row>
    <row r="815" spans="2:13" x14ac:dyDescent="0.3">
      <c r="B815" s="6">
        <v>5</v>
      </c>
      <c r="C815" s="467" t="s">
        <v>540</v>
      </c>
      <c r="D815" s="451" t="s">
        <v>1871</v>
      </c>
      <c r="E815" s="451" t="s">
        <v>1874</v>
      </c>
      <c r="F815" s="451" t="s">
        <v>1694</v>
      </c>
      <c r="G815" s="100">
        <v>100000</v>
      </c>
      <c r="H815" s="28">
        <v>43719</v>
      </c>
      <c r="I815" s="451" t="s">
        <v>1850</v>
      </c>
      <c r="J815" s="17" t="s">
        <v>1702</v>
      </c>
      <c r="K815" s="17" t="s">
        <v>612</v>
      </c>
      <c r="L815" s="17" t="s">
        <v>1702</v>
      </c>
      <c r="M815" s="451" t="s">
        <v>1802</v>
      </c>
    </row>
    <row r="816" spans="2:13" x14ac:dyDescent="0.3">
      <c r="B816" s="6">
        <v>5</v>
      </c>
      <c r="C816" s="467" t="s">
        <v>540</v>
      </c>
      <c r="D816" s="451" t="s">
        <v>1802</v>
      </c>
      <c r="E816" s="451" t="s">
        <v>1880</v>
      </c>
      <c r="F816" s="451" t="s">
        <v>1694</v>
      </c>
      <c r="G816" s="100">
        <v>100000</v>
      </c>
      <c r="H816" s="28">
        <v>43721</v>
      </c>
      <c r="I816" s="451" t="s">
        <v>1850</v>
      </c>
      <c r="J816" s="17" t="s">
        <v>1702</v>
      </c>
      <c r="K816" s="17" t="s">
        <v>612</v>
      </c>
      <c r="L816" s="17" t="s">
        <v>1702</v>
      </c>
      <c r="M816" s="451" t="s">
        <v>1802</v>
      </c>
    </row>
    <row r="817" spans="2:13" x14ac:dyDescent="0.3">
      <c r="B817" s="6">
        <v>5</v>
      </c>
      <c r="C817" s="467" t="s">
        <v>540</v>
      </c>
      <c r="D817" s="451" t="s">
        <v>1802</v>
      </c>
      <c r="E817" s="451" t="s">
        <v>1802</v>
      </c>
      <c r="F817" s="451" t="s">
        <v>1694</v>
      </c>
      <c r="G817" s="100">
        <v>100000</v>
      </c>
      <c r="H817" s="28">
        <v>43724</v>
      </c>
      <c r="I817" s="451" t="s">
        <v>1869</v>
      </c>
      <c r="J817" s="17" t="s">
        <v>1702</v>
      </c>
      <c r="K817" s="17" t="s">
        <v>612</v>
      </c>
      <c r="L817" s="17" t="s">
        <v>1702</v>
      </c>
      <c r="M817" s="451" t="s">
        <v>1802</v>
      </c>
    </row>
    <row r="818" spans="2:13" x14ac:dyDescent="0.3">
      <c r="B818" s="6">
        <v>5</v>
      </c>
      <c r="C818" s="467" t="s">
        <v>540</v>
      </c>
      <c r="D818" s="451" t="s">
        <v>1802</v>
      </c>
      <c r="E818" s="451" t="s">
        <v>1802</v>
      </c>
      <c r="F818" s="451" t="s">
        <v>1694</v>
      </c>
      <c r="G818" s="100">
        <v>70000</v>
      </c>
      <c r="H818" s="28">
        <v>43724</v>
      </c>
      <c r="I818" s="451" t="s">
        <v>1888</v>
      </c>
      <c r="J818" s="17" t="s">
        <v>1702</v>
      </c>
      <c r="K818" s="17" t="s">
        <v>612</v>
      </c>
      <c r="L818" s="17" t="s">
        <v>1702</v>
      </c>
      <c r="M818" s="451" t="s">
        <v>1802</v>
      </c>
    </row>
    <row r="819" spans="2:13" x14ac:dyDescent="0.3">
      <c r="B819" s="6">
        <v>5</v>
      </c>
      <c r="C819" s="467" t="s">
        <v>540</v>
      </c>
      <c r="D819" s="451" t="s">
        <v>1802</v>
      </c>
      <c r="E819" s="451" t="s">
        <v>1879</v>
      </c>
      <c r="F819" s="451" t="s">
        <v>1694</v>
      </c>
      <c r="G819" s="100">
        <v>100000</v>
      </c>
      <c r="H819" s="28">
        <v>43724</v>
      </c>
      <c r="I819" s="451" t="s">
        <v>1850</v>
      </c>
      <c r="J819" s="17" t="s">
        <v>1702</v>
      </c>
      <c r="K819" s="17" t="s">
        <v>612</v>
      </c>
      <c r="L819" s="17" t="s">
        <v>1702</v>
      </c>
      <c r="M819" s="451" t="s">
        <v>1802</v>
      </c>
    </row>
    <row r="820" spans="2:13" x14ac:dyDescent="0.3">
      <c r="B820" s="6">
        <v>5</v>
      </c>
      <c r="C820" s="467" t="s">
        <v>540</v>
      </c>
      <c r="D820" s="451" t="s">
        <v>1802</v>
      </c>
      <c r="E820" s="451" t="s">
        <v>1879</v>
      </c>
      <c r="F820" s="451" t="s">
        <v>1694</v>
      </c>
      <c r="G820" s="100">
        <v>350000</v>
      </c>
      <c r="H820" s="28">
        <v>43724</v>
      </c>
      <c r="I820" s="451" t="s">
        <v>1850</v>
      </c>
      <c r="J820" s="17" t="s">
        <v>1702</v>
      </c>
      <c r="K820" s="17" t="s">
        <v>612</v>
      </c>
      <c r="L820" s="17" t="s">
        <v>1702</v>
      </c>
      <c r="M820" s="451" t="s">
        <v>1802</v>
      </c>
    </row>
    <row r="821" spans="2:13" x14ac:dyDescent="0.3">
      <c r="B821" s="6">
        <v>5</v>
      </c>
      <c r="C821" s="467" t="s">
        <v>540</v>
      </c>
      <c r="D821" s="451" t="s">
        <v>1802</v>
      </c>
      <c r="E821" s="451" t="s">
        <v>1802</v>
      </c>
      <c r="F821" s="451" t="s">
        <v>1694</v>
      </c>
      <c r="G821" s="100">
        <v>50000</v>
      </c>
      <c r="H821" s="28">
        <v>43726</v>
      </c>
      <c r="I821" s="451" t="s">
        <v>1869</v>
      </c>
      <c r="J821" s="17" t="s">
        <v>1702</v>
      </c>
      <c r="K821" s="17" t="s">
        <v>612</v>
      </c>
      <c r="L821" s="17" t="s">
        <v>1702</v>
      </c>
      <c r="M821" s="451" t="s">
        <v>1802</v>
      </c>
    </row>
    <row r="822" spans="2:13" x14ac:dyDescent="0.3">
      <c r="B822" s="6">
        <v>5</v>
      </c>
      <c r="C822" s="467" t="s">
        <v>540</v>
      </c>
      <c r="D822" s="451" t="s">
        <v>1802</v>
      </c>
      <c r="E822" s="451" t="s">
        <v>1879</v>
      </c>
      <c r="F822" s="451" t="s">
        <v>1694</v>
      </c>
      <c r="G822" s="100">
        <v>100000</v>
      </c>
      <c r="H822" s="28">
        <v>43726</v>
      </c>
      <c r="I822" s="451" t="s">
        <v>1850</v>
      </c>
      <c r="J822" s="17" t="s">
        <v>1702</v>
      </c>
      <c r="K822" s="17" t="s">
        <v>612</v>
      </c>
      <c r="L822" s="17" t="s">
        <v>1702</v>
      </c>
      <c r="M822" s="451" t="s">
        <v>1802</v>
      </c>
    </row>
    <row r="823" spans="2:13" x14ac:dyDescent="0.3">
      <c r="B823" s="6">
        <v>5</v>
      </c>
      <c r="C823" s="467" t="s">
        <v>540</v>
      </c>
      <c r="D823" s="451" t="s">
        <v>1878</v>
      </c>
      <c r="E823" s="451" t="s">
        <v>1887</v>
      </c>
      <c r="F823" s="451" t="s">
        <v>1694</v>
      </c>
      <c r="G823" s="100">
        <v>100000</v>
      </c>
      <c r="H823" s="28">
        <v>43726</v>
      </c>
      <c r="I823" s="451" t="s">
        <v>1847</v>
      </c>
      <c r="J823" s="17" t="s">
        <v>1702</v>
      </c>
      <c r="K823" s="17" t="s">
        <v>612</v>
      </c>
      <c r="L823" s="17" t="s">
        <v>1702</v>
      </c>
      <c r="M823" s="451" t="s">
        <v>1802</v>
      </c>
    </row>
    <row r="824" spans="2:13" x14ac:dyDescent="0.3">
      <c r="B824" s="6">
        <v>5</v>
      </c>
      <c r="C824" s="467" t="s">
        <v>540</v>
      </c>
      <c r="D824" s="451" t="s">
        <v>1802</v>
      </c>
      <c r="E824" s="451" t="s">
        <v>1802</v>
      </c>
      <c r="F824" s="451" t="s">
        <v>1694</v>
      </c>
      <c r="G824" s="100">
        <v>15000</v>
      </c>
      <c r="H824" s="28">
        <v>43727</v>
      </c>
      <c r="I824" s="451" t="s">
        <v>1869</v>
      </c>
      <c r="J824" s="17" t="s">
        <v>1702</v>
      </c>
      <c r="K824" s="17" t="s">
        <v>612</v>
      </c>
      <c r="L824" s="17" t="s">
        <v>1702</v>
      </c>
      <c r="M824" s="451" t="s">
        <v>1802</v>
      </c>
    </row>
    <row r="825" spans="2:13" x14ac:dyDescent="0.3">
      <c r="B825" s="6">
        <v>5</v>
      </c>
      <c r="C825" s="467" t="s">
        <v>540</v>
      </c>
      <c r="D825" s="451" t="s">
        <v>1802</v>
      </c>
      <c r="E825" s="451" t="s">
        <v>1802</v>
      </c>
      <c r="F825" s="451" t="s">
        <v>1694</v>
      </c>
      <c r="G825" s="100">
        <v>200000</v>
      </c>
      <c r="H825" s="28">
        <v>43727</v>
      </c>
      <c r="I825" s="451" t="s">
        <v>1869</v>
      </c>
      <c r="J825" s="17" t="s">
        <v>1702</v>
      </c>
      <c r="K825" s="17" t="s">
        <v>612</v>
      </c>
      <c r="L825" s="17" t="s">
        <v>1702</v>
      </c>
      <c r="M825" s="451" t="s">
        <v>1802</v>
      </c>
    </row>
    <row r="826" spans="2:13" x14ac:dyDescent="0.3">
      <c r="B826" s="6">
        <v>5</v>
      </c>
      <c r="C826" s="467" t="s">
        <v>540</v>
      </c>
      <c r="D826" s="451" t="s">
        <v>1802</v>
      </c>
      <c r="E826" s="451" t="s">
        <v>1879</v>
      </c>
      <c r="F826" s="451" t="s">
        <v>1694</v>
      </c>
      <c r="G826" s="100">
        <v>100000</v>
      </c>
      <c r="H826" s="28">
        <v>43732</v>
      </c>
      <c r="I826" s="451" t="s">
        <v>1850</v>
      </c>
      <c r="J826" s="17" t="s">
        <v>1702</v>
      </c>
      <c r="K826" s="17" t="s">
        <v>612</v>
      </c>
      <c r="L826" s="17" t="s">
        <v>1702</v>
      </c>
      <c r="M826" s="451" t="s">
        <v>1802</v>
      </c>
    </row>
    <row r="827" spans="2:13" x14ac:dyDescent="0.3">
      <c r="B827" s="6">
        <v>5</v>
      </c>
      <c r="C827" s="467" t="s">
        <v>540</v>
      </c>
      <c r="D827" s="451" t="s">
        <v>1802</v>
      </c>
      <c r="E827" s="451" t="s">
        <v>1879</v>
      </c>
      <c r="F827" s="451" t="s">
        <v>1694</v>
      </c>
      <c r="G827" s="100">
        <v>100000</v>
      </c>
      <c r="H827" s="28">
        <v>43732</v>
      </c>
      <c r="I827" s="451" t="s">
        <v>1850</v>
      </c>
      <c r="J827" s="17" t="s">
        <v>1702</v>
      </c>
      <c r="K827" s="17" t="s">
        <v>612</v>
      </c>
      <c r="L827" s="17" t="s">
        <v>1702</v>
      </c>
      <c r="M827" s="451" t="s">
        <v>1802</v>
      </c>
    </row>
    <row r="828" spans="2:13" x14ac:dyDescent="0.3">
      <c r="B828" s="6">
        <v>5</v>
      </c>
      <c r="C828" s="467" t="s">
        <v>540</v>
      </c>
      <c r="D828" s="451" t="s">
        <v>1802</v>
      </c>
      <c r="E828" s="451" t="s">
        <v>1802</v>
      </c>
      <c r="F828" s="451" t="s">
        <v>1694</v>
      </c>
      <c r="G828" s="100">
        <v>250000</v>
      </c>
      <c r="H828" s="28">
        <v>43732</v>
      </c>
      <c r="I828" s="451" t="s">
        <v>1869</v>
      </c>
      <c r="J828" s="17" t="s">
        <v>1702</v>
      </c>
      <c r="K828" s="17" t="s">
        <v>612</v>
      </c>
      <c r="L828" s="17" t="s">
        <v>1702</v>
      </c>
      <c r="M828" s="451" t="s">
        <v>1802</v>
      </c>
    </row>
    <row r="829" spans="2:13" x14ac:dyDescent="0.3">
      <c r="B829" s="6">
        <v>5</v>
      </c>
      <c r="C829" s="467" t="s">
        <v>540</v>
      </c>
      <c r="D829" s="451" t="s">
        <v>1802</v>
      </c>
      <c r="E829" s="451" t="s">
        <v>1802</v>
      </c>
      <c r="F829" s="451" t="s">
        <v>1694</v>
      </c>
      <c r="G829" s="100">
        <v>50000</v>
      </c>
      <c r="H829" s="28">
        <v>43732</v>
      </c>
      <c r="I829" s="451" t="s">
        <v>1869</v>
      </c>
      <c r="J829" s="17" t="s">
        <v>1702</v>
      </c>
      <c r="K829" s="17" t="s">
        <v>612</v>
      </c>
      <c r="L829" s="17" t="s">
        <v>1702</v>
      </c>
      <c r="M829" s="451" t="s">
        <v>1802</v>
      </c>
    </row>
    <row r="830" spans="2:13" x14ac:dyDescent="0.3">
      <c r="B830" s="6">
        <v>5</v>
      </c>
      <c r="C830" s="467" t="s">
        <v>540</v>
      </c>
      <c r="D830" s="451" t="s">
        <v>1802</v>
      </c>
      <c r="E830" s="451" t="s">
        <v>1802</v>
      </c>
      <c r="F830" s="451" t="s">
        <v>1694</v>
      </c>
      <c r="G830" s="100">
        <v>50000</v>
      </c>
      <c r="H830" s="28">
        <v>43733</v>
      </c>
      <c r="I830" s="451" t="s">
        <v>1869</v>
      </c>
      <c r="J830" s="17" t="s">
        <v>1702</v>
      </c>
      <c r="K830" s="17" t="s">
        <v>612</v>
      </c>
      <c r="L830" s="17" t="s">
        <v>1702</v>
      </c>
      <c r="M830" s="451" t="s">
        <v>1802</v>
      </c>
    </row>
    <row r="831" spans="2:13" x14ac:dyDescent="0.3">
      <c r="B831" s="6">
        <v>5</v>
      </c>
      <c r="C831" s="467" t="s">
        <v>540</v>
      </c>
      <c r="D831" s="451" t="s">
        <v>1802</v>
      </c>
      <c r="E831" s="451" t="s">
        <v>1802</v>
      </c>
      <c r="F831" s="451" t="s">
        <v>1694</v>
      </c>
      <c r="G831" s="100">
        <v>50000</v>
      </c>
      <c r="H831" s="28">
        <v>43733</v>
      </c>
      <c r="I831" s="451" t="s">
        <v>1869</v>
      </c>
      <c r="J831" s="17" t="s">
        <v>1702</v>
      </c>
      <c r="K831" s="17" t="s">
        <v>612</v>
      </c>
      <c r="L831" s="17" t="s">
        <v>1702</v>
      </c>
      <c r="M831" s="451" t="s">
        <v>1802</v>
      </c>
    </row>
    <row r="832" spans="2:13" x14ac:dyDescent="0.3">
      <c r="B832" s="6">
        <v>5</v>
      </c>
      <c r="C832" s="467" t="s">
        <v>540</v>
      </c>
      <c r="D832" s="451" t="s">
        <v>1802</v>
      </c>
      <c r="E832" s="451" t="s">
        <v>1879</v>
      </c>
      <c r="F832" s="451" t="s">
        <v>1694</v>
      </c>
      <c r="G832" s="100">
        <v>100000</v>
      </c>
      <c r="H832" s="28">
        <v>43740</v>
      </c>
      <c r="I832" s="451" t="s">
        <v>1850</v>
      </c>
      <c r="J832" s="17" t="s">
        <v>1702</v>
      </c>
      <c r="K832" s="17" t="s">
        <v>612</v>
      </c>
      <c r="L832" s="17" t="s">
        <v>1702</v>
      </c>
      <c r="M832" s="451" t="s">
        <v>1802</v>
      </c>
    </row>
    <row r="833" spans="2:13" x14ac:dyDescent="0.3">
      <c r="B833" s="6">
        <v>5</v>
      </c>
      <c r="C833" s="467" t="s">
        <v>540</v>
      </c>
      <c r="D833" s="451" t="s">
        <v>1949</v>
      </c>
      <c r="E833" s="451" t="s">
        <v>1874</v>
      </c>
      <c r="F833" s="451" t="s">
        <v>1694</v>
      </c>
      <c r="G833" s="100">
        <v>100000</v>
      </c>
      <c r="H833" s="28">
        <v>43741</v>
      </c>
      <c r="I833" s="451" t="s">
        <v>1850</v>
      </c>
      <c r="J833" s="17" t="s">
        <v>1702</v>
      </c>
      <c r="K833" s="17" t="s">
        <v>612</v>
      </c>
      <c r="L833" s="17" t="s">
        <v>1702</v>
      </c>
      <c r="M833" s="451" t="s">
        <v>1802</v>
      </c>
    </row>
    <row r="834" spans="2:13" x14ac:dyDescent="0.3">
      <c r="B834" s="6">
        <v>5</v>
      </c>
      <c r="C834" s="467" t="s">
        <v>540</v>
      </c>
      <c r="D834" s="451" t="s">
        <v>1950</v>
      </c>
      <c r="E834" s="451" t="s">
        <v>1874</v>
      </c>
      <c r="F834" s="451" t="s">
        <v>1694</v>
      </c>
      <c r="G834" s="100">
        <v>100000</v>
      </c>
      <c r="H834" s="28">
        <v>43741</v>
      </c>
      <c r="I834" s="451" t="s">
        <v>1850</v>
      </c>
      <c r="J834" s="17" t="s">
        <v>1702</v>
      </c>
      <c r="K834" s="17" t="s">
        <v>612</v>
      </c>
      <c r="L834" s="17" t="s">
        <v>1702</v>
      </c>
      <c r="M834" s="451" t="s">
        <v>1802</v>
      </c>
    </row>
    <row r="835" spans="2:13" x14ac:dyDescent="0.3">
      <c r="B835" s="6">
        <v>5</v>
      </c>
      <c r="C835" s="467" t="s">
        <v>540</v>
      </c>
      <c r="D835" s="451" t="s">
        <v>1802</v>
      </c>
      <c r="E835" s="451" t="s">
        <v>1802</v>
      </c>
      <c r="F835" s="451" t="s">
        <v>1694</v>
      </c>
      <c r="G835" s="100">
        <v>100000</v>
      </c>
      <c r="H835" s="28">
        <v>43741</v>
      </c>
      <c r="I835" s="451" t="s">
        <v>1850</v>
      </c>
      <c r="J835" s="17" t="s">
        <v>1702</v>
      </c>
      <c r="K835" s="17" t="s">
        <v>612</v>
      </c>
      <c r="L835" s="17" t="s">
        <v>1702</v>
      </c>
      <c r="M835" s="451" t="s">
        <v>1802</v>
      </c>
    </row>
    <row r="836" spans="2:13" x14ac:dyDescent="0.3">
      <c r="B836" s="6">
        <v>5</v>
      </c>
      <c r="C836" s="467" t="s">
        <v>540</v>
      </c>
      <c r="D836" s="451" t="s">
        <v>1802</v>
      </c>
      <c r="E836" s="451" t="s">
        <v>1802</v>
      </c>
      <c r="F836" s="451" t="s">
        <v>1694</v>
      </c>
      <c r="G836" s="100">
        <v>70000</v>
      </c>
      <c r="H836" s="28">
        <v>43753</v>
      </c>
      <c r="I836" s="451" t="s">
        <v>1888</v>
      </c>
      <c r="J836" s="17" t="s">
        <v>1702</v>
      </c>
      <c r="K836" s="17" t="s">
        <v>612</v>
      </c>
      <c r="L836" s="17" t="s">
        <v>1702</v>
      </c>
      <c r="M836" s="451" t="s">
        <v>1802</v>
      </c>
    </row>
    <row r="837" spans="2:13" x14ac:dyDescent="0.3">
      <c r="B837" s="6">
        <v>5</v>
      </c>
      <c r="C837" s="467" t="s">
        <v>540</v>
      </c>
      <c r="D837" s="451" t="s">
        <v>1802</v>
      </c>
      <c r="E837" s="451" t="s">
        <v>1879</v>
      </c>
      <c r="F837" s="451" t="s">
        <v>1694</v>
      </c>
      <c r="G837" s="100">
        <v>50000</v>
      </c>
      <c r="H837" s="28">
        <v>43753</v>
      </c>
      <c r="I837" s="451" t="s">
        <v>1850</v>
      </c>
      <c r="J837" s="17" t="s">
        <v>1702</v>
      </c>
      <c r="K837" s="17" t="s">
        <v>612</v>
      </c>
      <c r="L837" s="17" t="s">
        <v>1702</v>
      </c>
      <c r="M837" s="451" t="s">
        <v>1802</v>
      </c>
    </row>
    <row r="838" spans="2:13" x14ac:dyDescent="0.3">
      <c r="B838" s="6">
        <v>5</v>
      </c>
      <c r="C838" s="467" t="s">
        <v>540</v>
      </c>
      <c r="D838" s="451" t="s">
        <v>1802</v>
      </c>
      <c r="E838" s="451" t="s">
        <v>1872</v>
      </c>
      <c r="F838" s="451" t="s">
        <v>1694</v>
      </c>
      <c r="G838" s="100">
        <v>100000</v>
      </c>
      <c r="H838" s="28">
        <v>43753</v>
      </c>
      <c r="I838" s="451" t="s">
        <v>1845</v>
      </c>
      <c r="J838" s="17" t="s">
        <v>1702</v>
      </c>
      <c r="K838" s="17" t="s">
        <v>612</v>
      </c>
      <c r="L838" s="17" t="s">
        <v>1702</v>
      </c>
      <c r="M838" s="451" t="s">
        <v>1802</v>
      </c>
    </row>
    <row r="839" spans="2:13" x14ac:dyDescent="0.3">
      <c r="B839" s="6">
        <v>5</v>
      </c>
      <c r="C839" s="467" t="s">
        <v>540</v>
      </c>
      <c r="D839" s="451" t="s">
        <v>1871</v>
      </c>
      <c r="E839" s="451" t="s">
        <v>1872</v>
      </c>
      <c r="F839" s="451" t="s">
        <v>1694</v>
      </c>
      <c r="G839" s="100">
        <v>100000</v>
      </c>
      <c r="H839" s="28">
        <v>43753</v>
      </c>
      <c r="I839" s="451" t="s">
        <v>1845</v>
      </c>
      <c r="J839" s="17" t="s">
        <v>1702</v>
      </c>
      <c r="K839" s="17" t="s">
        <v>612</v>
      </c>
      <c r="L839" s="17" t="s">
        <v>1702</v>
      </c>
      <c r="M839" s="451" t="s">
        <v>1802</v>
      </c>
    </row>
    <row r="840" spans="2:13" x14ac:dyDescent="0.3">
      <c r="B840" s="6">
        <v>5</v>
      </c>
      <c r="C840" s="467" t="s">
        <v>540</v>
      </c>
      <c r="D840" s="451" t="s">
        <v>1802</v>
      </c>
      <c r="E840" s="451" t="s">
        <v>1872</v>
      </c>
      <c r="F840" s="451" t="s">
        <v>1694</v>
      </c>
      <c r="G840" s="100">
        <v>100000</v>
      </c>
      <c r="H840" s="28">
        <v>43760</v>
      </c>
      <c r="I840" s="451" t="s">
        <v>1845</v>
      </c>
      <c r="J840" s="17" t="s">
        <v>1702</v>
      </c>
      <c r="K840" s="17" t="s">
        <v>612</v>
      </c>
      <c r="L840" s="17" t="s">
        <v>1702</v>
      </c>
      <c r="M840" s="451" t="s">
        <v>1802</v>
      </c>
    </row>
    <row r="841" spans="2:13" x14ac:dyDescent="0.3">
      <c r="B841" s="6">
        <v>5</v>
      </c>
      <c r="C841" s="467" t="s">
        <v>540</v>
      </c>
      <c r="D841" s="451" t="s">
        <v>1802</v>
      </c>
      <c r="E841" s="451" t="s">
        <v>1951</v>
      </c>
      <c r="F841" s="451" t="s">
        <v>1694</v>
      </c>
      <c r="G841" s="100">
        <v>50000</v>
      </c>
      <c r="H841" s="28">
        <v>43762</v>
      </c>
      <c r="I841" s="451" t="s">
        <v>1869</v>
      </c>
      <c r="J841" s="17" t="s">
        <v>1702</v>
      </c>
      <c r="K841" s="17" t="s">
        <v>612</v>
      </c>
      <c r="L841" s="17" t="s">
        <v>1702</v>
      </c>
      <c r="M841" s="451" t="s">
        <v>1802</v>
      </c>
    </row>
    <row r="842" spans="2:13" x14ac:dyDescent="0.3">
      <c r="B842" s="6">
        <v>5</v>
      </c>
      <c r="C842" s="467" t="s">
        <v>540</v>
      </c>
      <c r="D842" s="451" t="s">
        <v>1802</v>
      </c>
      <c r="E842" s="451" t="s">
        <v>1802</v>
      </c>
      <c r="F842" s="451" t="s">
        <v>1694</v>
      </c>
      <c r="G842" s="100">
        <v>100000</v>
      </c>
      <c r="H842" s="28">
        <v>43762</v>
      </c>
      <c r="I842" s="451" t="s">
        <v>1869</v>
      </c>
      <c r="J842" s="17" t="s">
        <v>1702</v>
      </c>
      <c r="K842" s="17" t="s">
        <v>612</v>
      </c>
      <c r="L842" s="17" t="s">
        <v>1702</v>
      </c>
      <c r="M842" s="451" t="s">
        <v>1802</v>
      </c>
    </row>
    <row r="843" spans="2:13" x14ac:dyDescent="0.3">
      <c r="B843" s="6">
        <v>5</v>
      </c>
      <c r="C843" s="467" t="s">
        <v>540</v>
      </c>
      <c r="D843" s="451" t="s">
        <v>1952</v>
      </c>
      <c r="E843" s="451" t="s">
        <v>1872</v>
      </c>
      <c r="F843" s="451" t="s">
        <v>1694</v>
      </c>
      <c r="G843" s="100">
        <v>150000</v>
      </c>
      <c r="H843" s="28">
        <v>43762</v>
      </c>
      <c r="I843" s="451" t="s">
        <v>1845</v>
      </c>
      <c r="J843" s="17" t="s">
        <v>1702</v>
      </c>
      <c r="K843" s="17" t="s">
        <v>612</v>
      </c>
      <c r="L843" s="17" t="s">
        <v>1702</v>
      </c>
      <c r="M843" s="451" t="s">
        <v>1802</v>
      </c>
    </row>
    <row r="844" spans="2:13" x14ac:dyDescent="0.3">
      <c r="B844" s="6">
        <v>5</v>
      </c>
      <c r="C844" s="467" t="s">
        <v>540</v>
      </c>
      <c r="D844" s="451" t="s">
        <v>1802</v>
      </c>
      <c r="E844" s="451" t="s">
        <v>1802</v>
      </c>
      <c r="F844" s="451" t="s">
        <v>1694</v>
      </c>
      <c r="G844" s="100">
        <v>500000</v>
      </c>
      <c r="H844" s="28">
        <v>43762</v>
      </c>
      <c r="I844" s="451" t="s">
        <v>1877</v>
      </c>
      <c r="J844" s="17" t="s">
        <v>1702</v>
      </c>
      <c r="K844" s="17" t="s">
        <v>612</v>
      </c>
      <c r="L844" s="17" t="s">
        <v>1702</v>
      </c>
      <c r="M844" s="451" t="s">
        <v>1802</v>
      </c>
    </row>
    <row r="845" spans="2:13" x14ac:dyDescent="0.3">
      <c r="B845" s="6">
        <v>5</v>
      </c>
      <c r="C845" s="467" t="s">
        <v>540</v>
      </c>
      <c r="D845" s="451" t="s">
        <v>1925</v>
      </c>
      <c r="E845" s="451" t="s">
        <v>1868</v>
      </c>
      <c r="F845" s="451" t="s">
        <v>1694</v>
      </c>
      <c r="G845" s="100">
        <v>31579</v>
      </c>
      <c r="H845" s="28">
        <v>43774</v>
      </c>
      <c r="I845" s="451" t="s">
        <v>1869</v>
      </c>
      <c r="J845" s="17" t="s">
        <v>1702</v>
      </c>
      <c r="K845" s="17" t="s">
        <v>612</v>
      </c>
      <c r="L845" s="17" t="s">
        <v>1702</v>
      </c>
      <c r="M845" s="451" t="s">
        <v>1802</v>
      </c>
    </row>
    <row r="846" spans="2:13" x14ac:dyDescent="0.3">
      <c r="B846" s="6">
        <v>5</v>
      </c>
      <c r="C846" s="467" t="s">
        <v>540</v>
      </c>
      <c r="D846" s="451" t="s">
        <v>1953</v>
      </c>
      <c r="E846" s="451" t="s">
        <v>1874</v>
      </c>
      <c r="F846" s="451" t="s">
        <v>1694</v>
      </c>
      <c r="G846" s="100">
        <v>100000</v>
      </c>
      <c r="H846" s="28">
        <v>43775</v>
      </c>
      <c r="I846" s="451" t="s">
        <v>1850</v>
      </c>
      <c r="J846" s="17" t="s">
        <v>1702</v>
      </c>
      <c r="K846" s="17" t="s">
        <v>612</v>
      </c>
      <c r="L846" s="17" t="s">
        <v>1702</v>
      </c>
      <c r="M846" s="451" t="s">
        <v>1802</v>
      </c>
    </row>
    <row r="847" spans="2:13" x14ac:dyDescent="0.3">
      <c r="B847" s="6">
        <v>5</v>
      </c>
      <c r="C847" s="467" t="s">
        <v>540</v>
      </c>
      <c r="D847" s="451" t="s">
        <v>1947</v>
      </c>
      <c r="E847" s="451" t="s">
        <v>1874</v>
      </c>
      <c r="F847" s="451" t="s">
        <v>1694</v>
      </c>
      <c r="G847" s="100">
        <v>100000</v>
      </c>
      <c r="H847" s="28">
        <v>43775</v>
      </c>
      <c r="I847" s="451" t="s">
        <v>1850</v>
      </c>
      <c r="J847" s="17" t="s">
        <v>1702</v>
      </c>
      <c r="K847" s="17" t="s">
        <v>612</v>
      </c>
      <c r="L847" s="17" t="s">
        <v>1702</v>
      </c>
      <c r="M847" s="451" t="s">
        <v>1802</v>
      </c>
    </row>
    <row r="848" spans="2:13" x14ac:dyDescent="0.3">
      <c r="B848" s="6">
        <v>5</v>
      </c>
      <c r="C848" s="467" t="s">
        <v>540</v>
      </c>
      <c r="D848" s="451" t="s">
        <v>1954</v>
      </c>
      <c r="E848" s="451" t="s">
        <v>1874</v>
      </c>
      <c r="F848" s="451" t="s">
        <v>1694</v>
      </c>
      <c r="G848" s="100">
        <v>100000</v>
      </c>
      <c r="H848" s="28">
        <v>43775</v>
      </c>
      <c r="I848" s="451" t="s">
        <v>1850</v>
      </c>
      <c r="J848" s="17" t="s">
        <v>1702</v>
      </c>
      <c r="K848" s="17" t="s">
        <v>612</v>
      </c>
      <c r="L848" s="17" t="s">
        <v>1702</v>
      </c>
      <c r="M848" s="451" t="s">
        <v>1802</v>
      </c>
    </row>
    <row r="849" spans="2:13" x14ac:dyDescent="0.3">
      <c r="B849" s="6">
        <v>5</v>
      </c>
      <c r="C849" s="467" t="s">
        <v>540</v>
      </c>
      <c r="D849" s="451" t="s">
        <v>1802</v>
      </c>
      <c r="E849" s="451" t="s">
        <v>1879</v>
      </c>
      <c r="F849" s="451" t="s">
        <v>1694</v>
      </c>
      <c r="G849" s="100">
        <v>100000</v>
      </c>
      <c r="H849" s="28">
        <v>43775</v>
      </c>
      <c r="I849" s="451" t="s">
        <v>1850</v>
      </c>
      <c r="J849" s="17" t="s">
        <v>1702</v>
      </c>
      <c r="K849" s="17" t="s">
        <v>612</v>
      </c>
      <c r="L849" s="17" t="s">
        <v>1702</v>
      </c>
      <c r="M849" s="451" t="s">
        <v>1802</v>
      </c>
    </row>
    <row r="850" spans="2:13" x14ac:dyDescent="0.3">
      <c r="B850" s="6">
        <v>5</v>
      </c>
      <c r="C850" s="467" t="s">
        <v>540</v>
      </c>
      <c r="D850" s="451" t="s">
        <v>1802</v>
      </c>
      <c r="E850" s="451" t="s">
        <v>1879</v>
      </c>
      <c r="F850" s="451" t="s">
        <v>1694</v>
      </c>
      <c r="G850" s="100">
        <v>150000</v>
      </c>
      <c r="H850" s="28">
        <v>43775</v>
      </c>
      <c r="I850" s="451" t="s">
        <v>1850</v>
      </c>
      <c r="J850" s="17" t="s">
        <v>1702</v>
      </c>
      <c r="K850" s="17" t="s">
        <v>612</v>
      </c>
      <c r="L850" s="17" t="s">
        <v>1702</v>
      </c>
      <c r="M850" s="451" t="s">
        <v>1802</v>
      </c>
    </row>
    <row r="851" spans="2:13" x14ac:dyDescent="0.3">
      <c r="B851" s="6">
        <v>5</v>
      </c>
      <c r="C851" s="467" t="s">
        <v>540</v>
      </c>
      <c r="D851" s="451" t="s">
        <v>1955</v>
      </c>
      <c r="E851" s="451" t="s">
        <v>1874</v>
      </c>
      <c r="F851" s="451" t="s">
        <v>1694</v>
      </c>
      <c r="G851" s="100">
        <v>250000</v>
      </c>
      <c r="H851" s="28">
        <v>43775</v>
      </c>
      <c r="I851" s="451" t="s">
        <v>1850</v>
      </c>
      <c r="J851" s="17" t="s">
        <v>1702</v>
      </c>
      <c r="K851" s="17" t="s">
        <v>612</v>
      </c>
      <c r="L851" s="17" t="s">
        <v>1702</v>
      </c>
      <c r="M851" s="451" t="s">
        <v>1802</v>
      </c>
    </row>
    <row r="852" spans="2:13" x14ac:dyDescent="0.3">
      <c r="B852" s="6">
        <v>5</v>
      </c>
      <c r="C852" s="467" t="s">
        <v>540</v>
      </c>
      <c r="D852" s="451" t="s">
        <v>1956</v>
      </c>
      <c r="E852" s="451" t="s">
        <v>1874</v>
      </c>
      <c r="F852" s="451" t="s">
        <v>1694</v>
      </c>
      <c r="G852" s="100">
        <v>100000</v>
      </c>
      <c r="H852" s="28">
        <v>43776</v>
      </c>
      <c r="I852" s="451" t="s">
        <v>1850</v>
      </c>
      <c r="J852" s="17" t="s">
        <v>1702</v>
      </c>
      <c r="K852" s="17" t="s">
        <v>612</v>
      </c>
      <c r="L852" s="17" t="s">
        <v>1702</v>
      </c>
      <c r="M852" s="451" t="s">
        <v>1802</v>
      </c>
    </row>
    <row r="853" spans="2:13" x14ac:dyDescent="0.3">
      <c r="B853" s="6">
        <v>5</v>
      </c>
      <c r="C853" s="467" t="s">
        <v>540</v>
      </c>
      <c r="D853" s="451" t="s">
        <v>1957</v>
      </c>
      <c r="E853" s="451" t="s">
        <v>1802</v>
      </c>
      <c r="F853" s="451" t="s">
        <v>1694</v>
      </c>
      <c r="G853" s="100">
        <v>100000</v>
      </c>
      <c r="H853" s="28">
        <v>43781</v>
      </c>
      <c r="I853" s="451" t="s">
        <v>1869</v>
      </c>
      <c r="J853" s="17" t="s">
        <v>1702</v>
      </c>
      <c r="K853" s="17" t="s">
        <v>612</v>
      </c>
      <c r="L853" s="17" t="s">
        <v>1702</v>
      </c>
      <c r="M853" s="451" t="s">
        <v>1802</v>
      </c>
    </row>
    <row r="854" spans="2:13" x14ac:dyDescent="0.3">
      <c r="B854" s="6">
        <v>5</v>
      </c>
      <c r="C854" s="467" t="s">
        <v>540</v>
      </c>
      <c r="D854" s="451" t="s">
        <v>1870</v>
      </c>
      <c r="E854" s="451" t="s">
        <v>1802</v>
      </c>
      <c r="F854" s="451" t="s">
        <v>1694</v>
      </c>
      <c r="G854" s="100">
        <v>100000</v>
      </c>
      <c r="H854" s="28">
        <v>43784</v>
      </c>
      <c r="I854" s="451" t="s">
        <v>1913</v>
      </c>
      <c r="J854" s="17" t="s">
        <v>1702</v>
      </c>
      <c r="K854" s="17" t="s">
        <v>612</v>
      </c>
      <c r="L854" s="17" t="s">
        <v>1702</v>
      </c>
      <c r="M854" s="451" t="s">
        <v>1802</v>
      </c>
    </row>
    <row r="855" spans="2:13" x14ac:dyDescent="0.3">
      <c r="B855" s="6">
        <v>5</v>
      </c>
      <c r="C855" s="467" t="s">
        <v>540</v>
      </c>
      <c r="D855" s="451" t="s">
        <v>1908</v>
      </c>
      <c r="E855" s="451" t="s">
        <v>1802</v>
      </c>
      <c r="F855" s="451" t="s">
        <v>1694</v>
      </c>
      <c r="G855" s="100">
        <v>100000</v>
      </c>
      <c r="H855" s="28">
        <v>43784</v>
      </c>
      <c r="I855" s="451" t="s">
        <v>1850</v>
      </c>
      <c r="J855" s="17" t="s">
        <v>1702</v>
      </c>
      <c r="K855" s="17" t="s">
        <v>612</v>
      </c>
      <c r="L855" s="17" t="s">
        <v>1702</v>
      </c>
      <c r="M855" s="451" t="s">
        <v>1802</v>
      </c>
    </row>
    <row r="856" spans="2:13" x14ac:dyDescent="0.3">
      <c r="B856" s="6">
        <v>5</v>
      </c>
      <c r="C856" s="467" t="s">
        <v>540</v>
      </c>
      <c r="D856" s="451" t="s">
        <v>1802</v>
      </c>
      <c r="E856" s="451" t="s">
        <v>1802</v>
      </c>
      <c r="F856" s="451" t="s">
        <v>1694</v>
      </c>
      <c r="G856" s="100">
        <v>100000</v>
      </c>
      <c r="H856" s="28">
        <v>43796</v>
      </c>
      <c r="I856" s="451" t="s">
        <v>1850</v>
      </c>
      <c r="J856" s="17" t="s">
        <v>1702</v>
      </c>
      <c r="K856" s="17" t="s">
        <v>612</v>
      </c>
      <c r="L856" s="17" t="s">
        <v>1702</v>
      </c>
      <c r="M856" s="451" t="s">
        <v>1802</v>
      </c>
    </row>
    <row r="857" spans="2:13" x14ac:dyDescent="0.3">
      <c r="B857" s="6">
        <v>5</v>
      </c>
      <c r="C857" s="467" t="s">
        <v>540</v>
      </c>
      <c r="D857" s="451" t="s">
        <v>1958</v>
      </c>
      <c r="E857" s="451" t="s">
        <v>1874</v>
      </c>
      <c r="F857" s="451" t="s">
        <v>1694</v>
      </c>
      <c r="G857" s="100">
        <v>100000</v>
      </c>
      <c r="H857" s="28">
        <v>43796</v>
      </c>
      <c r="I857" s="451" t="s">
        <v>1850</v>
      </c>
      <c r="J857" s="17" t="s">
        <v>1702</v>
      </c>
      <c r="K857" s="17" t="s">
        <v>612</v>
      </c>
      <c r="L857" s="17" t="s">
        <v>1702</v>
      </c>
      <c r="M857" s="451" t="s">
        <v>1802</v>
      </c>
    </row>
    <row r="858" spans="2:13" x14ac:dyDescent="0.3">
      <c r="B858" s="6">
        <v>5</v>
      </c>
      <c r="C858" s="467" t="s">
        <v>540</v>
      </c>
      <c r="D858" s="451" t="s">
        <v>1802</v>
      </c>
      <c r="E858" s="451" t="s">
        <v>1802</v>
      </c>
      <c r="F858" s="451" t="s">
        <v>1694</v>
      </c>
      <c r="G858" s="100">
        <v>100000</v>
      </c>
      <c r="H858" s="28">
        <v>43796</v>
      </c>
      <c r="I858" s="451" t="s">
        <v>1850</v>
      </c>
      <c r="J858" s="17" t="s">
        <v>1702</v>
      </c>
      <c r="K858" s="17" t="s">
        <v>612</v>
      </c>
      <c r="L858" s="17" t="s">
        <v>1702</v>
      </c>
      <c r="M858" s="451" t="s">
        <v>1802</v>
      </c>
    </row>
    <row r="859" spans="2:13" x14ac:dyDescent="0.3">
      <c r="B859" s="6">
        <v>5</v>
      </c>
      <c r="C859" s="467" t="s">
        <v>540</v>
      </c>
      <c r="D859" s="451" t="s">
        <v>1959</v>
      </c>
      <c r="E859" s="451" t="s">
        <v>1874</v>
      </c>
      <c r="F859" s="451" t="s">
        <v>1694</v>
      </c>
      <c r="G859" s="100">
        <v>100000</v>
      </c>
      <c r="H859" s="28">
        <v>43796</v>
      </c>
      <c r="I859" s="451" t="s">
        <v>1850</v>
      </c>
      <c r="J859" s="17" t="s">
        <v>1702</v>
      </c>
      <c r="K859" s="17" t="s">
        <v>612</v>
      </c>
      <c r="L859" s="17" t="s">
        <v>1702</v>
      </c>
      <c r="M859" s="451" t="s">
        <v>1802</v>
      </c>
    </row>
    <row r="860" spans="2:13" x14ac:dyDescent="0.3">
      <c r="B860" s="6">
        <v>5</v>
      </c>
      <c r="C860" s="467" t="s">
        <v>540</v>
      </c>
      <c r="D860" s="451" t="s">
        <v>1960</v>
      </c>
      <c r="E860" s="451" t="s">
        <v>1868</v>
      </c>
      <c r="F860" s="451" t="s">
        <v>1694</v>
      </c>
      <c r="G860" s="100">
        <v>52632</v>
      </c>
      <c r="H860" s="28">
        <v>43796</v>
      </c>
      <c r="I860" s="451" t="s">
        <v>1869</v>
      </c>
      <c r="J860" s="17" t="s">
        <v>1702</v>
      </c>
      <c r="K860" s="17" t="s">
        <v>612</v>
      </c>
      <c r="L860" s="17" t="s">
        <v>1702</v>
      </c>
      <c r="M860" s="451" t="s">
        <v>1802</v>
      </c>
    </row>
    <row r="861" spans="2:13" x14ac:dyDescent="0.3">
      <c r="B861" s="6">
        <v>5</v>
      </c>
      <c r="C861" s="467" t="s">
        <v>540</v>
      </c>
      <c r="D861" s="451" t="s">
        <v>1961</v>
      </c>
      <c r="E861" s="451" t="s">
        <v>1868</v>
      </c>
      <c r="F861" s="451" t="s">
        <v>1694</v>
      </c>
      <c r="G861" s="100">
        <v>52632</v>
      </c>
      <c r="H861" s="28">
        <v>43796</v>
      </c>
      <c r="I861" s="451" t="s">
        <v>1869</v>
      </c>
      <c r="J861" s="17" t="s">
        <v>1702</v>
      </c>
      <c r="K861" s="17" t="s">
        <v>612</v>
      </c>
      <c r="L861" s="17" t="s">
        <v>1702</v>
      </c>
      <c r="M861" s="451" t="s">
        <v>1802</v>
      </c>
    </row>
    <row r="862" spans="2:13" x14ac:dyDescent="0.3">
      <c r="B862" s="6">
        <v>5</v>
      </c>
      <c r="C862" s="467" t="s">
        <v>540</v>
      </c>
      <c r="D862" s="451" t="s">
        <v>1802</v>
      </c>
      <c r="E862" s="451" t="s">
        <v>1802</v>
      </c>
      <c r="F862" s="451" t="s">
        <v>1694</v>
      </c>
      <c r="G862" s="100">
        <v>100000</v>
      </c>
      <c r="H862" s="28">
        <v>43803</v>
      </c>
      <c r="I862" s="451" t="s">
        <v>1913</v>
      </c>
      <c r="J862" s="17" t="s">
        <v>1702</v>
      </c>
      <c r="K862" s="17" t="s">
        <v>612</v>
      </c>
      <c r="L862" s="17" t="s">
        <v>1702</v>
      </c>
      <c r="M862" s="451" t="s">
        <v>1802</v>
      </c>
    </row>
    <row r="863" spans="2:13" x14ac:dyDescent="0.3">
      <c r="B863" s="6">
        <v>5</v>
      </c>
      <c r="C863" s="467" t="s">
        <v>540</v>
      </c>
      <c r="D863" s="451" t="s">
        <v>1802</v>
      </c>
      <c r="E863" s="451" t="s">
        <v>1802</v>
      </c>
      <c r="F863" s="451" t="s">
        <v>1694</v>
      </c>
      <c r="G863" s="100">
        <v>250000</v>
      </c>
      <c r="H863" s="28">
        <v>43812</v>
      </c>
      <c r="I863" s="451" t="s">
        <v>1845</v>
      </c>
      <c r="J863" s="17" t="s">
        <v>1702</v>
      </c>
      <c r="K863" s="17" t="s">
        <v>612</v>
      </c>
      <c r="L863" s="17" t="s">
        <v>1702</v>
      </c>
      <c r="M863" s="451" t="s">
        <v>1802</v>
      </c>
    </row>
    <row r="864" spans="2:13" x14ac:dyDescent="0.3">
      <c r="B864" s="6">
        <v>5</v>
      </c>
      <c r="C864" s="467" t="s">
        <v>540</v>
      </c>
      <c r="D864" s="451" t="s">
        <v>1876</v>
      </c>
      <c r="E864" s="451" t="s">
        <v>1802</v>
      </c>
      <c r="F864" s="451" t="s">
        <v>1694</v>
      </c>
      <c r="G864" s="100">
        <v>70000</v>
      </c>
      <c r="H864" s="28">
        <v>43812</v>
      </c>
      <c r="I864" s="451" t="s">
        <v>1888</v>
      </c>
      <c r="J864" s="17" t="s">
        <v>1702</v>
      </c>
      <c r="K864" s="17" t="s">
        <v>612</v>
      </c>
      <c r="L864" s="17" t="s">
        <v>1702</v>
      </c>
      <c r="M864" s="451" t="s">
        <v>1802</v>
      </c>
    </row>
    <row r="865" spans="2:13" x14ac:dyDescent="0.3">
      <c r="B865" s="6">
        <v>5</v>
      </c>
      <c r="C865" s="467" t="s">
        <v>540</v>
      </c>
      <c r="D865" s="451" t="s">
        <v>1886</v>
      </c>
      <c r="E865" s="451" t="s">
        <v>1887</v>
      </c>
      <c r="F865" s="451" t="s">
        <v>1694</v>
      </c>
      <c r="G865" s="100">
        <v>200000</v>
      </c>
      <c r="H865" s="28">
        <v>43812</v>
      </c>
      <c r="I865" s="451" t="s">
        <v>1847</v>
      </c>
      <c r="J865" s="17" t="s">
        <v>1702</v>
      </c>
      <c r="K865" s="17" t="s">
        <v>612</v>
      </c>
      <c r="L865" s="17" t="s">
        <v>1702</v>
      </c>
      <c r="M865" s="451" t="s">
        <v>1802</v>
      </c>
    </row>
    <row r="866" spans="2:13" x14ac:dyDescent="0.3">
      <c r="B866" s="6">
        <v>5</v>
      </c>
      <c r="C866" s="467" t="s">
        <v>540</v>
      </c>
      <c r="D866" s="451" t="s">
        <v>1802</v>
      </c>
      <c r="E866" s="451" t="s">
        <v>1872</v>
      </c>
      <c r="F866" s="451" t="s">
        <v>1694</v>
      </c>
      <c r="G866" s="100">
        <v>450000</v>
      </c>
      <c r="H866" s="28">
        <v>43816</v>
      </c>
      <c r="I866" s="451" t="s">
        <v>1845</v>
      </c>
      <c r="J866" s="17" t="s">
        <v>1702</v>
      </c>
      <c r="K866" s="17" t="s">
        <v>612</v>
      </c>
      <c r="L866" s="17" t="s">
        <v>1702</v>
      </c>
      <c r="M866" s="451" t="s">
        <v>1802</v>
      </c>
    </row>
    <row r="867" spans="2:13" x14ac:dyDescent="0.3">
      <c r="B867" s="6">
        <v>5</v>
      </c>
      <c r="C867" s="467" t="s">
        <v>540</v>
      </c>
      <c r="D867" s="451" t="s">
        <v>1802</v>
      </c>
      <c r="E867" s="451" t="s">
        <v>1802</v>
      </c>
      <c r="F867" s="451" t="s">
        <v>1694</v>
      </c>
      <c r="G867" s="100">
        <v>100000</v>
      </c>
      <c r="H867" s="28">
        <v>43817</v>
      </c>
      <c r="I867" s="451" t="s">
        <v>1869</v>
      </c>
      <c r="J867" s="17" t="s">
        <v>1702</v>
      </c>
      <c r="K867" s="17" t="s">
        <v>612</v>
      </c>
      <c r="L867" s="17" t="s">
        <v>1702</v>
      </c>
      <c r="M867" s="451" t="s">
        <v>1802</v>
      </c>
    </row>
    <row r="868" spans="2:13" x14ac:dyDescent="0.3">
      <c r="B868" s="6">
        <v>5</v>
      </c>
      <c r="C868" s="467" t="s">
        <v>540</v>
      </c>
      <c r="D868" s="451" t="s">
        <v>1802</v>
      </c>
      <c r="E868" s="451" t="s">
        <v>1802</v>
      </c>
      <c r="F868" s="451" t="s">
        <v>1694</v>
      </c>
      <c r="G868" s="100">
        <v>93500</v>
      </c>
      <c r="H868" s="28">
        <v>43817</v>
      </c>
      <c r="I868" s="451" t="s">
        <v>1869</v>
      </c>
      <c r="J868" s="17" t="s">
        <v>1702</v>
      </c>
      <c r="K868" s="17" t="s">
        <v>612</v>
      </c>
      <c r="L868" s="17" t="s">
        <v>1702</v>
      </c>
      <c r="M868" s="451" t="s">
        <v>1802</v>
      </c>
    </row>
    <row r="869" spans="2:13" x14ac:dyDescent="0.3">
      <c r="B869" s="6">
        <v>5</v>
      </c>
      <c r="C869" s="467" t="s">
        <v>540</v>
      </c>
      <c r="D869" s="451" t="s">
        <v>1802</v>
      </c>
      <c r="E869" s="451" t="s">
        <v>1868</v>
      </c>
      <c r="F869" s="451" t="s">
        <v>1694</v>
      </c>
      <c r="G869" s="100">
        <v>30000</v>
      </c>
      <c r="H869" s="28">
        <v>43826</v>
      </c>
      <c r="I869" s="451" t="s">
        <v>1869</v>
      </c>
      <c r="J869" s="17" t="s">
        <v>1702</v>
      </c>
      <c r="K869" s="17" t="s">
        <v>612</v>
      </c>
      <c r="L869" s="17" t="s">
        <v>1702</v>
      </c>
      <c r="M869" s="451" t="s">
        <v>1802</v>
      </c>
    </row>
    <row r="870" spans="2:13" x14ac:dyDescent="0.3">
      <c r="B870" s="6">
        <v>5</v>
      </c>
      <c r="C870" s="467" t="s">
        <v>540</v>
      </c>
      <c r="D870" s="451" t="s">
        <v>1886</v>
      </c>
      <c r="E870" s="451" t="s">
        <v>1879</v>
      </c>
      <c r="F870" s="451" t="s">
        <v>1694</v>
      </c>
      <c r="G870" s="100">
        <v>6000000</v>
      </c>
      <c r="H870" s="97">
        <v>43494</v>
      </c>
      <c r="I870" s="451" t="s">
        <v>1850</v>
      </c>
      <c r="J870" s="17" t="s">
        <v>1702</v>
      </c>
      <c r="K870" s="17" t="s">
        <v>612</v>
      </c>
      <c r="L870" s="17" t="s">
        <v>1702</v>
      </c>
      <c r="M870" s="451" t="s">
        <v>1802</v>
      </c>
    </row>
    <row r="871" spans="2:13" x14ac:dyDescent="0.3">
      <c r="B871" s="6">
        <v>5</v>
      </c>
      <c r="C871" s="467" t="s">
        <v>540</v>
      </c>
      <c r="D871" s="451" t="s">
        <v>1802</v>
      </c>
      <c r="E871" s="451" t="s">
        <v>1802</v>
      </c>
      <c r="F871" s="451" t="s">
        <v>1694</v>
      </c>
      <c r="G871" s="100">
        <v>1000000</v>
      </c>
      <c r="H871" s="97">
        <v>43494</v>
      </c>
      <c r="I871" s="451" t="s">
        <v>1845</v>
      </c>
      <c r="J871" s="17" t="s">
        <v>1702</v>
      </c>
      <c r="K871" s="17" t="s">
        <v>612</v>
      </c>
      <c r="L871" s="17" t="s">
        <v>1702</v>
      </c>
      <c r="M871" s="451" t="s">
        <v>1802</v>
      </c>
    </row>
    <row r="872" spans="2:13" x14ac:dyDescent="0.3">
      <c r="B872" s="6">
        <v>5</v>
      </c>
      <c r="C872" s="467" t="s">
        <v>540</v>
      </c>
      <c r="D872" s="451" t="s">
        <v>1802</v>
      </c>
      <c r="E872" s="451" t="s">
        <v>1802</v>
      </c>
      <c r="F872" s="451" t="s">
        <v>1694</v>
      </c>
      <c r="G872" s="100">
        <v>968275</v>
      </c>
      <c r="H872" s="97">
        <v>43494</v>
      </c>
      <c r="I872" s="451" t="s">
        <v>1913</v>
      </c>
      <c r="J872" s="17" t="s">
        <v>1702</v>
      </c>
      <c r="K872" s="17" t="s">
        <v>612</v>
      </c>
      <c r="L872" s="17" t="s">
        <v>1702</v>
      </c>
      <c r="M872" s="451" t="s">
        <v>1802</v>
      </c>
    </row>
    <row r="873" spans="2:13" x14ac:dyDescent="0.3">
      <c r="B873" s="6">
        <v>5</v>
      </c>
      <c r="C873" s="467" t="s">
        <v>540</v>
      </c>
      <c r="D873" s="451" t="s">
        <v>1802</v>
      </c>
      <c r="E873" s="451" t="s">
        <v>1802</v>
      </c>
      <c r="F873" s="451" t="s">
        <v>1694</v>
      </c>
      <c r="G873" s="100">
        <v>646000</v>
      </c>
      <c r="H873" s="97">
        <v>43494</v>
      </c>
      <c r="I873" s="451" t="s">
        <v>1877</v>
      </c>
      <c r="J873" s="17" t="s">
        <v>1702</v>
      </c>
      <c r="K873" s="17" t="s">
        <v>612</v>
      </c>
      <c r="L873" s="17" t="s">
        <v>1702</v>
      </c>
      <c r="M873" s="451" t="s">
        <v>1802</v>
      </c>
    </row>
    <row r="874" spans="2:13" x14ac:dyDescent="0.3">
      <c r="B874" s="6">
        <v>5</v>
      </c>
      <c r="C874" s="467" t="s">
        <v>540</v>
      </c>
      <c r="D874" s="451" t="s">
        <v>1866</v>
      </c>
      <c r="E874" s="451" t="s">
        <v>1802</v>
      </c>
      <c r="F874" s="451" t="s">
        <v>1694</v>
      </c>
      <c r="G874" s="100">
        <v>1000000</v>
      </c>
      <c r="H874" s="97">
        <v>43524</v>
      </c>
      <c r="I874" s="451" t="s">
        <v>1869</v>
      </c>
      <c r="J874" s="17" t="s">
        <v>1702</v>
      </c>
      <c r="K874" s="17" t="s">
        <v>612</v>
      </c>
      <c r="L874" s="17" t="s">
        <v>1702</v>
      </c>
      <c r="M874" s="451" t="s">
        <v>1802</v>
      </c>
    </row>
    <row r="875" spans="2:13" x14ac:dyDescent="0.3">
      <c r="B875" s="6">
        <v>5</v>
      </c>
      <c r="C875" s="467" t="s">
        <v>540</v>
      </c>
      <c r="D875" s="451" t="s">
        <v>1893</v>
      </c>
      <c r="E875" s="451" t="s">
        <v>1802</v>
      </c>
      <c r="F875" s="451" t="s">
        <v>1694</v>
      </c>
      <c r="G875" s="100">
        <v>4000000</v>
      </c>
      <c r="H875" s="97">
        <v>43524</v>
      </c>
      <c r="I875" s="451" t="s">
        <v>1869</v>
      </c>
      <c r="J875" s="17" t="s">
        <v>1702</v>
      </c>
      <c r="K875" s="17" t="s">
        <v>612</v>
      </c>
      <c r="L875" s="17" t="s">
        <v>1702</v>
      </c>
      <c r="M875" s="451" t="s">
        <v>1802</v>
      </c>
    </row>
    <row r="876" spans="2:13" x14ac:dyDescent="0.3">
      <c r="B876" s="6">
        <v>5</v>
      </c>
      <c r="C876" s="467" t="s">
        <v>540</v>
      </c>
      <c r="D876" s="451" t="s">
        <v>1871</v>
      </c>
      <c r="E876" s="451" t="s">
        <v>1887</v>
      </c>
      <c r="F876" s="451" t="s">
        <v>1694</v>
      </c>
      <c r="G876" s="100">
        <v>1000000</v>
      </c>
      <c r="H876" s="97">
        <v>43539</v>
      </c>
      <c r="I876" s="451" t="s">
        <v>1962</v>
      </c>
      <c r="J876" s="17" t="s">
        <v>1702</v>
      </c>
      <c r="K876" s="17" t="s">
        <v>612</v>
      </c>
      <c r="L876" s="17" t="s">
        <v>1702</v>
      </c>
      <c r="M876" s="451" t="s">
        <v>1802</v>
      </c>
    </row>
    <row r="877" spans="2:13" x14ac:dyDescent="0.3">
      <c r="B877" s="6">
        <v>5</v>
      </c>
      <c r="C877" s="467" t="s">
        <v>540</v>
      </c>
      <c r="D877" s="451" t="s">
        <v>1889</v>
      </c>
      <c r="E877" s="451" t="s">
        <v>1802</v>
      </c>
      <c r="F877" s="451" t="s">
        <v>1694</v>
      </c>
      <c r="G877" s="100">
        <v>400000</v>
      </c>
      <c r="H877" s="97">
        <v>43545</v>
      </c>
      <c r="I877" s="451" t="s">
        <v>1869</v>
      </c>
      <c r="J877" s="17" t="s">
        <v>1702</v>
      </c>
      <c r="K877" s="17" t="s">
        <v>612</v>
      </c>
      <c r="L877" s="17" t="s">
        <v>1702</v>
      </c>
      <c r="M877" s="451" t="s">
        <v>1802</v>
      </c>
    </row>
    <row r="878" spans="2:13" x14ac:dyDescent="0.3">
      <c r="B878" s="6">
        <v>5</v>
      </c>
      <c r="C878" s="467" t="s">
        <v>540</v>
      </c>
      <c r="D878" s="451" t="s">
        <v>1886</v>
      </c>
      <c r="E878" s="451" t="s">
        <v>1802</v>
      </c>
      <c r="F878" s="451" t="s">
        <v>1694</v>
      </c>
      <c r="G878" s="100">
        <v>500000</v>
      </c>
      <c r="H878" s="97">
        <v>43545</v>
      </c>
      <c r="I878" s="451" t="s">
        <v>1869</v>
      </c>
      <c r="J878" s="17" t="s">
        <v>1702</v>
      </c>
      <c r="K878" s="17" t="s">
        <v>612</v>
      </c>
      <c r="L878" s="17" t="s">
        <v>1702</v>
      </c>
      <c r="M878" s="451" t="s">
        <v>1802</v>
      </c>
    </row>
    <row r="879" spans="2:13" x14ac:dyDescent="0.3">
      <c r="B879" s="6">
        <v>5</v>
      </c>
      <c r="C879" s="467" t="s">
        <v>540</v>
      </c>
      <c r="D879" s="451" t="s">
        <v>1955</v>
      </c>
      <c r="E879" s="451" t="s">
        <v>1802</v>
      </c>
      <c r="F879" s="451" t="s">
        <v>1694</v>
      </c>
      <c r="G879" s="100">
        <v>400000</v>
      </c>
      <c r="H879" s="97">
        <v>43545</v>
      </c>
      <c r="I879" s="451" t="s">
        <v>1869</v>
      </c>
      <c r="J879" s="17" t="s">
        <v>1702</v>
      </c>
      <c r="K879" s="17" t="s">
        <v>612</v>
      </c>
      <c r="L879" s="17" t="s">
        <v>1702</v>
      </c>
      <c r="M879" s="451" t="s">
        <v>1802</v>
      </c>
    </row>
    <row r="880" spans="2:13" x14ac:dyDescent="0.3">
      <c r="B880" s="6">
        <v>5</v>
      </c>
      <c r="C880" s="467" t="s">
        <v>540</v>
      </c>
      <c r="D880" s="451" t="s">
        <v>1802</v>
      </c>
      <c r="E880" s="451" t="s">
        <v>1802</v>
      </c>
      <c r="F880" s="451" t="s">
        <v>1694</v>
      </c>
      <c r="G880" s="100">
        <v>562500</v>
      </c>
      <c r="H880" s="97">
        <v>43564</v>
      </c>
      <c r="I880" s="451" t="s">
        <v>1869</v>
      </c>
      <c r="J880" s="17" t="s">
        <v>1702</v>
      </c>
      <c r="K880" s="17" t="s">
        <v>612</v>
      </c>
      <c r="L880" s="17" t="s">
        <v>1702</v>
      </c>
      <c r="M880" s="451" t="s">
        <v>1802</v>
      </c>
    </row>
    <row r="881" spans="2:13" x14ac:dyDescent="0.3">
      <c r="B881" s="6">
        <v>5</v>
      </c>
      <c r="C881" s="467" t="s">
        <v>540</v>
      </c>
      <c r="D881" s="451" t="s">
        <v>1802</v>
      </c>
      <c r="E881" s="451" t="s">
        <v>1879</v>
      </c>
      <c r="F881" s="451" t="s">
        <v>1694</v>
      </c>
      <c r="G881" s="100">
        <v>1000000</v>
      </c>
      <c r="H881" s="97">
        <v>43564</v>
      </c>
      <c r="I881" s="451" t="s">
        <v>1850</v>
      </c>
      <c r="J881" s="17" t="s">
        <v>1702</v>
      </c>
      <c r="K881" s="17" t="s">
        <v>612</v>
      </c>
      <c r="L881" s="17" t="s">
        <v>1702</v>
      </c>
      <c r="M881" s="451" t="s">
        <v>1802</v>
      </c>
    </row>
    <row r="882" spans="2:13" x14ac:dyDescent="0.3">
      <c r="B882" s="6">
        <v>5</v>
      </c>
      <c r="C882" s="467" t="s">
        <v>540</v>
      </c>
      <c r="D882" s="451" t="s">
        <v>1802</v>
      </c>
      <c r="E882" s="451" t="s">
        <v>1802</v>
      </c>
      <c r="F882" s="451" t="s">
        <v>1694</v>
      </c>
      <c r="G882" s="100">
        <v>5000000</v>
      </c>
      <c r="H882" s="97">
        <v>43574</v>
      </c>
      <c r="I882" s="451" t="s">
        <v>1869</v>
      </c>
      <c r="J882" s="17" t="s">
        <v>1702</v>
      </c>
      <c r="K882" s="17" t="s">
        <v>612</v>
      </c>
      <c r="L882" s="17" t="s">
        <v>1702</v>
      </c>
      <c r="M882" s="451" t="s">
        <v>1802</v>
      </c>
    </row>
    <row r="883" spans="2:13" x14ac:dyDescent="0.3">
      <c r="B883" s="6">
        <v>5</v>
      </c>
      <c r="C883" s="467" t="s">
        <v>540</v>
      </c>
      <c r="D883" s="451" t="s">
        <v>1955</v>
      </c>
      <c r="E883" s="451" t="s">
        <v>1963</v>
      </c>
      <c r="F883" s="451" t="s">
        <v>1694</v>
      </c>
      <c r="G883" s="100">
        <v>500000</v>
      </c>
      <c r="H883" s="97">
        <v>43593</v>
      </c>
      <c r="I883" s="451" t="s">
        <v>1869</v>
      </c>
      <c r="J883" s="17" t="s">
        <v>1702</v>
      </c>
      <c r="K883" s="17" t="s">
        <v>612</v>
      </c>
      <c r="L883" s="17" t="s">
        <v>1702</v>
      </c>
      <c r="M883" s="451" t="s">
        <v>1802</v>
      </c>
    </row>
    <row r="884" spans="2:13" x14ac:dyDescent="0.3">
      <c r="B884" s="6">
        <v>5</v>
      </c>
      <c r="C884" s="467" t="s">
        <v>540</v>
      </c>
      <c r="D884" s="451" t="s">
        <v>1964</v>
      </c>
      <c r="E884" s="451" t="s">
        <v>1874</v>
      </c>
      <c r="F884" s="451" t="s">
        <v>1694</v>
      </c>
      <c r="G884" s="100">
        <v>1000000</v>
      </c>
      <c r="H884" s="97">
        <v>43602</v>
      </c>
      <c r="I884" s="451" t="s">
        <v>1850</v>
      </c>
      <c r="J884" s="17" t="s">
        <v>1702</v>
      </c>
      <c r="K884" s="17" t="s">
        <v>612</v>
      </c>
      <c r="L884" s="17" t="s">
        <v>1702</v>
      </c>
      <c r="M884" s="451" t="s">
        <v>1802</v>
      </c>
    </row>
    <row r="885" spans="2:13" x14ac:dyDescent="0.3">
      <c r="B885" s="6">
        <v>5</v>
      </c>
      <c r="C885" s="467" t="s">
        <v>540</v>
      </c>
      <c r="D885" s="451" t="s">
        <v>1965</v>
      </c>
      <c r="E885" s="451" t="s">
        <v>1874</v>
      </c>
      <c r="F885" s="451" t="s">
        <v>1694</v>
      </c>
      <c r="G885" s="100">
        <v>400000</v>
      </c>
      <c r="H885" s="97">
        <v>43668</v>
      </c>
      <c r="I885" s="451" t="s">
        <v>1850</v>
      </c>
      <c r="J885" s="17" t="s">
        <v>1702</v>
      </c>
      <c r="K885" s="17" t="s">
        <v>612</v>
      </c>
      <c r="L885" s="17" t="s">
        <v>1702</v>
      </c>
      <c r="M885" s="451" t="s">
        <v>1802</v>
      </c>
    </row>
    <row r="886" spans="2:13" x14ac:dyDescent="0.3">
      <c r="B886" s="6">
        <v>5</v>
      </c>
      <c r="C886" s="467" t="s">
        <v>540</v>
      </c>
      <c r="D886" s="451" t="s">
        <v>1802</v>
      </c>
      <c r="E886" s="451" t="s">
        <v>1802</v>
      </c>
      <c r="F886" s="451" t="s">
        <v>1694</v>
      </c>
      <c r="G886" s="100">
        <v>540000</v>
      </c>
      <c r="H886" s="97">
        <v>43672</v>
      </c>
      <c r="I886" s="451" t="s">
        <v>1869</v>
      </c>
      <c r="J886" s="17" t="s">
        <v>1702</v>
      </c>
      <c r="K886" s="17" t="s">
        <v>612</v>
      </c>
      <c r="L886" s="17" t="s">
        <v>1702</v>
      </c>
      <c r="M886" s="451" t="s">
        <v>1802</v>
      </c>
    </row>
    <row r="887" spans="2:13" x14ac:dyDescent="0.3">
      <c r="B887" s="6">
        <v>5</v>
      </c>
      <c r="C887" s="467" t="s">
        <v>540</v>
      </c>
      <c r="D887" s="451" t="s">
        <v>1802</v>
      </c>
      <c r="E887" s="451" t="s">
        <v>1802</v>
      </c>
      <c r="F887" s="451" t="s">
        <v>1694</v>
      </c>
      <c r="G887" s="100">
        <v>4335000</v>
      </c>
      <c r="H887" s="97">
        <v>43693</v>
      </c>
      <c r="I887" s="451" t="s">
        <v>1869</v>
      </c>
      <c r="J887" s="17" t="s">
        <v>1702</v>
      </c>
      <c r="K887" s="17" t="s">
        <v>612</v>
      </c>
      <c r="L887" s="17" t="s">
        <v>1702</v>
      </c>
      <c r="M887" s="451" t="s">
        <v>1802</v>
      </c>
    </row>
    <row r="888" spans="2:13" x14ac:dyDescent="0.3">
      <c r="B888" s="6">
        <v>5</v>
      </c>
      <c r="C888" s="467" t="s">
        <v>540</v>
      </c>
      <c r="D888" s="451" t="s">
        <v>1802</v>
      </c>
      <c r="E888" s="451" t="s">
        <v>1802</v>
      </c>
      <c r="F888" s="451" t="s">
        <v>1694</v>
      </c>
      <c r="G888" s="100">
        <v>1000000</v>
      </c>
      <c r="H888" s="97">
        <v>43706</v>
      </c>
      <c r="I888" s="451" t="s">
        <v>1869</v>
      </c>
      <c r="J888" s="17" t="s">
        <v>1702</v>
      </c>
      <c r="K888" s="17" t="s">
        <v>612</v>
      </c>
      <c r="L888" s="17" t="s">
        <v>1702</v>
      </c>
      <c r="M888" s="451" t="s">
        <v>1802</v>
      </c>
    </row>
    <row r="889" spans="2:13" x14ac:dyDescent="0.3">
      <c r="B889" s="6">
        <v>5</v>
      </c>
      <c r="C889" s="467" t="s">
        <v>540</v>
      </c>
      <c r="D889" s="451" t="s">
        <v>1870</v>
      </c>
      <c r="E889" s="451" t="s">
        <v>1802</v>
      </c>
      <c r="F889" s="451" t="s">
        <v>1694</v>
      </c>
      <c r="G889" s="100">
        <v>25000000</v>
      </c>
      <c r="H889" s="97">
        <v>43731</v>
      </c>
      <c r="I889" s="451" t="s">
        <v>1869</v>
      </c>
      <c r="J889" s="17" t="s">
        <v>1702</v>
      </c>
      <c r="K889" s="17" t="s">
        <v>612</v>
      </c>
      <c r="L889" s="17" t="s">
        <v>1702</v>
      </c>
      <c r="M889" s="451" t="s">
        <v>1802</v>
      </c>
    </row>
    <row r="890" spans="2:13" x14ac:dyDescent="0.3">
      <c r="B890" s="6">
        <v>5</v>
      </c>
      <c r="C890" s="467" t="s">
        <v>540</v>
      </c>
      <c r="D890" s="451" t="s">
        <v>1920</v>
      </c>
      <c r="E890" s="451" t="s">
        <v>1802</v>
      </c>
      <c r="F890" s="451" t="s">
        <v>1694</v>
      </c>
      <c r="G890" s="100">
        <v>405000</v>
      </c>
      <c r="H890" s="97">
        <v>43754</v>
      </c>
      <c r="I890" s="451" t="s">
        <v>1869</v>
      </c>
      <c r="J890" s="17" t="s">
        <v>1702</v>
      </c>
      <c r="K890" s="17" t="s">
        <v>612</v>
      </c>
      <c r="L890" s="17" t="s">
        <v>1702</v>
      </c>
      <c r="M890" s="451" t="s">
        <v>1802</v>
      </c>
    </row>
    <row r="891" spans="2:13" x14ac:dyDescent="0.3">
      <c r="B891" s="6">
        <v>5</v>
      </c>
      <c r="C891" s="467" t="s">
        <v>540</v>
      </c>
      <c r="D891" s="451" t="s">
        <v>1966</v>
      </c>
      <c r="E891" s="451" t="s">
        <v>1802</v>
      </c>
      <c r="F891" s="451" t="s">
        <v>1694</v>
      </c>
      <c r="G891" s="100">
        <v>1500000</v>
      </c>
      <c r="H891" s="97">
        <v>43755</v>
      </c>
      <c r="I891" s="451" t="s">
        <v>1845</v>
      </c>
      <c r="J891" s="17" t="s">
        <v>1702</v>
      </c>
      <c r="K891" s="17" t="s">
        <v>612</v>
      </c>
      <c r="L891" s="17" t="s">
        <v>1702</v>
      </c>
      <c r="M891" s="451" t="s">
        <v>1802</v>
      </c>
    </row>
    <row r="892" spans="2:13" x14ac:dyDescent="0.3">
      <c r="B892" s="6">
        <v>5</v>
      </c>
      <c r="C892" s="467" t="s">
        <v>540</v>
      </c>
      <c r="D892" s="451" t="s">
        <v>1893</v>
      </c>
      <c r="E892" s="451" t="s">
        <v>1802</v>
      </c>
      <c r="F892" s="451" t="s">
        <v>1694</v>
      </c>
      <c r="G892" s="100">
        <v>1500000</v>
      </c>
      <c r="H892" s="97">
        <v>43755</v>
      </c>
      <c r="I892" s="451" t="s">
        <v>1845</v>
      </c>
      <c r="J892" s="17" t="s">
        <v>1702</v>
      </c>
      <c r="K892" s="17" t="s">
        <v>612</v>
      </c>
      <c r="L892" s="17" t="s">
        <v>1702</v>
      </c>
      <c r="M892" s="451" t="s">
        <v>1802</v>
      </c>
    </row>
    <row r="893" spans="2:13" x14ac:dyDescent="0.3">
      <c r="B893" s="6">
        <v>5</v>
      </c>
      <c r="C893" s="467" t="s">
        <v>540</v>
      </c>
      <c r="D893" s="451" t="s">
        <v>1871</v>
      </c>
      <c r="E893" s="451" t="s">
        <v>1872</v>
      </c>
      <c r="F893" s="451" t="s">
        <v>1694</v>
      </c>
      <c r="G893" s="100">
        <v>1500000</v>
      </c>
      <c r="H893" s="97">
        <v>43755</v>
      </c>
      <c r="I893" s="451" t="s">
        <v>1845</v>
      </c>
      <c r="J893" s="17" t="s">
        <v>1702</v>
      </c>
      <c r="K893" s="17" t="s">
        <v>612</v>
      </c>
      <c r="L893" s="17" t="s">
        <v>1702</v>
      </c>
      <c r="M893" s="451" t="s">
        <v>1802</v>
      </c>
    </row>
    <row r="894" spans="2:13" x14ac:dyDescent="0.3">
      <c r="B894" s="6">
        <v>5</v>
      </c>
      <c r="C894" s="467" t="s">
        <v>540</v>
      </c>
      <c r="D894" s="451" t="s">
        <v>1871</v>
      </c>
      <c r="E894" s="451" t="s">
        <v>1872</v>
      </c>
      <c r="F894" s="451" t="s">
        <v>1694</v>
      </c>
      <c r="G894" s="100">
        <v>1500000</v>
      </c>
      <c r="H894" s="97">
        <v>43755</v>
      </c>
      <c r="I894" s="451" t="s">
        <v>1845</v>
      </c>
      <c r="J894" s="17" t="s">
        <v>1702</v>
      </c>
      <c r="K894" s="17" t="s">
        <v>612</v>
      </c>
      <c r="L894" s="17" t="s">
        <v>1702</v>
      </c>
      <c r="M894" s="451" t="s">
        <v>1802</v>
      </c>
    </row>
    <row r="895" spans="2:13" x14ac:dyDescent="0.3">
      <c r="B895" s="6">
        <v>5</v>
      </c>
      <c r="C895" s="467" t="s">
        <v>540</v>
      </c>
      <c r="D895" s="451" t="s">
        <v>1967</v>
      </c>
      <c r="E895" s="451" t="s">
        <v>1802</v>
      </c>
      <c r="F895" s="451" t="s">
        <v>1694</v>
      </c>
      <c r="G895" s="100">
        <v>500000</v>
      </c>
      <c r="H895" s="97">
        <v>43755</v>
      </c>
      <c r="I895" s="451" t="s">
        <v>1845</v>
      </c>
      <c r="J895" s="17" t="s">
        <v>1702</v>
      </c>
      <c r="K895" s="17" t="s">
        <v>612</v>
      </c>
      <c r="L895" s="17" t="s">
        <v>1702</v>
      </c>
      <c r="M895" s="451" t="s">
        <v>1802</v>
      </c>
    </row>
    <row r="896" spans="2:13" x14ac:dyDescent="0.3">
      <c r="B896" s="6">
        <v>5</v>
      </c>
      <c r="C896" s="467" t="s">
        <v>540</v>
      </c>
      <c r="D896" s="451" t="s">
        <v>1878</v>
      </c>
      <c r="E896" s="451" t="s">
        <v>1802</v>
      </c>
      <c r="F896" s="451" t="s">
        <v>1694</v>
      </c>
      <c r="G896" s="100">
        <v>500000</v>
      </c>
      <c r="H896" s="97">
        <v>43755</v>
      </c>
      <c r="I896" s="451" t="s">
        <v>1845</v>
      </c>
      <c r="J896" s="17" t="s">
        <v>1702</v>
      </c>
      <c r="K896" s="17" t="s">
        <v>612</v>
      </c>
      <c r="L896" s="17" t="s">
        <v>1702</v>
      </c>
      <c r="M896" s="451" t="s">
        <v>1802</v>
      </c>
    </row>
    <row r="897" spans="2:13" x14ac:dyDescent="0.3">
      <c r="B897" s="6">
        <v>5</v>
      </c>
      <c r="C897" s="467" t="s">
        <v>540</v>
      </c>
      <c r="D897" s="451" t="s">
        <v>1871</v>
      </c>
      <c r="E897" s="451" t="s">
        <v>1802</v>
      </c>
      <c r="F897" s="451" t="s">
        <v>1694</v>
      </c>
      <c r="G897" s="100">
        <v>500000</v>
      </c>
      <c r="H897" s="97">
        <v>43762</v>
      </c>
      <c r="I897" s="451" t="s">
        <v>1877</v>
      </c>
      <c r="J897" s="17" t="s">
        <v>1702</v>
      </c>
      <c r="K897" s="17" t="s">
        <v>612</v>
      </c>
      <c r="L897" s="17" t="s">
        <v>1702</v>
      </c>
      <c r="M897" s="451" t="s">
        <v>1802</v>
      </c>
    </row>
    <row r="898" spans="2:13" x14ac:dyDescent="0.3">
      <c r="B898" s="6">
        <v>5</v>
      </c>
      <c r="C898" s="467" t="s">
        <v>540</v>
      </c>
      <c r="D898" s="451" t="s">
        <v>1871</v>
      </c>
      <c r="E898" s="451" t="s">
        <v>1874</v>
      </c>
      <c r="F898" s="451" t="s">
        <v>1694</v>
      </c>
      <c r="G898" s="100">
        <v>100000</v>
      </c>
      <c r="H898" s="97">
        <v>43795</v>
      </c>
      <c r="I898" s="451" t="s">
        <v>1850</v>
      </c>
      <c r="J898" s="17" t="s">
        <v>1702</v>
      </c>
      <c r="K898" s="17" t="s">
        <v>612</v>
      </c>
      <c r="L898" s="17" t="s">
        <v>1702</v>
      </c>
      <c r="M898" s="451" t="s">
        <v>1802</v>
      </c>
    </row>
    <row r="899" spans="2:13" x14ac:dyDescent="0.3">
      <c r="B899" s="6">
        <v>5</v>
      </c>
      <c r="C899" s="467" t="s">
        <v>540</v>
      </c>
      <c r="D899" s="451" t="s">
        <v>1886</v>
      </c>
      <c r="E899" s="451" t="s">
        <v>1874</v>
      </c>
      <c r="F899" s="451" t="s">
        <v>1694</v>
      </c>
      <c r="G899" s="100">
        <v>500000</v>
      </c>
      <c r="H899" s="97">
        <v>43795</v>
      </c>
      <c r="I899" s="451" t="s">
        <v>1850</v>
      </c>
      <c r="J899" s="17" t="s">
        <v>1702</v>
      </c>
      <c r="K899" s="17" t="s">
        <v>612</v>
      </c>
      <c r="L899" s="17" t="s">
        <v>1702</v>
      </c>
      <c r="M899" s="451" t="s">
        <v>1802</v>
      </c>
    </row>
    <row r="900" spans="2:13" x14ac:dyDescent="0.3">
      <c r="B900" s="6">
        <v>5</v>
      </c>
      <c r="C900" s="467" t="s">
        <v>540</v>
      </c>
      <c r="D900" s="451" t="s">
        <v>1955</v>
      </c>
      <c r="E900" s="451" t="s">
        <v>1874</v>
      </c>
      <c r="F900" s="451" t="s">
        <v>1694</v>
      </c>
      <c r="G900" s="100">
        <v>500000</v>
      </c>
      <c r="H900" s="97">
        <v>43795</v>
      </c>
      <c r="I900" s="451" t="s">
        <v>1850</v>
      </c>
      <c r="J900" s="17" t="s">
        <v>1702</v>
      </c>
      <c r="K900" s="17" t="s">
        <v>612</v>
      </c>
      <c r="L900" s="17" t="s">
        <v>1702</v>
      </c>
      <c r="M900" s="451" t="s">
        <v>1802</v>
      </c>
    </row>
    <row r="901" spans="2:13" x14ac:dyDescent="0.3">
      <c r="B901" s="6">
        <v>5</v>
      </c>
      <c r="C901" s="467" t="s">
        <v>540</v>
      </c>
      <c r="D901" s="451" t="s">
        <v>1802</v>
      </c>
      <c r="E901" s="451" t="s">
        <v>1874</v>
      </c>
      <c r="F901" s="451" t="s">
        <v>1694</v>
      </c>
      <c r="G901" s="100">
        <v>200000</v>
      </c>
      <c r="H901" s="97">
        <v>43795</v>
      </c>
      <c r="I901" s="451" t="s">
        <v>1850</v>
      </c>
      <c r="J901" s="17" t="s">
        <v>1702</v>
      </c>
      <c r="K901" s="17" t="s">
        <v>612</v>
      </c>
      <c r="L901" s="17" t="s">
        <v>1702</v>
      </c>
      <c r="M901" s="451" t="s">
        <v>1802</v>
      </c>
    </row>
    <row r="902" spans="2:13" x14ac:dyDescent="0.3">
      <c r="B902" s="6">
        <v>5</v>
      </c>
      <c r="C902" s="467" t="s">
        <v>540</v>
      </c>
      <c r="D902" s="451" t="s">
        <v>1802</v>
      </c>
      <c r="E902" s="451" t="s">
        <v>1874</v>
      </c>
      <c r="F902" s="451" t="s">
        <v>1694</v>
      </c>
      <c r="G902" s="100">
        <v>50000</v>
      </c>
      <c r="H902" s="97">
        <v>43795</v>
      </c>
      <c r="I902" s="451" t="s">
        <v>1850</v>
      </c>
      <c r="J902" s="17" t="s">
        <v>1702</v>
      </c>
      <c r="K902" s="17" t="s">
        <v>612</v>
      </c>
      <c r="L902" s="17" t="s">
        <v>1702</v>
      </c>
      <c r="M902" s="451" t="s">
        <v>1802</v>
      </c>
    </row>
    <row r="903" spans="2:13" x14ac:dyDescent="0.3">
      <c r="B903" s="6">
        <v>5</v>
      </c>
      <c r="C903" s="467" t="s">
        <v>540</v>
      </c>
      <c r="D903" s="451" t="s">
        <v>1802</v>
      </c>
      <c r="E903" s="451" t="s">
        <v>1887</v>
      </c>
      <c r="F903" s="451" t="s">
        <v>1694</v>
      </c>
      <c r="G903" s="100">
        <v>2000000</v>
      </c>
      <c r="H903" s="97">
        <v>43703</v>
      </c>
      <c r="I903" s="451" t="s">
        <v>1847</v>
      </c>
      <c r="J903" s="17" t="s">
        <v>1702</v>
      </c>
      <c r="K903" s="17" t="s">
        <v>612</v>
      </c>
      <c r="L903" s="17" t="s">
        <v>1702</v>
      </c>
      <c r="M903" s="451" t="s">
        <v>1802</v>
      </c>
    </row>
    <row r="904" spans="2:13" x14ac:dyDescent="0.3">
      <c r="B904" s="6">
        <v>5</v>
      </c>
      <c r="C904" s="467" t="s">
        <v>540</v>
      </c>
      <c r="D904" s="451" t="s">
        <v>1802</v>
      </c>
      <c r="E904" s="451" t="s">
        <v>1887</v>
      </c>
      <c r="F904" s="451" t="s">
        <v>1694</v>
      </c>
      <c r="G904" s="100">
        <v>2000000</v>
      </c>
      <c r="H904" s="97">
        <v>43703</v>
      </c>
      <c r="I904" s="451" t="s">
        <v>1847</v>
      </c>
      <c r="J904" s="17" t="s">
        <v>1702</v>
      </c>
      <c r="K904" s="17" t="s">
        <v>612</v>
      </c>
      <c r="L904" s="17" t="s">
        <v>1702</v>
      </c>
      <c r="M904" s="451" t="s">
        <v>1802</v>
      </c>
    </row>
    <row r="905" spans="2:13" x14ac:dyDescent="0.3">
      <c r="B905" s="6">
        <v>5</v>
      </c>
      <c r="C905" s="467" t="s">
        <v>540</v>
      </c>
      <c r="D905" s="451" t="s">
        <v>1802</v>
      </c>
      <c r="E905" s="451" t="s">
        <v>1887</v>
      </c>
      <c r="F905" s="451" t="s">
        <v>1694</v>
      </c>
      <c r="G905" s="100">
        <v>464100</v>
      </c>
      <c r="H905" s="97">
        <v>43703</v>
      </c>
      <c r="I905" s="451" t="s">
        <v>1847</v>
      </c>
      <c r="J905" s="17" t="s">
        <v>1702</v>
      </c>
      <c r="K905" s="17" t="s">
        <v>612</v>
      </c>
      <c r="L905" s="17" t="s">
        <v>1702</v>
      </c>
      <c r="M905" s="451" t="s">
        <v>1802</v>
      </c>
    </row>
    <row r="906" spans="2:13" x14ac:dyDescent="0.3">
      <c r="B906" s="6">
        <v>5</v>
      </c>
      <c r="C906" s="467" t="s">
        <v>540</v>
      </c>
      <c r="D906" s="451" t="s">
        <v>1968</v>
      </c>
      <c r="E906" s="451" t="s">
        <v>1887</v>
      </c>
      <c r="F906" s="451" t="s">
        <v>1694</v>
      </c>
      <c r="G906" s="100">
        <v>3484355</v>
      </c>
      <c r="H906" s="97">
        <v>43511</v>
      </c>
      <c r="I906" s="451" t="s">
        <v>1847</v>
      </c>
      <c r="J906" s="17" t="s">
        <v>1702</v>
      </c>
      <c r="K906" s="17" t="s">
        <v>612</v>
      </c>
      <c r="L906" s="17" t="s">
        <v>1702</v>
      </c>
      <c r="M906" s="451" t="s">
        <v>1802</v>
      </c>
    </row>
    <row r="907" spans="2:13" x14ac:dyDescent="0.3">
      <c r="B907" s="6">
        <v>5</v>
      </c>
      <c r="C907" s="467" t="s">
        <v>540</v>
      </c>
      <c r="D907" s="451" t="s">
        <v>1968</v>
      </c>
      <c r="E907" s="451" t="s">
        <v>1887</v>
      </c>
      <c r="F907" s="451" t="s">
        <v>1694</v>
      </c>
      <c r="G907" s="100">
        <v>4977650</v>
      </c>
      <c r="H907" s="97">
        <v>43572</v>
      </c>
      <c r="I907" s="451" t="s">
        <v>1847</v>
      </c>
      <c r="J907" s="17" t="s">
        <v>1702</v>
      </c>
      <c r="K907" s="17" t="s">
        <v>612</v>
      </c>
      <c r="L907" s="17" t="s">
        <v>1702</v>
      </c>
      <c r="M907" s="451" t="s">
        <v>1802</v>
      </c>
    </row>
    <row r="908" spans="2:13" x14ac:dyDescent="0.3">
      <c r="B908" s="6">
        <v>5</v>
      </c>
      <c r="C908" s="467" t="s">
        <v>540</v>
      </c>
      <c r="D908" s="451" t="s">
        <v>1968</v>
      </c>
      <c r="E908" s="451" t="s">
        <v>1887</v>
      </c>
      <c r="F908" s="451" t="s">
        <v>1694</v>
      </c>
      <c r="G908" s="100">
        <v>1493295</v>
      </c>
      <c r="H908" s="97">
        <v>43670</v>
      </c>
      <c r="I908" s="451" t="s">
        <v>1847</v>
      </c>
      <c r="J908" s="17" t="s">
        <v>1702</v>
      </c>
      <c r="K908" s="17" t="s">
        <v>612</v>
      </c>
      <c r="L908" s="17" t="s">
        <v>1702</v>
      </c>
      <c r="M908" s="451" t="s">
        <v>1802</v>
      </c>
    </row>
    <row r="909" spans="2:13" x14ac:dyDescent="0.3">
      <c r="B909" s="6">
        <v>5</v>
      </c>
      <c r="C909" s="467" t="s">
        <v>540</v>
      </c>
      <c r="D909" s="451" t="s">
        <v>1871</v>
      </c>
      <c r="E909" s="451" t="s">
        <v>1969</v>
      </c>
      <c r="F909" s="451" t="s">
        <v>1694</v>
      </c>
      <c r="G909" s="100">
        <v>5531598</v>
      </c>
      <c r="H909" s="97">
        <v>43636</v>
      </c>
      <c r="I909" s="451" t="s">
        <v>1913</v>
      </c>
      <c r="J909" s="17" t="s">
        <v>1702</v>
      </c>
      <c r="K909" s="17" t="s">
        <v>612</v>
      </c>
      <c r="L909" s="17" t="s">
        <v>1702</v>
      </c>
      <c r="M909" s="451" t="s">
        <v>1802</v>
      </c>
    </row>
    <row r="910" spans="2:13" x14ac:dyDescent="0.3">
      <c r="B910" s="6">
        <v>5</v>
      </c>
      <c r="C910" s="467" t="s">
        <v>540</v>
      </c>
      <c r="D910" s="451" t="s">
        <v>1871</v>
      </c>
      <c r="E910" s="451" t="s">
        <v>1969</v>
      </c>
      <c r="F910" s="451" t="s">
        <v>1694</v>
      </c>
      <c r="G910" s="100">
        <v>7902283</v>
      </c>
      <c r="H910" s="97">
        <v>43636</v>
      </c>
      <c r="I910" s="451" t="s">
        <v>1913</v>
      </c>
      <c r="J910" s="17" t="s">
        <v>1702</v>
      </c>
      <c r="K910" s="17" t="s">
        <v>612</v>
      </c>
      <c r="L910" s="17" t="s">
        <v>1702</v>
      </c>
      <c r="M910" s="451" t="s">
        <v>1802</v>
      </c>
    </row>
    <row r="911" spans="2:13" x14ac:dyDescent="0.3">
      <c r="B911" s="6">
        <v>5</v>
      </c>
      <c r="C911" s="467" t="s">
        <v>540</v>
      </c>
      <c r="D911" s="451" t="s">
        <v>1871</v>
      </c>
      <c r="E911" s="451" t="s">
        <v>1969</v>
      </c>
      <c r="F911" s="451" t="s">
        <v>1694</v>
      </c>
      <c r="G911" s="100">
        <v>2832927.08</v>
      </c>
      <c r="H911" s="97">
        <v>43696</v>
      </c>
      <c r="I911" s="451" t="s">
        <v>1913</v>
      </c>
      <c r="J911" s="17" t="s">
        <v>1702</v>
      </c>
      <c r="K911" s="17" t="s">
        <v>612</v>
      </c>
      <c r="L911" s="17" t="s">
        <v>1702</v>
      </c>
      <c r="M911" s="451" t="s">
        <v>1802</v>
      </c>
    </row>
    <row r="912" spans="2:13" x14ac:dyDescent="0.3">
      <c r="B912" s="6">
        <v>5</v>
      </c>
      <c r="C912" s="467" t="s">
        <v>540</v>
      </c>
      <c r="D912" s="451" t="s">
        <v>1955</v>
      </c>
      <c r="E912" s="451" t="s">
        <v>1970</v>
      </c>
      <c r="F912" s="451" t="s">
        <v>1694</v>
      </c>
      <c r="G912" s="100">
        <v>1400000</v>
      </c>
      <c r="H912" s="97">
        <v>43750</v>
      </c>
      <c r="I912" s="451" t="s">
        <v>1869</v>
      </c>
      <c r="J912" s="17" t="s">
        <v>1702</v>
      </c>
      <c r="K912" s="17" t="s">
        <v>612</v>
      </c>
      <c r="L912" s="17" t="s">
        <v>1702</v>
      </c>
      <c r="M912" s="451" t="s">
        <v>1802</v>
      </c>
    </row>
    <row r="913" spans="2:13" x14ac:dyDescent="0.3">
      <c r="B913" s="6">
        <v>5</v>
      </c>
      <c r="C913" s="467" t="s">
        <v>540</v>
      </c>
      <c r="D913" s="451" t="s">
        <v>1871</v>
      </c>
      <c r="E913" s="451" t="s">
        <v>1971</v>
      </c>
      <c r="F913" s="451" t="s">
        <v>1694</v>
      </c>
      <c r="G913" s="100">
        <v>225000</v>
      </c>
      <c r="H913" s="8" t="s">
        <v>1802</v>
      </c>
      <c r="I913" s="451" t="s">
        <v>1869</v>
      </c>
      <c r="J913" s="17" t="s">
        <v>1702</v>
      </c>
      <c r="K913" s="17" t="s">
        <v>612</v>
      </c>
      <c r="L913" s="17" t="s">
        <v>1702</v>
      </c>
      <c r="M913" s="451" t="s">
        <v>1802</v>
      </c>
    </row>
    <row r="914" spans="2:13" x14ac:dyDescent="0.3">
      <c r="B914" s="6">
        <v>5</v>
      </c>
      <c r="C914" s="467" t="s">
        <v>540</v>
      </c>
      <c r="D914" s="451" t="s">
        <v>1955</v>
      </c>
      <c r="E914" s="451" t="s">
        <v>1802</v>
      </c>
      <c r="F914" s="451" t="s">
        <v>1694</v>
      </c>
      <c r="G914" s="100">
        <v>303721.38</v>
      </c>
      <c r="H914" s="8" t="s">
        <v>1802</v>
      </c>
      <c r="I914" s="451" t="s">
        <v>1869</v>
      </c>
      <c r="J914" s="17" t="s">
        <v>1702</v>
      </c>
      <c r="K914" s="17" t="s">
        <v>612</v>
      </c>
      <c r="L914" s="17" t="s">
        <v>1702</v>
      </c>
      <c r="M914" s="451" t="s">
        <v>1802</v>
      </c>
    </row>
    <row r="915" spans="2:13" x14ac:dyDescent="0.3">
      <c r="B915" s="6">
        <v>5</v>
      </c>
      <c r="C915" s="467" t="s">
        <v>540</v>
      </c>
      <c r="D915" s="451" t="s">
        <v>1955</v>
      </c>
      <c r="E915" s="451" t="s">
        <v>1802</v>
      </c>
      <c r="F915" s="451" t="s">
        <v>1694</v>
      </c>
      <c r="G915" s="100">
        <v>465356</v>
      </c>
      <c r="H915" s="8" t="s">
        <v>1802</v>
      </c>
      <c r="I915" s="451" t="s">
        <v>1869</v>
      </c>
      <c r="J915" s="17" t="s">
        <v>1702</v>
      </c>
      <c r="K915" s="17" t="s">
        <v>612</v>
      </c>
      <c r="L915" s="17" t="s">
        <v>1702</v>
      </c>
      <c r="M915" s="451" t="s">
        <v>1802</v>
      </c>
    </row>
    <row r="916" spans="2:13" x14ac:dyDescent="0.3">
      <c r="B916" s="6">
        <v>5</v>
      </c>
      <c r="C916" s="467" t="s">
        <v>540</v>
      </c>
      <c r="D916" s="451" t="s">
        <v>1870</v>
      </c>
      <c r="E916" s="451" t="s">
        <v>1887</v>
      </c>
      <c r="F916" s="451" t="s">
        <v>1694</v>
      </c>
      <c r="G916" s="100">
        <v>12304506</v>
      </c>
      <c r="H916" s="97">
        <v>43685</v>
      </c>
      <c r="I916" s="451" t="s">
        <v>1847</v>
      </c>
      <c r="J916" s="17" t="s">
        <v>1702</v>
      </c>
      <c r="K916" s="17" t="s">
        <v>612</v>
      </c>
      <c r="L916" s="17" t="s">
        <v>1702</v>
      </c>
      <c r="M916" s="451" t="s">
        <v>1802</v>
      </c>
    </row>
    <row r="917" spans="2:13" x14ac:dyDescent="0.3">
      <c r="B917" s="6">
        <v>5</v>
      </c>
      <c r="C917" s="467" t="s">
        <v>540</v>
      </c>
      <c r="D917" s="451" t="s">
        <v>1870</v>
      </c>
      <c r="E917" s="451" t="s">
        <v>1887</v>
      </c>
      <c r="F917" s="451" t="s">
        <v>1694</v>
      </c>
      <c r="G917" s="100">
        <v>17577865</v>
      </c>
      <c r="H917" s="97">
        <v>43713</v>
      </c>
      <c r="I917" s="451" t="s">
        <v>1847</v>
      </c>
      <c r="J917" s="17" t="s">
        <v>1702</v>
      </c>
      <c r="K917" s="17" t="s">
        <v>612</v>
      </c>
      <c r="L917" s="17" t="s">
        <v>1702</v>
      </c>
      <c r="M917" s="451" t="s">
        <v>1802</v>
      </c>
    </row>
    <row r="918" spans="2:13" x14ac:dyDescent="0.3">
      <c r="B918" s="6">
        <v>5</v>
      </c>
      <c r="C918" s="467" t="s">
        <v>540</v>
      </c>
      <c r="D918" s="451" t="s">
        <v>1870</v>
      </c>
      <c r="E918" s="451" t="s">
        <v>1887</v>
      </c>
      <c r="F918" s="451" t="s">
        <v>1694</v>
      </c>
      <c r="G918" s="100">
        <v>8857000</v>
      </c>
      <c r="H918" s="97">
        <v>43780</v>
      </c>
      <c r="I918" s="451" t="s">
        <v>1847</v>
      </c>
      <c r="J918" s="17" t="s">
        <v>1702</v>
      </c>
      <c r="K918" s="17" t="s">
        <v>612</v>
      </c>
      <c r="L918" s="17" t="s">
        <v>1702</v>
      </c>
      <c r="M918" s="451" t="s">
        <v>1802</v>
      </c>
    </row>
    <row r="919" spans="2:13" x14ac:dyDescent="0.3">
      <c r="B919" s="6">
        <v>5</v>
      </c>
      <c r="C919" s="467" t="s">
        <v>540</v>
      </c>
      <c r="D919" s="451" t="s">
        <v>1936</v>
      </c>
      <c r="E919" s="451" t="s">
        <v>1887</v>
      </c>
      <c r="F919" s="451" t="s">
        <v>1694</v>
      </c>
      <c r="G919" s="100">
        <v>3533073.08</v>
      </c>
      <c r="H919" s="97">
        <v>43536</v>
      </c>
      <c r="I919" s="451" t="s">
        <v>1847</v>
      </c>
      <c r="J919" s="17" t="s">
        <v>1702</v>
      </c>
      <c r="K919" s="17" t="s">
        <v>612</v>
      </c>
      <c r="L919" s="17" t="s">
        <v>1702</v>
      </c>
      <c r="M919" s="451" t="s">
        <v>1802</v>
      </c>
    </row>
    <row r="920" spans="2:13" x14ac:dyDescent="0.3">
      <c r="B920" s="6">
        <v>5</v>
      </c>
      <c r="C920" s="467" t="s">
        <v>540</v>
      </c>
      <c r="D920" s="451" t="s">
        <v>1936</v>
      </c>
      <c r="E920" s="451" t="s">
        <v>1887</v>
      </c>
      <c r="F920" s="451" t="s">
        <v>1694</v>
      </c>
      <c r="G920" s="100">
        <v>5047247.25</v>
      </c>
      <c r="H920" s="97">
        <v>43594</v>
      </c>
      <c r="I920" s="451" t="s">
        <v>1847</v>
      </c>
      <c r="J920" s="17" t="s">
        <v>1702</v>
      </c>
      <c r="K920" s="17" t="s">
        <v>612</v>
      </c>
      <c r="L920" s="17" t="s">
        <v>1702</v>
      </c>
      <c r="M920" s="451" t="s">
        <v>1802</v>
      </c>
    </row>
    <row r="921" spans="2:13" x14ac:dyDescent="0.3">
      <c r="B921" s="6">
        <v>5</v>
      </c>
      <c r="C921" s="467" t="s">
        <v>540</v>
      </c>
      <c r="D921" s="451" t="s">
        <v>1936</v>
      </c>
      <c r="E921" s="451" t="s">
        <v>1887</v>
      </c>
      <c r="F921" s="451" t="s">
        <v>1694</v>
      </c>
      <c r="G921" s="100">
        <v>1514174</v>
      </c>
      <c r="H921" s="97">
        <v>43670</v>
      </c>
      <c r="I921" s="451" t="s">
        <v>1847</v>
      </c>
      <c r="J921" s="17" t="s">
        <v>1702</v>
      </c>
      <c r="K921" s="17" t="s">
        <v>612</v>
      </c>
      <c r="L921" s="17" t="s">
        <v>1702</v>
      </c>
      <c r="M921" s="451" t="s">
        <v>1802</v>
      </c>
    </row>
    <row r="922" spans="2:13" x14ac:dyDescent="0.3">
      <c r="B922" s="6">
        <v>5</v>
      </c>
      <c r="C922" s="467" t="s">
        <v>540</v>
      </c>
      <c r="D922" s="451" t="s">
        <v>1889</v>
      </c>
      <c r="E922" s="451" t="s">
        <v>1887</v>
      </c>
      <c r="F922" s="451" t="s">
        <v>1694</v>
      </c>
      <c r="G922" s="100">
        <v>2784412.5</v>
      </c>
      <c r="H922" s="97">
        <v>43670</v>
      </c>
      <c r="I922" s="451" t="s">
        <v>1847</v>
      </c>
      <c r="J922" s="17" t="s">
        <v>1702</v>
      </c>
      <c r="K922" s="17" t="s">
        <v>612</v>
      </c>
      <c r="L922" s="17" t="s">
        <v>1702</v>
      </c>
      <c r="M922" s="451" t="s">
        <v>1802</v>
      </c>
    </row>
    <row r="923" spans="2:13" x14ac:dyDescent="0.3">
      <c r="B923" s="6">
        <v>5</v>
      </c>
      <c r="C923" s="467" t="s">
        <v>540</v>
      </c>
      <c r="D923" s="451" t="s">
        <v>1889</v>
      </c>
      <c r="E923" s="451" t="s">
        <v>1887</v>
      </c>
      <c r="F923" s="451" t="s">
        <v>1694</v>
      </c>
      <c r="G923" s="100">
        <v>1949089</v>
      </c>
      <c r="H923" s="97">
        <v>43599</v>
      </c>
      <c r="I923" s="451" t="s">
        <v>1847</v>
      </c>
      <c r="J923" s="17" t="s">
        <v>1702</v>
      </c>
      <c r="K923" s="17" t="s">
        <v>612</v>
      </c>
      <c r="L923" s="17" t="s">
        <v>1702</v>
      </c>
      <c r="M923" s="451" t="s">
        <v>1802</v>
      </c>
    </row>
    <row r="924" spans="2:13" x14ac:dyDescent="0.3">
      <c r="B924" s="6">
        <v>5</v>
      </c>
      <c r="C924" s="467" t="s">
        <v>540</v>
      </c>
      <c r="D924" s="451" t="s">
        <v>1802</v>
      </c>
      <c r="E924" s="451" t="s">
        <v>1887</v>
      </c>
      <c r="F924" s="451" t="s">
        <v>1694</v>
      </c>
      <c r="G924" s="100">
        <v>240000</v>
      </c>
      <c r="H924" s="97">
        <v>43755</v>
      </c>
      <c r="I924" s="451" t="s">
        <v>1847</v>
      </c>
      <c r="J924" s="17" t="s">
        <v>1702</v>
      </c>
      <c r="K924" s="17" t="s">
        <v>612</v>
      </c>
      <c r="L924" s="17" t="s">
        <v>1702</v>
      </c>
      <c r="M924" s="451" t="s">
        <v>1802</v>
      </c>
    </row>
    <row r="925" spans="2:13" x14ac:dyDescent="0.3">
      <c r="B925" s="6">
        <v>5</v>
      </c>
      <c r="C925" s="467" t="s">
        <v>540</v>
      </c>
      <c r="D925" s="451" t="s">
        <v>1972</v>
      </c>
      <c r="E925" s="451" t="s">
        <v>1887</v>
      </c>
      <c r="F925" s="451" t="s">
        <v>1694</v>
      </c>
      <c r="G925" s="100">
        <v>578550</v>
      </c>
      <c r="H925" s="97">
        <v>43501</v>
      </c>
      <c r="I925" s="451" t="s">
        <v>1847</v>
      </c>
      <c r="J925" s="17" t="s">
        <v>1702</v>
      </c>
      <c r="K925" s="17" t="s">
        <v>612</v>
      </c>
      <c r="L925" s="17" t="s">
        <v>1702</v>
      </c>
      <c r="M925" s="451" t="s">
        <v>1802</v>
      </c>
    </row>
    <row r="926" spans="2:13" x14ac:dyDescent="0.3">
      <c r="B926" s="6">
        <v>5</v>
      </c>
      <c r="C926" s="467" t="s">
        <v>540</v>
      </c>
      <c r="D926" s="451" t="s">
        <v>1972</v>
      </c>
      <c r="E926" s="451" t="s">
        <v>1887</v>
      </c>
      <c r="F926" s="451" t="s">
        <v>1694</v>
      </c>
      <c r="G926" s="100">
        <v>5022925</v>
      </c>
      <c r="H926" s="97">
        <v>43873</v>
      </c>
      <c r="I926" s="451" t="s">
        <v>1847</v>
      </c>
      <c r="J926" s="17" t="s">
        <v>1702</v>
      </c>
      <c r="K926" s="17" t="s">
        <v>612</v>
      </c>
      <c r="L926" s="17" t="s">
        <v>1702</v>
      </c>
      <c r="M926" s="451" t="s">
        <v>1802</v>
      </c>
    </row>
    <row r="927" spans="2:13" x14ac:dyDescent="0.3">
      <c r="B927" s="6">
        <v>5</v>
      </c>
      <c r="C927" s="467" t="s">
        <v>540</v>
      </c>
      <c r="D927" s="451" t="s">
        <v>1972</v>
      </c>
      <c r="E927" s="451" t="s">
        <v>1887</v>
      </c>
      <c r="F927" s="451" t="s">
        <v>1694</v>
      </c>
      <c r="G927" s="100">
        <v>7175607</v>
      </c>
      <c r="H927" s="97">
        <v>43580</v>
      </c>
      <c r="I927" s="451" t="s">
        <v>1847</v>
      </c>
      <c r="J927" s="17" t="s">
        <v>1702</v>
      </c>
      <c r="K927" s="17" t="s">
        <v>612</v>
      </c>
      <c r="L927" s="17" t="s">
        <v>1702</v>
      </c>
      <c r="M927" s="451" t="s">
        <v>1802</v>
      </c>
    </row>
    <row r="928" spans="2:13" x14ac:dyDescent="0.3">
      <c r="B928" s="6">
        <v>5</v>
      </c>
      <c r="C928" s="467" t="s">
        <v>540</v>
      </c>
      <c r="D928" s="451" t="s">
        <v>1972</v>
      </c>
      <c r="E928" s="451" t="s">
        <v>1887</v>
      </c>
      <c r="F928" s="451" t="s">
        <v>1694</v>
      </c>
      <c r="G928" s="100">
        <v>2400632</v>
      </c>
      <c r="H928" s="97">
        <v>43746</v>
      </c>
      <c r="I928" s="451" t="s">
        <v>1847</v>
      </c>
      <c r="J928" s="17" t="s">
        <v>1702</v>
      </c>
      <c r="K928" s="17" t="s">
        <v>612</v>
      </c>
      <c r="L928" s="17" t="s">
        <v>1702</v>
      </c>
      <c r="M928" s="451" t="s">
        <v>1802</v>
      </c>
    </row>
    <row r="929" spans="2:13" x14ac:dyDescent="0.3">
      <c r="B929" s="6">
        <v>5</v>
      </c>
      <c r="C929" s="467" t="s">
        <v>540</v>
      </c>
      <c r="D929" s="451" t="s">
        <v>1973</v>
      </c>
      <c r="E929" s="451" t="s">
        <v>1874</v>
      </c>
      <c r="F929" s="451" t="s">
        <v>1694</v>
      </c>
      <c r="G929" s="100">
        <v>1500000</v>
      </c>
      <c r="H929" s="97">
        <v>43687</v>
      </c>
      <c r="I929" s="451" t="s">
        <v>1913</v>
      </c>
      <c r="J929" s="17" t="s">
        <v>1702</v>
      </c>
      <c r="K929" s="17" t="s">
        <v>612</v>
      </c>
      <c r="L929" s="17" t="s">
        <v>1702</v>
      </c>
      <c r="M929" s="451" t="s">
        <v>1802</v>
      </c>
    </row>
    <row r="930" spans="2:13" x14ac:dyDescent="0.3">
      <c r="B930" s="6">
        <v>5</v>
      </c>
      <c r="C930" s="467" t="s">
        <v>540</v>
      </c>
      <c r="D930" s="451" t="s">
        <v>1973</v>
      </c>
      <c r="E930" s="451" t="s">
        <v>1874</v>
      </c>
      <c r="F930" s="451" t="s">
        <v>1694</v>
      </c>
      <c r="G930" s="100">
        <v>2180000</v>
      </c>
      <c r="H930" s="97">
        <v>43596</v>
      </c>
      <c r="I930" s="451" t="s">
        <v>1913</v>
      </c>
      <c r="J930" s="17" t="s">
        <v>1702</v>
      </c>
      <c r="K930" s="17" t="s">
        <v>612</v>
      </c>
      <c r="L930" s="17" t="s">
        <v>1702</v>
      </c>
      <c r="M930" s="451" t="s">
        <v>1802</v>
      </c>
    </row>
    <row r="931" spans="2:13" x14ac:dyDescent="0.3">
      <c r="B931" s="6">
        <v>5</v>
      </c>
      <c r="C931" s="467" t="s">
        <v>540</v>
      </c>
      <c r="D931" s="451" t="s">
        <v>1974</v>
      </c>
      <c r="E931" s="451" t="s">
        <v>1887</v>
      </c>
      <c r="F931" s="451" t="s">
        <v>1694</v>
      </c>
      <c r="G931" s="100">
        <v>4852564</v>
      </c>
      <c r="H931" s="97">
        <v>43572</v>
      </c>
      <c r="I931" s="451" t="s">
        <v>1847</v>
      </c>
      <c r="J931" s="17" t="s">
        <v>1702</v>
      </c>
      <c r="K931" s="17" t="s">
        <v>612</v>
      </c>
      <c r="L931" s="17" t="s">
        <v>1702</v>
      </c>
      <c r="M931" s="451" t="s">
        <v>1802</v>
      </c>
    </row>
    <row r="932" spans="2:13" x14ac:dyDescent="0.3">
      <c r="B932" s="6">
        <v>5</v>
      </c>
      <c r="C932" s="467" t="s">
        <v>540</v>
      </c>
      <c r="D932" s="451" t="s">
        <v>1974</v>
      </c>
      <c r="E932" s="451" t="s">
        <v>1887</v>
      </c>
      <c r="F932" s="451" t="s">
        <v>1694</v>
      </c>
      <c r="G932" s="100">
        <v>6932234</v>
      </c>
      <c r="H932" s="97">
        <v>43620</v>
      </c>
      <c r="I932" s="451" t="s">
        <v>1847</v>
      </c>
      <c r="J932" s="17" t="s">
        <v>1702</v>
      </c>
      <c r="K932" s="17" t="s">
        <v>612</v>
      </c>
      <c r="L932" s="17" t="s">
        <v>1702</v>
      </c>
      <c r="M932" s="451" t="s">
        <v>1802</v>
      </c>
    </row>
    <row r="933" spans="2:13" x14ac:dyDescent="0.3">
      <c r="B933" s="6">
        <v>5</v>
      </c>
      <c r="C933" s="467" t="s">
        <v>540</v>
      </c>
      <c r="D933" s="451" t="s">
        <v>1889</v>
      </c>
      <c r="E933" s="451" t="s">
        <v>1887</v>
      </c>
      <c r="F933" s="451" t="s">
        <v>1694</v>
      </c>
      <c r="G933" s="100">
        <v>3172500</v>
      </c>
      <c r="H933" s="97">
        <v>43789</v>
      </c>
      <c r="I933" s="451" t="s">
        <v>1847</v>
      </c>
      <c r="J933" s="17" t="s">
        <v>1702</v>
      </c>
      <c r="K933" s="17" t="s">
        <v>612</v>
      </c>
      <c r="L933" s="17" t="s">
        <v>1702</v>
      </c>
      <c r="M933" s="451" t="s">
        <v>1802</v>
      </c>
    </row>
    <row r="934" spans="2:13" x14ac:dyDescent="0.3">
      <c r="B934" s="6">
        <v>5</v>
      </c>
      <c r="C934" s="467" t="s">
        <v>540</v>
      </c>
      <c r="D934" s="451" t="s">
        <v>1975</v>
      </c>
      <c r="E934" s="451" t="s">
        <v>1887</v>
      </c>
      <c r="F934" s="451" t="s">
        <v>1694</v>
      </c>
      <c r="G934" s="100">
        <v>4227615</v>
      </c>
      <c r="H934" s="97">
        <v>43500</v>
      </c>
      <c r="I934" s="451" t="s">
        <v>1847</v>
      </c>
      <c r="J934" s="17" t="s">
        <v>1702</v>
      </c>
      <c r="K934" s="17" t="s">
        <v>612</v>
      </c>
      <c r="L934" s="17" t="s">
        <v>1702</v>
      </c>
      <c r="M934" s="451" t="s">
        <v>1802</v>
      </c>
    </row>
    <row r="935" spans="2:13" x14ac:dyDescent="0.3">
      <c r="B935" s="6">
        <v>5</v>
      </c>
      <c r="C935" s="467" t="s">
        <v>540</v>
      </c>
      <c r="D935" s="451" t="s">
        <v>1975</v>
      </c>
      <c r="E935" s="451" t="s">
        <v>1887</v>
      </c>
      <c r="F935" s="451" t="s">
        <v>1694</v>
      </c>
      <c r="G935" s="100">
        <v>6039450</v>
      </c>
      <c r="H935" s="97">
        <v>43637</v>
      </c>
      <c r="I935" s="451" t="s">
        <v>1847</v>
      </c>
      <c r="J935" s="17" t="s">
        <v>1702</v>
      </c>
      <c r="K935" s="17" t="s">
        <v>612</v>
      </c>
      <c r="L935" s="17" t="s">
        <v>1702</v>
      </c>
      <c r="M935" s="451" t="s">
        <v>1802</v>
      </c>
    </row>
    <row r="936" spans="2:13" x14ac:dyDescent="0.3">
      <c r="B936" s="6">
        <v>5</v>
      </c>
      <c r="C936" s="467" t="s">
        <v>540</v>
      </c>
      <c r="D936" s="451" t="s">
        <v>1871</v>
      </c>
      <c r="E936" s="451" t="s">
        <v>1887</v>
      </c>
      <c r="F936" s="451" t="s">
        <v>1694</v>
      </c>
      <c r="G936" s="100">
        <v>5575490</v>
      </c>
      <c r="H936" s="97">
        <v>43691</v>
      </c>
      <c r="I936" s="451" t="s">
        <v>1847</v>
      </c>
      <c r="J936" s="17" t="s">
        <v>1702</v>
      </c>
      <c r="K936" s="17" t="s">
        <v>612</v>
      </c>
      <c r="L936" s="17" t="s">
        <v>1702</v>
      </c>
      <c r="M936" s="451" t="s">
        <v>1802</v>
      </c>
    </row>
    <row r="937" spans="2:13" x14ac:dyDescent="0.3">
      <c r="B937" s="6">
        <v>5</v>
      </c>
      <c r="C937" s="467" t="s">
        <v>540</v>
      </c>
      <c r="D937" s="451" t="s">
        <v>1871</v>
      </c>
      <c r="E937" s="451" t="s">
        <v>1887</v>
      </c>
      <c r="F937" s="451" t="s">
        <v>1694</v>
      </c>
      <c r="G937" s="100">
        <v>8250700</v>
      </c>
      <c r="H937" s="97">
        <v>43801</v>
      </c>
      <c r="I937" s="451" t="s">
        <v>1847</v>
      </c>
      <c r="J937" s="17" t="s">
        <v>1702</v>
      </c>
      <c r="K937" s="17" t="s">
        <v>612</v>
      </c>
      <c r="L937" s="17" t="s">
        <v>1702</v>
      </c>
      <c r="M937" s="451" t="s">
        <v>1802</v>
      </c>
    </row>
    <row r="938" spans="2:13" x14ac:dyDescent="0.3">
      <c r="B938" s="6">
        <v>5</v>
      </c>
      <c r="C938" s="467" t="s">
        <v>540</v>
      </c>
      <c r="D938" s="451" t="s">
        <v>1866</v>
      </c>
      <c r="E938" s="451" t="s">
        <v>1887</v>
      </c>
      <c r="F938" s="451" t="s">
        <v>1694</v>
      </c>
      <c r="G938" s="100">
        <v>1273300</v>
      </c>
      <c r="H938" s="97">
        <v>43600</v>
      </c>
      <c r="I938" s="451" t="s">
        <v>1847</v>
      </c>
      <c r="J938" s="17" t="s">
        <v>1702</v>
      </c>
      <c r="K938" s="17" t="s">
        <v>612</v>
      </c>
      <c r="L938" s="17" t="s">
        <v>1702</v>
      </c>
      <c r="M938" s="451" t="s">
        <v>1802</v>
      </c>
    </row>
    <row r="939" spans="2:13" x14ac:dyDescent="0.3">
      <c r="B939" s="6">
        <v>5</v>
      </c>
      <c r="C939" s="467" t="s">
        <v>540</v>
      </c>
      <c r="D939" s="451" t="s">
        <v>1866</v>
      </c>
      <c r="E939" s="451" t="s">
        <v>1887</v>
      </c>
      <c r="F939" s="451" t="s">
        <v>1694</v>
      </c>
      <c r="G939" s="100">
        <v>1819000</v>
      </c>
      <c r="H939" s="97">
        <v>43640</v>
      </c>
      <c r="I939" s="451" t="s">
        <v>1847</v>
      </c>
      <c r="J939" s="17" t="s">
        <v>1702</v>
      </c>
      <c r="K939" s="17" t="s">
        <v>612</v>
      </c>
      <c r="L939" s="17" t="s">
        <v>1702</v>
      </c>
      <c r="M939" s="451" t="s">
        <v>1802</v>
      </c>
    </row>
    <row r="940" spans="2:13" x14ac:dyDescent="0.3">
      <c r="B940" s="6">
        <v>5</v>
      </c>
      <c r="C940" s="467" t="s">
        <v>540</v>
      </c>
      <c r="D940" s="451" t="s">
        <v>1889</v>
      </c>
      <c r="E940" s="451" t="s">
        <v>1887</v>
      </c>
      <c r="F940" s="451" t="s">
        <v>1694</v>
      </c>
      <c r="G940" s="100">
        <v>545700</v>
      </c>
      <c r="H940" s="97">
        <v>43727</v>
      </c>
      <c r="I940" s="451" t="s">
        <v>1847</v>
      </c>
      <c r="J940" s="17" t="s">
        <v>1702</v>
      </c>
      <c r="K940" s="17" t="s">
        <v>612</v>
      </c>
      <c r="L940" s="17" t="s">
        <v>1702</v>
      </c>
      <c r="M940" s="451" t="s">
        <v>1802</v>
      </c>
    </row>
    <row r="941" spans="2:13" x14ac:dyDescent="0.3">
      <c r="B941" s="86">
        <v>6</v>
      </c>
      <c r="C941" s="394" t="s">
        <v>91</v>
      </c>
      <c r="D941" s="449" t="s">
        <v>1693</v>
      </c>
      <c r="E941" s="449" t="s">
        <v>14</v>
      </c>
      <c r="F941" s="449" t="s">
        <v>1694</v>
      </c>
      <c r="G941" s="89">
        <v>979302</v>
      </c>
      <c r="H941" s="82">
        <v>43488</v>
      </c>
      <c r="I941" s="449" t="s">
        <v>1695</v>
      </c>
      <c r="J941" s="86" t="s">
        <v>622</v>
      </c>
      <c r="K941" s="86" t="s">
        <v>622</v>
      </c>
      <c r="L941" s="86" t="s">
        <v>622</v>
      </c>
      <c r="M941" s="449" t="s">
        <v>1696</v>
      </c>
    </row>
    <row r="942" spans="2:13" x14ac:dyDescent="0.3">
      <c r="B942" s="86">
        <v>6</v>
      </c>
      <c r="C942" s="394" t="s">
        <v>91</v>
      </c>
      <c r="D942" s="449" t="s">
        <v>1693</v>
      </c>
      <c r="E942" s="449" t="s">
        <v>14</v>
      </c>
      <c r="F942" s="449" t="s">
        <v>1694</v>
      </c>
      <c r="G942" s="89">
        <v>1228130</v>
      </c>
      <c r="H942" s="82">
        <v>43516</v>
      </c>
      <c r="I942" s="449" t="s">
        <v>1695</v>
      </c>
      <c r="J942" s="86" t="s">
        <v>622</v>
      </c>
      <c r="K942" s="86" t="s">
        <v>622</v>
      </c>
      <c r="L942" s="86" t="s">
        <v>622</v>
      </c>
      <c r="M942" s="461">
        <v>43466</v>
      </c>
    </row>
    <row r="943" spans="2:13" x14ac:dyDescent="0.3">
      <c r="B943" s="86">
        <v>6</v>
      </c>
      <c r="C943" s="394" t="s">
        <v>91</v>
      </c>
      <c r="D943" s="449" t="s">
        <v>1693</v>
      </c>
      <c r="E943" s="449" t="s">
        <v>14</v>
      </c>
      <c r="F943" s="449" t="s">
        <v>1694</v>
      </c>
      <c r="G943" s="89">
        <v>1006744</v>
      </c>
      <c r="H943" s="82">
        <v>43521</v>
      </c>
      <c r="I943" s="449" t="s">
        <v>1695</v>
      </c>
      <c r="J943" s="86" t="s">
        <v>622</v>
      </c>
      <c r="K943" s="86" t="s">
        <v>622</v>
      </c>
      <c r="L943" s="86" t="s">
        <v>622</v>
      </c>
      <c r="M943" s="449" t="s">
        <v>1697</v>
      </c>
    </row>
    <row r="944" spans="2:13" x14ac:dyDescent="0.3">
      <c r="B944" s="86">
        <v>6</v>
      </c>
      <c r="C944" s="394" t="s">
        <v>91</v>
      </c>
      <c r="D944" s="449" t="s">
        <v>1693</v>
      </c>
      <c r="E944" s="449" t="s">
        <v>14</v>
      </c>
      <c r="F944" s="449" t="s">
        <v>1694</v>
      </c>
      <c r="G944" s="89">
        <v>1003232</v>
      </c>
      <c r="H944" s="82">
        <v>43549</v>
      </c>
      <c r="I944" s="449" t="s">
        <v>1695</v>
      </c>
      <c r="J944" s="86" t="s">
        <v>622</v>
      </c>
      <c r="K944" s="86" t="s">
        <v>622</v>
      </c>
      <c r="L944" s="86" t="s">
        <v>622</v>
      </c>
      <c r="M944" s="461">
        <v>43525</v>
      </c>
    </row>
    <row r="945" spans="2:13" x14ac:dyDescent="0.3">
      <c r="B945" s="86">
        <v>6</v>
      </c>
      <c r="C945" s="394" t="s">
        <v>91</v>
      </c>
      <c r="D945" s="449" t="s">
        <v>1693</v>
      </c>
      <c r="E945" s="449" t="s">
        <v>14</v>
      </c>
      <c r="F945" s="449" t="s">
        <v>1694</v>
      </c>
      <c r="G945" s="89">
        <v>969100</v>
      </c>
      <c r="H945" s="82">
        <v>43573</v>
      </c>
      <c r="I945" s="449" t="s">
        <v>1695</v>
      </c>
      <c r="J945" s="86" t="s">
        <v>622</v>
      </c>
      <c r="K945" s="86" t="s">
        <v>622</v>
      </c>
      <c r="L945" s="86" t="s">
        <v>622</v>
      </c>
      <c r="M945" s="461">
        <v>43556</v>
      </c>
    </row>
    <row r="946" spans="2:13" x14ac:dyDescent="0.3">
      <c r="B946" s="86">
        <v>6</v>
      </c>
      <c r="C946" s="394" t="s">
        <v>91</v>
      </c>
      <c r="D946" s="449" t="s">
        <v>1693</v>
      </c>
      <c r="E946" s="449" t="s">
        <v>14</v>
      </c>
      <c r="F946" s="449" t="s">
        <v>1694</v>
      </c>
      <c r="G946" s="89">
        <v>993428</v>
      </c>
      <c r="H946" s="82">
        <v>43609</v>
      </c>
      <c r="I946" s="449" t="s">
        <v>1695</v>
      </c>
      <c r="J946" s="86" t="s">
        <v>622</v>
      </c>
      <c r="K946" s="86" t="s">
        <v>622</v>
      </c>
      <c r="L946" s="86" t="s">
        <v>622</v>
      </c>
      <c r="M946" s="461">
        <v>43586</v>
      </c>
    </row>
    <row r="947" spans="2:13" x14ac:dyDescent="0.3">
      <c r="B947" s="86">
        <v>6</v>
      </c>
      <c r="C947" s="394" t="s">
        <v>91</v>
      </c>
      <c r="D947" s="449" t="s">
        <v>1693</v>
      </c>
      <c r="E947" s="449" t="s">
        <v>14</v>
      </c>
      <c r="F947" s="449" t="s">
        <v>1694</v>
      </c>
      <c r="G947" s="89">
        <v>1142766</v>
      </c>
      <c r="H947" s="82">
        <v>43645</v>
      </c>
      <c r="I947" s="449" t="s">
        <v>1695</v>
      </c>
      <c r="J947" s="86" t="s">
        <v>622</v>
      </c>
      <c r="K947" s="86" t="s">
        <v>622</v>
      </c>
      <c r="L947" s="86" t="s">
        <v>622</v>
      </c>
      <c r="M947" s="461">
        <v>43617</v>
      </c>
    </row>
    <row r="948" spans="2:13" x14ac:dyDescent="0.3">
      <c r="B948" s="86">
        <v>6</v>
      </c>
      <c r="C948" s="394" t="s">
        <v>91</v>
      </c>
      <c r="D948" s="449" t="s">
        <v>1693</v>
      </c>
      <c r="E948" s="449" t="s">
        <v>14</v>
      </c>
      <c r="F948" s="449" t="s">
        <v>1694</v>
      </c>
      <c r="G948" s="89">
        <v>1065526</v>
      </c>
      <c r="H948" s="82">
        <v>43668</v>
      </c>
      <c r="I948" s="449" t="s">
        <v>1695</v>
      </c>
      <c r="J948" s="86" t="s">
        <v>622</v>
      </c>
      <c r="K948" s="86" t="s">
        <v>622</v>
      </c>
      <c r="L948" s="86" t="s">
        <v>622</v>
      </c>
      <c r="M948" s="461">
        <v>43647</v>
      </c>
    </row>
    <row r="949" spans="2:13" x14ac:dyDescent="0.3">
      <c r="B949" s="86">
        <v>6</v>
      </c>
      <c r="C949" s="394" t="s">
        <v>91</v>
      </c>
      <c r="D949" s="449" t="s">
        <v>1693</v>
      </c>
      <c r="E949" s="449" t="s">
        <v>14</v>
      </c>
      <c r="F949" s="449" t="s">
        <v>1694</v>
      </c>
      <c r="G949" s="89">
        <v>1022312</v>
      </c>
      <c r="H949" s="82">
        <v>43728</v>
      </c>
      <c r="I949" s="449" t="s">
        <v>1695</v>
      </c>
      <c r="J949" s="86" t="s">
        <v>622</v>
      </c>
      <c r="K949" s="86" t="s">
        <v>622</v>
      </c>
      <c r="L949" s="86" t="s">
        <v>622</v>
      </c>
      <c r="M949" s="449" t="s">
        <v>1698</v>
      </c>
    </row>
    <row r="950" spans="2:13" x14ac:dyDescent="0.3">
      <c r="B950" s="86">
        <v>6</v>
      </c>
      <c r="C950" s="394" t="s">
        <v>91</v>
      </c>
      <c r="D950" s="449" t="s">
        <v>1693</v>
      </c>
      <c r="E950" s="449" t="s">
        <v>14</v>
      </c>
      <c r="F950" s="449" t="s">
        <v>1694</v>
      </c>
      <c r="G950" s="89">
        <v>1053470</v>
      </c>
      <c r="H950" s="82">
        <v>43733</v>
      </c>
      <c r="I950" s="449" t="s">
        <v>1695</v>
      </c>
      <c r="J950" s="86" t="s">
        <v>622</v>
      </c>
      <c r="K950" s="86" t="s">
        <v>622</v>
      </c>
      <c r="L950" s="86" t="s">
        <v>622</v>
      </c>
      <c r="M950" s="461">
        <v>43709</v>
      </c>
    </row>
    <row r="951" spans="2:13" x14ac:dyDescent="0.3">
      <c r="B951" s="86">
        <v>6</v>
      </c>
      <c r="C951" s="394" t="s">
        <v>91</v>
      </c>
      <c r="D951" s="449" t="s">
        <v>1693</v>
      </c>
      <c r="E951" s="449" t="s">
        <v>14</v>
      </c>
      <c r="F951" s="449" t="s">
        <v>1694</v>
      </c>
      <c r="G951" s="89">
        <v>1025090</v>
      </c>
      <c r="H951" s="82">
        <v>43759</v>
      </c>
      <c r="I951" s="449" t="s">
        <v>1695</v>
      </c>
      <c r="J951" s="86" t="s">
        <v>622</v>
      </c>
      <c r="K951" s="86" t="s">
        <v>622</v>
      </c>
      <c r="L951" s="86" t="s">
        <v>622</v>
      </c>
      <c r="M951" s="461">
        <v>43739</v>
      </c>
    </row>
    <row r="952" spans="2:13" x14ac:dyDescent="0.3">
      <c r="B952" s="86">
        <v>6</v>
      </c>
      <c r="C952" s="394" t="s">
        <v>91</v>
      </c>
      <c r="D952" s="449" t="s">
        <v>1693</v>
      </c>
      <c r="E952" s="449" t="s">
        <v>14</v>
      </c>
      <c r="F952" s="449" t="s">
        <v>1694</v>
      </c>
      <c r="G952" s="89">
        <v>1075342</v>
      </c>
      <c r="H952" s="82">
        <v>43791</v>
      </c>
      <c r="I952" s="449" t="s">
        <v>1695</v>
      </c>
      <c r="J952" s="86" t="s">
        <v>622</v>
      </c>
      <c r="K952" s="86" t="s">
        <v>622</v>
      </c>
      <c r="L952" s="86" t="s">
        <v>622</v>
      </c>
      <c r="M952" s="461">
        <v>43770</v>
      </c>
    </row>
    <row r="953" spans="2:13" ht="34.200000000000003" x14ac:dyDescent="0.3">
      <c r="B953" s="88">
        <v>7</v>
      </c>
      <c r="C953" s="448" t="s">
        <v>95</v>
      </c>
      <c r="D953" s="448" t="s">
        <v>53</v>
      </c>
      <c r="E953" s="446" t="s">
        <v>53</v>
      </c>
      <c r="F953" s="448" t="s">
        <v>53</v>
      </c>
      <c r="G953" s="311">
        <v>5715000</v>
      </c>
      <c r="H953" s="310">
        <v>43711</v>
      </c>
      <c r="I953" s="446" t="s">
        <v>2096</v>
      </c>
      <c r="J953" s="393" t="s">
        <v>622</v>
      </c>
      <c r="K953" s="393" t="s">
        <v>622</v>
      </c>
      <c r="L953" s="393" t="s">
        <v>622</v>
      </c>
      <c r="M953" s="448" t="s">
        <v>622</v>
      </c>
    </row>
    <row r="954" spans="2:13" ht="34.200000000000003" x14ac:dyDescent="0.3">
      <c r="B954" s="88">
        <v>7</v>
      </c>
      <c r="C954" s="448" t="s">
        <v>95</v>
      </c>
      <c r="D954" s="448" t="s">
        <v>53</v>
      </c>
      <c r="E954" s="446" t="s">
        <v>53</v>
      </c>
      <c r="F954" s="448" t="s">
        <v>53</v>
      </c>
      <c r="G954" s="311">
        <v>17200000</v>
      </c>
      <c r="H954" s="310">
        <v>43704</v>
      </c>
      <c r="I954" s="446" t="s">
        <v>2097</v>
      </c>
      <c r="J954" s="393" t="s">
        <v>622</v>
      </c>
      <c r="K954" s="393" t="s">
        <v>622</v>
      </c>
      <c r="L954" s="393" t="s">
        <v>622</v>
      </c>
      <c r="M954" s="448" t="s">
        <v>622</v>
      </c>
    </row>
    <row r="955" spans="2:13" ht="45.6" x14ac:dyDescent="0.3">
      <c r="B955" s="88">
        <v>7</v>
      </c>
      <c r="C955" s="448" t="s">
        <v>95</v>
      </c>
      <c r="D955" s="448" t="s">
        <v>53</v>
      </c>
      <c r="E955" s="446" t="s">
        <v>53</v>
      </c>
      <c r="F955" s="448" t="s">
        <v>53</v>
      </c>
      <c r="G955" s="311">
        <v>6110000</v>
      </c>
      <c r="H955" s="310">
        <v>43580</v>
      </c>
      <c r="I955" s="446" t="s">
        <v>2098</v>
      </c>
      <c r="J955" s="393" t="s">
        <v>622</v>
      </c>
      <c r="K955" s="393" t="s">
        <v>622</v>
      </c>
      <c r="L955" s="393" t="s">
        <v>622</v>
      </c>
      <c r="M955" s="448" t="s">
        <v>622</v>
      </c>
    </row>
    <row r="956" spans="2:13" ht="22.8" x14ac:dyDescent="0.3">
      <c r="B956" s="88">
        <v>7</v>
      </c>
      <c r="C956" s="448" t="s">
        <v>95</v>
      </c>
      <c r="D956" s="448" t="s">
        <v>53</v>
      </c>
      <c r="E956" s="446" t="s">
        <v>53</v>
      </c>
      <c r="F956" s="448" t="s">
        <v>53</v>
      </c>
      <c r="G956" s="311">
        <v>95108250</v>
      </c>
      <c r="H956" s="310">
        <v>43669</v>
      </c>
      <c r="I956" s="446" t="s">
        <v>2099</v>
      </c>
      <c r="J956" s="393" t="s">
        <v>622</v>
      </c>
      <c r="K956" s="393" t="s">
        <v>622</v>
      </c>
      <c r="L956" s="393" t="s">
        <v>622</v>
      </c>
      <c r="M956" s="448" t="s">
        <v>622</v>
      </c>
    </row>
    <row r="957" spans="2:13" ht="45.6" x14ac:dyDescent="0.3">
      <c r="B957" s="88">
        <v>7</v>
      </c>
      <c r="C957" s="448" t="s">
        <v>95</v>
      </c>
      <c r="D957" s="448" t="s">
        <v>53</v>
      </c>
      <c r="E957" s="446" t="s">
        <v>53</v>
      </c>
      <c r="F957" s="448" t="s">
        <v>53</v>
      </c>
      <c r="G957" s="311">
        <v>10000000</v>
      </c>
      <c r="H957" s="310">
        <v>43580</v>
      </c>
      <c r="I957" s="446" t="s">
        <v>2100</v>
      </c>
      <c r="J957" s="393" t="s">
        <v>622</v>
      </c>
      <c r="K957" s="393" t="s">
        <v>622</v>
      </c>
      <c r="L957" s="393" t="s">
        <v>622</v>
      </c>
      <c r="M957" s="448" t="s">
        <v>622</v>
      </c>
    </row>
    <row r="958" spans="2:13" ht="22.8" x14ac:dyDescent="0.3">
      <c r="B958" s="88">
        <v>7</v>
      </c>
      <c r="C958" s="448" t="s">
        <v>95</v>
      </c>
      <c r="D958" s="448" t="s">
        <v>53</v>
      </c>
      <c r="E958" s="446" t="s">
        <v>53</v>
      </c>
      <c r="F958" s="448" t="s">
        <v>53</v>
      </c>
      <c r="G958" s="311">
        <v>5365000</v>
      </c>
      <c r="H958" s="310">
        <v>43669</v>
      </c>
      <c r="I958" s="446" t="s">
        <v>2101</v>
      </c>
      <c r="J958" s="393" t="s">
        <v>622</v>
      </c>
      <c r="K958" s="393" t="s">
        <v>622</v>
      </c>
      <c r="L958" s="393" t="s">
        <v>622</v>
      </c>
      <c r="M958" s="448" t="s">
        <v>622</v>
      </c>
    </row>
    <row r="959" spans="2:13" ht="22.8" x14ac:dyDescent="0.3">
      <c r="B959" s="88">
        <v>7</v>
      </c>
      <c r="C959" s="448" t="s">
        <v>95</v>
      </c>
      <c r="D959" s="448" t="s">
        <v>53</v>
      </c>
      <c r="E959" s="446" t="s">
        <v>53</v>
      </c>
      <c r="F959" s="448" t="s">
        <v>53</v>
      </c>
      <c r="G959" s="311">
        <v>3000000</v>
      </c>
      <c r="H959" s="310">
        <v>43675</v>
      </c>
      <c r="I959" s="446" t="s">
        <v>2102</v>
      </c>
      <c r="J959" s="393" t="s">
        <v>622</v>
      </c>
      <c r="K959" s="393" t="s">
        <v>622</v>
      </c>
      <c r="L959" s="393" t="s">
        <v>622</v>
      </c>
      <c r="M959" s="448" t="s">
        <v>622</v>
      </c>
    </row>
    <row r="960" spans="2:13" x14ac:dyDescent="0.3">
      <c r="B960" s="86">
        <v>8</v>
      </c>
      <c r="C960" s="394" t="s">
        <v>592</v>
      </c>
      <c r="D960" s="394" t="s">
        <v>622</v>
      </c>
      <c r="E960" s="449" t="s">
        <v>622</v>
      </c>
      <c r="F960" s="394" t="s">
        <v>612</v>
      </c>
      <c r="G960" s="79" t="s">
        <v>612</v>
      </c>
      <c r="H960" s="79" t="s">
        <v>612</v>
      </c>
      <c r="I960" s="394" t="s">
        <v>612</v>
      </c>
      <c r="J960" s="86" t="s">
        <v>622</v>
      </c>
      <c r="K960" s="86" t="s">
        <v>622</v>
      </c>
      <c r="L960" s="86" t="s">
        <v>622</v>
      </c>
      <c r="M960" s="449" t="s">
        <v>622</v>
      </c>
    </row>
    <row r="961" spans="2:13" ht="22.8" x14ac:dyDescent="0.3">
      <c r="B961" s="88">
        <v>9</v>
      </c>
      <c r="C961" s="448" t="s">
        <v>593</v>
      </c>
      <c r="D961" s="446" t="s">
        <v>1699</v>
      </c>
      <c r="E961" s="446" t="s">
        <v>1700</v>
      </c>
      <c r="F961" s="446" t="s">
        <v>858</v>
      </c>
      <c r="G961" s="91">
        <v>8450000</v>
      </c>
      <c r="H961" s="92">
        <v>43805</v>
      </c>
      <c r="I961" s="446" t="s">
        <v>1701</v>
      </c>
      <c r="J961" s="456" t="s">
        <v>1702</v>
      </c>
      <c r="K961" s="456" t="s">
        <v>1702</v>
      </c>
      <c r="L961" s="456" t="s">
        <v>1702</v>
      </c>
      <c r="M961" s="446" t="s">
        <v>1703</v>
      </c>
    </row>
    <row r="962" spans="2:13" ht="22.8" x14ac:dyDescent="0.3">
      <c r="B962" s="88">
        <v>9</v>
      </c>
      <c r="C962" s="448" t="s">
        <v>593</v>
      </c>
      <c r="D962" s="446" t="s">
        <v>1704</v>
      </c>
      <c r="E962" s="446" t="s">
        <v>1700</v>
      </c>
      <c r="F962" s="446" t="s">
        <v>858</v>
      </c>
      <c r="G962" s="91">
        <v>7120200</v>
      </c>
      <c r="H962" s="92">
        <v>43528</v>
      </c>
      <c r="I962" s="446" t="s">
        <v>630</v>
      </c>
      <c r="J962" s="456" t="s">
        <v>1702</v>
      </c>
      <c r="K962" s="456" t="s">
        <v>1702</v>
      </c>
      <c r="L962" s="456" t="s">
        <v>1702</v>
      </c>
      <c r="M962" s="446" t="s">
        <v>1705</v>
      </c>
    </row>
    <row r="963" spans="2:13" ht="22.8" x14ac:dyDescent="0.3">
      <c r="B963" s="88">
        <v>9</v>
      </c>
      <c r="C963" s="448" t="s">
        <v>593</v>
      </c>
      <c r="D963" s="446" t="s">
        <v>1704</v>
      </c>
      <c r="E963" s="446" t="s">
        <v>1700</v>
      </c>
      <c r="F963" s="446" t="s">
        <v>858</v>
      </c>
      <c r="G963" s="91">
        <v>12366663</v>
      </c>
      <c r="H963" s="92">
        <v>43621</v>
      </c>
      <c r="I963" s="446" t="s">
        <v>630</v>
      </c>
      <c r="J963" s="456" t="s">
        <v>1702</v>
      </c>
      <c r="K963" s="456" t="s">
        <v>1702</v>
      </c>
      <c r="L963" s="456" t="s">
        <v>1702</v>
      </c>
      <c r="M963" s="446" t="s">
        <v>1706</v>
      </c>
    </row>
    <row r="964" spans="2:13" ht="22.8" x14ac:dyDescent="0.3">
      <c r="B964" s="88">
        <v>9</v>
      </c>
      <c r="C964" s="448" t="s">
        <v>593</v>
      </c>
      <c r="D964" s="446" t="s">
        <v>1704</v>
      </c>
      <c r="E964" s="446" t="s">
        <v>1700</v>
      </c>
      <c r="F964" s="446" t="s">
        <v>858</v>
      </c>
      <c r="G964" s="91">
        <v>7200000</v>
      </c>
      <c r="H964" s="92">
        <v>43673</v>
      </c>
      <c r="I964" s="446" t="s">
        <v>1707</v>
      </c>
      <c r="J964" s="456" t="s">
        <v>1702</v>
      </c>
      <c r="K964" s="456" t="s">
        <v>1702</v>
      </c>
      <c r="L964" s="456" t="s">
        <v>1702</v>
      </c>
      <c r="M964" s="446" t="s">
        <v>1708</v>
      </c>
    </row>
    <row r="965" spans="2:13" ht="22.8" x14ac:dyDescent="0.3">
      <c r="B965" s="88">
        <v>9</v>
      </c>
      <c r="C965" s="448" t="s">
        <v>593</v>
      </c>
      <c r="D965" s="446" t="s">
        <v>1704</v>
      </c>
      <c r="E965" s="446" t="s">
        <v>1700</v>
      </c>
      <c r="F965" s="446" t="s">
        <v>858</v>
      </c>
      <c r="G965" s="91">
        <v>28000000</v>
      </c>
      <c r="H965" s="92">
        <v>43805</v>
      </c>
      <c r="I965" s="446" t="s">
        <v>1709</v>
      </c>
      <c r="J965" s="456" t="s">
        <v>1702</v>
      </c>
      <c r="K965" s="456" t="s">
        <v>1702</v>
      </c>
      <c r="L965" s="456" t="s">
        <v>1702</v>
      </c>
      <c r="M965" s="446" t="s">
        <v>1710</v>
      </c>
    </row>
    <row r="966" spans="2:13" ht="22.8" x14ac:dyDescent="0.3">
      <c r="B966" s="88">
        <v>9</v>
      </c>
      <c r="C966" s="448" t="s">
        <v>593</v>
      </c>
      <c r="D966" s="446" t="s">
        <v>1711</v>
      </c>
      <c r="E966" s="446" t="s">
        <v>1700</v>
      </c>
      <c r="F966" s="446" t="s">
        <v>858</v>
      </c>
      <c r="G966" s="91">
        <v>6915950</v>
      </c>
      <c r="H966" s="92">
        <v>43558</v>
      </c>
      <c r="I966" s="446" t="s">
        <v>1707</v>
      </c>
      <c r="J966" s="456" t="s">
        <v>1702</v>
      </c>
      <c r="K966" s="456" t="s">
        <v>1702</v>
      </c>
      <c r="L966" s="456" t="s">
        <v>1702</v>
      </c>
      <c r="M966" s="446" t="s">
        <v>1712</v>
      </c>
    </row>
    <row r="967" spans="2:13" ht="22.8" x14ac:dyDescent="0.3">
      <c r="B967" s="88">
        <v>9</v>
      </c>
      <c r="C967" s="448" t="s">
        <v>593</v>
      </c>
      <c r="D967" s="446" t="s">
        <v>1711</v>
      </c>
      <c r="E967" s="446" t="s">
        <v>1700</v>
      </c>
      <c r="F967" s="446" t="s">
        <v>858</v>
      </c>
      <c r="G967" s="91">
        <v>2860097</v>
      </c>
      <c r="H967" s="92">
        <v>43621</v>
      </c>
      <c r="I967" s="446" t="s">
        <v>1707</v>
      </c>
      <c r="J967" s="456" t="s">
        <v>1702</v>
      </c>
      <c r="K967" s="456" t="s">
        <v>1702</v>
      </c>
      <c r="L967" s="456" t="s">
        <v>1702</v>
      </c>
      <c r="M967" s="446" t="s">
        <v>1713</v>
      </c>
    </row>
    <row r="968" spans="2:13" ht="34.200000000000003" x14ac:dyDescent="0.3">
      <c r="B968" s="88">
        <v>9</v>
      </c>
      <c r="C968" s="448" t="s">
        <v>593</v>
      </c>
      <c r="D968" s="446" t="s">
        <v>1704</v>
      </c>
      <c r="E968" s="446" t="s">
        <v>1700</v>
      </c>
      <c r="F968" s="446" t="s">
        <v>858</v>
      </c>
      <c r="G968" s="91">
        <v>9912000</v>
      </c>
      <c r="H968" s="92">
        <v>43621</v>
      </c>
      <c r="I968" s="446" t="s">
        <v>1714</v>
      </c>
      <c r="J968" s="456" t="s">
        <v>1702</v>
      </c>
      <c r="K968" s="456" t="s">
        <v>1702</v>
      </c>
      <c r="L968" s="456" t="s">
        <v>1702</v>
      </c>
      <c r="M968" s="446" t="s">
        <v>1715</v>
      </c>
    </row>
    <row r="969" spans="2:13" ht="34.200000000000003" x14ac:dyDescent="0.3">
      <c r="B969" s="88">
        <v>9</v>
      </c>
      <c r="C969" s="448" t="s">
        <v>593</v>
      </c>
      <c r="D969" s="446" t="s">
        <v>1704</v>
      </c>
      <c r="E969" s="446" t="s">
        <v>1700</v>
      </c>
      <c r="F969" s="446" t="s">
        <v>858</v>
      </c>
      <c r="G969" s="91">
        <v>14868000</v>
      </c>
      <c r="H969" s="92">
        <v>43621</v>
      </c>
      <c r="I969" s="446" t="s">
        <v>1714</v>
      </c>
      <c r="J969" s="456" t="s">
        <v>1702</v>
      </c>
      <c r="K969" s="456" t="s">
        <v>1702</v>
      </c>
      <c r="L969" s="456" t="s">
        <v>1702</v>
      </c>
      <c r="M969" s="446" t="s">
        <v>1716</v>
      </c>
    </row>
    <row r="970" spans="2:13" ht="22.8" x14ac:dyDescent="0.3">
      <c r="B970" s="88">
        <v>9</v>
      </c>
      <c r="C970" s="448" t="s">
        <v>593</v>
      </c>
      <c r="D970" s="446" t="s">
        <v>1704</v>
      </c>
      <c r="E970" s="446" t="s">
        <v>1700</v>
      </c>
      <c r="F970" s="446" t="s">
        <v>858</v>
      </c>
      <c r="G970" s="91">
        <v>14587312</v>
      </c>
      <c r="H970" s="92">
        <v>43528</v>
      </c>
      <c r="I970" s="446" t="s">
        <v>630</v>
      </c>
      <c r="J970" s="456" t="s">
        <v>1702</v>
      </c>
      <c r="K970" s="456" t="s">
        <v>1702</v>
      </c>
      <c r="L970" s="456" t="s">
        <v>1702</v>
      </c>
      <c r="M970" s="446" t="s">
        <v>1717</v>
      </c>
    </row>
    <row r="971" spans="2:13" ht="22.8" x14ac:dyDescent="0.3">
      <c r="B971" s="88">
        <v>9</v>
      </c>
      <c r="C971" s="448" t="s">
        <v>593</v>
      </c>
      <c r="D971" s="446" t="s">
        <v>1704</v>
      </c>
      <c r="E971" s="446" t="s">
        <v>1700</v>
      </c>
      <c r="F971" s="446" t="s">
        <v>858</v>
      </c>
      <c r="G971" s="91">
        <v>8969838</v>
      </c>
      <c r="H971" s="92">
        <v>43621</v>
      </c>
      <c r="I971" s="446" t="s">
        <v>630</v>
      </c>
      <c r="J971" s="456" t="s">
        <v>1702</v>
      </c>
      <c r="K971" s="456" t="s">
        <v>1702</v>
      </c>
      <c r="L971" s="456" t="s">
        <v>1702</v>
      </c>
      <c r="M971" s="446" t="s">
        <v>1718</v>
      </c>
    </row>
    <row r="972" spans="2:13" ht="22.8" x14ac:dyDescent="0.3">
      <c r="B972" s="88">
        <v>9</v>
      </c>
      <c r="C972" s="448" t="s">
        <v>593</v>
      </c>
      <c r="D972" s="446" t="s">
        <v>1719</v>
      </c>
      <c r="E972" s="446" t="s">
        <v>1700</v>
      </c>
      <c r="F972" s="446" t="s">
        <v>858</v>
      </c>
      <c r="G972" s="91">
        <v>3375533</v>
      </c>
      <c r="H972" s="92">
        <v>43621</v>
      </c>
      <c r="I972" s="446" t="s">
        <v>630</v>
      </c>
      <c r="J972" s="456" t="s">
        <v>1702</v>
      </c>
      <c r="K972" s="456" t="s">
        <v>1702</v>
      </c>
      <c r="L972" s="456" t="s">
        <v>1702</v>
      </c>
      <c r="M972" s="446" t="s">
        <v>1720</v>
      </c>
    </row>
    <row r="973" spans="2:13" ht="22.8" x14ac:dyDescent="0.3">
      <c r="B973" s="88">
        <v>9</v>
      </c>
      <c r="C973" s="448" t="s">
        <v>593</v>
      </c>
      <c r="D973" s="446" t="s">
        <v>1719</v>
      </c>
      <c r="E973" s="446" t="s">
        <v>1700</v>
      </c>
      <c r="F973" s="446" t="s">
        <v>858</v>
      </c>
      <c r="G973" s="91">
        <v>1446655</v>
      </c>
      <c r="H973" s="92">
        <v>43621</v>
      </c>
      <c r="I973" s="446" t="s">
        <v>630</v>
      </c>
      <c r="J973" s="456" t="s">
        <v>1702</v>
      </c>
      <c r="K973" s="456" t="s">
        <v>1702</v>
      </c>
      <c r="L973" s="456" t="s">
        <v>1702</v>
      </c>
      <c r="M973" s="446" t="s">
        <v>1721</v>
      </c>
    </row>
    <row r="974" spans="2:13" ht="34.200000000000003" x14ac:dyDescent="0.3">
      <c r="B974" s="88">
        <v>9</v>
      </c>
      <c r="C974" s="448" t="s">
        <v>593</v>
      </c>
      <c r="D974" s="446" t="s">
        <v>1719</v>
      </c>
      <c r="E974" s="446" t="s">
        <v>1700</v>
      </c>
      <c r="F974" s="446" t="s">
        <v>858</v>
      </c>
      <c r="G974" s="91">
        <v>9433510</v>
      </c>
      <c r="H974" s="92">
        <v>43632</v>
      </c>
      <c r="I974" s="446" t="s">
        <v>630</v>
      </c>
      <c r="J974" s="456" t="s">
        <v>1702</v>
      </c>
      <c r="K974" s="456" t="s">
        <v>1702</v>
      </c>
      <c r="L974" s="456" t="s">
        <v>1702</v>
      </c>
      <c r="M974" s="446" t="s">
        <v>1722</v>
      </c>
    </row>
    <row r="975" spans="2:13" ht="22.8" x14ac:dyDescent="0.3">
      <c r="B975" s="88">
        <v>9</v>
      </c>
      <c r="C975" s="448" t="s">
        <v>593</v>
      </c>
      <c r="D975" s="446" t="s">
        <v>1719</v>
      </c>
      <c r="E975" s="446" t="s">
        <v>1700</v>
      </c>
      <c r="F975" s="446" t="s">
        <v>858</v>
      </c>
      <c r="G975" s="91">
        <v>5221500</v>
      </c>
      <c r="H975" s="92">
        <v>43621</v>
      </c>
      <c r="I975" s="446" t="s">
        <v>1707</v>
      </c>
      <c r="J975" s="456" t="s">
        <v>1702</v>
      </c>
      <c r="K975" s="456" t="s">
        <v>1702</v>
      </c>
      <c r="L975" s="456" t="s">
        <v>1702</v>
      </c>
      <c r="M975" s="446" t="s">
        <v>1723</v>
      </c>
    </row>
    <row r="976" spans="2:13" ht="34.200000000000003" x14ac:dyDescent="0.3">
      <c r="B976" s="88">
        <v>9</v>
      </c>
      <c r="C976" s="448" t="s">
        <v>593</v>
      </c>
      <c r="D976" s="446" t="s">
        <v>1719</v>
      </c>
      <c r="E976" s="446" t="s">
        <v>1700</v>
      </c>
      <c r="F976" s="446" t="s">
        <v>858</v>
      </c>
      <c r="G976" s="91">
        <v>6283500</v>
      </c>
      <c r="H976" s="92">
        <v>43632</v>
      </c>
      <c r="I976" s="446" t="s">
        <v>1707</v>
      </c>
      <c r="J976" s="456" t="s">
        <v>1702</v>
      </c>
      <c r="K976" s="456" t="s">
        <v>1702</v>
      </c>
      <c r="L976" s="456" t="s">
        <v>1702</v>
      </c>
      <c r="M976" s="446" t="s">
        <v>1724</v>
      </c>
    </row>
    <row r="977" spans="2:13" ht="22.8" x14ac:dyDescent="0.3">
      <c r="B977" s="88">
        <v>9</v>
      </c>
      <c r="C977" s="448" t="s">
        <v>593</v>
      </c>
      <c r="D977" s="446" t="s">
        <v>1719</v>
      </c>
      <c r="E977" s="446" t="s">
        <v>1700</v>
      </c>
      <c r="F977" s="446" t="s">
        <v>858</v>
      </c>
      <c r="G977" s="91">
        <v>7297710</v>
      </c>
      <c r="H977" s="92">
        <v>43621</v>
      </c>
      <c r="I977" s="446" t="s">
        <v>1714</v>
      </c>
      <c r="J977" s="456" t="s">
        <v>1702</v>
      </c>
      <c r="K977" s="456" t="s">
        <v>1702</v>
      </c>
      <c r="L977" s="456" t="s">
        <v>1702</v>
      </c>
      <c r="M977" s="446" t="s">
        <v>1725</v>
      </c>
    </row>
    <row r="978" spans="2:13" ht="22.8" x14ac:dyDescent="0.3">
      <c r="B978" s="88">
        <v>9</v>
      </c>
      <c r="C978" s="448" t="s">
        <v>593</v>
      </c>
      <c r="D978" s="446" t="s">
        <v>1719</v>
      </c>
      <c r="E978" s="446" t="s">
        <v>1700</v>
      </c>
      <c r="F978" s="446" t="s">
        <v>858</v>
      </c>
      <c r="G978" s="91">
        <v>11917500</v>
      </c>
      <c r="H978" s="92">
        <v>43801</v>
      </c>
      <c r="I978" s="446" t="s">
        <v>1714</v>
      </c>
      <c r="J978" s="456" t="s">
        <v>1702</v>
      </c>
      <c r="K978" s="456" t="s">
        <v>1702</v>
      </c>
      <c r="L978" s="456" t="s">
        <v>1702</v>
      </c>
      <c r="M978" s="446" t="s">
        <v>1726</v>
      </c>
    </row>
    <row r="979" spans="2:13" ht="34.200000000000003" x14ac:dyDescent="0.3">
      <c r="B979" s="88">
        <v>9</v>
      </c>
      <c r="C979" s="448" t="s">
        <v>593</v>
      </c>
      <c r="D979" s="446" t="s">
        <v>1727</v>
      </c>
      <c r="E979" s="446" t="s">
        <v>1700</v>
      </c>
      <c r="F979" s="446" t="s">
        <v>858</v>
      </c>
      <c r="G979" s="91">
        <v>9268475</v>
      </c>
      <c r="H979" s="92">
        <v>43558</v>
      </c>
      <c r="I979" s="446" t="s">
        <v>630</v>
      </c>
      <c r="J979" s="456" t="s">
        <v>1702</v>
      </c>
      <c r="K979" s="456" t="s">
        <v>1702</v>
      </c>
      <c r="L979" s="456" t="s">
        <v>1702</v>
      </c>
      <c r="M979" s="446" t="s">
        <v>1728</v>
      </c>
    </row>
    <row r="980" spans="2:13" ht="34.200000000000003" x14ac:dyDescent="0.3">
      <c r="B980" s="88">
        <v>9</v>
      </c>
      <c r="C980" s="448" t="s">
        <v>593</v>
      </c>
      <c r="D980" s="446" t="s">
        <v>1727</v>
      </c>
      <c r="E980" s="446" t="s">
        <v>1700</v>
      </c>
      <c r="F980" s="446" t="s">
        <v>858</v>
      </c>
      <c r="G980" s="91">
        <v>2120752</v>
      </c>
      <c r="H980" s="92">
        <v>43501</v>
      </c>
      <c r="I980" s="446" t="s">
        <v>630</v>
      </c>
      <c r="J980" s="456" t="s">
        <v>1702</v>
      </c>
      <c r="K980" s="456" t="s">
        <v>1702</v>
      </c>
      <c r="L980" s="456" t="s">
        <v>1702</v>
      </c>
      <c r="M980" s="446" t="s">
        <v>1729</v>
      </c>
    </row>
    <row r="981" spans="2:13" ht="34.200000000000003" x14ac:dyDescent="0.3">
      <c r="B981" s="88">
        <v>9</v>
      </c>
      <c r="C981" s="448" t="s">
        <v>593</v>
      </c>
      <c r="D981" s="446" t="s">
        <v>1704</v>
      </c>
      <c r="E981" s="446" t="s">
        <v>1700</v>
      </c>
      <c r="F981" s="446" t="s">
        <v>858</v>
      </c>
      <c r="G981" s="91">
        <v>2410240</v>
      </c>
      <c r="H981" s="92">
        <v>43805</v>
      </c>
      <c r="I981" s="446" t="s">
        <v>630</v>
      </c>
      <c r="J981" s="456" t="s">
        <v>1702</v>
      </c>
      <c r="K981" s="456" t="s">
        <v>1702</v>
      </c>
      <c r="L981" s="456" t="s">
        <v>1702</v>
      </c>
      <c r="M981" s="446" t="s">
        <v>1730</v>
      </c>
    </row>
    <row r="982" spans="2:13" ht="22.8" x14ac:dyDescent="0.3">
      <c r="B982" s="88">
        <v>9</v>
      </c>
      <c r="C982" s="448" t="s">
        <v>593</v>
      </c>
      <c r="D982" s="446" t="s">
        <v>1731</v>
      </c>
      <c r="E982" s="446" t="s">
        <v>1700</v>
      </c>
      <c r="F982" s="446" t="s">
        <v>858</v>
      </c>
      <c r="G982" s="91">
        <v>2880000</v>
      </c>
      <c r="H982" s="92">
        <v>43528</v>
      </c>
      <c r="I982" s="446" t="s">
        <v>630</v>
      </c>
      <c r="J982" s="456" t="s">
        <v>1702</v>
      </c>
      <c r="K982" s="456" t="s">
        <v>1702</v>
      </c>
      <c r="L982" s="456" t="s">
        <v>1702</v>
      </c>
      <c r="M982" s="446" t="s">
        <v>1732</v>
      </c>
    </row>
    <row r="983" spans="2:13" ht="22.8" x14ac:dyDescent="0.3">
      <c r="B983" s="88">
        <v>9</v>
      </c>
      <c r="C983" s="448" t="s">
        <v>593</v>
      </c>
      <c r="D983" s="446" t="s">
        <v>1731</v>
      </c>
      <c r="E983" s="446" t="s">
        <v>1700</v>
      </c>
      <c r="F983" s="446" t="s">
        <v>858</v>
      </c>
      <c r="G983" s="91">
        <v>2160000</v>
      </c>
      <c r="H983" s="92">
        <v>43501</v>
      </c>
      <c r="I983" s="446" t="s">
        <v>630</v>
      </c>
      <c r="J983" s="456" t="s">
        <v>1702</v>
      </c>
      <c r="K983" s="456" t="s">
        <v>1702</v>
      </c>
      <c r="L983" s="456" t="s">
        <v>1702</v>
      </c>
      <c r="M983" s="446" t="s">
        <v>1733</v>
      </c>
    </row>
    <row r="984" spans="2:13" ht="34.200000000000003" x14ac:dyDescent="0.3">
      <c r="B984" s="88">
        <v>9</v>
      </c>
      <c r="C984" s="448" t="s">
        <v>593</v>
      </c>
      <c r="D984" s="446" t="s">
        <v>1734</v>
      </c>
      <c r="E984" s="446" t="s">
        <v>1700</v>
      </c>
      <c r="F984" s="446" t="s">
        <v>858</v>
      </c>
      <c r="G984" s="91">
        <v>13680000</v>
      </c>
      <c r="H984" s="92">
        <v>43743</v>
      </c>
      <c r="I984" s="446" t="s">
        <v>630</v>
      </c>
      <c r="J984" s="456" t="s">
        <v>1702</v>
      </c>
      <c r="K984" s="456" t="s">
        <v>1702</v>
      </c>
      <c r="L984" s="456" t="s">
        <v>1702</v>
      </c>
      <c r="M984" s="446" t="s">
        <v>1735</v>
      </c>
    </row>
    <row r="985" spans="2:13" ht="22.8" x14ac:dyDescent="0.3">
      <c r="B985" s="88">
        <v>9</v>
      </c>
      <c r="C985" s="448" t="s">
        <v>593</v>
      </c>
      <c r="D985" s="446" t="s">
        <v>1734</v>
      </c>
      <c r="E985" s="446" t="s">
        <v>1700</v>
      </c>
      <c r="F985" s="446" t="s">
        <v>858</v>
      </c>
      <c r="G985" s="91">
        <v>6900000</v>
      </c>
      <c r="H985" s="92">
        <v>43743</v>
      </c>
      <c r="I985" s="446" t="s">
        <v>630</v>
      </c>
      <c r="J985" s="456" t="s">
        <v>1702</v>
      </c>
      <c r="K985" s="456" t="s">
        <v>1702</v>
      </c>
      <c r="L985" s="456" t="s">
        <v>1702</v>
      </c>
      <c r="M985" s="446" t="s">
        <v>1736</v>
      </c>
    </row>
    <row r="986" spans="2:13" ht="22.8" x14ac:dyDescent="0.3">
      <c r="B986" s="88">
        <v>9</v>
      </c>
      <c r="C986" s="448" t="s">
        <v>593</v>
      </c>
      <c r="D986" s="446" t="s">
        <v>1734</v>
      </c>
      <c r="E986" s="446" t="s">
        <v>1700</v>
      </c>
      <c r="F986" s="446" t="s">
        <v>858</v>
      </c>
      <c r="G986" s="91">
        <v>6900000</v>
      </c>
      <c r="H986" s="92">
        <v>43650</v>
      </c>
      <c r="I986" s="446" t="s">
        <v>630</v>
      </c>
      <c r="J986" s="456" t="s">
        <v>1702</v>
      </c>
      <c r="K986" s="456" t="s">
        <v>1702</v>
      </c>
      <c r="L986" s="456" t="s">
        <v>1702</v>
      </c>
      <c r="M986" s="446" t="s">
        <v>1737</v>
      </c>
    </row>
    <row r="987" spans="2:13" ht="22.8" x14ac:dyDescent="0.3">
      <c r="B987" s="88">
        <v>9</v>
      </c>
      <c r="C987" s="448" t="s">
        <v>593</v>
      </c>
      <c r="D987" s="446" t="s">
        <v>1734</v>
      </c>
      <c r="E987" s="446" t="s">
        <v>1700</v>
      </c>
      <c r="F987" s="446" t="s">
        <v>858</v>
      </c>
      <c r="G987" s="91">
        <v>6900000</v>
      </c>
      <c r="H987" s="92">
        <v>43558</v>
      </c>
      <c r="I987" s="446" t="s">
        <v>630</v>
      </c>
      <c r="J987" s="456" t="s">
        <v>1702</v>
      </c>
      <c r="K987" s="456" t="s">
        <v>1702</v>
      </c>
      <c r="L987" s="456" t="s">
        <v>1702</v>
      </c>
      <c r="M987" s="446" t="s">
        <v>1738</v>
      </c>
    </row>
    <row r="988" spans="2:13" ht="34.200000000000003" x14ac:dyDescent="0.3">
      <c r="B988" s="88">
        <v>9</v>
      </c>
      <c r="C988" s="448" t="s">
        <v>593</v>
      </c>
      <c r="D988" s="446" t="s">
        <v>1704</v>
      </c>
      <c r="E988" s="446" t="s">
        <v>1700</v>
      </c>
      <c r="F988" s="446" t="s">
        <v>858</v>
      </c>
      <c r="G988" s="91">
        <v>2900000</v>
      </c>
      <c r="H988" s="92">
        <v>43650</v>
      </c>
      <c r="I988" s="446" t="s">
        <v>1714</v>
      </c>
      <c r="J988" s="456" t="s">
        <v>1702</v>
      </c>
      <c r="K988" s="456" t="s">
        <v>1702</v>
      </c>
      <c r="L988" s="456" t="s">
        <v>1702</v>
      </c>
      <c r="M988" s="446" t="s">
        <v>1739</v>
      </c>
    </row>
    <row r="989" spans="2:13" ht="22.8" x14ac:dyDescent="0.3">
      <c r="B989" s="88">
        <v>9</v>
      </c>
      <c r="C989" s="448" t="s">
        <v>593</v>
      </c>
      <c r="D989" s="446" t="s">
        <v>1740</v>
      </c>
      <c r="E989" s="446" t="s">
        <v>1700</v>
      </c>
      <c r="F989" s="446" t="s">
        <v>858</v>
      </c>
      <c r="G989" s="91">
        <v>9534000</v>
      </c>
      <c r="H989" s="92">
        <v>43650</v>
      </c>
      <c r="I989" s="446" t="s">
        <v>1714</v>
      </c>
      <c r="J989" s="456" t="s">
        <v>1702</v>
      </c>
      <c r="K989" s="456" t="s">
        <v>1702</v>
      </c>
      <c r="L989" s="456" t="s">
        <v>1702</v>
      </c>
      <c r="M989" s="446" t="s">
        <v>1741</v>
      </c>
    </row>
    <row r="990" spans="2:13" ht="34.200000000000003" x14ac:dyDescent="0.3">
      <c r="B990" s="88">
        <v>9</v>
      </c>
      <c r="C990" s="448" t="s">
        <v>593</v>
      </c>
      <c r="D990" s="446" t="s">
        <v>1742</v>
      </c>
      <c r="E990" s="446" t="s">
        <v>1700</v>
      </c>
      <c r="F990" s="446" t="s">
        <v>858</v>
      </c>
      <c r="G990" s="91">
        <v>18365580</v>
      </c>
      <c r="H990" s="92">
        <v>43528</v>
      </c>
      <c r="I990" s="446" t="s">
        <v>630</v>
      </c>
      <c r="J990" s="456" t="s">
        <v>1702</v>
      </c>
      <c r="K990" s="456" t="s">
        <v>1702</v>
      </c>
      <c r="L990" s="456" t="s">
        <v>1702</v>
      </c>
      <c r="M990" s="446" t="s">
        <v>1743</v>
      </c>
    </row>
    <row r="991" spans="2:13" ht="22.8" x14ac:dyDescent="0.3">
      <c r="B991" s="88">
        <v>9</v>
      </c>
      <c r="C991" s="448" t="s">
        <v>593</v>
      </c>
      <c r="D991" s="446" t="s">
        <v>1742</v>
      </c>
      <c r="E991" s="446" t="s">
        <v>1700</v>
      </c>
      <c r="F991" s="446" t="s">
        <v>858</v>
      </c>
      <c r="G991" s="91">
        <v>1782314</v>
      </c>
      <c r="H991" s="92">
        <v>43621</v>
      </c>
      <c r="I991" s="446" t="s">
        <v>1744</v>
      </c>
      <c r="J991" s="456" t="s">
        <v>1702</v>
      </c>
      <c r="K991" s="456" t="s">
        <v>1702</v>
      </c>
      <c r="L991" s="456" t="s">
        <v>1702</v>
      </c>
      <c r="M991" s="446" t="s">
        <v>1745</v>
      </c>
    </row>
    <row r="992" spans="2:13" ht="34.200000000000003" x14ac:dyDescent="0.3">
      <c r="B992" s="88">
        <v>9</v>
      </c>
      <c r="C992" s="448" t="s">
        <v>593</v>
      </c>
      <c r="D992" s="446" t="s">
        <v>1746</v>
      </c>
      <c r="E992" s="446" t="s">
        <v>1700</v>
      </c>
      <c r="F992" s="446" t="s">
        <v>858</v>
      </c>
      <c r="G992" s="91">
        <v>1642500</v>
      </c>
      <c r="H992" s="92">
        <v>43501</v>
      </c>
      <c r="I992" s="446" t="s">
        <v>630</v>
      </c>
      <c r="J992" s="456" t="s">
        <v>1702</v>
      </c>
      <c r="K992" s="456" t="s">
        <v>1702</v>
      </c>
      <c r="L992" s="456" t="s">
        <v>1702</v>
      </c>
      <c r="M992" s="446" t="s">
        <v>1747</v>
      </c>
    </row>
    <row r="993" spans="2:13" ht="22.8" x14ac:dyDescent="0.3">
      <c r="B993" s="88">
        <v>9</v>
      </c>
      <c r="C993" s="448" t="s">
        <v>593</v>
      </c>
      <c r="D993" s="446" t="s">
        <v>1719</v>
      </c>
      <c r="E993" s="446" t="s">
        <v>1700</v>
      </c>
      <c r="F993" s="446" t="s">
        <v>858</v>
      </c>
      <c r="G993" s="91">
        <v>1500000</v>
      </c>
      <c r="H993" s="92">
        <v>43812</v>
      </c>
      <c r="I993" s="446" t="s">
        <v>1701</v>
      </c>
      <c r="J993" s="456" t="s">
        <v>1702</v>
      </c>
      <c r="K993" s="456" t="s">
        <v>1702</v>
      </c>
      <c r="L993" s="456" t="s">
        <v>1702</v>
      </c>
      <c r="M993" s="446" t="s">
        <v>1748</v>
      </c>
    </row>
    <row r="994" spans="2:13" x14ac:dyDescent="0.3">
      <c r="B994" s="86">
        <v>10</v>
      </c>
      <c r="C994" s="394" t="s">
        <v>106</v>
      </c>
      <c r="D994" s="394" t="s">
        <v>622</v>
      </c>
      <c r="E994" s="449" t="s">
        <v>622</v>
      </c>
      <c r="F994" s="394" t="s">
        <v>612</v>
      </c>
      <c r="G994" s="79" t="s">
        <v>612</v>
      </c>
      <c r="H994" s="79" t="s">
        <v>612</v>
      </c>
      <c r="I994" s="394" t="s">
        <v>612</v>
      </c>
      <c r="J994" s="86" t="s">
        <v>622</v>
      </c>
      <c r="K994" s="86" t="s">
        <v>622</v>
      </c>
      <c r="L994" s="86" t="s">
        <v>622</v>
      </c>
      <c r="M994" s="449" t="s">
        <v>622</v>
      </c>
    </row>
    <row r="995" spans="2:13" x14ac:dyDescent="0.3">
      <c r="B995" s="88">
        <v>11</v>
      </c>
      <c r="C995" s="448" t="s">
        <v>110</v>
      </c>
      <c r="D995" s="448" t="s">
        <v>622</v>
      </c>
      <c r="E995" s="446" t="s">
        <v>622</v>
      </c>
      <c r="F995" s="448" t="s">
        <v>612</v>
      </c>
      <c r="G995" s="78" t="s">
        <v>612</v>
      </c>
      <c r="H995" s="78" t="s">
        <v>612</v>
      </c>
      <c r="I995" s="448" t="s">
        <v>612</v>
      </c>
      <c r="J995" s="393" t="s">
        <v>622</v>
      </c>
      <c r="K995" s="393" t="s">
        <v>622</v>
      </c>
      <c r="L995" s="393" t="s">
        <v>622</v>
      </c>
      <c r="M995" s="446" t="s">
        <v>622</v>
      </c>
    </row>
    <row r="996" spans="2:13" x14ac:dyDescent="0.3">
      <c r="B996" s="86">
        <v>12</v>
      </c>
      <c r="C996" s="394" t="s">
        <v>115</v>
      </c>
      <c r="D996" s="394" t="s">
        <v>1702</v>
      </c>
      <c r="E996" s="449" t="s">
        <v>1702</v>
      </c>
      <c r="F996" s="449" t="s">
        <v>612</v>
      </c>
      <c r="G996" s="80" t="s">
        <v>612</v>
      </c>
      <c r="H996" s="80" t="s">
        <v>612</v>
      </c>
      <c r="I996" s="394" t="s">
        <v>612</v>
      </c>
      <c r="J996" s="86" t="s">
        <v>622</v>
      </c>
      <c r="K996" s="86" t="s">
        <v>622</v>
      </c>
      <c r="L996" s="86" t="s">
        <v>622</v>
      </c>
      <c r="M996" s="449" t="s">
        <v>1702</v>
      </c>
    </row>
    <row r="997" spans="2:13" x14ac:dyDescent="0.3">
      <c r="B997" s="88">
        <v>13</v>
      </c>
      <c r="C997" s="448" t="s">
        <v>594</v>
      </c>
      <c r="D997" s="448" t="s">
        <v>622</v>
      </c>
      <c r="E997" s="446" t="s">
        <v>622</v>
      </c>
      <c r="F997" s="448" t="s">
        <v>612</v>
      </c>
      <c r="G997" s="78" t="s">
        <v>612</v>
      </c>
      <c r="H997" s="78" t="s">
        <v>612</v>
      </c>
      <c r="I997" s="448" t="s">
        <v>612</v>
      </c>
      <c r="J997" s="393" t="s">
        <v>622</v>
      </c>
      <c r="K997" s="393" t="s">
        <v>622</v>
      </c>
      <c r="L997" s="393" t="s">
        <v>622</v>
      </c>
      <c r="M997" s="446" t="s">
        <v>622</v>
      </c>
    </row>
    <row r="998" spans="2:13" x14ac:dyDescent="0.3">
      <c r="B998" s="86">
        <v>14</v>
      </c>
      <c r="C998" s="394" t="s">
        <v>513</v>
      </c>
      <c r="D998" s="394" t="s">
        <v>1749</v>
      </c>
      <c r="E998" s="449" t="s">
        <v>1700</v>
      </c>
      <c r="F998" s="449" t="s">
        <v>1694</v>
      </c>
      <c r="G998" s="89">
        <v>502000</v>
      </c>
      <c r="H998" s="83">
        <v>43699</v>
      </c>
      <c r="I998" s="394" t="s">
        <v>14</v>
      </c>
      <c r="J998" s="86" t="s">
        <v>622</v>
      </c>
      <c r="K998" s="86" t="s">
        <v>622</v>
      </c>
      <c r="L998" s="86" t="s">
        <v>622</v>
      </c>
      <c r="M998" s="449" t="s">
        <v>53</v>
      </c>
    </row>
    <row r="999" spans="2:13" x14ac:dyDescent="0.3">
      <c r="B999" s="86">
        <v>14</v>
      </c>
      <c r="C999" s="394" t="s">
        <v>513</v>
      </c>
      <c r="D999" s="394" t="s">
        <v>1750</v>
      </c>
      <c r="E999" s="449" t="s">
        <v>1700</v>
      </c>
      <c r="F999" s="449" t="s">
        <v>1694</v>
      </c>
      <c r="G999" s="89">
        <v>5105190</v>
      </c>
      <c r="H999" s="83">
        <v>43591</v>
      </c>
      <c r="I999" s="394" t="s">
        <v>14</v>
      </c>
      <c r="J999" s="86" t="s">
        <v>622</v>
      </c>
      <c r="K999" s="86" t="s">
        <v>622</v>
      </c>
      <c r="L999" s="86" t="s">
        <v>622</v>
      </c>
      <c r="M999" s="449" t="s">
        <v>53</v>
      </c>
    </row>
    <row r="1000" spans="2:13" ht="15.6" x14ac:dyDescent="0.3">
      <c r="B1000" s="86">
        <v>14</v>
      </c>
      <c r="C1000" s="394" t="s">
        <v>513</v>
      </c>
      <c r="D1000" s="394" t="s">
        <v>1751</v>
      </c>
      <c r="E1000" s="449" t="s">
        <v>1700</v>
      </c>
      <c r="F1000" s="324"/>
      <c r="G1000" s="89">
        <v>214700</v>
      </c>
      <c r="H1000" s="83">
        <v>43683</v>
      </c>
      <c r="I1000" s="394" t="s">
        <v>14</v>
      </c>
      <c r="J1000" s="86" t="s">
        <v>622</v>
      </c>
      <c r="K1000" s="86" t="s">
        <v>622</v>
      </c>
      <c r="L1000" s="86" t="s">
        <v>622</v>
      </c>
      <c r="M1000" s="449" t="s">
        <v>53</v>
      </c>
    </row>
    <row r="1001" spans="2:13" x14ac:dyDescent="0.3">
      <c r="B1001" s="573">
        <v>15</v>
      </c>
      <c r="C1001" s="574" t="s">
        <v>595</v>
      </c>
      <c r="D1001" s="448" t="s">
        <v>53</v>
      </c>
      <c r="E1001" s="446" t="s">
        <v>53</v>
      </c>
      <c r="F1001" s="448" t="s">
        <v>14</v>
      </c>
      <c r="G1001" s="91">
        <v>2603816</v>
      </c>
      <c r="H1001" s="92">
        <v>43578</v>
      </c>
      <c r="I1001" s="448" t="s">
        <v>1752</v>
      </c>
      <c r="J1001" s="393" t="s">
        <v>622</v>
      </c>
      <c r="K1001" s="393" t="s">
        <v>622</v>
      </c>
      <c r="L1001" s="393" t="s">
        <v>622</v>
      </c>
      <c r="M1001" s="446" t="s">
        <v>53</v>
      </c>
    </row>
    <row r="1002" spans="2:13" x14ac:dyDescent="0.3">
      <c r="B1002" s="573"/>
      <c r="C1002" s="574"/>
      <c r="D1002" s="448" t="s">
        <v>53</v>
      </c>
      <c r="E1002" s="446" t="s">
        <v>53</v>
      </c>
      <c r="F1002" s="448" t="s">
        <v>14</v>
      </c>
      <c r="G1002" s="91">
        <v>1150000</v>
      </c>
      <c r="H1002" s="92">
        <v>43538</v>
      </c>
      <c r="I1002" s="448" t="s">
        <v>14</v>
      </c>
      <c r="J1002" s="393" t="s">
        <v>622</v>
      </c>
      <c r="K1002" s="393" t="s">
        <v>622</v>
      </c>
      <c r="L1002" s="393" t="s">
        <v>622</v>
      </c>
      <c r="M1002" s="446" t="s">
        <v>53</v>
      </c>
    </row>
    <row r="1003" spans="2:13" x14ac:dyDescent="0.3">
      <c r="B1003" s="86">
        <v>16</v>
      </c>
      <c r="C1003" s="394" t="s">
        <v>596</v>
      </c>
      <c r="D1003" s="394" t="s">
        <v>622</v>
      </c>
      <c r="E1003" s="449" t="s">
        <v>622</v>
      </c>
      <c r="F1003" s="394" t="s">
        <v>612</v>
      </c>
      <c r="G1003" s="79" t="s">
        <v>612</v>
      </c>
      <c r="H1003" s="79" t="s">
        <v>612</v>
      </c>
      <c r="I1003" s="394" t="s">
        <v>612</v>
      </c>
      <c r="J1003" s="86" t="s">
        <v>622</v>
      </c>
      <c r="K1003" s="86" t="s">
        <v>622</v>
      </c>
      <c r="L1003" s="86" t="s">
        <v>622</v>
      </c>
      <c r="M1003" s="449" t="s">
        <v>622</v>
      </c>
    </row>
    <row r="1004" spans="2:13" x14ac:dyDescent="0.3">
      <c r="B1004" s="88">
        <v>17</v>
      </c>
      <c r="C1004" s="448" t="s">
        <v>132</v>
      </c>
      <c r="D1004" s="448" t="s">
        <v>622</v>
      </c>
      <c r="E1004" s="446" t="s">
        <v>622</v>
      </c>
      <c r="F1004" s="448" t="s">
        <v>612</v>
      </c>
      <c r="G1004" s="78" t="s">
        <v>612</v>
      </c>
      <c r="H1004" s="78" t="s">
        <v>612</v>
      </c>
      <c r="I1004" s="448" t="s">
        <v>612</v>
      </c>
      <c r="J1004" s="393" t="s">
        <v>622</v>
      </c>
      <c r="K1004" s="393" t="s">
        <v>622</v>
      </c>
      <c r="L1004" s="393" t="s">
        <v>622</v>
      </c>
      <c r="M1004" s="446" t="s">
        <v>622</v>
      </c>
    </row>
    <row r="1005" spans="2:13" x14ac:dyDescent="0.3">
      <c r="B1005" s="86">
        <v>18</v>
      </c>
      <c r="C1005" s="394" t="s">
        <v>135</v>
      </c>
      <c r="D1005" s="394" t="s">
        <v>622</v>
      </c>
      <c r="E1005" s="449" t="s">
        <v>622</v>
      </c>
      <c r="F1005" s="394" t="s">
        <v>612</v>
      </c>
      <c r="G1005" s="79" t="s">
        <v>612</v>
      </c>
      <c r="H1005" s="79" t="s">
        <v>612</v>
      </c>
      <c r="I1005" s="394" t="s">
        <v>612</v>
      </c>
      <c r="J1005" s="86" t="s">
        <v>622</v>
      </c>
      <c r="K1005" s="86" t="s">
        <v>622</v>
      </c>
      <c r="L1005" s="86" t="s">
        <v>622</v>
      </c>
      <c r="M1005" s="449" t="s">
        <v>622</v>
      </c>
    </row>
    <row r="1006" spans="2:13" ht="15.6" x14ac:dyDescent="0.3">
      <c r="B1006" s="93"/>
      <c r="C1006" s="465" t="s">
        <v>1753</v>
      </c>
      <c r="D1006" s="465"/>
      <c r="E1006" s="465"/>
      <c r="F1006" s="452"/>
      <c r="G1006" s="95">
        <f>SUM(G24:G1005)</f>
        <v>1294930301.1900001</v>
      </c>
      <c r="H1006" s="94"/>
      <c r="I1006" s="453"/>
      <c r="J1006" s="457"/>
      <c r="K1006" s="457"/>
      <c r="L1006" s="457"/>
      <c r="M1006" s="453"/>
    </row>
    <row r="1007" spans="2:13" x14ac:dyDescent="0.3">
      <c r="B1007" s="26" t="s">
        <v>66</v>
      </c>
    </row>
  </sheetData>
  <mergeCells count="10">
    <mergeCell ref="B1001:B1002"/>
    <mergeCell ref="C1001:C1002"/>
    <mergeCell ref="D6:F6"/>
    <mergeCell ref="G6:I6"/>
    <mergeCell ref="J6:L6"/>
    <mergeCell ref="B13:B14"/>
    <mergeCell ref="C13:C14"/>
    <mergeCell ref="D22:F22"/>
    <mergeCell ref="G22:I22"/>
    <mergeCell ref="J22:L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373"/>
  <sheetViews>
    <sheetView showGridLines="0" zoomScale="80" zoomScaleNormal="80" workbookViewId="0"/>
  </sheetViews>
  <sheetFormatPr baseColWidth="10" defaultColWidth="11.44140625" defaultRowHeight="13.2" x14ac:dyDescent="0.3"/>
  <cols>
    <col min="1" max="1" width="4.88671875" style="1" customWidth="1"/>
    <col min="2" max="2" width="7.88671875" style="1" customWidth="1"/>
    <col min="3" max="3" width="16.109375" style="1" customWidth="1"/>
    <col min="4" max="4" width="38.5546875" style="1" bestFit="1" customWidth="1"/>
    <col min="5" max="5" width="23.109375" style="1" bestFit="1" customWidth="1"/>
    <col min="6" max="6" width="14.44140625" style="1" customWidth="1"/>
    <col min="7" max="7" width="17.5546875" style="1" customWidth="1"/>
    <col min="8" max="8" width="15.5546875" style="1" customWidth="1"/>
    <col min="9" max="9" width="31.5546875" style="1" customWidth="1"/>
    <col min="10" max="10" width="21.5546875" style="1" customWidth="1"/>
    <col min="11" max="11" width="20.6640625" style="1" customWidth="1"/>
    <col min="12" max="12" width="14.33203125" style="1" customWidth="1"/>
    <col min="13" max="13" width="18.5546875" style="1" customWidth="1"/>
    <col min="14" max="16384" width="11.44140625" style="1"/>
  </cols>
  <sheetData>
    <row r="2" spans="2:13" ht="18" x14ac:dyDescent="0.35">
      <c r="B2" s="76" t="s">
        <v>6</v>
      </c>
    </row>
    <row r="4" spans="2:13" ht="15" thickBot="1" x14ac:dyDescent="0.4">
      <c r="B4" s="5" t="s">
        <v>47</v>
      </c>
    </row>
    <row r="5" spans="2:13" ht="16.2" thickBot="1" x14ac:dyDescent="0.35">
      <c r="B5" s="36"/>
      <c r="C5" s="36"/>
      <c r="D5" s="579" t="s">
        <v>1754</v>
      </c>
      <c r="E5" s="580"/>
      <c r="F5" s="581"/>
      <c r="G5" s="582" t="s">
        <v>1755</v>
      </c>
      <c r="H5" s="580"/>
      <c r="I5" s="581"/>
      <c r="J5" s="582" t="s">
        <v>599</v>
      </c>
      <c r="K5" s="580"/>
      <c r="L5" s="581"/>
      <c r="M5" s="96" t="s">
        <v>600</v>
      </c>
    </row>
    <row r="6" spans="2:13" ht="48.6" thickBot="1" x14ac:dyDescent="0.35">
      <c r="B6" s="2" t="s">
        <v>48</v>
      </c>
      <c r="C6" s="2" t="s">
        <v>7</v>
      </c>
      <c r="D6" s="2" t="s">
        <v>601</v>
      </c>
      <c r="E6" s="2" t="s">
        <v>602</v>
      </c>
      <c r="F6" s="2" t="s">
        <v>603</v>
      </c>
      <c r="G6" s="27" t="s">
        <v>620</v>
      </c>
      <c r="H6" s="27" t="s">
        <v>1756</v>
      </c>
      <c r="I6" s="2" t="s">
        <v>606</v>
      </c>
      <c r="J6" s="2" t="s">
        <v>621</v>
      </c>
      <c r="K6" s="2" t="s">
        <v>1757</v>
      </c>
      <c r="L6" s="2" t="s">
        <v>1758</v>
      </c>
      <c r="M6" s="2" t="s">
        <v>609</v>
      </c>
    </row>
    <row r="7" spans="2:13" x14ac:dyDescent="0.3">
      <c r="B7" s="7">
        <v>1</v>
      </c>
      <c r="C7" s="7" t="s">
        <v>1759</v>
      </c>
      <c r="D7" s="7" t="s">
        <v>611</v>
      </c>
      <c r="E7" s="7" t="s">
        <v>611</v>
      </c>
      <c r="F7" s="7" t="s">
        <v>611</v>
      </c>
      <c r="G7" s="9" t="s">
        <v>612</v>
      </c>
      <c r="H7" s="9" t="s">
        <v>612</v>
      </c>
      <c r="I7" s="7" t="s">
        <v>611</v>
      </c>
      <c r="J7" s="7" t="s">
        <v>611</v>
      </c>
      <c r="K7" s="7" t="s">
        <v>611</v>
      </c>
      <c r="L7" s="7" t="s">
        <v>611</v>
      </c>
      <c r="M7" s="7" t="s">
        <v>611</v>
      </c>
    </row>
    <row r="8" spans="2:13" x14ac:dyDescent="0.3">
      <c r="B8" s="11">
        <v>2</v>
      </c>
      <c r="C8" s="11" t="s">
        <v>1760</v>
      </c>
      <c r="D8" s="11" t="s">
        <v>611</v>
      </c>
      <c r="E8" s="11" t="s">
        <v>611</v>
      </c>
      <c r="F8" s="11" t="s">
        <v>611</v>
      </c>
      <c r="G8" s="12" t="s">
        <v>612</v>
      </c>
      <c r="H8" s="12" t="s">
        <v>612</v>
      </c>
      <c r="I8" s="11" t="s">
        <v>611</v>
      </c>
      <c r="J8" s="11" t="s">
        <v>611</v>
      </c>
      <c r="K8" s="11" t="s">
        <v>611</v>
      </c>
      <c r="L8" s="11" t="s">
        <v>611</v>
      </c>
      <c r="M8" s="11" t="s">
        <v>611</v>
      </c>
    </row>
    <row r="9" spans="2:13" x14ac:dyDescent="0.3">
      <c r="B9" s="7">
        <v>3</v>
      </c>
      <c r="C9" s="7" t="s">
        <v>1761</v>
      </c>
      <c r="D9" s="7" t="s">
        <v>611</v>
      </c>
      <c r="E9" s="7" t="s">
        <v>611</v>
      </c>
      <c r="F9" s="7" t="s">
        <v>611</v>
      </c>
      <c r="G9" s="9" t="s">
        <v>612</v>
      </c>
      <c r="H9" s="9" t="s">
        <v>612</v>
      </c>
      <c r="I9" s="7" t="s">
        <v>611</v>
      </c>
      <c r="J9" s="7" t="s">
        <v>611</v>
      </c>
      <c r="K9" s="7" t="s">
        <v>611</v>
      </c>
      <c r="L9" s="7" t="s">
        <v>611</v>
      </c>
      <c r="M9" s="7" t="s">
        <v>611</v>
      </c>
    </row>
    <row r="10" spans="2:13" x14ac:dyDescent="0.3">
      <c r="B10" s="11">
        <v>4</v>
      </c>
      <c r="C10" s="11" t="s">
        <v>58</v>
      </c>
      <c r="D10" s="11" t="s">
        <v>611</v>
      </c>
      <c r="E10" s="11" t="s">
        <v>611</v>
      </c>
      <c r="F10" s="11" t="s">
        <v>611</v>
      </c>
      <c r="G10" s="12" t="s">
        <v>612</v>
      </c>
      <c r="H10" s="12" t="s">
        <v>612</v>
      </c>
      <c r="I10" s="11" t="s">
        <v>611</v>
      </c>
      <c r="J10" s="11" t="s">
        <v>611</v>
      </c>
      <c r="K10" s="11" t="s">
        <v>611</v>
      </c>
      <c r="L10" s="11" t="s">
        <v>611</v>
      </c>
      <c r="M10" s="11" t="s">
        <v>611</v>
      </c>
    </row>
    <row r="11" spans="2:13" x14ac:dyDescent="0.3">
      <c r="B11" s="7">
        <v>5</v>
      </c>
      <c r="C11" s="7" t="s">
        <v>63</v>
      </c>
      <c r="D11" s="7" t="s">
        <v>611</v>
      </c>
      <c r="E11" s="7" t="s">
        <v>611</v>
      </c>
      <c r="F11" s="7" t="s">
        <v>611</v>
      </c>
      <c r="G11" s="9" t="s">
        <v>612</v>
      </c>
      <c r="H11" s="9" t="s">
        <v>612</v>
      </c>
      <c r="I11" s="7" t="s">
        <v>611</v>
      </c>
      <c r="J11" s="7" t="s">
        <v>611</v>
      </c>
      <c r="K11" s="7" t="s">
        <v>611</v>
      </c>
      <c r="L11" s="7" t="s">
        <v>611</v>
      </c>
      <c r="M11" s="7" t="s">
        <v>611</v>
      </c>
    </row>
    <row r="12" spans="2:13" x14ac:dyDescent="0.3">
      <c r="B12" s="11">
        <v>6</v>
      </c>
      <c r="C12" s="11" t="s">
        <v>31</v>
      </c>
      <c r="D12" s="11" t="s">
        <v>611</v>
      </c>
      <c r="E12" s="11" t="s">
        <v>611</v>
      </c>
      <c r="F12" s="11" t="s">
        <v>611</v>
      </c>
      <c r="G12" s="12" t="s">
        <v>612</v>
      </c>
      <c r="H12" s="12" t="s">
        <v>612</v>
      </c>
      <c r="I12" s="11" t="s">
        <v>611</v>
      </c>
      <c r="J12" s="11" t="s">
        <v>611</v>
      </c>
      <c r="K12" s="11" t="s">
        <v>611</v>
      </c>
      <c r="L12" s="11" t="s">
        <v>611</v>
      </c>
      <c r="M12" s="11" t="s">
        <v>611</v>
      </c>
    </row>
    <row r="13" spans="2:13" ht="24" x14ac:dyDescent="0.3">
      <c r="B13" s="8">
        <v>7</v>
      </c>
      <c r="C13" s="8" t="s">
        <v>32</v>
      </c>
      <c r="D13" s="8" t="s">
        <v>1762</v>
      </c>
      <c r="E13" s="8"/>
      <c r="F13" s="8" t="s">
        <v>1763</v>
      </c>
      <c r="G13" s="100">
        <v>39221393</v>
      </c>
      <c r="H13" s="97">
        <v>43538</v>
      </c>
      <c r="I13" s="8" t="s">
        <v>1764</v>
      </c>
      <c r="J13" s="8" t="s">
        <v>612</v>
      </c>
      <c r="K13" s="8" t="s">
        <v>612</v>
      </c>
      <c r="L13" s="8" t="s">
        <v>612</v>
      </c>
      <c r="M13" s="8" t="s">
        <v>612</v>
      </c>
    </row>
    <row r="14" spans="2:13" ht="24" x14ac:dyDescent="0.3">
      <c r="B14" s="8">
        <v>7</v>
      </c>
      <c r="C14" s="8" t="s">
        <v>32</v>
      </c>
      <c r="D14" s="8" t="s">
        <v>1762</v>
      </c>
      <c r="E14" s="8"/>
      <c r="F14" s="8" t="s">
        <v>1763</v>
      </c>
      <c r="G14" s="100">
        <v>206783500</v>
      </c>
      <c r="H14" s="97">
        <v>43692</v>
      </c>
      <c r="I14" s="8" t="s">
        <v>1764</v>
      </c>
      <c r="J14" s="8" t="s">
        <v>612</v>
      </c>
      <c r="K14" s="8" t="s">
        <v>612</v>
      </c>
      <c r="L14" s="8" t="s">
        <v>612</v>
      </c>
      <c r="M14" s="8" t="s">
        <v>612</v>
      </c>
    </row>
    <row r="15" spans="2:13" x14ac:dyDescent="0.3">
      <c r="B15" s="8">
        <v>7</v>
      </c>
      <c r="C15" s="8" t="s">
        <v>32</v>
      </c>
      <c r="D15" s="8" t="s">
        <v>1765</v>
      </c>
      <c r="E15" s="8"/>
      <c r="F15" s="8" t="s">
        <v>615</v>
      </c>
      <c r="G15" s="100">
        <v>15000000</v>
      </c>
      <c r="H15" s="97">
        <v>43475</v>
      </c>
      <c r="I15" s="8" t="s">
        <v>630</v>
      </c>
      <c r="J15" s="8" t="s">
        <v>612</v>
      </c>
      <c r="K15" s="8" t="s">
        <v>612</v>
      </c>
      <c r="L15" s="8" t="s">
        <v>612</v>
      </c>
      <c r="M15" s="8" t="s">
        <v>612</v>
      </c>
    </row>
    <row r="16" spans="2:13" x14ac:dyDescent="0.3">
      <c r="B16" s="8">
        <v>7</v>
      </c>
      <c r="C16" s="8" t="s">
        <v>32</v>
      </c>
      <c r="D16" s="8" t="s">
        <v>1765</v>
      </c>
      <c r="E16" s="8"/>
      <c r="F16" s="8" t="s">
        <v>615</v>
      </c>
      <c r="G16" s="100">
        <v>95286737</v>
      </c>
      <c r="H16" s="97">
        <v>43755</v>
      </c>
      <c r="I16" s="8" t="s">
        <v>630</v>
      </c>
      <c r="J16" s="8" t="s">
        <v>612</v>
      </c>
      <c r="K16" s="8" t="s">
        <v>612</v>
      </c>
      <c r="L16" s="8" t="s">
        <v>612</v>
      </c>
      <c r="M16" s="8" t="s">
        <v>612</v>
      </c>
    </row>
    <row r="17" spans="2:13" x14ac:dyDescent="0.3">
      <c r="B17" s="8">
        <v>7</v>
      </c>
      <c r="C17" s="8" t="s">
        <v>32</v>
      </c>
      <c r="D17" s="8" t="s">
        <v>1765</v>
      </c>
      <c r="E17" s="8"/>
      <c r="F17" s="8" t="s">
        <v>615</v>
      </c>
      <c r="G17" s="100">
        <v>10053836</v>
      </c>
      <c r="H17" s="97">
        <v>43775</v>
      </c>
      <c r="I17" s="8" t="s">
        <v>630</v>
      </c>
      <c r="J17" s="8" t="s">
        <v>612</v>
      </c>
      <c r="K17" s="8" t="s">
        <v>612</v>
      </c>
      <c r="L17" s="8" t="s">
        <v>612</v>
      </c>
      <c r="M17" s="8" t="s">
        <v>612</v>
      </c>
    </row>
    <row r="18" spans="2:13" x14ac:dyDescent="0.3">
      <c r="B18" s="8">
        <v>7</v>
      </c>
      <c r="C18" s="8" t="s">
        <v>32</v>
      </c>
      <c r="D18" s="8" t="s">
        <v>1765</v>
      </c>
      <c r="E18" s="8"/>
      <c r="F18" s="8" t="s">
        <v>615</v>
      </c>
      <c r="G18" s="100">
        <v>10053836</v>
      </c>
      <c r="H18" s="97">
        <v>43776</v>
      </c>
      <c r="I18" s="8" t="s">
        <v>630</v>
      </c>
      <c r="J18" s="8" t="s">
        <v>612</v>
      </c>
      <c r="K18" s="8" t="s">
        <v>612</v>
      </c>
      <c r="L18" s="8" t="s">
        <v>612</v>
      </c>
      <c r="M18" s="8" t="s">
        <v>612</v>
      </c>
    </row>
    <row r="19" spans="2:13" x14ac:dyDescent="0.3">
      <c r="B19" s="8">
        <v>7</v>
      </c>
      <c r="C19" s="8" t="s">
        <v>32</v>
      </c>
      <c r="D19" s="8" t="s">
        <v>1765</v>
      </c>
      <c r="E19" s="8"/>
      <c r="F19" s="8" t="s">
        <v>615</v>
      </c>
      <c r="G19" s="100">
        <v>3694610</v>
      </c>
      <c r="H19" s="97">
        <v>43818</v>
      </c>
      <c r="I19" s="8" t="s">
        <v>630</v>
      </c>
      <c r="J19" s="8" t="s">
        <v>612</v>
      </c>
      <c r="K19" s="8" t="s">
        <v>612</v>
      </c>
      <c r="L19" s="8" t="s">
        <v>612</v>
      </c>
      <c r="M19" s="8" t="s">
        <v>612</v>
      </c>
    </row>
    <row r="20" spans="2:13" ht="24" x14ac:dyDescent="0.3">
      <c r="B20" s="8">
        <v>7</v>
      </c>
      <c r="C20" s="8" t="s">
        <v>32</v>
      </c>
      <c r="D20" s="8" t="s">
        <v>1766</v>
      </c>
      <c r="E20" s="8"/>
      <c r="F20" s="8" t="s">
        <v>1763</v>
      </c>
      <c r="G20" s="100">
        <v>47722777</v>
      </c>
      <c r="H20" s="97">
        <v>43753</v>
      </c>
      <c r="I20" s="8" t="s">
        <v>1767</v>
      </c>
      <c r="J20" s="8" t="s">
        <v>612</v>
      </c>
      <c r="K20" s="8" t="s">
        <v>612</v>
      </c>
      <c r="L20" s="8" t="s">
        <v>612</v>
      </c>
      <c r="M20" s="8" t="s">
        <v>612</v>
      </c>
    </row>
    <row r="21" spans="2:13" ht="24" x14ac:dyDescent="0.3">
      <c r="B21" s="8">
        <v>7</v>
      </c>
      <c r="C21" s="8" t="s">
        <v>32</v>
      </c>
      <c r="D21" s="8" t="s">
        <v>1766</v>
      </c>
      <c r="E21" s="8"/>
      <c r="F21" s="8" t="s">
        <v>1763</v>
      </c>
      <c r="G21" s="100">
        <v>70376261</v>
      </c>
      <c r="H21" s="97">
        <v>43818</v>
      </c>
      <c r="I21" s="8" t="s">
        <v>1767</v>
      </c>
      <c r="J21" s="8" t="s">
        <v>612</v>
      </c>
      <c r="K21" s="8" t="s">
        <v>612</v>
      </c>
      <c r="L21" s="8" t="s">
        <v>612</v>
      </c>
      <c r="M21" s="8" t="s">
        <v>612</v>
      </c>
    </row>
    <row r="22" spans="2:13" x14ac:dyDescent="0.3">
      <c r="B22" s="8">
        <v>7</v>
      </c>
      <c r="C22" s="8" t="s">
        <v>32</v>
      </c>
      <c r="D22" s="8" t="s">
        <v>1768</v>
      </c>
      <c r="E22" s="8"/>
      <c r="F22" s="8" t="s">
        <v>1763</v>
      </c>
      <c r="G22" s="100">
        <v>7313500</v>
      </c>
      <c r="H22" s="97">
        <v>43627</v>
      </c>
      <c r="I22" s="8" t="s">
        <v>1769</v>
      </c>
      <c r="J22" s="8" t="s">
        <v>612</v>
      </c>
      <c r="K22" s="8" t="s">
        <v>612</v>
      </c>
      <c r="L22" s="8" t="s">
        <v>612</v>
      </c>
      <c r="M22" s="8" t="s">
        <v>612</v>
      </c>
    </row>
    <row r="23" spans="2:13" x14ac:dyDescent="0.3">
      <c r="B23" s="8">
        <v>7</v>
      </c>
      <c r="C23" s="8" t="s">
        <v>32</v>
      </c>
      <c r="D23" s="8" t="s">
        <v>1768</v>
      </c>
      <c r="E23" s="8"/>
      <c r="F23" s="8" t="s">
        <v>1763</v>
      </c>
      <c r="G23" s="100">
        <v>1080000</v>
      </c>
      <c r="H23" s="97">
        <v>43712</v>
      </c>
      <c r="I23" s="8" t="s">
        <v>1770</v>
      </c>
      <c r="J23" s="8" t="s">
        <v>612</v>
      </c>
      <c r="K23" s="8" t="s">
        <v>612</v>
      </c>
      <c r="L23" s="8" t="s">
        <v>612</v>
      </c>
      <c r="M23" s="8" t="s">
        <v>612</v>
      </c>
    </row>
    <row r="24" spans="2:13" x14ac:dyDescent="0.3">
      <c r="B24" s="8">
        <v>7</v>
      </c>
      <c r="C24" s="8" t="s">
        <v>32</v>
      </c>
      <c r="D24" s="8" t="s">
        <v>1768</v>
      </c>
      <c r="E24" s="8"/>
      <c r="F24" s="8" t="s">
        <v>1763</v>
      </c>
      <c r="G24" s="100">
        <v>1550400</v>
      </c>
      <c r="H24" s="97">
        <v>43747</v>
      </c>
      <c r="I24" s="8" t="s">
        <v>1770</v>
      </c>
      <c r="J24" s="8" t="s">
        <v>612</v>
      </c>
      <c r="K24" s="8" t="s">
        <v>612</v>
      </c>
      <c r="L24" s="8" t="s">
        <v>612</v>
      </c>
      <c r="M24" s="8" t="s">
        <v>612</v>
      </c>
    </row>
    <row r="25" spans="2:13" x14ac:dyDescent="0.3">
      <c r="B25" s="8">
        <v>7</v>
      </c>
      <c r="C25" s="8" t="s">
        <v>32</v>
      </c>
      <c r="D25" s="8" t="s">
        <v>1768</v>
      </c>
      <c r="E25" s="8"/>
      <c r="F25" s="8" t="s">
        <v>1763</v>
      </c>
      <c r="G25" s="100">
        <v>2469000</v>
      </c>
      <c r="H25" s="97">
        <v>43780</v>
      </c>
      <c r="I25" s="8" t="s">
        <v>1770</v>
      </c>
      <c r="J25" s="8" t="s">
        <v>612</v>
      </c>
      <c r="K25" s="8" t="s">
        <v>612</v>
      </c>
      <c r="L25" s="8" t="s">
        <v>612</v>
      </c>
      <c r="M25" s="8" t="s">
        <v>612</v>
      </c>
    </row>
    <row r="26" spans="2:13" x14ac:dyDescent="0.3">
      <c r="B26" s="8">
        <v>7</v>
      </c>
      <c r="C26" s="8" t="s">
        <v>32</v>
      </c>
      <c r="D26" s="8" t="s">
        <v>1768</v>
      </c>
      <c r="E26" s="8"/>
      <c r="F26" s="8" t="s">
        <v>1763</v>
      </c>
      <c r="G26" s="100">
        <v>13502536</v>
      </c>
      <c r="H26" s="97">
        <v>43782</v>
      </c>
      <c r="I26" s="8" t="s">
        <v>1771</v>
      </c>
      <c r="J26" s="8" t="s">
        <v>612</v>
      </c>
      <c r="K26" s="8" t="s">
        <v>612</v>
      </c>
      <c r="L26" s="8" t="s">
        <v>612</v>
      </c>
      <c r="M26" s="8" t="s">
        <v>612</v>
      </c>
    </row>
    <row r="27" spans="2:13" x14ac:dyDescent="0.3">
      <c r="B27" s="8">
        <v>7</v>
      </c>
      <c r="C27" s="8" t="s">
        <v>32</v>
      </c>
      <c r="D27" s="8" t="s">
        <v>1772</v>
      </c>
      <c r="E27" s="8"/>
      <c r="F27" s="8" t="s">
        <v>615</v>
      </c>
      <c r="G27" s="100">
        <v>45130032</v>
      </c>
      <c r="H27" s="97">
        <v>43741</v>
      </c>
      <c r="I27" s="8" t="s">
        <v>1773</v>
      </c>
      <c r="J27" s="8" t="s">
        <v>612</v>
      </c>
      <c r="K27" s="8" t="s">
        <v>612</v>
      </c>
      <c r="L27" s="8" t="s">
        <v>612</v>
      </c>
      <c r="M27" s="8" t="s">
        <v>612</v>
      </c>
    </row>
    <row r="28" spans="2:13" ht="24" x14ac:dyDescent="0.3">
      <c r="B28" s="8">
        <v>7</v>
      </c>
      <c r="C28" s="8" t="s">
        <v>32</v>
      </c>
      <c r="D28" s="8" t="s">
        <v>1774</v>
      </c>
      <c r="E28" s="8"/>
      <c r="F28" s="8" t="s">
        <v>615</v>
      </c>
      <c r="G28" s="100">
        <v>28585401</v>
      </c>
      <c r="H28" s="97">
        <v>43557</v>
      </c>
      <c r="I28" s="8" t="s">
        <v>1775</v>
      </c>
      <c r="J28" s="8" t="s">
        <v>612</v>
      </c>
      <c r="K28" s="8" t="s">
        <v>612</v>
      </c>
      <c r="L28" s="8" t="s">
        <v>612</v>
      </c>
      <c r="M28" s="8" t="s">
        <v>612</v>
      </c>
    </row>
    <row r="29" spans="2:13" x14ac:dyDescent="0.3">
      <c r="B29" s="8">
        <v>7</v>
      </c>
      <c r="C29" s="8" t="s">
        <v>32</v>
      </c>
      <c r="D29" s="8" t="s">
        <v>1776</v>
      </c>
      <c r="E29" s="8"/>
      <c r="F29" s="8" t="s">
        <v>1777</v>
      </c>
      <c r="G29" s="100">
        <v>23290468</v>
      </c>
      <c r="H29" s="97">
        <v>43476</v>
      </c>
      <c r="I29" s="8" t="s">
        <v>630</v>
      </c>
      <c r="J29" s="8" t="s">
        <v>612</v>
      </c>
      <c r="K29" s="8" t="s">
        <v>612</v>
      </c>
      <c r="L29" s="8" t="s">
        <v>612</v>
      </c>
      <c r="M29" s="8" t="s">
        <v>612</v>
      </c>
    </row>
    <row r="30" spans="2:13" ht="36" x14ac:dyDescent="0.3">
      <c r="B30" s="8">
        <v>7</v>
      </c>
      <c r="C30" s="8" t="s">
        <v>32</v>
      </c>
      <c r="D30" s="8" t="s">
        <v>1778</v>
      </c>
      <c r="E30" s="8"/>
      <c r="F30" s="8" t="s">
        <v>1763</v>
      </c>
      <c r="G30" s="100">
        <v>16620245</v>
      </c>
      <c r="H30" s="97">
        <v>43557</v>
      </c>
      <c r="I30" s="8" t="s">
        <v>1779</v>
      </c>
      <c r="J30" s="8" t="s">
        <v>612</v>
      </c>
      <c r="K30" s="8" t="s">
        <v>612</v>
      </c>
      <c r="L30" s="8" t="s">
        <v>612</v>
      </c>
      <c r="M30" s="8" t="s">
        <v>612</v>
      </c>
    </row>
    <row r="31" spans="2:13" ht="24" x14ac:dyDescent="0.3">
      <c r="B31" s="8">
        <v>7</v>
      </c>
      <c r="C31" s="8" t="s">
        <v>32</v>
      </c>
      <c r="D31" s="8" t="s">
        <v>1780</v>
      </c>
      <c r="E31" s="8"/>
      <c r="F31" s="8" t="s">
        <v>1763</v>
      </c>
      <c r="G31" s="100">
        <v>2955500</v>
      </c>
      <c r="H31" s="97">
        <v>43482</v>
      </c>
      <c r="I31" s="8" t="s">
        <v>1781</v>
      </c>
      <c r="J31" s="8" t="s">
        <v>612</v>
      </c>
      <c r="K31" s="8" t="s">
        <v>612</v>
      </c>
      <c r="L31" s="8" t="s">
        <v>612</v>
      </c>
      <c r="M31" s="8" t="s">
        <v>612</v>
      </c>
    </row>
    <row r="32" spans="2:13" x14ac:dyDescent="0.3">
      <c r="B32" s="8">
        <v>7</v>
      </c>
      <c r="C32" s="8" t="s">
        <v>32</v>
      </c>
      <c r="D32" s="8" t="s">
        <v>1780</v>
      </c>
      <c r="E32" s="8"/>
      <c r="F32" s="8" t="s">
        <v>1763</v>
      </c>
      <c r="G32" s="100">
        <v>10000000</v>
      </c>
      <c r="H32" s="97">
        <v>43661</v>
      </c>
      <c r="I32" s="8" t="s">
        <v>1782</v>
      </c>
      <c r="J32" s="8" t="s">
        <v>612</v>
      </c>
      <c r="K32" s="8" t="s">
        <v>612</v>
      </c>
      <c r="L32" s="8" t="s">
        <v>612</v>
      </c>
      <c r="M32" s="8" t="s">
        <v>612</v>
      </c>
    </row>
    <row r="33" spans="2:13" x14ac:dyDescent="0.3">
      <c r="B33" s="8">
        <v>7</v>
      </c>
      <c r="C33" s="8" t="s">
        <v>32</v>
      </c>
      <c r="D33" s="8" t="s">
        <v>1780</v>
      </c>
      <c r="E33" s="8"/>
      <c r="F33" s="8" t="s">
        <v>1763</v>
      </c>
      <c r="G33" s="100">
        <v>2160000</v>
      </c>
      <c r="H33" s="97">
        <v>43745</v>
      </c>
      <c r="I33" s="8" t="s">
        <v>1783</v>
      </c>
      <c r="J33" s="8" t="s">
        <v>612</v>
      </c>
      <c r="K33" s="8" t="s">
        <v>612</v>
      </c>
      <c r="L33" s="8" t="s">
        <v>612</v>
      </c>
      <c r="M33" s="8" t="s">
        <v>612</v>
      </c>
    </row>
    <row r="34" spans="2:13" x14ac:dyDescent="0.3">
      <c r="B34" s="8">
        <v>7</v>
      </c>
      <c r="C34" s="8" t="s">
        <v>32</v>
      </c>
      <c r="D34" s="8" t="s">
        <v>1784</v>
      </c>
      <c r="E34" s="8"/>
      <c r="F34" s="8" t="s">
        <v>615</v>
      </c>
      <c r="G34" s="100">
        <v>5900600</v>
      </c>
      <c r="H34" s="97">
        <v>43781</v>
      </c>
      <c r="I34" s="8" t="s">
        <v>1785</v>
      </c>
      <c r="J34" s="8" t="s">
        <v>612</v>
      </c>
      <c r="K34" s="8" t="s">
        <v>612</v>
      </c>
      <c r="L34" s="8" t="s">
        <v>612</v>
      </c>
      <c r="M34" s="8" t="s">
        <v>612</v>
      </c>
    </row>
    <row r="35" spans="2:13" x14ac:dyDescent="0.3">
      <c r="B35" s="8">
        <v>7</v>
      </c>
      <c r="C35" s="8" t="s">
        <v>32</v>
      </c>
      <c r="D35" s="8" t="s">
        <v>1786</v>
      </c>
      <c r="E35" s="8"/>
      <c r="F35" s="8" t="s">
        <v>615</v>
      </c>
      <c r="G35" s="100">
        <v>5858100</v>
      </c>
      <c r="H35" s="97">
        <v>43600</v>
      </c>
      <c r="I35" s="8" t="s">
        <v>1787</v>
      </c>
      <c r="J35" s="8" t="s">
        <v>612</v>
      </c>
      <c r="K35" s="18" t="s">
        <v>612</v>
      </c>
      <c r="L35" s="8" t="s">
        <v>612</v>
      </c>
      <c r="M35" s="8" t="s">
        <v>612</v>
      </c>
    </row>
    <row r="36" spans="2:13" x14ac:dyDescent="0.3">
      <c r="B36" s="8">
        <v>7</v>
      </c>
      <c r="C36" s="8" t="s">
        <v>32</v>
      </c>
      <c r="D36" s="8" t="s">
        <v>1788</v>
      </c>
      <c r="E36" s="8"/>
      <c r="F36" s="8" t="s">
        <v>615</v>
      </c>
      <c r="G36" s="100">
        <v>1504275</v>
      </c>
      <c r="H36" s="97">
        <v>43747</v>
      </c>
      <c r="I36" s="8" t="s">
        <v>1789</v>
      </c>
      <c r="J36" s="8" t="s">
        <v>612</v>
      </c>
      <c r="K36" s="18" t="s">
        <v>612</v>
      </c>
      <c r="L36" s="8" t="s">
        <v>612</v>
      </c>
      <c r="M36" s="8" t="s">
        <v>612</v>
      </c>
    </row>
    <row r="37" spans="2:13" x14ac:dyDescent="0.3">
      <c r="B37" s="8">
        <v>7</v>
      </c>
      <c r="C37" s="8" t="s">
        <v>32</v>
      </c>
      <c r="D37" s="8" t="s">
        <v>1790</v>
      </c>
      <c r="E37" s="8"/>
      <c r="F37" s="8" t="s">
        <v>615</v>
      </c>
      <c r="G37" s="100">
        <v>1502135</v>
      </c>
      <c r="H37" s="97">
        <v>43747</v>
      </c>
      <c r="I37" s="8" t="s">
        <v>1789</v>
      </c>
      <c r="J37" s="8" t="s">
        <v>612</v>
      </c>
      <c r="K37" s="18" t="s">
        <v>612</v>
      </c>
      <c r="L37" s="8" t="s">
        <v>612</v>
      </c>
      <c r="M37" s="8" t="s">
        <v>612</v>
      </c>
    </row>
    <row r="38" spans="2:13" ht="15.6" x14ac:dyDescent="0.3">
      <c r="B38" s="15">
        <v>8</v>
      </c>
      <c r="C38" s="15" t="s">
        <v>33</v>
      </c>
      <c r="D38" s="15" t="s">
        <v>1791</v>
      </c>
      <c r="E38" s="67"/>
      <c r="F38" s="15" t="s">
        <v>1792</v>
      </c>
      <c r="G38" s="101">
        <v>13842500</v>
      </c>
      <c r="H38" s="98">
        <v>43635</v>
      </c>
      <c r="I38" s="15" t="s">
        <v>1793</v>
      </c>
      <c r="J38" s="15" t="s">
        <v>612</v>
      </c>
      <c r="K38" s="23" t="s">
        <v>612</v>
      </c>
      <c r="L38" s="15" t="s">
        <v>612</v>
      </c>
      <c r="M38" s="15" t="s">
        <v>1794</v>
      </c>
    </row>
    <row r="39" spans="2:13" ht="36" x14ac:dyDescent="0.3">
      <c r="B39" s="15">
        <v>8</v>
      </c>
      <c r="C39" s="15" t="s">
        <v>33</v>
      </c>
      <c r="D39" s="15" t="s">
        <v>1795</v>
      </c>
      <c r="E39" s="67"/>
      <c r="F39" s="15" t="s">
        <v>615</v>
      </c>
      <c r="G39" s="23" t="s">
        <v>14</v>
      </c>
      <c r="H39" s="23" t="s">
        <v>14</v>
      </c>
      <c r="I39" s="15" t="s">
        <v>14</v>
      </c>
      <c r="J39" s="15" t="s">
        <v>1796</v>
      </c>
      <c r="K39" s="101">
        <v>213813750</v>
      </c>
      <c r="L39" s="15" t="s">
        <v>1797</v>
      </c>
      <c r="M39" s="15" t="s">
        <v>1794</v>
      </c>
    </row>
    <row r="40" spans="2:13" x14ac:dyDescent="0.3">
      <c r="B40" s="15">
        <v>8</v>
      </c>
      <c r="C40" s="15" t="s">
        <v>33</v>
      </c>
      <c r="D40" s="583" t="s">
        <v>1798</v>
      </c>
      <c r="E40" s="583"/>
      <c r="F40" s="15" t="s">
        <v>615</v>
      </c>
      <c r="G40" s="101">
        <v>2730000</v>
      </c>
      <c r="H40" s="98">
        <v>44013</v>
      </c>
      <c r="I40" s="15" t="s">
        <v>1799</v>
      </c>
      <c r="J40" s="15" t="s">
        <v>612</v>
      </c>
      <c r="K40" s="23" t="s">
        <v>612</v>
      </c>
      <c r="L40" s="15" t="s">
        <v>612</v>
      </c>
      <c r="M40" s="15" t="s">
        <v>1794</v>
      </c>
    </row>
    <row r="41" spans="2:13" ht="15.6" x14ac:dyDescent="0.3">
      <c r="B41" s="41"/>
      <c r="C41" s="41" t="s">
        <v>580</v>
      </c>
      <c r="D41" s="41"/>
      <c r="E41" s="41"/>
      <c r="F41" s="41"/>
      <c r="G41" s="99">
        <v>684187642</v>
      </c>
      <c r="H41" s="94"/>
      <c r="I41" s="41"/>
      <c r="J41" s="41"/>
      <c r="K41" s="99">
        <v>213813750</v>
      </c>
      <c r="L41" s="41"/>
      <c r="M41" s="41"/>
    </row>
    <row r="42" spans="2:13" x14ac:dyDescent="0.3">
      <c r="B42" s="26" t="s">
        <v>66</v>
      </c>
      <c r="G42" s="312">
        <f>G41+K41</f>
        <v>898001392</v>
      </c>
    </row>
    <row r="43" spans="2:13" x14ac:dyDescent="0.3">
      <c r="G43" s="397">
        <f>G42/1000000</f>
        <v>898.00139200000001</v>
      </c>
    </row>
    <row r="44" spans="2:13" ht="15" thickBot="1" x14ac:dyDescent="0.4">
      <c r="B44" s="5" t="s">
        <v>65</v>
      </c>
    </row>
    <row r="45" spans="2:13" ht="16.2" thickBot="1" x14ac:dyDescent="0.35">
      <c r="B45" s="36"/>
      <c r="C45" s="36"/>
      <c r="D45" s="584" t="s">
        <v>1754</v>
      </c>
      <c r="E45" s="585"/>
      <c r="F45" s="586"/>
      <c r="G45" s="587" t="s">
        <v>1755</v>
      </c>
      <c r="H45" s="585"/>
      <c r="I45" s="586"/>
      <c r="J45" s="587" t="s">
        <v>599</v>
      </c>
      <c r="K45" s="585"/>
      <c r="L45" s="586"/>
      <c r="M45" s="103" t="s">
        <v>600</v>
      </c>
    </row>
    <row r="46" spans="2:13" ht="48.6" thickBot="1" x14ac:dyDescent="0.35">
      <c r="B46" s="2" t="s">
        <v>48</v>
      </c>
      <c r="C46" s="2" t="s">
        <v>7</v>
      </c>
      <c r="D46" s="2" t="s">
        <v>601</v>
      </c>
      <c r="E46" s="2" t="s">
        <v>602</v>
      </c>
      <c r="F46" s="2" t="s">
        <v>603</v>
      </c>
      <c r="G46" s="2" t="s">
        <v>620</v>
      </c>
      <c r="H46" s="2" t="s">
        <v>1756</v>
      </c>
      <c r="I46" s="2" t="s">
        <v>606</v>
      </c>
      <c r="J46" s="2" t="s">
        <v>1800</v>
      </c>
      <c r="K46" s="2" t="s">
        <v>1757</v>
      </c>
      <c r="L46" s="2" t="s">
        <v>1758</v>
      </c>
      <c r="M46" s="2" t="s">
        <v>609</v>
      </c>
    </row>
    <row r="47" spans="2:13" x14ac:dyDescent="0.3">
      <c r="B47" s="6">
        <v>1</v>
      </c>
      <c r="C47" s="7" t="s">
        <v>552</v>
      </c>
      <c r="D47" s="8" t="s">
        <v>611</v>
      </c>
      <c r="E47" s="7" t="s">
        <v>611</v>
      </c>
      <c r="F47" s="7" t="s">
        <v>611</v>
      </c>
      <c r="G47" s="7" t="s">
        <v>611</v>
      </c>
      <c r="H47" s="7" t="s">
        <v>611</v>
      </c>
      <c r="I47" s="7" t="s">
        <v>611</v>
      </c>
      <c r="J47" s="7" t="s">
        <v>611</v>
      </c>
      <c r="K47" s="9" t="s">
        <v>611</v>
      </c>
      <c r="L47" s="7" t="s">
        <v>611</v>
      </c>
      <c r="M47" s="7" t="s">
        <v>611</v>
      </c>
    </row>
    <row r="48" spans="2:13" x14ac:dyDescent="0.3">
      <c r="B48" s="10">
        <v>2</v>
      </c>
      <c r="C48" s="11" t="s">
        <v>1801</v>
      </c>
      <c r="D48" s="15" t="s">
        <v>623</v>
      </c>
      <c r="E48" s="15" t="s">
        <v>1802</v>
      </c>
      <c r="F48" s="23" t="s">
        <v>624</v>
      </c>
      <c r="G48" s="101">
        <v>20000000</v>
      </c>
      <c r="H48" s="98">
        <v>43721</v>
      </c>
      <c r="I48" s="15" t="s">
        <v>1803</v>
      </c>
      <c r="J48" s="11" t="s">
        <v>611</v>
      </c>
      <c r="K48" s="12" t="s">
        <v>611</v>
      </c>
      <c r="L48" s="11" t="s">
        <v>611</v>
      </c>
      <c r="M48" s="15" t="s">
        <v>1802</v>
      </c>
    </row>
    <row r="49" spans="2:13" x14ac:dyDescent="0.3">
      <c r="B49" s="10">
        <v>2</v>
      </c>
      <c r="C49" s="11" t="s">
        <v>1801</v>
      </c>
      <c r="D49" s="15" t="s">
        <v>623</v>
      </c>
      <c r="E49" s="15" t="s">
        <v>1802</v>
      </c>
      <c r="F49" s="23" t="s">
        <v>624</v>
      </c>
      <c r="G49" s="101">
        <v>10000000</v>
      </c>
      <c r="H49" s="98">
        <v>43802</v>
      </c>
      <c r="I49" s="15" t="s">
        <v>1803</v>
      </c>
      <c r="J49" s="11" t="s">
        <v>611</v>
      </c>
      <c r="K49" s="12" t="s">
        <v>612</v>
      </c>
      <c r="L49" s="11" t="s">
        <v>611</v>
      </c>
      <c r="M49" s="15" t="s">
        <v>1802</v>
      </c>
    </row>
    <row r="50" spans="2:13" x14ac:dyDescent="0.3">
      <c r="B50" s="6">
        <v>3</v>
      </c>
      <c r="C50" s="7" t="s">
        <v>538</v>
      </c>
      <c r="D50" s="8" t="s">
        <v>627</v>
      </c>
      <c r="E50" s="8" t="s">
        <v>1804</v>
      </c>
      <c r="F50" s="18" t="s">
        <v>858</v>
      </c>
      <c r="G50" s="100">
        <v>338000</v>
      </c>
      <c r="H50" s="97">
        <v>43469</v>
      </c>
      <c r="I50" s="8" t="s">
        <v>1805</v>
      </c>
      <c r="J50" s="7" t="s">
        <v>611</v>
      </c>
      <c r="K50" s="9" t="s">
        <v>612</v>
      </c>
      <c r="L50" s="7" t="s">
        <v>611</v>
      </c>
      <c r="M50" s="7" t="s">
        <v>1806</v>
      </c>
    </row>
    <row r="51" spans="2:13" ht="24" x14ac:dyDescent="0.3">
      <c r="B51" s="6">
        <v>3</v>
      </c>
      <c r="C51" s="7" t="s">
        <v>538</v>
      </c>
      <c r="D51" s="8" t="s">
        <v>627</v>
      </c>
      <c r="E51" s="8" t="s">
        <v>1807</v>
      </c>
      <c r="F51" s="18" t="s">
        <v>858</v>
      </c>
      <c r="G51" s="100">
        <v>188000</v>
      </c>
      <c r="H51" s="97">
        <v>43497</v>
      </c>
      <c r="I51" s="8" t="s">
        <v>1805</v>
      </c>
      <c r="J51" s="7" t="s">
        <v>611</v>
      </c>
      <c r="K51" s="9" t="s">
        <v>612</v>
      </c>
      <c r="L51" s="7" t="s">
        <v>611</v>
      </c>
      <c r="M51" s="7" t="s">
        <v>1806</v>
      </c>
    </row>
    <row r="52" spans="2:13" ht="24" x14ac:dyDescent="0.3">
      <c r="B52" s="6">
        <v>3</v>
      </c>
      <c r="C52" s="7" t="s">
        <v>538</v>
      </c>
      <c r="D52" s="8" t="s">
        <v>627</v>
      </c>
      <c r="E52" s="8" t="s">
        <v>1808</v>
      </c>
      <c r="F52" s="18" t="s">
        <v>858</v>
      </c>
      <c r="G52" s="100">
        <v>188000</v>
      </c>
      <c r="H52" s="97">
        <v>43529</v>
      </c>
      <c r="I52" s="8" t="s">
        <v>1805</v>
      </c>
      <c r="J52" s="7" t="s">
        <v>611</v>
      </c>
      <c r="K52" s="9" t="s">
        <v>612</v>
      </c>
      <c r="L52" s="7" t="s">
        <v>611</v>
      </c>
      <c r="M52" s="7" t="s">
        <v>1806</v>
      </c>
    </row>
    <row r="53" spans="2:13" ht="24" x14ac:dyDescent="0.3">
      <c r="B53" s="6">
        <v>3</v>
      </c>
      <c r="C53" s="7" t="s">
        <v>538</v>
      </c>
      <c r="D53" s="8" t="s">
        <v>627</v>
      </c>
      <c r="E53" s="8" t="s">
        <v>1809</v>
      </c>
      <c r="F53" s="18" t="s">
        <v>858</v>
      </c>
      <c r="G53" s="100">
        <v>50000</v>
      </c>
      <c r="H53" s="97">
        <v>43556</v>
      </c>
      <c r="I53" s="8" t="s">
        <v>1805</v>
      </c>
      <c r="J53" s="7" t="s">
        <v>611</v>
      </c>
      <c r="K53" s="9" t="s">
        <v>612</v>
      </c>
      <c r="L53" s="7" t="s">
        <v>611</v>
      </c>
      <c r="M53" s="7" t="s">
        <v>1806</v>
      </c>
    </row>
    <row r="54" spans="2:13" ht="24" x14ac:dyDescent="0.3">
      <c r="B54" s="6">
        <v>3</v>
      </c>
      <c r="C54" s="7" t="s">
        <v>538</v>
      </c>
      <c r="D54" s="8" t="s">
        <v>627</v>
      </c>
      <c r="E54" s="8" t="s">
        <v>1810</v>
      </c>
      <c r="F54" s="18" t="s">
        <v>858</v>
      </c>
      <c r="G54" s="100">
        <v>50000</v>
      </c>
      <c r="H54" s="97">
        <v>43556</v>
      </c>
      <c r="I54" s="8" t="s">
        <v>1805</v>
      </c>
      <c r="J54" s="7" t="s">
        <v>611</v>
      </c>
      <c r="K54" s="9" t="s">
        <v>612</v>
      </c>
      <c r="L54" s="7" t="s">
        <v>611</v>
      </c>
      <c r="M54" s="7" t="s">
        <v>1806</v>
      </c>
    </row>
    <row r="55" spans="2:13" ht="24" x14ac:dyDescent="0.3">
      <c r="B55" s="6">
        <v>3</v>
      </c>
      <c r="C55" s="7" t="s">
        <v>538</v>
      </c>
      <c r="D55" s="8" t="s">
        <v>627</v>
      </c>
      <c r="E55" s="8" t="s">
        <v>1811</v>
      </c>
      <c r="F55" s="18" t="s">
        <v>858</v>
      </c>
      <c r="G55" s="100">
        <v>188000</v>
      </c>
      <c r="H55" s="97">
        <v>43556</v>
      </c>
      <c r="I55" s="8" t="s">
        <v>1805</v>
      </c>
      <c r="J55" s="7" t="s">
        <v>611</v>
      </c>
      <c r="K55" s="9" t="s">
        <v>612</v>
      </c>
      <c r="L55" s="7" t="s">
        <v>611</v>
      </c>
      <c r="M55" s="7" t="s">
        <v>1806</v>
      </c>
    </row>
    <row r="56" spans="2:13" ht="24" x14ac:dyDescent="0.3">
      <c r="B56" s="6">
        <v>3</v>
      </c>
      <c r="C56" s="7" t="s">
        <v>538</v>
      </c>
      <c r="D56" s="8" t="s">
        <v>627</v>
      </c>
      <c r="E56" s="8" t="s">
        <v>1812</v>
      </c>
      <c r="F56" s="18" t="s">
        <v>858</v>
      </c>
      <c r="G56" s="100">
        <v>188000</v>
      </c>
      <c r="H56" s="97">
        <v>43591</v>
      </c>
      <c r="I56" s="8" t="s">
        <v>1805</v>
      </c>
      <c r="J56" s="7" t="s">
        <v>611</v>
      </c>
      <c r="K56" s="9" t="s">
        <v>612</v>
      </c>
      <c r="L56" s="7" t="s">
        <v>611</v>
      </c>
      <c r="M56" s="7" t="s">
        <v>1806</v>
      </c>
    </row>
    <row r="57" spans="2:13" ht="24" x14ac:dyDescent="0.3">
      <c r="B57" s="6">
        <v>3</v>
      </c>
      <c r="C57" s="7" t="s">
        <v>538</v>
      </c>
      <c r="D57" s="8" t="s">
        <v>627</v>
      </c>
      <c r="E57" s="8" t="s">
        <v>1813</v>
      </c>
      <c r="F57" s="18" t="s">
        <v>858</v>
      </c>
      <c r="G57" s="100">
        <v>50000</v>
      </c>
      <c r="H57" s="97">
        <v>43609</v>
      </c>
      <c r="I57" s="8" t="s">
        <v>1805</v>
      </c>
      <c r="J57" s="7" t="s">
        <v>611</v>
      </c>
      <c r="K57" s="9" t="s">
        <v>612</v>
      </c>
      <c r="L57" s="7" t="s">
        <v>611</v>
      </c>
      <c r="M57" s="7" t="s">
        <v>1806</v>
      </c>
    </row>
    <row r="58" spans="2:13" ht="24" x14ac:dyDescent="0.3">
      <c r="B58" s="6">
        <v>3</v>
      </c>
      <c r="C58" s="7" t="s">
        <v>538</v>
      </c>
      <c r="D58" s="8" t="s">
        <v>627</v>
      </c>
      <c r="E58" s="8" t="s">
        <v>1814</v>
      </c>
      <c r="F58" s="18" t="s">
        <v>858</v>
      </c>
      <c r="G58" s="100">
        <v>50000</v>
      </c>
      <c r="H58" s="97">
        <v>43609</v>
      </c>
      <c r="I58" s="8" t="s">
        <v>1805</v>
      </c>
      <c r="J58" s="7" t="s">
        <v>611</v>
      </c>
      <c r="K58" s="9" t="s">
        <v>612</v>
      </c>
      <c r="L58" s="7" t="s">
        <v>611</v>
      </c>
      <c r="M58" s="7" t="s">
        <v>1806</v>
      </c>
    </row>
    <row r="59" spans="2:13" ht="24" x14ac:dyDescent="0.3">
      <c r="B59" s="6">
        <v>3</v>
      </c>
      <c r="C59" s="7" t="s">
        <v>538</v>
      </c>
      <c r="D59" s="8" t="s">
        <v>627</v>
      </c>
      <c r="E59" s="8" t="s">
        <v>1815</v>
      </c>
      <c r="F59" s="18" t="s">
        <v>858</v>
      </c>
      <c r="G59" s="100">
        <v>100000</v>
      </c>
      <c r="H59" s="97">
        <v>43616</v>
      </c>
      <c r="I59" s="8" t="s">
        <v>1805</v>
      </c>
      <c r="J59" s="7" t="s">
        <v>611</v>
      </c>
      <c r="K59" s="9" t="s">
        <v>612</v>
      </c>
      <c r="L59" s="7" t="s">
        <v>611</v>
      </c>
      <c r="M59" s="7" t="s">
        <v>1806</v>
      </c>
    </row>
    <row r="60" spans="2:13" ht="24" x14ac:dyDescent="0.3">
      <c r="B60" s="6">
        <v>3</v>
      </c>
      <c r="C60" s="7" t="s">
        <v>538</v>
      </c>
      <c r="D60" s="8" t="s">
        <v>627</v>
      </c>
      <c r="E60" s="8" t="s">
        <v>1816</v>
      </c>
      <c r="F60" s="18" t="s">
        <v>858</v>
      </c>
      <c r="G60" s="100">
        <v>188000</v>
      </c>
      <c r="H60" s="97">
        <v>43616</v>
      </c>
      <c r="I60" s="8" t="s">
        <v>1805</v>
      </c>
      <c r="J60" s="7" t="s">
        <v>611</v>
      </c>
      <c r="K60" s="9" t="s">
        <v>612</v>
      </c>
      <c r="L60" s="7" t="s">
        <v>611</v>
      </c>
      <c r="M60" s="7" t="s">
        <v>1806</v>
      </c>
    </row>
    <row r="61" spans="2:13" x14ac:dyDescent="0.3">
      <c r="B61" s="6">
        <v>3</v>
      </c>
      <c r="C61" s="7" t="s">
        <v>538</v>
      </c>
      <c r="D61" s="8" t="s">
        <v>627</v>
      </c>
      <c r="E61" s="8" t="s">
        <v>1817</v>
      </c>
      <c r="F61" s="18" t="s">
        <v>858</v>
      </c>
      <c r="G61" s="100">
        <v>7380960</v>
      </c>
      <c r="H61" s="97">
        <v>43616</v>
      </c>
      <c r="I61" s="8" t="s">
        <v>1805</v>
      </c>
      <c r="J61" s="7" t="s">
        <v>611</v>
      </c>
      <c r="K61" s="9" t="s">
        <v>612</v>
      </c>
      <c r="L61" s="7" t="s">
        <v>611</v>
      </c>
      <c r="M61" s="7" t="s">
        <v>1806</v>
      </c>
    </row>
    <row r="62" spans="2:13" ht="24" x14ac:dyDescent="0.3">
      <c r="B62" s="6">
        <v>3</v>
      </c>
      <c r="C62" s="7" t="s">
        <v>538</v>
      </c>
      <c r="D62" s="8" t="s">
        <v>627</v>
      </c>
      <c r="E62" s="8" t="s">
        <v>1818</v>
      </c>
      <c r="F62" s="18" t="s">
        <v>858</v>
      </c>
      <c r="G62" s="100">
        <v>40836.32</v>
      </c>
      <c r="H62" s="97">
        <v>43676</v>
      </c>
      <c r="I62" s="8" t="s">
        <v>1805</v>
      </c>
      <c r="J62" s="7" t="s">
        <v>611</v>
      </c>
      <c r="K62" s="9" t="s">
        <v>612</v>
      </c>
      <c r="L62" s="7" t="s">
        <v>611</v>
      </c>
      <c r="M62" s="7" t="s">
        <v>1806</v>
      </c>
    </row>
    <row r="63" spans="2:13" ht="24" x14ac:dyDescent="0.3">
      <c r="B63" s="6">
        <v>3</v>
      </c>
      <c r="C63" s="7" t="s">
        <v>538</v>
      </c>
      <c r="D63" s="8" t="s">
        <v>627</v>
      </c>
      <c r="E63" s="8" t="s">
        <v>1819</v>
      </c>
      <c r="F63" s="18" t="s">
        <v>858</v>
      </c>
      <c r="G63" s="100">
        <v>138000</v>
      </c>
      <c r="H63" s="97">
        <v>43647</v>
      </c>
      <c r="I63" s="8" t="s">
        <v>1805</v>
      </c>
      <c r="J63" s="7" t="s">
        <v>611</v>
      </c>
      <c r="K63" s="9" t="s">
        <v>612</v>
      </c>
      <c r="L63" s="7" t="s">
        <v>611</v>
      </c>
      <c r="M63" s="7" t="s">
        <v>1806</v>
      </c>
    </row>
    <row r="64" spans="2:13" ht="24" x14ac:dyDescent="0.3">
      <c r="B64" s="6">
        <v>3</v>
      </c>
      <c r="C64" s="7" t="s">
        <v>538</v>
      </c>
      <c r="D64" s="8" t="s">
        <v>627</v>
      </c>
      <c r="E64" s="8" t="s">
        <v>1820</v>
      </c>
      <c r="F64" s="18" t="s">
        <v>858</v>
      </c>
      <c r="G64" s="100">
        <v>55000</v>
      </c>
      <c r="H64" s="97">
        <v>43684</v>
      </c>
      <c r="I64" s="8" t="s">
        <v>1805</v>
      </c>
      <c r="J64" s="7" t="s">
        <v>611</v>
      </c>
      <c r="K64" s="9" t="s">
        <v>612</v>
      </c>
      <c r="L64" s="7" t="s">
        <v>611</v>
      </c>
      <c r="M64" s="7" t="s">
        <v>1806</v>
      </c>
    </row>
    <row r="65" spans="2:13" ht="24" x14ac:dyDescent="0.3">
      <c r="B65" s="6">
        <v>3</v>
      </c>
      <c r="C65" s="7" t="s">
        <v>538</v>
      </c>
      <c r="D65" s="8" t="s">
        <v>627</v>
      </c>
      <c r="E65" s="8" t="s">
        <v>1821</v>
      </c>
      <c r="F65" s="18" t="s">
        <v>858</v>
      </c>
      <c r="G65" s="100">
        <v>2130000</v>
      </c>
      <c r="H65" s="97">
        <v>43685</v>
      </c>
      <c r="I65" s="8" t="s">
        <v>1805</v>
      </c>
      <c r="J65" s="7" t="s">
        <v>611</v>
      </c>
      <c r="K65" s="9" t="s">
        <v>612</v>
      </c>
      <c r="L65" s="7" t="s">
        <v>611</v>
      </c>
      <c r="M65" s="7" t="s">
        <v>1806</v>
      </c>
    </row>
    <row r="66" spans="2:13" ht="24" x14ac:dyDescent="0.3">
      <c r="B66" s="6">
        <v>3</v>
      </c>
      <c r="C66" s="7" t="s">
        <v>538</v>
      </c>
      <c r="D66" s="8" t="s">
        <v>627</v>
      </c>
      <c r="E66" s="8" t="s">
        <v>1822</v>
      </c>
      <c r="F66" s="18" t="s">
        <v>858</v>
      </c>
      <c r="G66" s="100">
        <v>100000</v>
      </c>
      <c r="H66" s="97">
        <v>43689</v>
      </c>
      <c r="I66" s="8" t="s">
        <v>1805</v>
      </c>
      <c r="J66" s="7" t="s">
        <v>611</v>
      </c>
      <c r="K66" s="9" t="s">
        <v>612</v>
      </c>
      <c r="L66" s="7" t="s">
        <v>611</v>
      </c>
      <c r="M66" s="7" t="s">
        <v>1806</v>
      </c>
    </row>
    <row r="67" spans="2:13" ht="24" x14ac:dyDescent="0.3">
      <c r="B67" s="6">
        <v>3</v>
      </c>
      <c r="C67" s="7" t="s">
        <v>538</v>
      </c>
      <c r="D67" s="8" t="s">
        <v>627</v>
      </c>
      <c r="E67" s="8" t="s">
        <v>1823</v>
      </c>
      <c r="F67" s="18" t="s">
        <v>858</v>
      </c>
      <c r="G67" s="100">
        <v>2500000</v>
      </c>
      <c r="H67" s="97">
        <v>43696</v>
      </c>
      <c r="I67" s="8" t="s">
        <v>1805</v>
      </c>
      <c r="J67" s="7" t="s">
        <v>611</v>
      </c>
      <c r="K67" s="9" t="s">
        <v>612</v>
      </c>
      <c r="L67" s="7" t="s">
        <v>611</v>
      </c>
      <c r="M67" s="7" t="s">
        <v>1806</v>
      </c>
    </row>
    <row r="68" spans="2:13" ht="24" x14ac:dyDescent="0.3">
      <c r="B68" s="6">
        <v>3</v>
      </c>
      <c r="C68" s="7" t="s">
        <v>538</v>
      </c>
      <c r="D68" s="8" t="s">
        <v>627</v>
      </c>
      <c r="E68" s="8" t="s">
        <v>1824</v>
      </c>
      <c r="F68" s="18" t="s">
        <v>858</v>
      </c>
      <c r="G68" s="100">
        <v>50000</v>
      </c>
      <c r="H68" s="97">
        <v>43707</v>
      </c>
      <c r="I68" s="8" t="s">
        <v>1805</v>
      </c>
      <c r="J68" s="7" t="s">
        <v>611</v>
      </c>
      <c r="K68" s="9" t="s">
        <v>612</v>
      </c>
      <c r="L68" s="7" t="s">
        <v>611</v>
      </c>
      <c r="M68" s="7" t="s">
        <v>1806</v>
      </c>
    </row>
    <row r="69" spans="2:13" ht="24" x14ac:dyDescent="0.3">
      <c r="B69" s="6">
        <v>3</v>
      </c>
      <c r="C69" s="7" t="s">
        <v>538</v>
      </c>
      <c r="D69" s="8" t="s">
        <v>627</v>
      </c>
      <c r="E69" s="8" t="s">
        <v>1825</v>
      </c>
      <c r="F69" s="18" t="s">
        <v>858</v>
      </c>
      <c r="G69" s="100">
        <v>200000</v>
      </c>
      <c r="H69" s="97">
        <v>43708</v>
      </c>
      <c r="I69" s="8" t="s">
        <v>1805</v>
      </c>
      <c r="J69" s="7" t="s">
        <v>611</v>
      </c>
      <c r="K69" s="9" t="s">
        <v>612</v>
      </c>
      <c r="L69" s="7" t="s">
        <v>611</v>
      </c>
      <c r="M69" s="7" t="s">
        <v>1806</v>
      </c>
    </row>
    <row r="70" spans="2:13" ht="24" x14ac:dyDescent="0.3">
      <c r="B70" s="6">
        <v>3</v>
      </c>
      <c r="C70" s="7" t="s">
        <v>538</v>
      </c>
      <c r="D70" s="8" t="s">
        <v>627</v>
      </c>
      <c r="E70" s="8" t="s">
        <v>1826</v>
      </c>
      <c r="F70" s="18" t="s">
        <v>858</v>
      </c>
      <c r="G70" s="100">
        <v>55000</v>
      </c>
      <c r="H70" s="97">
        <v>43719</v>
      </c>
      <c r="I70" s="8" t="s">
        <v>1805</v>
      </c>
      <c r="J70" s="7" t="s">
        <v>611</v>
      </c>
      <c r="K70" s="9" t="s">
        <v>612</v>
      </c>
      <c r="L70" s="7" t="s">
        <v>611</v>
      </c>
      <c r="M70" s="7" t="s">
        <v>1806</v>
      </c>
    </row>
    <row r="71" spans="2:13" ht="36" x14ac:dyDescent="0.3">
      <c r="B71" s="6">
        <v>3</v>
      </c>
      <c r="C71" s="7" t="s">
        <v>538</v>
      </c>
      <c r="D71" s="8" t="s">
        <v>627</v>
      </c>
      <c r="E71" s="8" t="s">
        <v>1827</v>
      </c>
      <c r="F71" s="18" t="s">
        <v>858</v>
      </c>
      <c r="G71" s="100">
        <v>50000</v>
      </c>
      <c r="H71" s="97">
        <v>43721</v>
      </c>
      <c r="I71" s="8" t="s">
        <v>1805</v>
      </c>
      <c r="J71" s="7" t="s">
        <v>611</v>
      </c>
      <c r="K71" s="9" t="s">
        <v>612</v>
      </c>
      <c r="L71" s="7" t="s">
        <v>611</v>
      </c>
      <c r="M71" s="7" t="s">
        <v>1806</v>
      </c>
    </row>
    <row r="72" spans="2:13" ht="24" x14ac:dyDescent="0.3">
      <c r="B72" s="6">
        <v>3</v>
      </c>
      <c r="C72" s="7" t="s">
        <v>538</v>
      </c>
      <c r="D72" s="8" t="s">
        <v>627</v>
      </c>
      <c r="E72" s="8" t="s">
        <v>1828</v>
      </c>
      <c r="F72" s="18" t="s">
        <v>858</v>
      </c>
      <c r="G72" s="100">
        <v>400000</v>
      </c>
      <c r="H72" s="97">
        <v>43721</v>
      </c>
      <c r="I72" s="8" t="s">
        <v>1805</v>
      </c>
      <c r="J72" s="7" t="s">
        <v>611</v>
      </c>
      <c r="K72" s="9" t="s">
        <v>612</v>
      </c>
      <c r="L72" s="7" t="s">
        <v>611</v>
      </c>
      <c r="M72" s="7" t="s">
        <v>1806</v>
      </c>
    </row>
    <row r="73" spans="2:13" ht="24" x14ac:dyDescent="0.3">
      <c r="B73" s="6">
        <v>3</v>
      </c>
      <c r="C73" s="7" t="s">
        <v>538</v>
      </c>
      <c r="D73" s="8" t="s">
        <v>627</v>
      </c>
      <c r="E73" s="8" t="s">
        <v>1829</v>
      </c>
      <c r="F73" s="18" t="s">
        <v>858</v>
      </c>
      <c r="G73" s="100">
        <v>24200</v>
      </c>
      <c r="H73" s="97">
        <v>43737</v>
      </c>
      <c r="I73" s="8" t="s">
        <v>1805</v>
      </c>
      <c r="J73" s="7" t="s">
        <v>611</v>
      </c>
      <c r="K73" s="9" t="s">
        <v>612</v>
      </c>
      <c r="L73" s="7" t="s">
        <v>611</v>
      </c>
      <c r="M73" s="7" t="s">
        <v>1806</v>
      </c>
    </row>
    <row r="74" spans="2:13" ht="24" x14ac:dyDescent="0.3">
      <c r="B74" s="6">
        <v>3</v>
      </c>
      <c r="C74" s="7" t="s">
        <v>538</v>
      </c>
      <c r="D74" s="8" t="s">
        <v>627</v>
      </c>
      <c r="E74" s="8" t="s">
        <v>1829</v>
      </c>
      <c r="F74" s="18" t="s">
        <v>858</v>
      </c>
      <c r="G74" s="100">
        <v>20914</v>
      </c>
      <c r="H74" s="97">
        <v>43737</v>
      </c>
      <c r="I74" s="8" t="s">
        <v>1805</v>
      </c>
      <c r="J74" s="7" t="s">
        <v>611</v>
      </c>
      <c r="K74" s="9" t="s">
        <v>612</v>
      </c>
      <c r="L74" s="7" t="s">
        <v>611</v>
      </c>
      <c r="M74" s="7" t="s">
        <v>1806</v>
      </c>
    </row>
    <row r="75" spans="2:13" ht="24" x14ac:dyDescent="0.3">
      <c r="B75" s="6">
        <v>3</v>
      </c>
      <c r="C75" s="7" t="s">
        <v>538</v>
      </c>
      <c r="D75" s="8" t="s">
        <v>627</v>
      </c>
      <c r="E75" s="8" t="s">
        <v>1830</v>
      </c>
      <c r="F75" s="18" t="s">
        <v>858</v>
      </c>
      <c r="G75" s="100">
        <v>80000</v>
      </c>
      <c r="H75" s="97">
        <v>43737</v>
      </c>
      <c r="I75" s="8" t="s">
        <v>1805</v>
      </c>
      <c r="J75" s="7" t="s">
        <v>611</v>
      </c>
      <c r="K75" s="9" t="s">
        <v>612</v>
      </c>
      <c r="L75" s="7" t="s">
        <v>611</v>
      </c>
      <c r="M75" s="7" t="s">
        <v>1806</v>
      </c>
    </row>
    <row r="76" spans="2:13" ht="24" x14ac:dyDescent="0.3">
      <c r="B76" s="6">
        <v>3</v>
      </c>
      <c r="C76" s="7" t="s">
        <v>538</v>
      </c>
      <c r="D76" s="8" t="s">
        <v>627</v>
      </c>
      <c r="E76" s="8" t="s">
        <v>1831</v>
      </c>
      <c r="F76" s="18" t="s">
        <v>858</v>
      </c>
      <c r="G76" s="100">
        <v>8200</v>
      </c>
      <c r="H76" s="97">
        <v>43737</v>
      </c>
      <c r="I76" s="8" t="s">
        <v>1805</v>
      </c>
      <c r="J76" s="7" t="s">
        <v>611</v>
      </c>
      <c r="K76" s="9" t="s">
        <v>612</v>
      </c>
      <c r="L76" s="7" t="s">
        <v>611</v>
      </c>
      <c r="M76" s="7" t="s">
        <v>1806</v>
      </c>
    </row>
    <row r="77" spans="2:13" ht="24" x14ac:dyDescent="0.3">
      <c r="B77" s="6">
        <v>3</v>
      </c>
      <c r="C77" s="7" t="s">
        <v>538</v>
      </c>
      <c r="D77" s="8" t="s">
        <v>627</v>
      </c>
      <c r="E77" s="8" t="s">
        <v>1832</v>
      </c>
      <c r="F77" s="18" t="s">
        <v>858</v>
      </c>
      <c r="G77" s="100">
        <v>9000</v>
      </c>
      <c r="H77" s="97">
        <v>43737</v>
      </c>
      <c r="I77" s="8" t="s">
        <v>1805</v>
      </c>
      <c r="J77" s="7" t="s">
        <v>611</v>
      </c>
      <c r="K77" s="9" t="s">
        <v>612</v>
      </c>
      <c r="L77" s="7" t="s">
        <v>611</v>
      </c>
      <c r="M77" s="7" t="s">
        <v>1806</v>
      </c>
    </row>
    <row r="78" spans="2:13" ht="24" x14ac:dyDescent="0.3">
      <c r="B78" s="6">
        <v>3</v>
      </c>
      <c r="C78" s="7" t="s">
        <v>538</v>
      </c>
      <c r="D78" s="8" t="s">
        <v>627</v>
      </c>
      <c r="E78" s="8" t="s">
        <v>1829</v>
      </c>
      <c r="F78" s="18" t="s">
        <v>858</v>
      </c>
      <c r="G78" s="100">
        <v>24136</v>
      </c>
      <c r="H78" s="97">
        <v>43737</v>
      </c>
      <c r="I78" s="8" t="s">
        <v>1805</v>
      </c>
      <c r="J78" s="7" t="s">
        <v>611</v>
      </c>
      <c r="K78" s="9" t="s">
        <v>612</v>
      </c>
      <c r="L78" s="7" t="s">
        <v>611</v>
      </c>
      <c r="M78" s="7" t="s">
        <v>1806</v>
      </c>
    </row>
    <row r="79" spans="2:13" ht="24" x14ac:dyDescent="0.3">
      <c r="B79" s="6">
        <v>3</v>
      </c>
      <c r="C79" s="7" t="s">
        <v>538</v>
      </c>
      <c r="D79" s="8" t="s">
        <v>627</v>
      </c>
      <c r="E79" s="8" t="s">
        <v>1829</v>
      </c>
      <c r="F79" s="18" t="s">
        <v>858</v>
      </c>
      <c r="G79" s="100">
        <v>18500</v>
      </c>
      <c r="H79" s="97">
        <v>43737</v>
      </c>
      <c r="I79" s="8" t="s">
        <v>1805</v>
      </c>
      <c r="J79" s="7" t="s">
        <v>611</v>
      </c>
      <c r="K79" s="9" t="s">
        <v>612</v>
      </c>
      <c r="L79" s="7" t="s">
        <v>611</v>
      </c>
      <c r="M79" s="7" t="s">
        <v>1806</v>
      </c>
    </row>
    <row r="80" spans="2:13" ht="24" x14ac:dyDescent="0.3">
      <c r="B80" s="6">
        <v>3</v>
      </c>
      <c r="C80" s="7" t="s">
        <v>538</v>
      </c>
      <c r="D80" s="8" t="s">
        <v>627</v>
      </c>
      <c r="E80" s="8" t="s">
        <v>1829</v>
      </c>
      <c r="F80" s="18" t="s">
        <v>858</v>
      </c>
      <c r="G80" s="100">
        <v>11900</v>
      </c>
      <c r="H80" s="97">
        <v>43737</v>
      </c>
      <c r="I80" s="8" t="s">
        <v>1805</v>
      </c>
      <c r="J80" s="7" t="s">
        <v>611</v>
      </c>
      <c r="K80" s="9" t="s">
        <v>612</v>
      </c>
      <c r="L80" s="7" t="s">
        <v>611</v>
      </c>
      <c r="M80" s="7" t="s">
        <v>1806</v>
      </c>
    </row>
    <row r="81" spans="2:13" ht="24" x14ac:dyDescent="0.3">
      <c r="B81" s="6">
        <v>3</v>
      </c>
      <c r="C81" s="7" t="s">
        <v>538</v>
      </c>
      <c r="D81" s="8" t="s">
        <v>627</v>
      </c>
      <c r="E81" s="8" t="s">
        <v>1829</v>
      </c>
      <c r="F81" s="18" t="s">
        <v>858</v>
      </c>
      <c r="G81" s="100">
        <v>5154</v>
      </c>
      <c r="H81" s="97">
        <v>43737</v>
      </c>
      <c r="I81" s="8" t="s">
        <v>1805</v>
      </c>
      <c r="J81" s="7" t="s">
        <v>611</v>
      </c>
      <c r="K81" s="9" t="s">
        <v>612</v>
      </c>
      <c r="L81" s="7" t="s">
        <v>611</v>
      </c>
      <c r="M81" s="7" t="s">
        <v>1806</v>
      </c>
    </row>
    <row r="82" spans="2:13" ht="24" x14ac:dyDescent="0.3">
      <c r="B82" s="6">
        <v>3</v>
      </c>
      <c r="C82" s="7" t="s">
        <v>538</v>
      </c>
      <c r="D82" s="8" t="s">
        <v>627</v>
      </c>
      <c r="E82" s="8" t="s">
        <v>1829</v>
      </c>
      <c r="F82" s="18" t="s">
        <v>858</v>
      </c>
      <c r="G82" s="100">
        <v>7537</v>
      </c>
      <c r="H82" s="97">
        <v>43737</v>
      </c>
      <c r="I82" s="8" t="s">
        <v>1805</v>
      </c>
      <c r="J82" s="7" t="s">
        <v>611</v>
      </c>
      <c r="K82" s="9" t="s">
        <v>612</v>
      </c>
      <c r="L82" s="7" t="s">
        <v>611</v>
      </c>
      <c r="M82" s="7" t="s">
        <v>1806</v>
      </c>
    </row>
    <row r="83" spans="2:13" ht="24" x14ac:dyDescent="0.3">
      <c r="B83" s="6">
        <v>3</v>
      </c>
      <c r="C83" s="7" t="s">
        <v>538</v>
      </c>
      <c r="D83" s="8" t="s">
        <v>627</v>
      </c>
      <c r="E83" s="8" t="s">
        <v>1829</v>
      </c>
      <c r="F83" s="18" t="s">
        <v>858</v>
      </c>
      <c r="G83" s="100">
        <v>14380</v>
      </c>
      <c r="H83" s="97">
        <v>43737</v>
      </c>
      <c r="I83" s="8" t="s">
        <v>1805</v>
      </c>
      <c r="J83" s="7" t="s">
        <v>611</v>
      </c>
      <c r="K83" s="9" t="s">
        <v>612</v>
      </c>
      <c r="L83" s="7" t="s">
        <v>611</v>
      </c>
      <c r="M83" s="7" t="s">
        <v>1806</v>
      </c>
    </row>
    <row r="84" spans="2:13" ht="24" x14ac:dyDescent="0.3">
      <c r="B84" s="6">
        <v>3</v>
      </c>
      <c r="C84" s="7" t="s">
        <v>538</v>
      </c>
      <c r="D84" s="8" t="s">
        <v>627</v>
      </c>
      <c r="E84" s="8" t="s">
        <v>1829</v>
      </c>
      <c r="F84" s="18" t="s">
        <v>858</v>
      </c>
      <c r="G84" s="100">
        <v>2242</v>
      </c>
      <c r="H84" s="97">
        <v>43737</v>
      </c>
      <c r="I84" s="8" t="s">
        <v>1805</v>
      </c>
      <c r="J84" s="7" t="s">
        <v>611</v>
      </c>
      <c r="K84" s="9" t="s">
        <v>612</v>
      </c>
      <c r="L84" s="7" t="s">
        <v>611</v>
      </c>
      <c r="M84" s="7" t="s">
        <v>1806</v>
      </c>
    </row>
    <row r="85" spans="2:13" ht="24" x14ac:dyDescent="0.3">
      <c r="B85" s="6">
        <v>3</v>
      </c>
      <c r="C85" s="7" t="s">
        <v>538</v>
      </c>
      <c r="D85" s="8" t="s">
        <v>627</v>
      </c>
      <c r="E85" s="8" t="s">
        <v>1829</v>
      </c>
      <c r="F85" s="18" t="s">
        <v>858</v>
      </c>
      <c r="G85" s="100">
        <v>3419</v>
      </c>
      <c r="H85" s="97">
        <v>43737</v>
      </c>
      <c r="I85" s="8" t="s">
        <v>1805</v>
      </c>
      <c r="J85" s="7" t="s">
        <v>611</v>
      </c>
      <c r="K85" s="9" t="s">
        <v>612</v>
      </c>
      <c r="L85" s="7" t="s">
        <v>611</v>
      </c>
      <c r="M85" s="7" t="s">
        <v>1806</v>
      </c>
    </row>
    <row r="86" spans="2:13" ht="24" x14ac:dyDescent="0.3">
      <c r="B86" s="6">
        <v>3</v>
      </c>
      <c r="C86" s="7" t="s">
        <v>538</v>
      </c>
      <c r="D86" s="8" t="s">
        <v>627</v>
      </c>
      <c r="E86" s="8" t="s">
        <v>1829</v>
      </c>
      <c r="F86" s="18" t="s">
        <v>858</v>
      </c>
      <c r="G86" s="100">
        <v>1000</v>
      </c>
      <c r="H86" s="97">
        <v>43737</v>
      </c>
      <c r="I86" s="8" t="s">
        <v>1805</v>
      </c>
      <c r="J86" s="7" t="s">
        <v>611</v>
      </c>
      <c r="K86" s="9" t="s">
        <v>612</v>
      </c>
      <c r="L86" s="7" t="s">
        <v>611</v>
      </c>
      <c r="M86" s="7" t="s">
        <v>1806</v>
      </c>
    </row>
    <row r="87" spans="2:13" ht="24" x14ac:dyDescent="0.3">
      <c r="B87" s="6">
        <v>3</v>
      </c>
      <c r="C87" s="7" t="s">
        <v>538</v>
      </c>
      <c r="D87" s="8" t="s">
        <v>627</v>
      </c>
      <c r="E87" s="8" t="s">
        <v>1829</v>
      </c>
      <c r="F87" s="18" t="s">
        <v>858</v>
      </c>
      <c r="G87" s="100">
        <v>8805</v>
      </c>
      <c r="H87" s="97">
        <v>43737</v>
      </c>
      <c r="I87" s="8" t="s">
        <v>1805</v>
      </c>
      <c r="J87" s="7" t="s">
        <v>611</v>
      </c>
      <c r="K87" s="9" t="s">
        <v>612</v>
      </c>
      <c r="L87" s="7" t="s">
        <v>611</v>
      </c>
      <c r="M87" s="7" t="s">
        <v>1806</v>
      </c>
    </row>
    <row r="88" spans="2:13" ht="24" x14ac:dyDescent="0.3">
      <c r="B88" s="6">
        <v>3</v>
      </c>
      <c r="C88" s="7" t="s">
        <v>538</v>
      </c>
      <c r="D88" s="8" t="s">
        <v>627</v>
      </c>
      <c r="E88" s="8" t="s">
        <v>1829</v>
      </c>
      <c r="F88" s="18" t="s">
        <v>858</v>
      </c>
      <c r="G88" s="100">
        <v>1735</v>
      </c>
      <c r="H88" s="97">
        <v>43737</v>
      </c>
      <c r="I88" s="8" t="s">
        <v>1805</v>
      </c>
      <c r="J88" s="7" t="s">
        <v>611</v>
      </c>
      <c r="K88" s="9" t="s">
        <v>612</v>
      </c>
      <c r="L88" s="7" t="s">
        <v>611</v>
      </c>
      <c r="M88" s="7" t="s">
        <v>1806</v>
      </c>
    </row>
    <row r="89" spans="2:13" ht="24" x14ac:dyDescent="0.3">
      <c r="B89" s="6">
        <v>3</v>
      </c>
      <c r="C89" s="7" t="s">
        <v>538</v>
      </c>
      <c r="D89" s="8" t="s">
        <v>627</v>
      </c>
      <c r="E89" s="8" t="s">
        <v>1829</v>
      </c>
      <c r="F89" s="18" t="s">
        <v>858</v>
      </c>
      <c r="G89" s="100">
        <v>9577</v>
      </c>
      <c r="H89" s="97">
        <v>43737</v>
      </c>
      <c r="I89" s="8" t="s">
        <v>1805</v>
      </c>
      <c r="J89" s="7" t="s">
        <v>611</v>
      </c>
      <c r="K89" s="9" t="s">
        <v>612</v>
      </c>
      <c r="L89" s="7" t="s">
        <v>611</v>
      </c>
      <c r="M89" s="7" t="s">
        <v>1806</v>
      </c>
    </row>
    <row r="90" spans="2:13" ht="24" x14ac:dyDescent="0.3">
      <c r="B90" s="6">
        <v>3</v>
      </c>
      <c r="C90" s="7" t="s">
        <v>538</v>
      </c>
      <c r="D90" s="8" t="s">
        <v>627</v>
      </c>
      <c r="E90" s="8" t="s">
        <v>1829</v>
      </c>
      <c r="F90" s="18" t="s">
        <v>858</v>
      </c>
      <c r="G90" s="100">
        <v>5894</v>
      </c>
      <c r="H90" s="97">
        <v>43737</v>
      </c>
      <c r="I90" s="8" t="s">
        <v>1805</v>
      </c>
      <c r="J90" s="7" t="s">
        <v>611</v>
      </c>
      <c r="K90" s="9" t="s">
        <v>612</v>
      </c>
      <c r="L90" s="7" t="s">
        <v>611</v>
      </c>
      <c r="M90" s="7" t="s">
        <v>1806</v>
      </c>
    </row>
    <row r="91" spans="2:13" ht="24" x14ac:dyDescent="0.3">
      <c r="B91" s="6">
        <v>3</v>
      </c>
      <c r="C91" s="7" t="s">
        <v>538</v>
      </c>
      <c r="D91" s="8" t="s">
        <v>627</v>
      </c>
      <c r="E91" s="8" t="s">
        <v>1833</v>
      </c>
      <c r="F91" s="18" t="s">
        <v>858</v>
      </c>
      <c r="G91" s="100">
        <v>22653</v>
      </c>
      <c r="H91" s="97">
        <v>43737</v>
      </c>
      <c r="I91" s="8" t="s">
        <v>1805</v>
      </c>
      <c r="J91" s="7" t="s">
        <v>611</v>
      </c>
      <c r="K91" s="9" t="s">
        <v>612</v>
      </c>
      <c r="L91" s="7" t="s">
        <v>611</v>
      </c>
      <c r="M91" s="7" t="s">
        <v>1806</v>
      </c>
    </row>
    <row r="92" spans="2:13" ht="24" x14ac:dyDescent="0.3">
      <c r="B92" s="6">
        <v>3</v>
      </c>
      <c r="C92" s="7" t="s">
        <v>538</v>
      </c>
      <c r="D92" s="8" t="s">
        <v>627</v>
      </c>
      <c r="E92" s="8" t="s">
        <v>1833</v>
      </c>
      <c r="F92" s="18" t="s">
        <v>858</v>
      </c>
      <c r="G92" s="100">
        <v>200000</v>
      </c>
      <c r="H92" s="97">
        <v>43737</v>
      </c>
      <c r="I92" s="8" t="s">
        <v>1805</v>
      </c>
      <c r="J92" s="7" t="s">
        <v>611</v>
      </c>
      <c r="K92" s="9" t="s">
        <v>612</v>
      </c>
      <c r="L92" s="7" t="s">
        <v>611</v>
      </c>
      <c r="M92" s="7" t="s">
        <v>1806</v>
      </c>
    </row>
    <row r="93" spans="2:13" x14ac:dyDescent="0.3">
      <c r="B93" s="6">
        <v>3</v>
      </c>
      <c r="C93" s="7" t="s">
        <v>538</v>
      </c>
      <c r="D93" s="8" t="s">
        <v>627</v>
      </c>
      <c r="E93" s="8" t="s">
        <v>1834</v>
      </c>
      <c r="F93" s="18" t="s">
        <v>858</v>
      </c>
      <c r="G93" s="100">
        <v>55000</v>
      </c>
      <c r="H93" s="97">
        <v>43745</v>
      </c>
      <c r="I93" s="8" t="s">
        <v>1805</v>
      </c>
      <c r="J93" s="7" t="s">
        <v>611</v>
      </c>
      <c r="K93" s="9" t="s">
        <v>612</v>
      </c>
      <c r="L93" s="7" t="s">
        <v>611</v>
      </c>
      <c r="M93" s="7" t="s">
        <v>1806</v>
      </c>
    </row>
    <row r="94" spans="2:13" ht="24" x14ac:dyDescent="0.3">
      <c r="B94" s="6">
        <v>3</v>
      </c>
      <c r="C94" s="7" t="s">
        <v>538</v>
      </c>
      <c r="D94" s="8" t="s">
        <v>627</v>
      </c>
      <c r="E94" s="8" t="s">
        <v>1835</v>
      </c>
      <c r="F94" s="18" t="s">
        <v>858</v>
      </c>
      <c r="G94" s="100">
        <v>200000</v>
      </c>
      <c r="H94" s="97">
        <v>43747</v>
      </c>
      <c r="I94" s="8" t="s">
        <v>1805</v>
      </c>
      <c r="J94" s="7" t="s">
        <v>611</v>
      </c>
      <c r="K94" s="9" t="s">
        <v>612</v>
      </c>
      <c r="L94" s="7" t="s">
        <v>611</v>
      </c>
      <c r="M94" s="7" t="s">
        <v>1806</v>
      </c>
    </row>
    <row r="95" spans="2:13" x14ac:dyDescent="0.3">
      <c r="B95" s="6">
        <v>3</v>
      </c>
      <c r="C95" s="7" t="s">
        <v>538</v>
      </c>
      <c r="D95" s="8" t="s">
        <v>627</v>
      </c>
      <c r="E95" s="8" t="s">
        <v>1836</v>
      </c>
      <c r="F95" s="18" t="s">
        <v>858</v>
      </c>
      <c r="G95" s="100">
        <v>4735277</v>
      </c>
      <c r="H95" s="97">
        <v>43799</v>
      </c>
      <c r="I95" s="8" t="s">
        <v>1805</v>
      </c>
      <c r="J95" s="7" t="s">
        <v>611</v>
      </c>
      <c r="K95" s="9" t="s">
        <v>612</v>
      </c>
      <c r="L95" s="7" t="s">
        <v>611</v>
      </c>
      <c r="M95" s="7" t="s">
        <v>1806</v>
      </c>
    </row>
    <row r="96" spans="2:13" x14ac:dyDescent="0.3">
      <c r="B96" s="6">
        <v>3</v>
      </c>
      <c r="C96" s="7" t="s">
        <v>538</v>
      </c>
      <c r="D96" s="8" t="s">
        <v>627</v>
      </c>
      <c r="E96" s="8" t="s">
        <v>1837</v>
      </c>
      <c r="F96" s="18" t="s">
        <v>858</v>
      </c>
      <c r="G96" s="100">
        <v>55000</v>
      </c>
      <c r="H96" s="97">
        <v>43774</v>
      </c>
      <c r="I96" s="8" t="s">
        <v>1805</v>
      </c>
      <c r="J96" s="7" t="s">
        <v>611</v>
      </c>
      <c r="K96" s="9" t="s">
        <v>612</v>
      </c>
      <c r="L96" s="7" t="s">
        <v>611</v>
      </c>
      <c r="M96" s="7" t="s">
        <v>1806</v>
      </c>
    </row>
    <row r="97" spans="2:13" ht="24" x14ac:dyDescent="0.3">
      <c r="B97" s="6">
        <v>3</v>
      </c>
      <c r="C97" s="7" t="s">
        <v>538</v>
      </c>
      <c r="D97" s="8" t="s">
        <v>627</v>
      </c>
      <c r="E97" s="8" t="s">
        <v>1838</v>
      </c>
      <c r="F97" s="18" t="s">
        <v>858</v>
      </c>
      <c r="G97" s="100">
        <v>133000</v>
      </c>
      <c r="H97" s="97">
        <v>43787</v>
      </c>
      <c r="I97" s="8" t="s">
        <v>1805</v>
      </c>
      <c r="J97" s="7" t="s">
        <v>611</v>
      </c>
      <c r="K97" s="9" t="s">
        <v>612</v>
      </c>
      <c r="L97" s="7" t="s">
        <v>611</v>
      </c>
      <c r="M97" s="7" t="s">
        <v>1806</v>
      </c>
    </row>
    <row r="98" spans="2:13" ht="24" x14ac:dyDescent="0.3">
      <c r="B98" s="6">
        <v>3</v>
      </c>
      <c r="C98" s="7" t="s">
        <v>538</v>
      </c>
      <c r="D98" s="8" t="s">
        <v>627</v>
      </c>
      <c r="E98" s="8" t="s">
        <v>1839</v>
      </c>
      <c r="F98" s="18" t="s">
        <v>858</v>
      </c>
      <c r="G98" s="100">
        <v>188000</v>
      </c>
      <c r="H98" s="97">
        <v>43802</v>
      </c>
      <c r="I98" s="8" t="s">
        <v>1805</v>
      </c>
      <c r="J98" s="7" t="s">
        <v>611</v>
      </c>
      <c r="K98" s="9" t="s">
        <v>612</v>
      </c>
      <c r="L98" s="7" t="s">
        <v>611</v>
      </c>
      <c r="M98" s="7" t="s">
        <v>1806</v>
      </c>
    </row>
    <row r="99" spans="2:13" x14ac:dyDescent="0.3">
      <c r="B99" s="10">
        <v>4</v>
      </c>
      <c r="C99" s="11" t="s">
        <v>539</v>
      </c>
      <c r="D99" s="15" t="s">
        <v>1840</v>
      </c>
      <c r="E99" s="15" t="s">
        <v>1802</v>
      </c>
      <c r="F99" s="23" t="s">
        <v>1802</v>
      </c>
      <c r="G99" s="101">
        <v>500000</v>
      </c>
      <c r="H99" s="15" t="s">
        <v>1802</v>
      </c>
      <c r="I99" s="15" t="s">
        <v>1841</v>
      </c>
      <c r="J99" s="15" t="s">
        <v>1702</v>
      </c>
      <c r="K99" s="23" t="s">
        <v>612</v>
      </c>
      <c r="L99" s="15" t="s">
        <v>1702</v>
      </c>
      <c r="M99" s="15" t="s">
        <v>1802</v>
      </c>
    </row>
    <row r="100" spans="2:13" x14ac:dyDescent="0.3">
      <c r="B100" s="10">
        <v>4</v>
      </c>
      <c r="C100" s="11" t="s">
        <v>539</v>
      </c>
      <c r="D100" s="15" t="s">
        <v>1842</v>
      </c>
      <c r="E100" s="15" t="s">
        <v>1802</v>
      </c>
      <c r="F100" s="23" t="s">
        <v>1802</v>
      </c>
      <c r="G100" s="101">
        <v>1000000</v>
      </c>
      <c r="H100" s="15" t="s">
        <v>1802</v>
      </c>
      <c r="I100" s="15" t="s">
        <v>1843</v>
      </c>
      <c r="J100" s="15" t="s">
        <v>1702</v>
      </c>
      <c r="K100" s="23" t="s">
        <v>612</v>
      </c>
      <c r="L100" s="15" t="s">
        <v>1702</v>
      </c>
      <c r="M100" s="15" t="s">
        <v>1802</v>
      </c>
    </row>
    <row r="101" spans="2:13" x14ac:dyDescent="0.3">
      <c r="B101" s="10">
        <v>4</v>
      </c>
      <c r="C101" s="11" t="s">
        <v>539</v>
      </c>
      <c r="D101" s="15" t="s">
        <v>1840</v>
      </c>
      <c r="E101" s="15" t="s">
        <v>1702</v>
      </c>
      <c r="F101" s="23" t="s">
        <v>612</v>
      </c>
      <c r="G101" s="23" t="s">
        <v>612</v>
      </c>
      <c r="H101" s="15" t="s">
        <v>1702</v>
      </c>
      <c r="I101" s="15" t="s">
        <v>1702</v>
      </c>
      <c r="J101" s="15" t="s">
        <v>1844</v>
      </c>
      <c r="K101" s="101">
        <v>188000</v>
      </c>
      <c r="L101" s="15" t="s">
        <v>1845</v>
      </c>
      <c r="M101" s="15" t="s">
        <v>1802</v>
      </c>
    </row>
    <row r="102" spans="2:13" x14ac:dyDescent="0.3">
      <c r="B102" s="10">
        <v>4</v>
      </c>
      <c r="C102" s="11" t="s">
        <v>539</v>
      </c>
      <c r="D102" s="15" t="s">
        <v>1840</v>
      </c>
      <c r="E102" s="15" t="s">
        <v>1702</v>
      </c>
      <c r="F102" s="23" t="s">
        <v>612</v>
      </c>
      <c r="G102" s="23" t="s">
        <v>612</v>
      </c>
      <c r="H102" s="15" t="s">
        <v>1702</v>
      </c>
      <c r="I102" s="15" t="s">
        <v>1702</v>
      </c>
      <c r="J102" s="15" t="s">
        <v>1846</v>
      </c>
      <c r="K102" s="101">
        <v>44756046</v>
      </c>
      <c r="L102" s="15" t="s">
        <v>1847</v>
      </c>
      <c r="M102" s="15" t="s">
        <v>1802</v>
      </c>
    </row>
    <row r="103" spans="2:13" x14ac:dyDescent="0.3">
      <c r="B103" s="10">
        <v>4</v>
      </c>
      <c r="C103" s="11" t="s">
        <v>539</v>
      </c>
      <c r="D103" s="15" t="s">
        <v>1848</v>
      </c>
      <c r="E103" s="15" t="s">
        <v>1702</v>
      </c>
      <c r="F103" s="23" t="s">
        <v>612</v>
      </c>
      <c r="G103" s="23" t="s">
        <v>612</v>
      </c>
      <c r="H103" s="15" t="s">
        <v>1702</v>
      </c>
      <c r="I103" s="15" t="s">
        <v>1702</v>
      </c>
      <c r="J103" s="15" t="s">
        <v>1849</v>
      </c>
      <c r="K103" s="101">
        <v>1367600</v>
      </c>
      <c r="L103" s="15" t="s">
        <v>1850</v>
      </c>
      <c r="M103" s="15" t="s">
        <v>1802</v>
      </c>
    </row>
    <row r="104" spans="2:13" x14ac:dyDescent="0.3">
      <c r="B104" s="10">
        <v>4</v>
      </c>
      <c r="C104" s="11" t="s">
        <v>539</v>
      </c>
      <c r="D104" s="15" t="s">
        <v>1851</v>
      </c>
      <c r="E104" s="15" t="s">
        <v>1702</v>
      </c>
      <c r="F104" s="23" t="s">
        <v>612</v>
      </c>
      <c r="G104" s="23" t="s">
        <v>612</v>
      </c>
      <c r="H104" s="15" t="s">
        <v>1702</v>
      </c>
      <c r="I104" s="15" t="s">
        <v>1702</v>
      </c>
      <c r="J104" s="15" t="s">
        <v>1849</v>
      </c>
      <c r="K104" s="101">
        <v>2432657</v>
      </c>
      <c r="L104" s="15" t="s">
        <v>1850</v>
      </c>
      <c r="M104" s="15" t="s">
        <v>1802</v>
      </c>
    </row>
    <row r="105" spans="2:13" x14ac:dyDescent="0.3">
      <c r="B105" s="10">
        <v>4</v>
      </c>
      <c r="C105" s="11" t="s">
        <v>539</v>
      </c>
      <c r="D105" s="15" t="s">
        <v>1852</v>
      </c>
      <c r="E105" s="15" t="s">
        <v>1702</v>
      </c>
      <c r="F105" s="23" t="s">
        <v>612</v>
      </c>
      <c r="G105" s="23" t="s">
        <v>612</v>
      </c>
      <c r="H105" s="15" t="s">
        <v>1702</v>
      </c>
      <c r="I105" s="15" t="s">
        <v>1702</v>
      </c>
      <c r="J105" s="15" t="s">
        <v>1849</v>
      </c>
      <c r="K105" s="101">
        <v>2432657</v>
      </c>
      <c r="L105" s="15" t="s">
        <v>1850</v>
      </c>
      <c r="M105" s="15" t="s">
        <v>1802</v>
      </c>
    </row>
    <row r="106" spans="2:13" x14ac:dyDescent="0.3">
      <c r="B106" s="10">
        <v>4</v>
      </c>
      <c r="C106" s="11" t="s">
        <v>539</v>
      </c>
      <c r="D106" s="15" t="s">
        <v>1853</v>
      </c>
      <c r="E106" s="15" t="s">
        <v>1702</v>
      </c>
      <c r="F106" s="23" t="s">
        <v>612</v>
      </c>
      <c r="G106" s="23" t="s">
        <v>612</v>
      </c>
      <c r="H106" s="15" t="s">
        <v>1702</v>
      </c>
      <c r="I106" s="15" t="s">
        <v>1702</v>
      </c>
      <c r="J106" s="15" t="s">
        <v>1854</v>
      </c>
      <c r="K106" s="101">
        <v>39797440</v>
      </c>
      <c r="L106" s="15" t="s">
        <v>1843</v>
      </c>
      <c r="M106" s="15" t="s">
        <v>1802</v>
      </c>
    </row>
    <row r="107" spans="2:13" x14ac:dyDescent="0.3">
      <c r="B107" s="10">
        <v>4</v>
      </c>
      <c r="C107" s="11" t="s">
        <v>539</v>
      </c>
      <c r="D107" s="15" t="s">
        <v>1853</v>
      </c>
      <c r="E107" s="15" t="s">
        <v>1702</v>
      </c>
      <c r="F107" s="23" t="s">
        <v>612</v>
      </c>
      <c r="G107" s="23" t="s">
        <v>612</v>
      </c>
      <c r="H107" s="15" t="s">
        <v>1702</v>
      </c>
      <c r="I107" s="15" t="s">
        <v>1702</v>
      </c>
      <c r="J107" s="15" t="s">
        <v>1855</v>
      </c>
      <c r="K107" s="101">
        <v>4609500</v>
      </c>
      <c r="L107" s="15" t="s">
        <v>1843</v>
      </c>
      <c r="M107" s="15" t="s">
        <v>1802</v>
      </c>
    </row>
    <row r="108" spans="2:13" x14ac:dyDescent="0.3">
      <c r="B108" s="10">
        <v>4</v>
      </c>
      <c r="C108" s="11" t="s">
        <v>539</v>
      </c>
      <c r="D108" s="15" t="s">
        <v>1840</v>
      </c>
      <c r="E108" s="15" t="s">
        <v>1702</v>
      </c>
      <c r="F108" s="23" t="s">
        <v>612</v>
      </c>
      <c r="G108" s="23" t="s">
        <v>612</v>
      </c>
      <c r="H108" s="15" t="s">
        <v>1702</v>
      </c>
      <c r="I108" s="15" t="s">
        <v>1702</v>
      </c>
      <c r="J108" s="15" t="s">
        <v>1856</v>
      </c>
      <c r="K108" s="101">
        <v>38325465</v>
      </c>
      <c r="L108" s="15" t="s">
        <v>1847</v>
      </c>
      <c r="M108" s="15" t="s">
        <v>1802</v>
      </c>
    </row>
    <row r="109" spans="2:13" x14ac:dyDescent="0.3">
      <c r="B109" s="10">
        <v>4</v>
      </c>
      <c r="C109" s="11" t="s">
        <v>539</v>
      </c>
      <c r="D109" s="15" t="s">
        <v>1857</v>
      </c>
      <c r="E109" s="15" t="s">
        <v>1702</v>
      </c>
      <c r="F109" s="23" t="s">
        <v>612</v>
      </c>
      <c r="G109" s="23" t="s">
        <v>612</v>
      </c>
      <c r="H109" s="15" t="s">
        <v>1702</v>
      </c>
      <c r="I109" s="15" t="s">
        <v>1702</v>
      </c>
      <c r="J109" s="15" t="s">
        <v>1858</v>
      </c>
      <c r="K109" s="101">
        <v>3517699</v>
      </c>
      <c r="L109" s="15" t="s">
        <v>1841</v>
      </c>
      <c r="M109" s="15" t="s">
        <v>1802</v>
      </c>
    </row>
    <row r="110" spans="2:13" x14ac:dyDescent="0.3">
      <c r="B110" s="10">
        <v>4</v>
      </c>
      <c r="C110" s="11" t="s">
        <v>539</v>
      </c>
      <c r="D110" s="15" t="s">
        <v>1859</v>
      </c>
      <c r="E110" s="15" t="s">
        <v>1702</v>
      </c>
      <c r="F110" s="23" t="s">
        <v>612</v>
      </c>
      <c r="G110" s="23" t="s">
        <v>612</v>
      </c>
      <c r="H110" s="15" t="s">
        <v>1702</v>
      </c>
      <c r="I110" s="15" t="s">
        <v>1702</v>
      </c>
      <c r="J110" s="15" t="s">
        <v>1860</v>
      </c>
      <c r="K110" s="101">
        <v>531000</v>
      </c>
      <c r="L110" s="15" t="s">
        <v>1841</v>
      </c>
      <c r="M110" s="15" t="s">
        <v>1802</v>
      </c>
    </row>
    <row r="111" spans="2:13" x14ac:dyDescent="0.3">
      <c r="B111" s="10">
        <v>4</v>
      </c>
      <c r="C111" s="11" t="s">
        <v>539</v>
      </c>
      <c r="D111" s="15" t="s">
        <v>1853</v>
      </c>
      <c r="E111" s="15" t="s">
        <v>1702</v>
      </c>
      <c r="F111" s="23" t="s">
        <v>612</v>
      </c>
      <c r="G111" s="23" t="s">
        <v>612</v>
      </c>
      <c r="H111" s="15" t="s">
        <v>1702</v>
      </c>
      <c r="I111" s="15" t="s">
        <v>1702</v>
      </c>
      <c r="J111" s="15" t="s">
        <v>1861</v>
      </c>
      <c r="K111" s="101">
        <v>208000</v>
      </c>
      <c r="L111" s="15" t="s">
        <v>1841</v>
      </c>
      <c r="M111" s="15" t="s">
        <v>1802</v>
      </c>
    </row>
    <row r="112" spans="2:13" x14ac:dyDescent="0.3">
      <c r="B112" s="10">
        <v>4</v>
      </c>
      <c r="C112" s="11" t="s">
        <v>539</v>
      </c>
      <c r="D112" s="15" t="s">
        <v>1848</v>
      </c>
      <c r="E112" s="15" t="s">
        <v>1702</v>
      </c>
      <c r="F112" s="23" t="s">
        <v>612</v>
      </c>
      <c r="G112" s="23" t="s">
        <v>612</v>
      </c>
      <c r="H112" s="15" t="s">
        <v>1702</v>
      </c>
      <c r="I112" s="15" t="s">
        <v>1702</v>
      </c>
      <c r="J112" s="15" t="s">
        <v>1861</v>
      </c>
      <c r="K112" s="101">
        <v>16957469</v>
      </c>
      <c r="L112" s="15" t="s">
        <v>1841</v>
      </c>
      <c r="M112" s="15" t="s">
        <v>1802</v>
      </c>
    </row>
    <row r="113" spans="2:13" ht="24" x14ac:dyDescent="0.3">
      <c r="B113" s="10">
        <v>4</v>
      </c>
      <c r="C113" s="11" t="s">
        <v>539</v>
      </c>
      <c r="D113" s="15" t="s">
        <v>1840</v>
      </c>
      <c r="E113" s="15" t="s">
        <v>1702</v>
      </c>
      <c r="F113" s="23" t="s">
        <v>612</v>
      </c>
      <c r="G113" s="23" t="s">
        <v>612</v>
      </c>
      <c r="H113" s="15" t="s">
        <v>1702</v>
      </c>
      <c r="I113" s="15" t="s">
        <v>1702</v>
      </c>
      <c r="J113" s="15" t="s">
        <v>1862</v>
      </c>
      <c r="K113" s="101">
        <v>3182460</v>
      </c>
      <c r="L113" s="15" t="s">
        <v>1847</v>
      </c>
      <c r="M113" s="15" t="s">
        <v>1802</v>
      </c>
    </row>
    <row r="114" spans="2:13" x14ac:dyDescent="0.3">
      <c r="B114" s="10">
        <v>4</v>
      </c>
      <c r="C114" s="11" t="s">
        <v>539</v>
      </c>
      <c r="D114" s="15" t="s">
        <v>1853</v>
      </c>
      <c r="E114" s="15" t="s">
        <v>1702</v>
      </c>
      <c r="F114" s="23" t="s">
        <v>612</v>
      </c>
      <c r="G114" s="23" t="s">
        <v>612</v>
      </c>
      <c r="H114" s="15" t="s">
        <v>1702</v>
      </c>
      <c r="I114" s="15" t="s">
        <v>1702</v>
      </c>
      <c r="J114" s="15" t="s">
        <v>1863</v>
      </c>
      <c r="K114" s="101">
        <v>9600000</v>
      </c>
      <c r="L114" s="15" t="s">
        <v>1850</v>
      </c>
      <c r="M114" s="15" t="s">
        <v>1802</v>
      </c>
    </row>
    <row r="115" spans="2:13" x14ac:dyDescent="0.3">
      <c r="B115" s="10">
        <v>4</v>
      </c>
      <c r="C115" s="11" t="s">
        <v>539</v>
      </c>
      <c r="D115" s="15" t="s">
        <v>1853</v>
      </c>
      <c r="E115" s="15" t="s">
        <v>1702</v>
      </c>
      <c r="F115" s="23" t="s">
        <v>612</v>
      </c>
      <c r="G115" s="23" t="s">
        <v>612</v>
      </c>
      <c r="H115" s="15" t="s">
        <v>1702</v>
      </c>
      <c r="I115" s="15" t="s">
        <v>1702</v>
      </c>
      <c r="J115" s="15" t="s">
        <v>1864</v>
      </c>
      <c r="K115" s="101">
        <v>5400000</v>
      </c>
      <c r="L115" s="15" t="s">
        <v>1850</v>
      </c>
      <c r="M115" s="15" t="s">
        <v>1802</v>
      </c>
    </row>
    <row r="116" spans="2:13" x14ac:dyDescent="0.3">
      <c r="B116" s="10">
        <v>4</v>
      </c>
      <c r="C116" s="11" t="s">
        <v>539</v>
      </c>
      <c r="D116" s="15" t="s">
        <v>1840</v>
      </c>
      <c r="E116" s="15" t="s">
        <v>1702</v>
      </c>
      <c r="F116" s="23" t="s">
        <v>612</v>
      </c>
      <c r="G116" s="23" t="s">
        <v>612</v>
      </c>
      <c r="H116" s="15" t="s">
        <v>1702</v>
      </c>
      <c r="I116" s="15" t="s">
        <v>1702</v>
      </c>
      <c r="J116" s="15" t="s">
        <v>1865</v>
      </c>
      <c r="K116" s="101">
        <v>24752270</v>
      </c>
      <c r="L116" s="15" t="s">
        <v>1847</v>
      </c>
      <c r="M116" s="15" t="s">
        <v>1802</v>
      </c>
    </row>
    <row r="117" spans="2:13" x14ac:dyDescent="0.3">
      <c r="B117" s="6">
        <v>5</v>
      </c>
      <c r="C117" s="7" t="s">
        <v>540</v>
      </c>
      <c r="D117" s="8" t="s">
        <v>1702</v>
      </c>
      <c r="E117" s="8" t="s">
        <v>1702</v>
      </c>
      <c r="F117" s="8" t="s">
        <v>1702</v>
      </c>
      <c r="G117" s="8" t="s">
        <v>1702</v>
      </c>
      <c r="H117" s="8" t="s">
        <v>1702</v>
      </c>
      <c r="I117" s="8" t="s">
        <v>1702</v>
      </c>
      <c r="J117" s="8" t="s">
        <v>1702</v>
      </c>
      <c r="K117" s="8" t="s">
        <v>1702</v>
      </c>
      <c r="L117" s="8" t="s">
        <v>1702</v>
      </c>
      <c r="M117" s="8" t="s">
        <v>1702</v>
      </c>
    </row>
    <row r="118" spans="2:13" x14ac:dyDescent="0.3">
      <c r="B118" s="10">
        <v>6</v>
      </c>
      <c r="C118" s="11" t="s">
        <v>541</v>
      </c>
      <c r="D118" s="15" t="s">
        <v>1976</v>
      </c>
      <c r="E118" s="15" t="s">
        <v>1977</v>
      </c>
      <c r="F118" s="23" t="s">
        <v>1694</v>
      </c>
      <c r="G118" s="101">
        <v>26944975</v>
      </c>
      <c r="H118" s="15" t="s">
        <v>1978</v>
      </c>
      <c r="I118" s="15" t="s">
        <v>630</v>
      </c>
      <c r="J118" s="15" t="s">
        <v>1702</v>
      </c>
      <c r="K118" s="23" t="s">
        <v>612</v>
      </c>
      <c r="L118" s="15" t="s">
        <v>1702</v>
      </c>
      <c r="M118" s="15" t="s">
        <v>1802</v>
      </c>
    </row>
    <row r="119" spans="2:13" x14ac:dyDescent="0.3">
      <c r="B119" s="10">
        <v>6</v>
      </c>
      <c r="C119" s="11" t="s">
        <v>541</v>
      </c>
      <c r="D119" s="15" t="s">
        <v>1979</v>
      </c>
      <c r="E119" s="15" t="s">
        <v>1977</v>
      </c>
      <c r="F119" s="23" t="s">
        <v>1694</v>
      </c>
      <c r="G119" s="101">
        <v>3970000</v>
      </c>
      <c r="H119" s="15" t="s">
        <v>1978</v>
      </c>
      <c r="I119" s="15" t="s">
        <v>630</v>
      </c>
      <c r="J119" s="15" t="s">
        <v>1702</v>
      </c>
      <c r="K119" s="23" t="s">
        <v>612</v>
      </c>
      <c r="L119" s="15" t="s">
        <v>1702</v>
      </c>
      <c r="M119" s="15" t="s">
        <v>1802</v>
      </c>
    </row>
    <row r="120" spans="2:13" x14ac:dyDescent="0.3">
      <c r="B120" s="10">
        <v>6</v>
      </c>
      <c r="C120" s="11" t="s">
        <v>541</v>
      </c>
      <c r="D120" s="15" t="s">
        <v>1980</v>
      </c>
      <c r="E120" s="15" t="s">
        <v>1981</v>
      </c>
      <c r="F120" s="23" t="s">
        <v>1982</v>
      </c>
      <c r="G120" s="101">
        <v>8227879</v>
      </c>
      <c r="H120" s="15" t="s">
        <v>1978</v>
      </c>
      <c r="I120" s="15" t="s">
        <v>1983</v>
      </c>
      <c r="J120" s="15" t="s">
        <v>1702</v>
      </c>
      <c r="K120" s="23" t="s">
        <v>612</v>
      </c>
      <c r="L120" s="15" t="s">
        <v>1702</v>
      </c>
      <c r="M120" s="15" t="s">
        <v>1802</v>
      </c>
    </row>
    <row r="121" spans="2:13" x14ac:dyDescent="0.3">
      <c r="B121" s="10">
        <v>6</v>
      </c>
      <c r="C121" s="11" t="s">
        <v>541</v>
      </c>
      <c r="D121" s="15" t="s">
        <v>1984</v>
      </c>
      <c r="E121" s="15" t="s">
        <v>1983</v>
      </c>
      <c r="F121" s="23" t="s">
        <v>1982</v>
      </c>
      <c r="G121" s="101">
        <v>4800000</v>
      </c>
      <c r="H121" s="15" t="s">
        <v>1978</v>
      </c>
      <c r="I121" s="15" t="s">
        <v>1983</v>
      </c>
      <c r="J121" s="15" t="s">
        <v>1702</v>
      </c>
      <c r="K121" s="23" t="s">
        <v>612</v>
      </c>
      <c r="L121" s="15" t="s">
        <v>1702</v>
      </c>
      <c r="M121" s="15" t="s">
        <v>1802</v>
      </c>
    </row>
    <row r="122" spans="2:13" x14ac:dyDescent="0.3">
      <c r="B122" s="10">
        <v>6</v>
      </c>
      <c r="C122" s="11" t="s">
        <v>541</v>
      </c>
      <c r="D122" s="15" t="s">
        <v>1985</v>
      </c>
      <c r="E122" s="15" t="s">
        <v>1983</v>
      </c>
      <c r="F122" s="23" t="s">
        <v>1982</v>
      </c>
      <c r="G122" s="101">
        <v>1241064</v>
      </c>
      <c r="H122" s="104">
        <v>43466</v>
      </c>
      <c r="I122" s="15" t="s">
        <v>1983</v>
      </c>
      <c r="J122" s="15" t="s">
        <v>1702</v>
      </c>
      <c r="K122" s="23" t="s">
        <v>612</v>
      </c>
      <c r="L122" s="15" t="s">
        <v>1702</v>
      </c>
      <c r="M122" s="15" t="s">
        <v>1802</v>
      </c>
    </row>
    <row r="123" spans="2:13" x14ac:dyDescent="0.3">
      <c r="B123" s="10">
        <v>6</v>
      </c>
      <c r="C123" s="11" t="s">
        <v>541</v>
      </c>
      <c r="D123" s="15" t="s">
        <v>1985</v>
      </c>
      <c r="E123" s="15" t="s">
        <v>1983</v>
      </c>
      <c r="F123" s="23" t="s">
        <v>1982</v>
      </c>
      <c r="G123" s="101">
        <v>1252494</v>
      </c>
      <c r="H123" s="15" t="s">
        <v>1697</v>
      </c>
      <c r="I123" s="15" t="s">
        <v>1983</v>
      </c>
      <c r="J123" s="15" t="s">
        <v>1702</v>
      </c>
      <c r="K123" s="23" t="s">
        <v>612</v>
      </c>
      <c r="L123" s="15" t="s">
        <v>1702</v>
      </c>
      <c r="M123" s="15" t="s">
        <v>1802</v>
      </c>
    </row>
    <row r="124" spans="2:13" x14ac:dyDescent="0.3">
      <c r="B124" s="10">
        <v>6</v>
      </c>
      <c r="C124" s="11" t="s">
        <v>541</v>
      </c>
      <c r="D124" s="15" t="s">
        <v>1985</v>
      </c>
      <c r="E124" s="15" t="s">
        <v>1983</v>
      </c>
      <c r="F124" s="23" t="s">
        <v>1982</v>
      </c>
      <c r="G124" s="101">
        <v>1316235</v>
      </c>
      <c r="H124" s="104">
        <v>43525</v>
      </c>
      <c r="I124" s="15" t="s">
        <v>1983</v>
      </c>
      <c r="J124" s="15" t="s">
        <v>1702</v>
      </c>
      <c r="K124" s="23" t="s">
        <v>612</v>
      </c>
      <c r="L124" s="15" t="s">
        <v>1702</v>
      </c>
      <c r="M124" s="15" t="s">
        <v>1802</v>
      </c>
    </row>
    <row r="125" spans="2:13" x14ac:dyDescent="0.3">
      <c r="B125" s="10">
        <v>6</v>
      </c>
      <c r="C125" s="11" t="s">
        <v>541</v>
      </c>
      <c r="D125" s="15" t="s">
        <v>1985</v>
      </c>
      <c r="E125" s="15" t="s">
        <v>1983</v>
      </c>
      <c r="F125" s="23" t="s">
        <v>1982</v>
      </c>
      <c r="G125" s="101">
        <v>1493266</v>
      </c>
      <c r="H125" s="104">
        <v>43556</v>
      </c>
      <c r="I125" s="15" t="s">
        <v>1983</v>
      </c>
      <c r="J125" s="15" t="s">
        <v>1702</v>
      </c>
      <c r="K125" s="23" t="s">
        <v>612</v>
      </c>
      <c r="L125" s="15" t="s">
        <v>1702</v>
      </c>
      <c r="M125" s="15" t="s">
        <v>1802</v>
      </c>
    </row>
    <row r="126" spans="2:13" x14ac:dyDescent="0.3">
      <c r="B126" s="10">
        <v>6</v>
      </c>
      <c r="C126" s="11" t="s">
        <v>541</v>
      </c>
      <c r="D126" s="15" t="s">
        <v>1985</v>
      </c>
      <c r="E126" s="15" t="s">
        <v>1983</v>
      </c>
      <c r="F126" s="23" t="s">
        <v>1982</v>
      </c>
      <c r="G126" s="101">
        <v>1895412</v>
      </c>
      <c r="H126" s="104">
        <v>43586</v>
      </c>
      <c r="I126" s="15" t="s">
        <v>1983</v>
      </c>
      <c r="J126" s="15" t="s">
        <v>1702</v>
      </c>
      <c r="K126" s="23" t="s">
        <v>612</v>
      </c>
      <c r="L126" s="15" t="s">
        <v>1702</v>
      </c>
      <c r="M126" s="15" t="s">
        <v>1802</v>
      </c>
    </row>
    <row r="127" spans="2:13" x14ac:dyDescent="0.3">
      <c r="B127" s="10">
        <v>6</v>
      </c>
      <c r="C127" s="11" t="s">
        <v>541</v>
      </c>
      <c r="D127" s="15" t="s">
        <v>1985</v>
      </c>
      <c r="E127" s="15" t="s">
        <v>1983</v>
      </c>
      <c r="F127" s="23" t="s">
        <v>1982</v>
      </c>
      <c r="G127" s="101">
        <v>1402416</v>
      </c>
      <c r="H127" s="104">
        <v>43617</v>
      </c>
      <c r="I127" s="15" t="s">
        <v>1983</v>
      </c>
      <c r="J127" s="15" t="s">
        <v>1702</v>
      </c>
      <c r="K127" s="23" t="s">
        <v>612</v>
      </c>
      <c r="L127" s="15" t="s">
        <v>1702</v>
      </c>
      <c r="M127" s="15" t="s">
        <v>1802</v>
      </c>
    </row>
    <row r="128" spans="2:13" x14ac:dyDescent="0.3">
      <c r="B128" s="10">
        <v>6</v>
      </c>
      <c r="C128" s="11" t="s">
        <v>541</v>
      </c>
      <c r="D128" s="15" t="s">
        <v>1985</v>
      </c>
      <c r="E128" s="15" t="s">
        <v>1983</v>
      </c>
      <c r="F128" s="23" t="s">
        <v>1982</v>
      </c>
      <c r="G128" s="101">
        <v>1402416</v>
      </c>
      <c r="H128" s="104">
        <v>43647</v>
      </c>
      <c r="I128" s="15" t="s">
        <v>1983</v>
      </c>
      <c r="J128" s="15" t="s">
        <v>1702</v>
      </c>
      <c r="K128" s="23" t="s">
        <v>612</v>
      </c>
      <c r="L128" s="15" t="s">
        <v>1702</v>
      </c>
      <c r="M128" s="15" t="s">
        <v>1802</v>
      </c>
    </row>
    <row r="129" spans="2:13" x14ac:dyDescent="0.3">
      <c r="B129" s="10">
        <v>6</v>
      </c>
      <c r="C129" s="11" t="s">
        <v>541</v>
      </c>
      <c r="D129" s="15" t="s">
        <v>1985</v>
      </c>
      <c r="E129" s="15" t="s">
        <v>1983</v>
      </c>
      <c r="F129" s="23" t="s">
        <v>1982</v>
      </c>
      <c r="G129" s="101">
        <v>1478467</v>
      </c>
      <c r="H129" s="15" t="s">
        <v>1698</v>
      </c>
      <c r="I129" s="15" t="s">
        <v>1983</v>
      </c>
      <c r="J129" s="15" t="s">
        <v>1702</v>
      </c>
      <c r="K129" s="23" t="s">
        <v>612</v>
      </c>
      <c r="L129" s="15" t="s">
        <v>1702</v>
      </c>
      <c r="M129" s="15" t="s">
        <v>1802</v>
      </c>
    </row>
    <row r="130" spans="2:13" x14ac:dyDescent="0.3">
      <c r="B130" s="10">
        <v>6</v>
      </c>
      <c r="C130" s="11" t="s">
        <v>541</v>
      </c>
      <c r="D130" s="15" t="s">
        <v>1985</v>
      </c>
      <c r="E130" s="15" t="s">
        <v>1983</v>
      </c>
      <c r="F130" s="23" t="s">
        <v>1982</v>
      </c>
      <c r="G130" s="101">
        <v>1447444</v>
      </c>
      <c r="H130" s="104">
        <v>43709</v>
      </c>
      <c r="I130" s="15" t="s">
        <v>1983</v>
      </c>
      <c r="J130" s="15" t="s">
        <v>1702</v>
      </c>
      <c r="K130" s="23" t="s">
        <v>612</v>
      </c>
      <c r="L130" s="15" t="s">
        <v>1702</v>
      </c>
      <c r="M130" s="15" t="s">
        <v>1802</v>
      </c>
    </row>
    <row r="131" spans="2:13" x14ac:dyDescent="0.3">
      <c r="B131" s="10">
        <v>6</v>
      </c>
      <c r="C131" s="11" t="s">
        <v>541</v>
      </c>
      <c r="D131" s="15" t="s">
        <v>1985</v>
      </c>
      <c r="E131" s="15" t="s">
        <v>1983</v>
      </c>
      <c r="F131" s="23" t="s">
        <v>1982</v>
      </c>
      <c r="G131" s="101">
        <v>1749200</v>
      </c>
      <c r="H131" s="104">
        <v>43739</v>
      </c>
      <c r="I131" s="15" t="s">
        <v>1983</v>
      </c>
      <c r="J131" s="15" t="s">
        <v>1702</v>
      </c>
      <c r="K131" s="23" t="s">
        <v>612</v>
      </c>
      <c r="L131" s="15" t="s">
        <v>1702</v>
      </c>
      <c r="M131" s="15" t="s">
        <v>1802</v>
      </c>
    </row>
    <row r="132" spans="2:13" x14ac:dyDescent="0.3">
      <c r="B132" s="10">
        <v>6</v>
      </c>
      <c r="C132" s="11" t="s">
        <v>541</v>
      </c>
      <c r="D132" s="15" t="s">
        <v>1985</v>
      </c>
      <c r="E132" s="15" t="s">
        <v>1983</v>
      </c>
      <c r="F132" s="23" t="s">
        <v>1982</v>
      </c>
      <c r="G132" s="101">
        <v>1889218</v>
      </c>
      <c r="H132" s="104">
        <v>43770</v>
      </c>
      <c r="I132" s="15" t="s">
        <v>1983</v>
      </c>
      <c r="J132" s="15" t="s">
        <v>1702</v>
      </c>
      <c r="K132" s="23" t="s">
        <v>612</v>
      </c>
      <c r="L132" s="15" t="s">
        <v>1702</v>
      </c>
      <c r="M132" s="15" t="s">
        <v>1802</v>
      </c>
    </row>
    <row r="133" spans="2:13" x14ac:dyDescent="0.3">
      <c r="B133" s="10">
        <v>6</v>
      </c>
      <c r="C133" s="11" t="s">
        <v>541</v>
      </c>
      <c r="D133" s="15" t="s">
        <v>1985</v>
      </c>
      <c r="E133" s="15" t="s">
        <v>1983</v>
      </c>
      <c r="F133" s="23" t="s">
        <v>1982</v>
      </c>
      <c r="G133" s="101">
        <v>1588713</v>
      </c>
      <c r="H133" s="15" t="s">
        <v>1986</v>
      </c>
      <c r="I133" s="15" t="s">
        <v>1983</v>
      </c>
      <c r="J133" s="15" t="s">
        <v>1702</v>
      </c>
      <c r="K133" s="23" t="s">
        <v>612</v>
      </c>
      <c r="L133" s="15" t="s">
        <v>1702</v>
      </c>
      <c r="M133" s="15" t="s">
        <v>1802</v>
      </c>
    </row>
    <row r="134" spans="2:13" x14ac:dyDescent="0.3">
      <c r="B134" s="10">
        <v>6</v>
      </c>
      <c r="C134" s="11" t="s">
        <v>541</v>
      </c>
      <c r="D134" s="15" t="s">
        <v>1987</v>
      </c>
      <c r="E134" s="15" t="s">
        <v>1983</v>
      </c>
      <c r="F134" s="23" t="s">
        <v>1694</v>
      </c>
      <c r="G134" s="101">
        <v>4908805</v>
      </c>
      <c r="H134" s="15" t="s">
        <v>1978</v>
      </c>
      <c r="I134" s="15" t="s">
        <v>1983</v>
      </c>
      <c r="J134" s="15" t="s">
        <v>1702</v>
      </c>
      <c r="K134" s="23" t="s">
        <v>612</v>
      </c>
      <c r="L134" s="15" t="s">
        <v>1702</v>
      </c>
      <c r="M134" s="15" t="s">
        <v>1802</v>
      </c>
    </row>
    <row r="135" spans="2:13" x14ac:dyDescent="0.3">
      <c r="B135" s="10">
        <v>6</v>
      </c>
      <c r="C135" s="11" t="s">
        <v>541</v>
      </c>
      <c r="D135" s="15" t="s">
        <v>1987</v>
      </c>
      <c r="E135" s="15" t="s">
        <v>1983</v>
      </c>
      <c r="F135" s="23" t="s">
        <v>624</v>
      </c>
      <c r="G135" s="101">
        <v>6000000</v>
      </c>
      <c r="H135" s="15" t="s">
        <v>1978</v>
      </c>
      <c r="I135" s="15" t="s">
        <v>1983</v>
      </c>
      <c r="J135" s="15" t="s">
        <v>1702</v>
      </c>
      <c r="K135" s="23" t="s">
        <v>612</v>
      </c>
      <c r="L135" s="15" t="s">
        <v>1702</v>
      </c>
      <c r="M135" s="15" t="s">
        <v>1802</v>
      </c>
    </row>
    <row r="136" spans="2:13" x14ac:dyDescent="0.3">
      <c r="B136" s="10">
        <v>6</v>
      </c>
      <c r="C136" s="11" t="s">
        <v>541</v>
      </c>
      <c r="D136" s="15" t="s">
        <v>1987</v>
      </c>
      <c r="E136" s="15" t="s">
        <v>1983</v>
      </c>
      <c r="F136" s="23" t="s">
        <v>1982</v>
      </c>
      <c r="G136" s="101">
        <v>2975590</v>
      </c>
      <c r="H136" s="15" t="s">
        <v>1978</v>
      </c>
      <c r="I136" s="15" t="s">
        <v>1983</v>
      </c>
      <c r="J136" s="15" t="s">
        <v>1702</v>
      </c>
      <c r="K136" s="23" t="s">
        <v>612</v>
      </c>
      <c r="L136" s="15" t="s">
        <v>1702</v>
      </c>
      <c r="M136" s="15" t="s">
        <v>1802</v>
      </c>
    </row>
    <row r="137" spans="2:13" x14ac:dyDescent="0.3">
      <c r="B137" s="10">
        <v>6</v>
      </c>
      <c r="C137" s="11" t="s">
        <v>541</v>
      </c>
      <c r="D137" s="15" t="s">
        <v>1987</v>
      </c>
      <c r="E137" s="15" t="s">
        <v>1983</v>
      </c>
      <c r="F137" s="23" t="s">
        <v>1982</v>
      </c>
      <c r="G137" s="101">
        <v>7591000</v>
      </c>
      <c r="H137" s="15" t="s">
        <v>1978</v>
      </c>
      <c r="I137" s="15" t="s">
        <v>1983</v>
      </c>
      <c r="J137" s="15" t="s">
        <v>1702</v>
      </c>
      <c r="K137" s="23" t="s">
        <v>612</v>
      </c>
      <c r="L137" s="15" t="s">
        <v>1702</v>
      </c>
      <c r="M137" s="15" t="s">
        <v>1802</v>
      </c>
    </row>
    <row r="138" spans="2:13" x14ac:dyDescent="0.3">
      <c r="B138" s="6">
        <v>7</v>
      </c>
      <c r="C138" s="7" t="s">
        <v>542</v>
      </c>
      <c r="D138" s="8" t="s">
        <v>1988</v>
      </c>
      <c r="E138" s="8" t="s">
        <v>1802</v>
      </c>
      <c r="F138" s="18" t="s">
        <v>1694</v>
      </c>
      <c r="G138" s="100">
        <v>18000000</v>
      </c>
      <c r="H138" s="97">
        <v>43634</v>
      </c>
      <c r="I138" s="8" t="s">
        <v>1785</v>
      </c>
      <c r="J138" s="8" t="s">
        <v>1702</v>
      </c>
      <c r="K138" s="18" t="s">
        <v>612</v>
      </c>
      <c r="L138" s="8" t="s">
        <v>1702</v>
      </c>
      <c r="M138" s="8" t="s">
        <v>1802</v>
      </c>
    </row>
    <row r="139" spans="2:13" x14ac:dyDescent="0.3">
      <c r="B139" s="6">
        <v>7</v>
      </c>
      <c r="C139" s="7" t="s">
        <v>542</v>
      </c>
      <c r="D139" s="8" t="s">
        <v>1988</v>
      </c>
      <c r="E139" s="8" t="s">
        <v>1802</v>
      </c>
      <c r="F139" s="18" t="s">
        <v>1694</v>
      </c>
      <c r="G139" s="100">
        <v>18000000</v>
      </c>
      <c r="H139" s="97">
        <v>43830</v>
      </c>
      <c r="I139" s="8" t="s">
        <v>1785</v>
      </c>
      <c r="J139" s="8" t="s">
        <v>1702</v>
      </c>
      <c r="K139" s="18" t="s">
        <v>612</v>
      </c>
      <c r="L139" s="8" t="s">
        <v>1702</v>
      </c>
      <c r="M139" s="8" t="s">
        <v>1802</v>
      </c>
    </row>
    <row r="140" spans="2:13" x14ac:dyDescent="0.3">
      <c r="B140" s="6">
        <v>7</v>
      </c>
      <c r="C140" s="7" t="s">
        <v>542</v>
      </c>
      <c r="D140" s="8" t="s">
        <v>1989</v>
      </c>
      <c r="E140" s="8" t="s">
        <v>1802</v>
      </c>
      <c r="F140" s="18" t="s">
        <v>1694</v>
      </c>
      <c r="G140" s="100">
        <v>2500000</v>
      </c>
      <c r="H140" s="97">
        <v>43558</v>
      </c>
      <c r="I140" s="8" t="s">
        <v>1785</v>
      </c>
      <c r="J140" s="8" t="s">
        <v>1702</v>
      </c>
      <c r="K140" s="18" t="s">
        <v>612</v>
      </c>
      <c r="L140" s="8" t="s">
        <v>1702</v>
      </c>
      <c r="M140" s="8" t="s">
        <v>1802</v>
      </c>
    </row>
    <row r="141" spans="2:13" x14ac:dyDescent="0.3">
      <c r="B141" s="6">
        <v>7</v>
      </c>
      <c r="C141" s="7" t="s">
        <v>542</v>
      </c>
      <c r="D141" s="8" t="s">
        <v>1990</v>
      </c>
      <c r="E141" s="8" t="s">
        <v>1802</v>
      </c>
      <c r="F141" s="18" t="s">
        <v>1694</v>
      </c>
      <c r="G141" s="100">
        <v>2435948</v>
      </c>
      <c r="H141" s="97">
        <v>43585</v>
      </c>
      <c r="I141" s="8" t="s">
        <v>1707</v>
      </c>
      <c r="J141" s="8" t="s">
        <v>1702</v>
      </c>
      <c r="K141" s="18" t="s">
        <v>612</v>
      </c>
      <c r="L141" s="8" t="s">
        <v>1702</v>
      </c>
      <c r="M141" s="8" t="s">
        <v>1802</v>
      </c>
    </row>
    <row r="142" spans="2:13" x14ac:dyDescent="0.3">
      <c r="B142" s="6">
        <v>7</v>
      </c>
      <c r="C142" s="7" t="s">
        <v>542</v>
      </c>
      <c r="D142" s="8" t="s">
        <v>1990</v>
      </c>
      <c r="E142" s="8" t="s">
        <v>1802</v>
      </c>
      <c r="F142" s="18" t="s">
        <v>1694</v>
      </c>
      <c r="G142" s="100">
        <v>2152544</v>
      </c>
      <c r="H142" s="97">
        <v>43585</v>
      </c>
      <c r="I142" s="8" t="s">
        <v>1707</v>
      </c>
      <c r="J142" s="8" t="s">
        <v>1702</v>
      </c>
      <c r="K142" s="18" t="s">
        <v>612</v>
      </c>
      <c r="L142" s="8" t="s">
        <v>1702</v>
      </c>
      <c r="M142" s="8" t="s">
        <v>1802</v>
      </c>
    </row>
    <row r="143" spans="2:13" x14ac:dyDescent="0.3">
      <c r="B143" s="6">
        <v>7</v>
      </c>
      <c r="C143" s="7" t="s">
        <v>542</v>
      </c>
      <c r="D143" s="8" t="s">
        <v>1990</v>
      </c>
      <c r="E143" s="8" t="s">
        <v>1802</v>
      </c>
      <c r="F143" s="18" t="s">
        <v>1694</v>
      </c>
      <c r="G143" s="100">
        <v>2475906</v>
      </c>
      <c r="H143" s="97">
        <v>43585</v>
      </c>
      <c r="I143" s="8" t="s">
        <v>1707</v>
      </c>
      <c r="J143" s="8" t="s">
        <v>1702</v>
      </c>
      <c r="K143" s="18" t="s">
        <v>612</v>
      </c>
      <c r="L143" s="8" t="s">
        <v>1702</v>
      </c>
      <c r="M143" s="8" t="s">
        <v>1802</v>
      </c>
    </row>
    <row r="144" spans="2:13" x14ac:dyDescent="0.3">
      <c r="B144" s="6">
        <v>7</v>
      </c>
      <c r="C144" s="7" t="s">
        <v>542</v>
      </c>
      <c r="D144" s="8" t="s">
        <v>1990</v>
      </c>
      <c r="E144" s="8" t="s">
        <v>1802</v>
      </c>
      <c r="F144" s="18" t="s">
        <v>1694</v>
      </c>
      <c r="G144" s="100">
        <v>2583940</v>
      </c>
      <c r="H144" s="97">
        <v>43677</v>
      </c>
      <c r="I144" s="8" t="s">
        <v>1707</v>
      </c>
      <c r="J144" s="8" t="s">
        <v>1702</v>
      </c>
      <c r="K144" s="18" t="s">
        <v>612</v>
      </c>
      <c r="L144" s="8" t="s">
        <v>1702</v>
      </c>
      <c r="M144" s="8" t="s">
        <v>1802</v>
      </c>
    </row>
    <row r="145" spans="2:13" x14ac:dyDescent="0.3">
      <c r="B145" s="6">
        <v>7</v>
      </c>
      <c r="C145" s="7" t="s">
        <v>542</v>
      </c>
      <c r="D145" s="8" t="s">
        <v>1990</v>
      </c>
      <c r="E145" s="8" t="s">
        <v>1802</v>
      </c>
      <c r="F145" s="18" t="s">
        <v>1694</v>
      </c>
      <c r="G145" s="100">
        <v>2296096</v>
      </c>
      <c r="H145" s="97">
        <v>43677</v>
      </c>
      <c r="I145" s="8" t="s">
        <v>1707</v>
      </c>
      <c r="J145" s="8" t="s">
        <v>1702</v>
      </c>
      <c r="K145" s="18" t="s">
        <v>612</v>
      </c>
      <c r="L145" s="8" t="s">
        <v>1702</v>
      </c>
      <c r="M145" s="8" t="s">
        <v>1802</v>
      </c>
    </row>
    <row r="146" spans="2:13" x14ac:dyDescent="0.3">
      <c r="B146" s="6">
        <v>7</v>
      </c>
      <c r="C146" s="7" t="s">
        <v>542</v>
      </c>
      <c r="D146" s="8" t="s">
        <v>1990</v>
      </c>
      <c r="E146" s="8" t="s">
        <v>1802</v>
      </c>
      <c r="F146" s="18" t="s">
        <v>1694</v>
      </c>
      <c r="G146" s="100">
        <v>2418189</v>
      </c>
      <c r="H146" s="97">
        <v>43677</v>
      </c>
      <c r="I146" s="8" t="s">
        <v>1707</v>
      </c>
      <c r="J146" s="8" t="s">
        <v>1702</v>
      </c>
      <c r="K146" s="18" t="s">
        <v>612</v>
      </c>
      <c r="L146" s="8" t="s">
        <v>1702</v>
      </c>
      <c r="M146" s="8" t="s">
        <v>1802</v>
      </c>
    </row>
    <row r="147" spans="2:13" x14ac:dyDescent="0.3">
      <c r="B147" s="6">
        <v>7</v>
      </c>
      <c r="C147" s="7" t="s">
        <v>542</v>
      </c>
      <c r="D147" s="8" t="s">
        <v>1990</v>
      </c>
      <c r="E147" s="8" t="s">
        <v>1802</v>
      </c>
      <c r="F147" s="18" t="s">
        <v>1694</v>
      </c>
      <c r="G147" s="100">
        <v>2448528</v>
      </c>
      <c r="H147" s="97">
        <v>43708</v>
      </c>
      <c r="I147" s="8" t="s">
        <v>1707</v>
      </c>
      <c r="J147" s="8" t="s">
        <v>1702</v>
      </c>
      <c r="K147" s="18" t="s">
        <v>612</v>
      </c>
      <c r="L147" s="8" t="s">
        <v>1702</v>
      </c>
      <c r="M147" s="8" t="s">
        <v>1802</v>
      </c>
    </row>
    <row r="148" spans="2:13" x14ac:dyDescent="0.3">
      <c r="B148" s="6">
        <v>7</v>
      </c>
      <c r="C148" s="7" t="s">
        <v>542</v>
      </c>
      <c r="D148" s="8" t="s">
        <v>1990</v>
      </c>
      <c r="E148" s="8" t="s">
        <v>1802</v>
      </c>
      <c r="F148" s="18" t="s">
        <v>1694</v>
      </c>
      <c r="G148" s="100">
        <v>2331614</v>
      </c>
      <c r="H148" s="97">
        <v>43769</v>
      </c>
      <c r="I148" s="8" t="s">
        <v>1707</v>
      </c>
      <c r="J148" s="8" t="s">
        <v>1702</v>
      </c>
      <c r="K148" s="18" t="s">
        <v>612</v>
      </c>
      <c r="L148" s="8" t="s">
        <v>1702</v>
      </c>
      <c r="M148" s="8" t="s">
        <v>1802</v>
      </c>
    </row>
    <row r="149" spans="2:13" x14ac:dyDescent="0.3">
      <c r="B149" s="6">
        <v>7</v>
      </c>
      <c r="C149" s="7" t="s">
        <v>542</v>
      </c>
      <c r="D149" s="8" t="s">
        <v>1990</v>
      </c>
      <c r="E149" s="8" t="s">
        <v>1802</v>
      </c>
      <c r="F149" s="18" t="s">
        <v>1694</v>
      </c>
      <c r="G149" s="100">
        <v>2535843</v>
      </c>
      <c r="H149" s="97">
        <v>43769</v>
      </c>
      <c r="I149" s="8" t="s">
        <v>1707</v>
      </c>
      <c r="J149" s="8" t="s">
        <v>1702</v>
      </c>
      <c r="K149" s="18" t="s">
        <v>612</v>
      </c>
      <c r="L149" s="8" t="s">
        <v>1702</v>
      </c>
      <c r="M149" s="8" t="s">
        <v>1802</v>
      </c>
    </row>
    <row r="150" spans="2:13" x14ac:dyDescent="0.3">
      <c r="B150" s="6">
        <v>7</v>
      </c>
      <c r="C150" s="7" t="s">
        <v>542</v>
      </c>
      <c r="D150" s="8" t="s">
        <v>1990</v>
      </c>
      <c r="E150" s="8" t="s">
        <v>1802</v>
      </c>
      <c r="F150" s="18" t="s">
        <v>1694</v>
      </c>
      <c r="G150" s="100">
        <v>2268717</v>
      </c>
      <c r="H150" s="97">
        <v>43585</v>
      </c>
      <c r="I150" s="8" t="s">
        <v>1707</v>
      </c>
      <c r="J150" s="8" t="s">
        <v>1702</v>
      </c>
      <c r="K150" s="18" t="s">
        <v>612</v>
      </c>
      <c r="L150" s="8" t="s">
        <v>1702</v>
      </c>
      <c r="M150" s="8" t="s">
        <v>1802</v>
      </c>
    </row>
    <row r="151" spans="2:13" x14ac:dyDescent="0.3">
      <c r="B151" s="6">
        <v>7</v>
      </c>
      <c r="C151" s="7" t="s">
        <v>542</v>
      </c>
      <c r="D151" s="8" t="s">
        <v>1990</v>
      </c>
      <c r="E151" s="8" t="s">
        <v>1802</v>
      </c>
      <c r="F151" s="18" t="s">
        <v>1694</v>
      </c>
      <c r="G151" s="100">
        <v>-233016</v>
      </c>
      <c r="H151" s="97">
        <v>43585</v>
      </c>
      <c r="I151" s="8" t="s">
        <v>1707</v>
      </c>
      <c r="J151" s="8" t="s">
        <v>1702</v>
      </c>
      <c r="K151" s="18" t="s">
        <v>612</v>
      </c>
      <c r="L151" s="8" t="s">
        <v>1702</v>
      </c>
      <c r="M151" s="8" t="s">
        <v>1802</v>
      </c>
    </row>
    <row r="152" spans="2:13" x14ac:dyDescent="0.3">
      <c r="B152" s="6">
        <v>7</v>
      </c>
      <c r="C152" s="7" t="s">
        <v>542</v>
      </c>
      <c r="D152" s="8" t="s">
        <v>1990</v>
      </c>
      <c r="E152" s="8" t="s">
        <v>1802</v>
      </c>
      <c r="F152" s="18" t="s">
        <v>1694</v>
      </c>
      <c r="G152" s="100">
        <v>-250192</v>
      </c>
      <c r="H152" s="97">
        <v>43585</v>
      </c>
      <c r="I152" s="8" t="s">
        <v>1707</v>
      </c>
      <c r="J152" s="8" t="s">
        <v>1702</v>
      </c>
      <c r="K152" s="18" t="s">
        <v>612</v>
      </c>
      <c r="L152" s="8" t="s">
        <v>1702</v>
      </c>
      <c r="M152" s="8" t="s">
        <v>1802</v>
      </c>
    </row>
    <row r="153" spans="2:13" x14ac:dyDescent="0.3">
      <c r="B153" s="6">
        <v>7</v>
      </c>
      <c r="C153" s="7" t="s">
        <v>542</v>
      </c>
      <c r="D153" s="8" t="s">
        <v>1990</v>
      </c>
      <c r="E153" s="8" t="s">
        <v>1802</v>
      </c>
      <c r="F153" s="18" t="s">
        <v>1694</v>
      </c>
      <c r="G153" s="100">
        <v>-221084</v>
      </c>
      <c r="H153" s="97">
        <v>43585</v>
      </c>
      <c r="I153" s="8" t="s">
        <v>1707</v>
      </c>
      <c r="J153" s="8" t="s">
        <v>1702</v>
      </c>
      <c r="K153" s="18" t="s">
        <v>612</v>
      </c>
      <c r="L153" s="8" t="s">
        <v>1702</v>
      </c>
      <c r="M153" s="8" t="s">
        <v>1802</v>
      </c>
    </row>
    <row r="154" spans="2:13" x14ac:dyDescent="0.3">
      <c r="B154" s="6">
        <v>7</v>
      </c>
      <c r="C154" s="7" t="s">
        <v>542</v>
      </c>
      <c r="D154" s="8" t="s">
        <v>1990</v>
      </c>
      <c r="E154" s="8" t="s">
        <v>1802</v>
      </c>
      <c r="F154" s="18" t="s">
        <v>1694</v>
      </c>
      <c r="G154" s="100">
        <v>-254296</v>
      </c>
      <c r="H154" s="97">
        <v>43585</v>
      </c>
      <c r="I154" s="8" t="s">
        <v>1707</v>
      </c>
      <c r="J154" s="8" t="s">
        <v>1702</v>
      </c>
      <c r="K154" s="18" t="s">
        <v>612</v>
      </c>
      <c r="L154" s="8" t="s">
        <v>1702</v>
      </c>
      <c r="M154" s="8" t="s">
        <v>1802</v>
      </c>
    </row>
    <row r="155" spans="2:13" x14ac:dyDescent="0.3">
      <c r="B155" s="6">
        <v>7</v>
      </c>
      <c r="C155" s="7" t="s">
        <v>542</v>
      </c>
      <c r="D155" s="8" t="s">
        <v>1990</v>
      </c>
      <c r="E155" s="8" t="s">
        <v>1802</v>
      </c>
      <c r="F155" s="18" t="s">
        <v>1694</v>
      </c>
      <c r="G155" s="100">
        <v>-265392</v>
      </c>
      <c r="H155" s="97">
        <v>43677</v>
      </c>
      <c r="I155" s="8" t="s">
        <v>1707</v>
      </c>
      <c r="J155" s="8" t="s">
        <v>1702</v>
      </c>
      <c r="K155" s="18" t="s">
        <v>612</v>
      </c>
      <c r="L155" s="8" t="s">
        <v>1702</v>
      </c>
      <c r="M155" s="8" t="s">
        <v>1802</v>
      </c>
    </row>
    <row r="156" spans="2:13" x14ac:dyDescent="0.3">
      <c r="B156" s="6">
        <v>7</v>
      </c>
      <c r="C156" s="7" t="s">
        <v>542</v>
      </c>
      <c r="D156" s="8" t="s">
        <v>1990</v>
      </c>
      <c r="E156" s="8" t="s">
        <v>1802</v>
      </c>
      <c r="F156" s="18" t="s">
        <v>1694</v>
      </c>
      <c r="G156" s="100">
        <v>-235828</v>
      </c>
      <c r="H156" s="97">
        <v>43677</v>
      </c>
      <c r="I156" s="8" t="s">
        <v>1707</v>
      </c>
      <c r="J156" s="8" t="s">
        <v>1702</v>
      </c>
      <c r="K156" s="18" t="s">
        <v>612</v>
      </c>
      <c r="L156" s="8" t="s">
        <v>1702</v>
      </c>
      <c r="M156" s="8" t="s">
        <v>1802</v>
      </c>
    </row>
    <row r="157" spans="2:13" x14ac:dyDescent="0.3">
      <c r="B157" s="6">
        <v>7</v>
      </c>
      <c r="C157" s="7" t="s">
        <v>542</v>
      </c>
      <c r="D157" s="8" t="s">
        <v>1990</v>
      </c>
      <c r="E157" s="8" t="s">
        <v>1802</v>
      </c>
      <c r="F157" s="18" t="s">
        <v>1694</v>
      </c>
      <c r="G157" s="100">
        <v>-248368</v>
      </c>
      <c r="H157" s="97">
        <v>43677</v>
      </c>
      <c r="I157" s="8" t="s">
        <v>1707</v>
      </c>
      <c r="J157" s="8" t="s">
        <v>1702</v>
      </c>
      <c r="K157" s="18" t="s">
        <v>612</v>
      </c>
      <c r="L157" s="8" t="s">
        <v>1702</v>
      </c>
      <c r="M157" s="8" t="s">
        <v>1802</v>
      </c>
    </row>
    <row r="158" spans="2:13" x14ac:dyDescent="0.3">
      <c r="B158" s="6">
        <v>7</v>
      </c>
      <c r="C158" s="7" t="s">
        <v>542</v>
      </c>
      <c r="D158" s="8" t="s">
        <v>1990</v>
      </c>
      <c r="E158" s="8" t="s">
        <v>1802</v>
      </c>
      <c r="F158" s="18" t="s">
        <v>1694</v>
      </c>
      <c r="G158" s="100">
        <v>-251484</v>
      </c>
      <c r="H158" s="97">
        <v>43708</v>
      </c>
      <c r="I158" s="8" t="s">
        <v>1707</v>
      </c>
      <c r="J158" s="8" t="s">
        <v>1702</v>
      </c>
      <c r="K158" s="18" t="s">
        <v>612</v>
      </c>
      <c r="L158" s="8" t="s">
        <v>1702</v>
      </c>
      <c r="M158" s="8" t="s">
        <v>1802</v>
      </c>
    </row>
    <row r="159" spans="2:13" x14ac:dyDescent="0.3">
      <c r="B159" s="6">
        <v>7</v>
      </c>
      <c r="C159" s="7" t="s">
        <v>542</v>
      </c>
      <c r="D159" s="8" t="s">
        <v>1990</v>
      </c>
      <c r="E159" s="8" t="s">
        <v>1802</v>
      </c>
      <c r="F159" s="18" t="s">
        <v>1694</v>
      </c>
      <c r="G159" s="100">
        <v>-239476</v>
      </c>
      <c r="H159" s="97">
        <v>43769</v>
      </c>
      <c r="I159" s="8" t="s">
        <v>1707</v>
      </c>
      <c r="J159" s="8" t="s">
        <v>1702</v>
      </c>
      <c r="K159" s="18" t="s">
        <v>612</v>
      </c>
      <c r="L159" s="8" t="s">
        <v>1702</v>
      </c>
      <c r="M159" s="8" t="s">
        <v>1802</v>
      </c>
    </row>
    <row r="160" spans="2:13" x14ac:dyDescent="0.3">
      <c r="B160" s="6">
        <v>7</v>
      </c>
      <c r="C160" s="7" t="s">
        <v>542</v>
      </c>
      <c r="D160" s="8" t="s">
        <v>1990</v>
      </c>
      <c r="E160" s="8" t="s">
        <v>1802</v>
      </c>
      <c r="F160" s="18" t="s">
        <v>1694</v>
      </c>
      <c r="G160" s="100">
        <v>-260452</v>
      </c>
      <c r="H160" s="97">
        <v>43769</v>
      </c>
      <c r="I160" s="8" t="s">
        <v>1707</v>
      </c>
      <c r="J160" s="8" t="s">
        <v>1702</v>
      </c>
      <c r="K160" s="18" t="s">
        <v>612</v>
      </c>
      <c r="L160" s="8" t="s">
        <v>1702</v>
      </c>
      <c r="M160" s="8" t="s">
        <v>1802</v>
      </c>
    </row>
    <row r="161" spans="2:13" x14ac:dyDescent="0.3">
      <c r="B161" s="6">
        <v>7</v>
      </c>
      <c r="C161" s="7" t="s">
        <v>542</v>
      </c>
      <c r="D161" s="8" t="s">
        <v>1991</v>
      </c>
      <c r="E161" s="8" t="s">
        <v>1802</v>
      </c>
      <c r="F161" s="18" t="s">
        <v>1694</v>
      </c>
      <c r="G161" s="100">
        <v>260695</v>
      </c>
      <c r="H161" s="97">
        <v>43496</v>
      </c>
      <c r="I161" s="8" t="s">
        <v>630</v>
      </c>
      <c r="J161" s="8" t="s">
        <v>1702</v>
      </c>
      <c r="K161" s="18" t="s">
        <v>612</v>
      </c>
      <c r="L161" s="8" t="s">
        <v>1702</v>
      </c>
      <c r="M161" s="8" t="s">
        <v>1802</v>
      </c>
    </row>
    <row r="162" spans="2:13" x14ac:dyDescent="0.3">
      <c r="B162" s="6">
        <v>7</v>
      </c>
      <c r="C162" s="7" t="s">
        <v>542</v>
      </c>
      <c r="D162" s="8" t="s">
        <v>1991</v>
      </c>
      <c r="E162" s="8" t="s">
        <v>1802</v>
      </c>
      <c r="F162" s="18" t="s">
        <v>1694</v>
      </c>
      <c r="G162" s="100">
        <v>104900</v>
      </c>
      <c r="H162" s="97">
        <v>43524</v>
      </c>
      <c r="I162" s="8" t="s">
        <v>630</v>
      </c>
      <c r="J162" s="8" t="s">
        <v>1702</v>
      </c>
      <c r="K162" s="18" t="s">
        <v>612</v>
      </c>
      <c r="L162" s="8" t="s">
        <v>1702</v>
      </c>
      <c r="M162" s="8" t="s">
        <v>1802</v>
      </c>
    </row>
    <row r="163" spans="2:13" x14ac:dyDescent="0.3">
      <c r="B163" s="6">
        <v>7</v>
      </c>
      <c r="C163" s="7" t="s">
        <v>542</v>
      </c>
      <c r="D163" s="8" t="s">
        <v>1991</v>
      </c>
      <c r="E163" s="8" t="s">
        <v>1802</v>
      </c>
      <c r="F163" s="18" t="s">
        <v>1694</v>
      </c>
      <c r="G163" s="100">
        <v>85280</v>
      </c>
      <c r="H163" s="97">
        <v>43524</v>
      </c>
      <c r="I163" s="8" t="s">
        <v>630</v>
      </c>
      <c r="J163" s="8" t="s">
        <v>1702</v>
      </c>
      <c r="K163" s="18" t="s">
        <v>612</v>
      </c>
      <c r="L163" s="8" t="s">
        <v>1702</v>
      </c>
      <c r="M163" s="8" t="s">
        <v>1802</v>
      </c>
    </row>
    <row r="164" spans="2:13" x14ac:dyDescent="0.3">
      <c r="B164" s="6">
        <v>7</v>
      </c>
      <c r="C164" s="7" t="s">
        <v>542</v>
      </c>
      <c r="D164" s="8" t="s">
        <v>1991</v>
      </c>
      <c r="E164" s="8" t="s">
        <v>1802</v>
      </c>
      <c r="F164" s="18" t="s">
        <v>1694</v>
      </c>
      <c r="G164" s="100">
        <v>5800</v>
      </c>
      <c r="H164" s="97">
        <v>43524</v>
      </c>
      <c r="I164" s="8" t="s">
        <v>630</v>
      </c>
      <c r="J164" s="8" t="s">
        <v>1702</v>
      </c>
      <c r="K164" s="18" t="s">
        <v>612</v>
      </c>
      <c r="L164" s="8" t="s">
        <v>1702</v>
      </c>
      <c r="M164" s="8" t="s">
        <v>1802</v>
      </c>
    </row>
    <row r="165" spans="2:13" x14ac:dyDescent="0.3">
      <c r="B165" s="6">
        <v>7</v>
      </c>
      <c r="C165" s="7" t="s">
        <v>542</v>
      </c>
      <c r="D165" s="8" t="s">
        <v>1991</v>
      </c>
      <c r="E165" s="8" t="s">
        <v>1802</v>
      </c>
      <c r="F165" s="18" t="s">
        <v>1694</v>
      </c>
      <c r="G165" s="100">
        <v>62940</v>
      </c>
      <c r="H165" s="97">
        <v>43524</v>
      </c>
      <c r="I165" s="8" t="s">
        <v>630</v>
      </c>
      <c r="J165" s="8" t="s">
        <v>1702</v>
      </c>
      <c r="K165" s="18" t="s">
        <v>612</v>
      </c>
      <c r="L165" s="8" t="s">
        <v>1702</v>
      </c>
      <c r="M165" s="8" t="s">
        <v>1802</v>
      </c>
    </row>
    <row r="166" spans="2:13" x14ac:dyDescent="0.3">
      <c r="B166" s="6">
        <v>7</v>
      </c>
      <c r="C166" s="7" t="s">
        <v>542</v>
      </c>
      <c r="D166" s="8" t="s">
        <v>1991</v>
      </c>
      <c r="E166" s="8" t="s">
        <v>1802</v>
      </c>
      <c r="F166" s="18" t="s">
        <v>1694</v>
      </c>
      <c r="G166" s="100">
        <v>62260</v>
      </c>
      <c r="H166" s="97">
        <v>43524</v>
      </c>
      <c r="I166" s="8" t="s">
        <v>630</v>
      </c>
      <c r="J166" s="8" t="s">
        <v>1702</v>
      </c>
      <c r="K166" s="18" t="s">
        <v>612</v>
      </c>
      <c r="L166" s="8" t="s">
        <v>1702</v>
      </c>
      <c r="M166" s="8" t="s">
        <v>1802</v>
      </c>
    </row>
    <row r="167" spans="2:13" x14ac:dyDescent="0.3">
      <c r="B167" s="6">
        <v>7</v>
      </c>
      <c r="C167" s="7" t="s">
        <v>542</v>
      </c>
      <c r="D167" s="8" t="s">
        <v>1991</v>
      </c>
      <c r="E167" s="8" t="s">
        <v>1802</v>
      </c>
      <c r="F167" s="18" t="s">
        <v>1694</v>
      </c>
      <c r="G167" s="100">
        <v>11740</v>
      </c>
      <c r="H167" s="97">
        <v>43524</v>
      </c>
      <c r="I167" s="8" t="s">
        <v>630</v>
      </c>
      <c r="J167" s="8" t="s">
        <v>1702</v>
      </c>
      <c r="K167" s="18" t="s">
        <v>612</v>
      </c>
      <c r="L167" s="8" t="s">
        <v>1702</v>
      </c>
      <c r="M167" s="8" t="s">
        <v>1802</v>
      </c>
    </row>
    <row r="168" spans="2:13" x14ac:dyDescent="0.3">
      <c r="B168" s="6">
        <v>7</v>
      </c>
      <c r="C168" s="7" t="s">
        <v>542</v>
      </c>
      <c r="D168" s="8" t="s">
        <v>1991</v>
      </c>
      <c r="E168" s="8" t="s">
        <v>1802</v>
      </c>
      <c r="F168" s="18" t="s">
        <v>1694</v>
      </c>
      <c r="G168" s="100">
        <v>494168</v>
      </c>
      <c r="H168" s="97">
        <v>43496</v>
      </c>
      <c r="I168" s="8" t="s">
        <v>630</v>
      </c>
      <c r="J168" s="8" t="s">
        <v>1702</v>
      </c>
      <c r="K168" s="18" t="s">
        <v>612</v>
      </c>
      <c r="L168" s="8" t="s">
        <v>1702</v>
      </c>
      <c r="M168" s="8" t="s">
        <v>1802</v>
      </c>
    </row>
    <row r="169" spans="2:13" x14ac:dyDescent="0.3">
      <c r="B169" s="6">
        <v>7</v>
      </c>
      <c r="C169" s="7" t="s">
        <v>542</v>
      </c>
      <c r="D169" s="8" t="s">
        <v>1991</v>
      </c>
      <c r="E169" s="8" t="s">
        <v>1802</v>
      </c>
      <c r="F169" s="18" t="s">
        <v>1694</v>
      </c>
      <c r="G169" s="100">
        <v>226812</v>
      </c>
      <c r="H169" s="97">
        <v>43524</v>
      </c>
      <c r="I169" s="8" t="s">
        <v>630</v>
      </c>
      <c r="J169" s="8" t="s">
        <v>1702</v>
      </c>
      <c r="K169" s="18" t="s">
        <v>612</v>
      </c>
      <c r="L169" s="8" t="s">
        <v>1702</v>
      </c>
      <c r="M169" s="8" t="s">
        <v>1802</v>
      </c>
    </row>
    <row r="170" spans="2:13" x14ac:dyDescent="0.3">
      <c r="B170" s="6">
        <v>7</v>
      </c>
      <c r="C170" s="7" t="s">
        <v>542</v>
      </c>
      <c r="D170" s="8" t="s">
        <v>1991</v>
      </c>
      <c r="E170" s="8" t="s">
        <v>1802</v>
      </c>
      <c r="F170" s="18" t="s">
        <v>1694</v>
      </c>
      <c r="G170" s="100">
        <v>69890</v>
      </c>
      <c r="H170" s="97">
        <v>43555</v>
      </c>
      <c r="I170" s="8" t="s">
        <v>630</v>
      </c>
      <c r="J170" s="8" t="s">
        <v>1702</v>
      </c>
      <c r="K170" s="18" t="s">
        <v>612</v>
      </c>
      <c r="L170" s="8" t="s">
        <v>1702</v>
      </c>
      <c r="M170" s="8" t="s">
        <v>1802</v>
      </c>
    </row>
    <row r="171" spans="2:13" x14ac:dyDescent="0.3">
      <c r="B171" s="6">
        <v>7</v>
      </c>
      <c r="C171" s="7" t="s">
        <v>542</v>
      </c>
      <c r="D171" s="8" t="s">
        <v>1991</v>
      </c>
      <c r="E171" s="8" t="s">
        <v>1802</v>
      </c>
      <c r="F171" s="18" t="s">
        <v>1694</v>
      </c>
      <c r="G171" s="100">
        <v>70430</v>
      </c>
      <c r="H171" s="97">
        <v>43555</v>
      </c>
      <c r="I171" s="8" t="s">
        <v>630</v>
      </c>
      <c r="J171" s="8" t="s">
        <v>1702</v>
      </c>
      <c r="K171" s="18" t="s">
        <v>612</v>
      </c>
      <c r="L171" s="8" t="s">
        <v>1702</v>
      </c>
      <c r="M171" s="8" t="s">
        <v>1802</v>
      </c>
    </row>
    <row r="172" spans="2:13" x14ac:dyDescent="0.3">
      <c r="B172" s="6">
        <v>7</v>
      </c>
      <c r="C172" s="7" t="s">
        <v>542</v>
      </c>
      <c r="D172" s="8" t="s">
        <v>1991</v>
      </c>
      <c r="E172" s="8" t="s">
        <v>1802</v>
      </c>
      <c r="F172" s="18" t="s">
        <v>1694</v>
      </c>
      <c r="G172" s="100">
        <v>20360</v>
      </c>
      <c r="H172" s="97">
        <v>43555</v>
      </c>
      <c r="I172" s="8" t="s">
        <v>630</v>
      </c>
      <c r="J172" s="8" t="s">
        <v>1702</v>
      </c>
      <c r="K172" s="18" t="s">
        <v>612</v>
      </c>
      <c r="L172" s="8" t="s">
        <v>1702</v>
      </c>
      <c r="M172" s="8" t="s">
        <v>1802</v>
      </c>
    </row>
    <row r="173" spans="2:13" x14ac:dyDescent="0.3">
      <c r="B173" s="6">
        <v>7</v>
      </c>
      <c r="C173" s="7" t="s">
        <v>542</v>
      </c>
      <c r="D173" s="8" t="s">
        <v>1991</v>
      </c>
      <c r="E173" s="8" t="s">
        <v>1802</v>
      </c>
      <c r="F173" s="18" t="s">
        <v>1694</v>
      </c>
      <c r="G173" s="100">
        <v>89640</v>
      </c>
      <c r="H173" s="97">
        <v>43555</v>
      </c>
      <c r="I173" s="8" t="s">
        <v>630</v>
      </c>
      <c r="J173" s="8" t="s">
        <v>1702</v>
      </c>
      <c r="K173" s="18" t="s">
        <v>612</v>
      </c>
      <c r="L173" s="8" t="s">
        <v>1702</v>
      </c>
      <c r="M173" s="8" t="s">
        <v>1802</v>
      </c>
    </row>
    <row r="174" spans="2:13" x14ac:dyDescent="0.3">
      <c r="B174" s="6">
        <v>7</v>
      </c>
      <c r="C174" s="7" t="s">
        <v>542</v>
      </c>
      <c r="D174" s="8" t="s">
        <v>1991</v>
      </c>
      <c r="E174" s="8" t="s">
        <v>1802</v>
      </c>
      <c r="F174" s="18" t="s">
        <v>1694</v>
      </c>
      <c r="G174" s="100">
        <v>43180</v>
      </c>
      <c r="H174" s="97">
        <v>43555</v>
      </c>
      <c r="I174" s="8" t="s">
        <v>630</v>
      </c>
      <c r="J174" s="8" t="s">
        <v>1702</v>
      </c>
      <c r="K174" s="18" t="s">
        <v>612</v>
      </c>
      <c r="L174" s="8" t="s">
        <v>1702</v>
      </c>
      <c r="M174" s="8" t="s">
        <v>1802</v>
      </c>
    </row>
    <row r="175" spans="2:13" x14ac:dyDescent="0.3">
      <c r="B175" s="6">
        <v>7</v>
      </c>
      <c r="C175" s="7" t="s">
        <v>542</v>
      </c>
      <c r="D175" s="8" t="s">
        <v>1991</v>
      </c>
      <c r="E175" s="8" t="s">
        <v>1802</v>
      </c>
      <c r="F175" s="18" t="s">
        <v>1694</v>
      </c>
      <c r="G175" s="100">
        <v>21610</v>
      </c>
      <c r="H175" s="97">
        <v>43555</v>
      </c>
      <c r="I175" s="8" t="s">
        <v>630</v>
      </c>
      <c r="J175" s="8" t="s">
        <v>1702</v>
      </c>
      <c r="K175" s="18" t="s">
        <v>612</v>
      </c>
      <c r="L175" s="8" t="s">
        <v>1702</v>
      </c>
      <c r="M175" s="8" t="s">
        <v>1802</v>
      </c>
    </row>
    <row r="176" spans="2:13" x14ac:dyDescent="0.3">
      <c r="B176" s="6">
        <v>7</v>
      </c>
      <c r="C176" s="7" t="s">
        <v>542</v>
      </c>
      <c r="D176" s="8" t="s">
        <v>1991</v>
      </c>
      <c r="E176" s="8" t="s">
        <v>1802</v>
      </c>
      <c r="F176" s="18" t="s">
        <v>1694</v>
      </c>
      <c r="G176" s="100">
        <v>561751</v>
      </c>
      <c r="H176" s="105">
        <v>43555</v>
      </c>
      <c r="I176" s="8" t="s">
        <v>630</v>
      </c>
      <c r="J176" s="8" t="s">
        <v>1702</v>
      </c>
      <c r="K176" s="18" t="s">
        <v>612</v>
      </c>
      <c r="L176" s="8" t="s">
        <v>1702</v>
      </c>
      <c r="M176" s="8" t="s">
        <v>1802</v>
      </c>
    </row>
    <row r="177" spans="2:13" x14ac:dyDescent="0.3">
      <c r="B177" s="6">
        <v>7</v>
      </c>
      <c r="C177" s="7" t="s">
        <v>542</v>
      </c>
      <c r="D177" s="8" t="s">
        <v>1991</v>
      </c>
      <c r="E177" s="8" t="s">
        <v>1802</v>
      </c>
      <c r="F177" s="18" t="s">
        <v>1694</v>
      </c>
      <c r="G177" s="100">
        <v>331496</v>
      </c>
      <c r="H177" s="97">
        <v>43585</v>
      </c>
      <c r="I177" s="8" t="s">
        <v>630</v>
      </c>
      <c r="J177" s="8" t="s">
        <v>1702</v>
      </c>
      <c r="K177" s="18" t="s">
        <v>612</v>
      </c>
      <c r="L177" s="8" t="s">
        <v>1702</v>
      </c>
      <c r="M177" s="8" t="s">
        <v>1802</v>
      </c>
    </row>
    <row r="178" spans="2:13" x14ac:dyDescent="0.3">
      <c r="B178" s="6">
        <v>7</v>
      </c>
      <c r="C178" s="7" t="s">
        <v>542</v>
      </c>
      <c r="D178" s="8" t="s">
        <v>1991</v>
      </c>
      <c r="E178" s="8" t="s">
        <v>1802</v>
      </c>
      <c r="F178" s="18" t="s">
        <v>1694</v>
      </c>
      <c r="G178" s="100">
        <v>219800</v>
      </c>
      <c r="H178" s="97">
        <v>43830</v>
      </c>
      <c r="I178" s="8" t="s">
        <v>630</v>
      </c>
      <c r="J178" s="8" t="s">
        <v>1702</v>
      </c>
      <c r="K178" s="18" t="s">
        <v>612</v>
      </c>
      <c r="L178" s="8" t="s">
        <v>1702</v>
      </c>
      <c r="M178" s="8" t="s">
        <v>1802</v>
      </c>
    </row>
    <row r="179" spans="2:13" x14ac:dyDescent="0.3">
      <c r="B179" s="6">
        <v>7</v>
      </c>
      <c r="C179" s="7" t="s">
        <v>542</v>
      </c>
      <c r="D179" s="8" t="s">
        <v>1991</v>
      </c>
      <c r="E179" s="8" t="s">
        <v>1802</v>
      </c>
      <c r="F179" s="18" t="s">
        <v>1694</v>
      </c>
      <c r="G179" s="100">
        <v>159900</v>
      </c>
      <c r="H179" s="97">
        <v>43830</v>
      </c>
      <c r="I179" s="8" t="s">
        <v>630</v>
      </c>
      <c r="J179" s="8" t="s">
        <v>1702</v>
      </c>
      <c r="K179" s="18" t="s">
        <v>612</v>
      </c>
      <c r="L179" s="8" t="s">
        <v>1702</v>
      </c>
      <c r="M179" s="8" t="s">
        <v>1802</v>
      </c>
    </row>
    <row r="180" spans="2:13" x14ac:dyDescent="0.3">
      <c r="B180" s="6">
        <v>7</v>
      </c>
      <c r="C180" s="7" t="s">
        <v>542</v>
      </c>
      <c r="D180" s="8" t="s">
        <v>1991</v>
      </c>
      <c r="E180" s="8" t="s">
        <v>1802</v>
      </c>
      <c r="F180" s="18" t="s">
        <v>1694</v>
      </c>
      <c r="G180" s="100">
        <v>155300</v>
      </c>
      <c r="H180" s="97">
        <v>43830</v>
      </c>
      <c r="I180" s="8" t="s">
        <v>630</v>
      </c>
      <c r="J180" s="8" t="s">
        <v>1702</v>
      </c>
      <c r="K180" s="18" t="s">
        <v>612</v>
      </c>
      <c r="L180" s="8" t="s">
        <v>1702</v>
      </c>
      <c r="M180" s="8" t="s">
        <v>1802</v>
      </c>
    </row>
    <row r="181" spans="2:13" x14ac:dyDescent="0.3">
      <c r="B181" s="6">
        <v>7</v>
      </c>
      <c r="C181" s="7" t="s">
        <v>542</v>
      </c>
      <c r="D181" s="8" t="s">
        <v>1991</v>
      </c>
      <c r="E181" s="8" t="s">
        <v>1802</v>
      </c>
      <c r="F181" s="18" t="s">
        <v>1694</v>
      </c>
      <c r="G181" s="100">
        <v>61900</v>
      </c>
      <c r="H181" s="97">
        <v>43830</v>
      </c>
      <c r="I181" s="8" t="s">
        <v>630</v>
      </c>
      <c r="J181" s="8" t="s">
        <v>1702</v>
      </c>
      <c r="K181" s="18" t="s">
        <v>612</v>
      </c>
      <c r="L181" s="8" t="s">
        <v>1702</v>
      </c>
      <c r="M181" s="8" t="s">
        <v>1802</v>
      </c>
    </row>
    <row r="182" spans="2:13" x14ac:dyDescent="0.3">
      <c r="B182" s="6">
        <v>7</v>
      </c>
      <c r="C182" s="7" t="s">
        <v>542</v>
      </c>
      <c r="D182" s="8" t="s">
        <v>1991</v>
      </c>
      <c r="E182" s="8" t="s">
        <v>1802</v>
      </c>
      <c r="F182" s="18" t="s">
        <v>1694</v>
      </c>
      <c r="G182" s="100">
        <v>148100</v>
      </c>
      <c r="H182" s="97">
        <v>43830</v>
      </c>
      <c r="I182" s="8" t="s">
        <v>630</v>
      </c>
      <c r="J182" s="8" t="s">
        <v>1702</v>
      </c>
      <c r="K182" s="18" t="s">
        <v>612</v>
      </c>
      <c r="L182" s="8" t="s">
        <v>1702</v>
      </c>
      <c r="M182" s="8" t="s">
        <v>1802</v>
      </c>
    </row>
    <row r="183" spans="2:13" x14ac:dyDescent="0.3">
      <c r="B183" s="6">
        <v>7</v>
      </c>
      <c r="C183" s="7" t="s">
        <v>542</v>
      </c>
      <c r="D183" s="8" t="s">
        <v>1991</v>
      </c>
      <c r="E183" s="8" t="s">
        <v>1802</v>
      </c>
      <c r="F183" s="18" t="s">
        <v>1694</v>
      </c>
      <c r="G183" s="100">
        <v>82400</v>
      </c>
      <c r="H183" s="97">
        <v>43830</v>
      </c>
      <c r="I183" s="8" t="s">
        <v>630</v>
      </c>
      <c r="J183" s="8" t="s">
        <v>1702</v>
      </c>
      <c r="K183" s="18" t="s">
        <v>612</v>
      </c>
      <c r="L183" s="8" t="s">
        <v>1702</v>
      </c>
      <c r="M183" s="8" t="s">
        <v>1802</v>
      </c>
    </row>
    <row r="184" spans="2:13" x14ac:dyDescent="0.3">
      <c r="B184" s="6">
        <v>7</v>
      </c>
      <c r="C184" s="7" t="s">
        <v>542</v>
      </c>
      <c r="D184" s="8" t="s">
        <v>1991</v>
      </c>
      <c r="E184" s="8" t="s">
        <v>1802</v>
      </c>
      <c r="F184" s="18" t="s">
        <v>1694</v>
      </c>
      <c r="G184" s="100">
        <v>1397500</v>
      </c>
      <c r="H184" s="97">
        <v>43830</v>
      </c>
      <c r="I184" s="8" t="s">
        <v>630</v>
      </c>
      <c r="J184" s="8" t="s">
        <v>1702</v>
      </c>
      <c r="K184" s="18" t="s">
        <v>612</v>
      </c>
      <c r="L184" s="8" t="s">
        <v>1702</v>
      </c>
      <c r="M184" s="8" t="s">
        <v>1802</v>
      </c>
    </row>
    <row r="185" spans="2:13" x14ac:dyDescent="0.3">
      <c r="B185" s="6">
        <v>7</v>
      </c>
      <c r="C185" s="7" t="s">
        <v>542</v>
      </c>
      <c r="D185" s="8" t="s">
        <v>1991</v>
      </c>
      <c r="E185" s="8" t="s">
        <v>1802</v>
      </c>
      <c r="F185" s="18" t="s">
        <v>1694</v>
      </c>
      <c r="G185" s="100">
        <v>109000</v>
      </c>
      <c r="H185" s="97">
        <v>43830</v>
      </c>
      <c r="I185" s="8" t="s">
        <v>630</v>
      </c>
      <c r="J185" s="8" t="s">
        <v>1702</v>
      </c>
      <c r="K185" s="18" t="s">
        <v>612</v>
      </c>
      <c r="L185" s="8" t="s">
        <v>1702</v>
      </c>
      <c r="M185" s="8" t="s">
        <v>1802</v>
      </c>
    </row>
    <row r="186" spans="2:13" x14ac:dyDescent="0.3">
      <c r="B186" s="6">
        <v>7</v>
      </c>
      <c r="C186" s="7" t="s">
        <v>542</v>
      </c>
      <c r="D186" s="8" t="s">
        <v>1991</v>
      </c>
      <c r="E186" s="8" t="s">
        <v>1802</v>
      </c>
      <c r="F186" s="18" t="s">
        <v>1694</v>
      </c>
      <c r="G186" s="100">
        <v>125000</v>
      </c>
      <c r="H186" s="97">
        <v>43830</v>
      </c>
      <c r="I186" s="8" t="s">
        <v>630</v>
      </c>
      <c r="J186" s="8" t="s">
        <v>1702</v>
      </c>
      <c r="K186" s="18" t="s">
        <v>612</v>
      </c>
      <c r="L186" s="8" t="s">
        <v>1702</v>
      </c>
      <c r="M186" s="8" t="s">
        <v>1802</v>
      </c>
    </row>
    <row r="187" spans="2:13" x14ac:dyDescent="0.3">
      <c r="B187" s="6">
        <v>7</v>
      </c>
      <c r="C187" s="7" t="s">
        <v>542</v>
      </c>
      <c r="D187" s="8" t="s">
        <v>1991</v>
      </c>
      <c r="E187" s="8" t="s">
        <v>1802</v>
      </c>
      <c r="F187" s="18" t="s">
        <v>1694</v>
      </c>
      <c r="G187" s="100">
        <v>14300</v>
      </c>
      <c r="H187" s="97">
        <v>43830</v>
      </c>
      <c r="I187" s="8" t="s">
        <v>630</v>
      </c>
      <c r="J187" s="8" t="s">
        <v>1702</v>
      </c>
      <c r="K187" s="18" t="s">
        <v>612</v>
      </c>
      <c r="L187" s="8" t="s">
        <v>1702</v>
      </c>
      <c r="M187" s="8" t="s">
        <v>1802</v>
      </c>
    </row>
    <row r="188" spans="2:13" x14ac:dyDescent="0.3">
      <c r="B188" s="6">
        <v>7</v>
      </c>
      <c r="C188" s="7" t="s">
        <v>542</v>
      </c>
      <c r="D188" s="8" t="s">
        <v>1991</v>
      </c>
      <c r="E188" s="8" t="s">
        <v>1802</v>
      </c>
      <c r="F188" s="18" t="s">
        <v>1694</v>
      </c>
      <c r="G188" s="100">
        <v>72000</v>
      </c>
      <c r="H188" s="97">
        <v>43830</v>
      </c>
      <c r="I188" s="8" t="s">
        <v>630</v>
      </c>
      <c r="J188" s="8" t="s">
        <v>1702</v>
      </c>
      <c r="K188" s="18" t="s">
        <v>612</v>
      </c>
      <c r="L188" s="8" t="s">
        <v>1702</v>
      </c>
      <c r="M188" s="8" t="s">
        <v>1802</v>
      </c>
    </row>
    <row r="189" spans="2:13" x14ac:dyDescent="0.3">
      <c r="B189" s="6">
        <v>7</v>
      </c>
      <c r="C189" s="7" t="s">
        <v>542</v>
      </c>
      <c r="D189" s="8" t="s">
        <v>1991</v>
      </c>
      <c r="E189" s="8" t="s">
        <v>1802</v>
      </c>
      <c r="F189" s="18" t="s">
        <v>1694</v>
      </c>
      <c r="G189" s="100">
        <v>112800</v>
      </c>
      <c r="H189" s="97">
        <v>43830</v>
      </c>
      <c r="I189" s="8" t="s">
        <v>630</v>
      </c>
      <c r="J189" s="8" t="s">
        <v>1702</v>
      </c>
      <c r="K189" s="18" t="s">
        <v>612</v>
      </c>
      <c r="L189" s="8" t="s">
        <v>1702</v>
      </c>
      <c r="M189" s="8" t="s">
        <v>1802</v>
      </c>
    </row>
    <row r="190" spans="2:13" x14ac:dyDescent="0.3">
      <c r="B190" s="6">
        <v>7</v>
      </c>
      <c r="C190" s="7" t="s">
        <v>542</v>
      </c>
      <c r="D190" s="8" t="s">
        <v>1991</v>
      </c>
      <c r="E190" s="8" t="s">
        <v>1802</v>
      </c>
      <c r="F190" s="18" t="s">
        <v>1694</v>
      </c>
      <c r="G190" s="100">
        <v>37000</v>
      </c>
      <c r="H190" s="97">
        <v>43830</v>
      </c>
      <c r="I190" s="8" t="s">
        <v>630</v>
      </c>
      <c r="J190" s="8" t="s">
        <v>1702</v>
      </c>
      <c r="K190" s="18" t="s">
        <v>612</v>
      </c>
      <c r="L190" s="8" t="s">
        <v>1702</v>
      </c>
      <c r="M190" s="8" t="s">
        <v>1802</v>
      </c>
    </row>
    <row r="191" spans="2:13" x14ac:dyDescent="0.3">
      <c r="B191" s="6">
        <v>7</v>
      </c>
      <c r="C191" s="7" t="s">
        <v>542</v>
      </c>
      <c r="D191" s="8" t="s">
        <v>1991</v>
      </c>
      <c r="E191" s="8" t="s">
        <v>1802</v>
      </c>
      <c r="F191" s="18" t="s">
        <v>1694</v>
      </c>
      <c r="G191" s="100">
        <v>42600</v>
      </c>
      <c r="H191" s="97">
        <v>43830</v>
      </c>
      <c r="I191" s="8" t="s">
        <v>630</v>
      </c>
      <c r="J191" s="8" t="s">
        <v>1702</v>
      </c>
      <c r="K191" s="18" t="s">
        <v>612</v>
      </c>
      <c r="L191" s="8" t="s">
        <v>1702</v>
      </c>
      <c r="M191" s="8" t="s">
        <v>1802</v>
      </c>
    </row>
    <row r="192" spans="2:13" x14ac:dyDescent="0.3">
      <c r="B192" s="6">
        <v>7</v>
      </c>
      <c r="C192" s="7" t="s">
        <v>542</v>
      </c>
      <c r="D192" s="8" t="s">
        <v>1991</v>
      </c>
      <c r="E192" s="8" t="s">
        <v>1802</v>
      </c>
      <c r="F192" s="18" t="s">
        <v>1694</v>
      </c>
      <c r="G192" s="100">
        <v>28600</v>
      </c>
      <c r="H192" s="97">
        <v>43830</v>
      </c>
      <c r="I192" s="8" t="s">
        <v>630</v>
      </c>
      <c r="J192" s="8" t="s">
        <v>1702</v>
      </c>
      <c r="K192" s="18" t="s">
        <v>612</v>
      </c>
      <c r="L192" s="8" t="s">
        <v>1702</v>
      </c>
      <c r="M192" s="8" t="s">
        <v>1802</v>
      </c>
    </row>
    <row r="193" spans="2:13" x14ac:dyDescent="0.3">
      <c r="B193" s="6">
        <v>7</v>
      </c>
      <c r="C193" s="7" t="s">
        <v>542</v>
      </c>
      <c r="D193" s="8" t="s">
        <v>1991</v>
      </c>
      <c r="E193" s="8" t="s">
        <v>1802</v>
      </c>
      <c r="F193" s="18" t="s">
        <v>1694</v>
      </c>
      <c r="G193" s="100">
        <v>31500</v>
      </c>
      <c r="H193" s="97">
        <v>43830</v>
      </c>
      <c r="I193" s="8" t="s">
        <v>630</v>
      </c>
      <c r="J193" s="8" t="s">
        <v>1702</v>
      </c>
      <c r="K193" s="18" t="s">
        <v>612</v>
      </c>
      <c r="L193" s="8" t="s">
        <v>1702</v>
      </c>
      <c r="M193" s="8" t="s">
        <v>1802</v>
      </c>
    </row>
    <row r="194" spans="2:13" x14ac:dyDescent="0.3">
      <c r="B194" s="6">
        <v>7</v>
      </c>
      <c r="C194" s="7" t="s">
        <v>542</v>
      </c>
      <c r="D194" s="8" t="s">
        <v>1991</v>
      </c>
      <c r="E194" s="8" t="s">
        <v>1802</v>
      </c>
      <c r="F194" s="18" t="s">
        <v>1694</v>
      </c>
      <c r="G194" s="100">
        <v>105000</v>
      </c>
      <c r="H194" s="97">
        <v>43830</v>
      </c>
      <c r="I194" s="8" t="s">
        <v>630</v>
      </c>
      <c r="J194" s="8" t="s">
        <v>1702</v>
      </c>
      <c r="K194" s="18" t="s">
        <v>612</v>
      </c>
      <c r="L194" s="8" t="s">
        <v>1702</v>
      </c>
      <c r="M194" s="8" t="s">
        <v>1802</v>
      </c>
    </row>
    <row r="195" spans="2:13" x14ac:dyDescent="0.3">
      <c r="B195" s="6">
        <v>7</v>
      </c>
      <c r="C195" s="7" t="s">
        <v>542</v>
      </c>
      <c r="D195" s="8" t="s">
        <v>1991</v>
      </c>
      <c r="E195" s="8" t="s">
        <v>1802</v>
      </c>
      <c r="F195" s="18" t="s">
        <v>1694</v>
      </c>
      <c r="G195" s="100">
        <v>61600</v>
      </c>
      <c r="H195" s="97">
        <v>43830</v>
      </c>
      <c r="I195" s="8" t="s">
        <v>630</v>
      </c>
      <c r="J195" s="8" t="s">
        <v>1702</v>
      </c>
      <c r="K195" s="18" t="s">
        <v>612</v>
      </c>
      <c r="L195" s="8" t="s">
        <v>1702</v>
      </c>
      <c r="M195" s="8" t="s">
        <v>1802</v>
      </c>
    </row>
    <row r="196" spans="2:13" x14ac:dyDescent="0.3">
      <c r="B196" s="6">
        <v>7</v>
      </c>
      <c r="C196" s="7" t="s">
        <v>542</v>
      </c>
      <c r="D196" s="8" t="s">
        <v>1992</v>
      </c>
      <c r="E196" s="8" t="s">
        <v>1802</v>
      </c>
      <c r="F196" s="18" t="s">
        <v>1694</v>
      </c>
      <c r="G196" s="100">
        <v>700000</v>
      </c>
      <c r="H196" s="97">
        <v>43585</v>
      </c>
      <c r="I196" s="8" t="s">
        <v>1993</v>
      </c>
      <c r="J196" s="8" t="s">
        <v>1702</v>
      </c>
      <c r="K196" s="18" t="s">
        <v>612</v>
      </c>
      <c r="L196" s="8" t="s">
        <v>1702</v>
      </c>
      <c r="M196" s="8" t="s">
        <v>1802</v>
      </c>
    </row>
    <row r="197" spans="2:13" x14ac:dyDescent="0.3">
      <c r="B197" s="6">
        <v>7</v>
      </c>
      <c r="C197" s="7" t="s">
        <v>542</v>
      </c>
      <c r="D197" s="8" t="s">
        <v>1992</v>
      </c>
      <c r="E197" s="8" t="s">
        <v>1802</v>
      </c>
      <c r="F197" s="18" t="s">
        <v>1694</v>
      </c>
      <c r="G197" s="100">
        <v>400000</v>
      </c>
      <c r="H197" s="97">
        <v>43585</v>
      </c>
      <c r="I197" s="8" t="s">
        <v>1993</v>
      </c>
      <c r="J197" s="8" t="s">
        <v>1702</v>
      </c>
      <c r="K197" s="18" t="s">
        <v>612</v>
      </c>
      <c r="L197" s="8" t="s">
        <v>1702</v>
      </c>
      <c r="M197" s="8" t="s">
        <v>1802</v>
      </c>
    </row>
    <row r="198" spans="2:13" x14ac:dyDescent="0.3">
      <c r="B198" s="6">
        <v>7</v>
      </c>
      <c r="C198" s="7" t="s">
        <v>542</v>
      </c>
      <c r="D198" s="8" t="s">
        <v>1994</v>
      </c>
      <c r="E198" s="8" t="s">
        <v>1802</v>
      </c>
      <c r="F198" s="18" t="s">
        <v>1694</v>
      </c>
      <c r="G198" s="100">
        <v>9950000</v>
      </c>
      <c r="H198" s="97">
        <v>43769</v>
      </c>
      <c r="I198" s="8" t="s">
        <v>1714</v>
      </c>
      <c r="J198" s="8" t="s">
        <v>1702</v>
      </c>
      <c r="K198" s="18" t="s">
        <v>612</v>
      </c>
      <c r="L198" s="8" t="s">
        <v>1702</v>
      </c>
      <c r="M198" s="8" t="s">
        <v>1802</v>
      </c>
    </row>
    <row r="199" spans="2:13" x14ac:dyDescent="0.3">
      <c r="B199" s="6">
        <v>7</v>
      </c>
      <c r="C199" s="7" t="s">
        <v>542</v>
      </c>
      <c r="D199" s="8" t="s">
        <v>1994</v>
      </c>
      <c r="E199" s="8" t="s">
        <v>1802</v>
      </c>
      <c r="F199" s="18" t="s">
        <v>1694</v>
      </c>
      <c r="G199" s="100">
        <v>19450000</v>
      </c>
      <c r="H199" s="97">
        <v>43677</v>
      </c>
      <c r="I199" s="8" t="s">
        <v>1714</v>
      </c>
      <c r="J199" s="8" t="s">
        <v>1702</v>
      </c>
      <c r="K199" s="18" t="s">
        <v>612</v>
      </c>
      <c r="L199" s="8" t="s">
        <v>1702</v>
      </c>
      <c r="M199" s="8" t="s">
        <v>1802</v>
      </c>
    </row>
    <row r="200" spans="2:13" x14ac:dyDescent="0.3">
      <c r="B200" s="6">
        <v>7</v>
      </c>
      <c r="C200" s="7" t="s">
        <v>542</v>
      </c>
      <c r="D200" s="8" t="s">
        <v>1994</v>
      </c>
      <c r="E200" s="8" t="s">
        <v>1802</v>
      </c>
      <c r="F200" s="18" t="s">
        <v>1694</v>
      </c>
      <c r="G200" s="100">
        <v>13000000</v>
      </c>
      <c r="H200" s="97">
        <v>43585</v>
      </c>
      <c r="I200" s="8" t="s">
        <v>1714</v>
      </c>
      <c r="J200" s="8" t="s">
        <v>1702</v>
      </c>
      <c r="K200" s="18" t="s">
        <v>612</v>
      </c>
      <c r="L200" s="8" t="s">
        <v>1702</v>
      </c>
      <c r="M200" s="8" t="s">
        <v>1802</v>
      </c>
    </row>
    <row r="201" spans="2:13" x14ac:dyDescent="0.3">
      <c r="B201" s="6">
        <v>7</v>
      </c>
      <c r="C201" s="7" t="s">
        <v>542</v>
      </c>
      <c r="D201" s="8" t="s">
        <v>1994</v>
      </c>
      <c r="E201" s="8" t="s">
        <v>1802</v>
      </c>
      <c r="F201" s="18" t="s">
        <v>1694</v>
      </c>
      <c r="G201" s="100">
        <v>4500000</v>
      </c>
      <c r="H201" s="97">
        <v>43555</v>
      </c>
      <c r="I201" s="8" t="s">
        <v>1714</v>
      </c>
      <c r="J201" s="8" t="s">
        <v>1702</v>
      </c>
      <c r="K201" s="18" t="s">
        <v>612</v>
      </c>
      <c r="L201" s="8" t="s">
        <v>1702</v>
      </c>
      <c r="M201" s="8" t="s">
        <v>1802</v>
      </c>
    </row>
    <row r="202" spans="2:13" x14ac:dyDescent="0.3">
      <c r="B202" s="6">
        <v>7</v>
      </c>
      <c r="C202" s="7" t="s">
        <v>542</v>
      </c>
      <c r="D202" s="8" t="s">
        <v>1994</v>
      </c>
      <c r="E202" s="8" t="s">
        <v>1802</v>
      </c>
      <c r="F202" s="18" t="s">
        <v>1694</v>
      </c>
      <c r="G202" s="100">
        <v>2000000</v>
      </c>
      <c r="H202" s="97">
        <v>43555</v>
      </c>
      <c r="I202" s="8" t="s">
        <v>1714</v>
      </c>
      <c r="J202" s="8" t="s">
        <v>1702</v>
      </c>
      <c r="K202" s="18" t="s">
        <v>612</v>
      </c>
      <c r="L202" s="8" t="s">
        <v>1702</v>
      </c>
      <c r="M202" s="8" t="s">
        <v>1802</v>
      </c>
    </row>
    <row r="203" spans="2:13" x14ac:dyDescent="0.3">
      <c r="B203" s="6">
        <v>7</v>
      </c>
      <c r="C203" s="7" t="s">
        <v>542</v>
      </c>
      <c r="D203" s="8" t="s">
        <v>1994</v>
      </c>
      <c r="E203" s="8" t="s">
        <v>1802</v>
      </c>
      <c r="F203" s="18" t="s">
        <v>1694</v>
      </c>
      <c r="G203" s="100">
        <v>500000</v>
      </c>
      <c r="H203" s="97">
        <v>43585</v>
      </c>
      <c r="I203" s="8" t="s">
        <v>1714</v>
      </c>
      <c r="J203" s="8" t="s">
        <v>1702</v>
      </c>
      <c r="K203" s="18" t="s">
        <v>612</v>
      </c>
      <c r="L203" s="8" t="s">
        <v>1702</v>
      </c>
      <c r="M203" s="8" t="s">
        <v>1802</v>
      </c>
    </row>
    <row r="204" spans="2:13" x14ac:dyDescent="0.3">
      <c r="B204" s="6">
        <v>7</v>
      </c>
      <c r="C204" s="7" t="s">
        <v>542</v>
      </c>
      <c r="D204" s="8" t="s">
        <v>1994</v>
      </c>
      <c r="E204" s="8" t="s">
        <v>1802</v>
      </c>
      <c r="F204" s="18" t="s">
        <v>1694</v>
      </c>
      <c r="G204" s="100">
        <v>3000000</v>
      </c>
      <c r="H204" s="97">
        <v>43769</v>
      </c>
      <c r="I204" s="8" t="s">
        <v>1714</v>
      </c>
      <c r="J204" s="8" t="s">
        <v>1702</v>
      </c>
      <c r="K204" s="18" t="s">
        <v>612</v>
      </c>
      <c r="L204" s="8" t="s">
        <v>1702</v>
      </c>
      <c r="M204" s="8" t="s">
        <v>1802</v>
      </c>
    </row>
    <row r="205" spans="2:13" x14ac:dyDescent="0.3">
      <c r="B205" s="6">
        <v>7</v>
      </c>
      <c r="C205" s="7" t="s">
        <v>542</v>
      </c>
      <c r="D205" s="8" t="s">
        <v>1994</v>
      </c>
      <c r="E205" s="8" t="s">
        <v>1802</v>
      </c>
      <c r="F205" s="18" t="s">
        <v>1694</v>
      </c>
      <c r="G205" s="100">
        <v>200000</v>
      </c>
      <c r="H205" s="97">
        <v>43524</v>
      </c>
      <c r="I205" s="8" t="s">
        <v>1714</v>
      </c>
      <c r="J205" s="8" t="s">
        <v>1702</v>
      </c>
      <c r="K205" s="18" t="s">
        <v>612</v>
      </c>
      <c r="L205" s="8" t="s">
        <v>1702</v>
      </c>
      <c r="M205" s="8" t="s">
        <v>1802</v>
      </c>
    </row>
    <row r="206" spans="2:13" x14ac:dyDescent="0.3">
      <c r="B206" s="6">
        <v>7</v>
      </c>
      <c r="C206" s="7" t="s">
        <v>542</v>
      </c>
      <c r="D206" s="8" t="s">
        <v>1994</v>
      </c>
      <c r="E206" s="8" t="s">
        <v>1802</v>
      </c>
      <c r="F206" s="18" t="s">
        <v>1694</v>
      </c>
      <c r="G206" s="100">
        <v>500000</v>
      </c>
      <c r="H206" s="97">
        <v>43524</v>
      </c>
      <c r="I206" s="8" t="s">
        <v>1714</v>
      </c>
      <c r="J206" s="8" t="s">
        <v>1702</v>
      </c>
      <c r="K206" s="18" t="s">
        <v>612</v>
      </c>
      <c r="L206" s="8" t="s">
        <v>1702</v>
      </c>
      <c r="M206" s="8" t="s">
        <v>1802</v>
      </c>
    </row>
    <row r="207" spans="2:13" x14ac:dyDescent="0.3">
      <c r="B207" s="6">
        <v>7</v>
      </c>
      <c r="C207" s="7" t="s">
        <v>542</v>
      </c>
      <c r="D207" s="8" t="s">
        <v>1994</v>
      </c>
      <c r="E207" s="8" t="s">
        <v>1802</v>
      </c>
      <c r="F207" s="18" t="s">
        <v>1694</v>
      </c>
      <c r="G207" s="100">
        <v>200000</v>
      </c>
      <c r="H207" s="97">
        <v>43524</v>
      </c>
      <c r="I207" s="8" t="s">
        <v>1714</v>
      </c>
      <c r="J207" s="8" t="s">
        <v>1702</v>
      </c>
      <c r="K207" s="18" t="s">
        <v>612</v>
      </c>
      <c r="L207" s="8" t="s">
        <v>1702</v>
      </c>
      <c r="M207" s="8" t="s">
        <v>1802</v>
      </c>
    </row>
    <row r="208" spans="2:13" x14ac:dyDescent="0.3">
      <c r="B208" s="6">
        <v>7</v>
      </c>
      <c r="C208" s="7" t="s">
        <v>542</v>
      </c>
      <c r="D208" s="8" t="s">
        <v>1994</v>
      </c>
      <c r="E208" s="8" t="s">
        <v>1802</v>
      </c>
      <c r="F208" s="18" t="s">
        <v>1694</v>
      </c>
      <c r="G208" s="100">
        <v>500000</v>
      </c>
      <c r="H208" s="97">
        <v>43524</v>
      </c>
      <c r="I208" s="8" t="s">
        <v>1714</v>
      </c>
      <c r="J208" s="8" t="s">
        <v>1702</v>
      </c>
      <c r="K208" s="18" t="s">
        <v>612</v>
      </c>
      <c r="L208" s="8" t="s">
        <v>1702</v>
      </c>
      <c r="M208" s="8" t="s">
        <v>1802</v>
      </c>
    </row>
    <row r="209" spans="2:13" x14ac:dyDescent="0.3">
      <c r="B209" s="6">
        <v>7</v>
      </c>
      <c r="C209" s="7" t="s">
        <v>542</v>
      </c>
      <c r="D209" s="8" t="s">
        <v>1994</v>
      </c>
      <c r="E209" s="8" t="s">
        <v>1802</v>
      </c>
      <c r="F209" s="18" t="s">
        <v>1694</v>
      </c>
      <c r="G209" s="100">
        <v>4450000</v>
      </c>
      <c r="H209" s="97">
        <v>43585</v>
      </c>
      <c r="I209" s="8" t="s">
        <v>1714</v>
      </c>
      <c r="J209" s="8" t="s">
        <v>1702</v>
      </c>
      <c r="K209" s="18" t="s">
        <v>612</v>
      </c>
      <c r="L209" s="8" t="s">
        <v>1702</v>
      </c>
      <c r="M209" s="8" t="s">
        <v>1802</v>
      </c>
    </row>
    <row r="210" spans="2:13" x14ac:dyDescent="0.3">
      <c r="B210" s="6">
        <v>7</v>
      </c>
      <c r="C210" s="7" t="s">
        <v>542</v>
      </c>
      <c r="D210" s="8" t="s">
        <v>1994</v>
      </c>
      <c r="E210" s="8" t="s">
        <v>1802</v>
      </c>
      <c r="F210" s="18" t="s">
        <v>1694</v>
      </c>
      <c r="G210" s="100">
        <v>150000</v>
      </c>
      <c r="H210" s="97">
        <v>43616</v>
      </c>
      <c r="I210" s="8" t="s">
        <v>1714</v>
      </c>
      <c r="J210" s="8" t="s">
        <v>1702</v>
      </c>
      <c r="K210" s="18" t="s">
        <v>612</v>
      </c>
      <c r="L210" s="8" t="s">
        <v>1702</v>
      </c>
      <c r="M210" s="8" t="s">
        <v>1802</v>
      </c>
    </row>
    <row r="211" spans="2:13" x14ac:dyDescent="0.3">
      <c r="B211" s="6">
        <v>7</v>
      </c>
      <c r="C211" s="7" t="s">
        <v>542</v>
      </c>
      <c r="D211" s="8" t="s">
        <v>1994</v>
      </c>
      <c r="E211" s="8" t="s">
        <v>1802</v>
      </c>
      <c r="F211" s="18" t="s">
        <v>1694</v>
      </c>
      <c r="G211" s="100">
        <v>150000</v>
      </c>
      <c r="H211" s="97">
        <v>43616</v>
      </c>
      <c r="I211" s="8" t="s">
        <v>1714</v>
      </c>
      <c r="J211" s="8" t="s">
        <v>1702</v>
      </c>
      <c r="K211" s="18" t="s">
        <v>612</v>
      </c>
      <c r="L211" s="8" t="s">
        <v>1702</v>
      </c>
      <c r="M211" s="8" t="s">
        <v>1802</v>
      </c>
    </row>
    <row r="212" spans="2:13" x14ac:dyDescent="0.3">
      <c r="B212" s="6">
        <v>7</v>
      </c>
      <c r="C212" s="7" t="s">
        <v>542</v>
      </c>
      <c r="D212" s="8" t="s">
        <v>1994</v>
      </c>
      <c r="E212" s="8" t="s">
        <v>1802</v>
      </c>
      <c r="F212" s="18" t="s">
        <v>1694</v>
      </c>
      <c r="G212" s="100">
        <v>350000</v>
      </c>
      <c r="H212" s="97">
        <v>43616</v>
      </c>
      <c r="I212" s="8" t="s">
        <v>1714</v>
      </c>
      <c r="J212" s="8" t="s">
        <v>1702</v>
      </c>
      <c r="K212" s="18" t="s">
        <v>612</v>
      </c>
      <c r="L212" s="8" t="s">
        <v>1702</v>
      </c>
      <c r="M212" s="8" t="s">
        <v>1802</v>
      </c>
    </row>
    <row r="213" spans="2:13" x14ac:dyDescent="0.3">
      <c r="B213" s="6">
        <v>7</v>
      </c>
      <c r="C213" s="7" t="s">
        <v>542</v>
      </c>
      <c r="D213" s="8" t="s">
        <v>1994</v>
      </c>
      <c r="E213" s="8" t="s">
        <v>1802</v>
      </c>
      <c r="F213" s="18" t="s">
        <v>1694</v>
      </c>
      <c r="G213" s="100">
        <v>150000</v>
      </c>
      <c r="H213" s="97">
        <v>43708</v>
      </c>
      <c r="I213" s="8" t="s">
        <v>1714</v>
      </c>
      <c r="J213" s="8" t="s">
        <v>1702</v>
      </c>
      <c r="K213" s="18" t="s">
        <v>612</v>
      </c>
      <c r="L213" s="8" t="s">
        <v>1702</v>
      </c>
      <c r="M213" s="8" t="s">
        <v>1802</v>
      </c>
    </row>
    <row r="214" spans="2:13" x14ac:dyDescent="0.3">
      <c r="B214" s="6">
        <v>7</v>
      </c>
      <c r="C214" s="7" t="s">
        <v>542</v>
      </c>
      <c r="D214" s="8" t="s">
        <v>1995</v>
      </c>
      <c r="E214" s="8" t="s">
        <v>1802</v>
      </c>
      <c r="F214" s="18" t="s">
        <v>1694</v>
      </c>
      <c r="G214" s="100">
        <v>32000000</v>
      </c>
      <c r="H214" s="97">
        <v>43616</v>
      </c>
      <c r="I214" s="8" t="s">
        <v>1714</v>
      </c>
      <c r="J214" s="8" t="s">
        <v>1702</v>
      </c>
      <c r="K214" s="18" t="s">
        <v>612</v>
      </c>
      <c r="L214" s="8" t="s">
        <v>1702</v>
      </c>
      <c r="M214" s="8" t="s">
        <v>1802</v>
      </c>
    </row>
    <row r="215" spans="2:13" x14ac:dyDescent="0.3">
      <c r="B215" s="6">
        <v>7</v>
      </c>
      <c r="C215" s="7" t="s">
        <v>542</v>
      </c>
      <c r="D215" s="8" t="s">
        <v>1995</v>
      </c>
      <c r="E215" s="8" t="s">
        <v>1802</v>
      </c>
      <c r="F215" s="18" t="s">
        <v>1694</v>
      </c>
      <c r="G215" s="100">
        <v>14800000</v>
      </c>
      <c r="H215" s="97">
        <v>43585</v>
      </c>
      <c r="I215" s="8" t="s">
        <v>1714</v>
      </c>
      <c r="J215" s="8" t="s">
        <v>1702</v>
      </c>
      <c r="K215" s="18" t="s">
        <v>612</v>
      </c>
      <c r="L215" s="8" t="s">
        <v>1702</v>
      </c>
      <c r="M215" s="8" t="s">
        <v>1802</v>
      </c>
    </row>
    <row r="216" spans="2:13" x14ac:dyDescent="0.3">
      <c r="B216" s="6">
        <v>7</v>
      </c>
      <c r="C216" s="7" t="s">
        <v>542</v>
      </c>
      <c r="D216" s="8" t="s">
        <v>1991</v>
      </c>
      <c r="E216" s="8" t="s">
        <v>1802</v>
      </c>
      <c r="F216" s="18" t="s">
        <v>1694</v>
      </c>
      <c r="G216" s="100">
        <v>634335</v>
      </c>
      <c r="H216" s="97">
        <v>43677</v>
      </c>
      <c r="I216" s="8" t="s">
        <v>630</v>
      </c>
      <c r="J216" s="8" t="s">
        <v>1702</v>
      </c>
      <c r="K216" s="18" t="s">
        <v>612</v>
      </c>
      <c r="L216" s="8" t="s">
        <v>1702</v>
      </c>
      <c r="M216" s="8" t="s">
        <v>1802</v>
      </c>
    </row>
    <row r="217" spans="2:13" x14ac:dyDescent="0.3">
      <c r="B217" s="6">
        <v>7</v>
      </c>
      <c r="C217" s="7" t="s">
        <v>542</v>
      </c>
      <c r="D217" s="8" t="s">
        <v>1991</v>
      </c>
      <c r="E217" s="8" t="s">
        <v>1802</v>
      </c>
      <c r="F217" s="18" t="s">
        <v>1694</v>
      </c>
      <c r="G217" s="100">
        <v>944800</v>
      </c>
      <c r="H217" s="97">
        <v>43799</v>
      </c>
      <c r="I217" s="8" t="s">
        <v>630</v>
      </c>
      <c r="J217" s="8" t="s">
        <v>1702</v>
      </c>
      <c r="K217" s="18" t="s">
        <v>612</v>
      </c>
      <c r="L217" s="8" t="s">
        <v>1702</v>
      </c>
      <c r="M217" s="8" t="s">
        <v>1802</v>
      </c>
    </row>
    <row r="218" spans="2:13" x14ac:dyDescent="0.3">
      <c r="B218" s="6">
        <v>7</v>
      </c>
      <c r="C218" s="7" t="s">
        <v>542</v>
      </c>
      <c r="D218" s="8" t="s">
        <v>1991</v>
      </c>
      <c r="E218" s="8" t="s">
        <v>1802</v>
      </c>
      <c r="F218" s="18" t="s">
        <v>1694</v>
      </c>
      <c r="G218" s="100">
        <v>25000</v>
      </c>
      <c r="H218" s="8" t="s">
        <v>1996</v>
      </c>
      <c r="I218" s="8" t="s">
        <v>630</v>
      </c>
      <c r="J218" s="8" t="s">
        <v>1702</v>
      </c>
      <c r="K218" s="18" t="s">
        <v>612</v>
      </c>
      <c r="L218" s="8" t="s">
        <v>1702</v>
      </c>
      <c r="M218" s="8" t="s">
        <v>1802</v>
      </c>
    </row>
    <row r="219" spans="2:13" x14ac:dyDescent="0.3">
      <c r="B219" s="6">
        <v>7</v>
      </c>
      <c r="C219" s="7" t="s">
        <v>542</v>
      </c>
      <c r="D219" s="8" t="s">
        <v>1991</v>
      </c>
      <c r="E219" s="8" t="s">
        <v>1802</v>
      </c>
      <c r="F219" s="18" t="s">
        <v>1694</v>
      </c>
      <c r="G219" s="100">
        <v>40000</v>
      </c>
      <c r="H219" s="8" t="s">
        <v>1996</v>
      </c>
      <c r="I219" s="8" t="s">
        <v>630</v>
      </c>
      <c r="J219" s="8" t="s">
        <v>1702</v>
      </c>
      <c r="K219" s="18" t="s">
        <v>612</v>
      </c>
      <c r="L219" s="8" t="s">
        <v>1702</v>
      </c>
      <c r="M219" s="8" t="s">
        <v>1802</v>
      </c>
    </row>
    <row r="220" spans="2:13" x14ac:dyDescent="0.3">
      <c r="B220" s="6">
        <v>7</v>
      </c>
      <c r="C220" s="7" t="s">
        <v>542</v>
      </c>
      <c r="D220" s="8" t="s">
        <v>1991</v>
      </c>
      <c r="E220" s="8" t="s">
        <v>1802</v>
      </c>
      <c r="F220" s="18" t="s">
        <v>1694</v>
      </c>
      <c r="G220" s="100">
        <v>25000</v>
      </c>
      <c r="H220" s="97">
        <v>43555</v>
      </c>
      <c r="I220" s="8" t="s">
        <v>630</v>
      </c>
      <c r="J220" s="8" t="s">
        <v>1702</v>
      </c>
      <c r="K220" s="18" t="s">
        <v>612</v>
      </c>
      <c r="L220" s="8" t="s">
        <v>1702</v>
      </c>
      <c r="M220" s="8" t="s">
        <v>1802</v>
      </c>
    </row>
    <row r="221" spans="2:13" x14ac:dyDescent="0.3">
      <c r="B221" s="6">
        <v>7</v>
      </c>
      <c r="C221" s="7" t="s">
        <v>542</v>
      </c>
      <c r="D221" s="8" t="s">
        <v>1991</v>
      </c>
      <c r="E221" s="8" t="s">
        <v>1802</v>
      </c>
      <c r="F221" s="18" t="s">
        <v>1694</v>
      </c>
      <c r="G221" s="100">
        <v>40000</v>
      </c>
      <c r="H221" s="97">
        <v>43555</v>
      </c>
      <c r="I221" s="8" t="s">
        <v>630</v>
      </c>
      <c r="J221" s="8" t="s">
        <v>1702</v>
      </c>
      <c r="K221" s="18" t="s">
        <v>612</v>
      </c>
      <c r="L221" s="8" t="s">
        <v>1702</v>
      </c>
      <c r="M221" s="8" t="s">
        <v>1802</v>
      </c>
    </row>
    <row r="222" spans="2:13" x14ac:dyDescent="0.3">
      <c r="B222" s="6">
        <v>7</v>
      </c>
      <c r="C222" s="7" t="s">
        <v>542</v>
      </c>
      <c r="D222" s="8" t="s">
        <v>1991</v>
      </c>
      <c r="E222" s="8" t="s">
        <v>1802</v>
      </c>
      <c r="F222" s="18" t="s">
        <v>1694</v>
      </c>
      <c r="G222" s="100">
        <v>25000</v>
      </c>
      <c r="H222" s="97">
        <v>43585</v>
      </c>
      <c r="I222" s="8" t="s">
        <v>630</v>
      </c>
      <c r="J222" s="8" t="s">
        <v>1702</v>
      </c>
      <c r="K222" s="18" t="s">
        <v>612</v>
      </c>
      <c r="L222" s="8" t="s">
        <v>1702</v>
      </c>
      <c r="M222" s="8" t="s">
        <v>1802</v>
      </c>
    </row>
    <row r="223" spans="2:13" x14ac:dyDescent="0.3">
      <c r="B223" s="6">
        <v>7</v>
      </c>
      <c r="C223" s="7" t="s">
        <v>542</v>
      </c>
      <c r="D223" s="8" t="s">
        <v>1991</v>
      </c>
      <c r="E223" s="8" t="s">
        <v>1802</v>
      </c>
      <c r="F223" s="18" t="s">
        <v>1694</v>
      </c>
      <c r="G223" s="100">
        <v>40000</v>
      </c>
      <c r="H223" s="97">
        <v>43585</v>
      </c>
      <c r="I223" s="8" t="s">
        <v>630</v>
      </c>
      <c r="J223" s="8" t="s">
        <v>1702</v>
      </c>
      <c r="K223" s="18" t="s">
        <v>612</v>
      </c>
      <c r="L223" s="8" t="s">
        <v>1702</v>
      </c>
      <c r="M223" s="8" t="s">
        <v>1802</v>
      </c>
    </row>
    <row r="224" spans="2:13" x14ac:dyDescent="0.3">
      <c r="B224" s="6">
        <v>7</v>
      </c>
      <c r="C224" s="7" t="s">
        <v>542</v>
      </c>
      <c r="D224" s="8" t="s">
        <v>1991</v>
      </c>
      <c r="E224" s="8" t="s">
        <v>1802</v>
      </c>
      <c r="F224" s="18" t="s">
        <v>1694</v>
      </c>
      <c r="G224" s="100">
        <v>25000</v>
      </c>
      <c r="H224" s="97">
        <v>43616</v>
      </c>
      <c r="I224" s="8" t="s">
        <v>630</v>
      </c>
      <c r="J224" s="8" t="s">
        <v>1702</v>
      </c>
      <c r="K224" s="18" t="s">
        <v>612</v>
      </c>
      <c r="L224" s="8" t="s">
        <v>1702</v>
      </c>
      <c r="M224" s="8" t="s">
        <v>1802</v>
      </c>
    </row>
    <row r="225" spans="2:13" x14ac:dyDescent="0.3">
      <c r="B225" s="6">
        <v>7</v>
      </c>
      <c r="C225" s="7" t="s">
        <v>542</v>
      </c>
      <c r="D225" s="8" t="s">
        <v>1991</v>
      </c>
      <c r="E225" s="8" t="s">
        <v>1802</v>
      </c>
      <c r="F225" s="18" t="s">
        <v>1694</v>
      </c>
      <c r="G225" s="100">
        <v>40000</v>
      </c>
      <c r="H225" s="97">
        <v>43616</v>
      </c>
      <c r="I225" s="8" t="s">
        <v>630</v>
      </c>
      <c r="J225" s="8" t="s">
        <v>1702</v>
      </c>
      <c r="K225" s="18" t="s">
        <v>612</v>
      </c>
      <c r="L225" s="8" t="s">
        <v>1702</v>
      </c>
      <c r="M225" s="8" t="s">
        <v>1802</v>
      </c>
    </row>
    <row r="226" spans="2:13" x14ac:dyDescent="0.3">
      <c r="B226" s="6">
        <v>7</v>
      </c>
      <c r="C226" s="7" t="s">
        <v>542</v>
      </c>
      <c r="D226" s="8" t="s">
        <v>1991</v>
      </c>
      <c r="E226" s="8" t="s">
        <v>1802</v>
      </c>
      <c r="F226" s="18" t="s">
        <v>1694</v>
      </c>
      <c r="G226" s="100">
        <v>40000</v>
      </c>
      <c r="H226" s="97">
        <v>43708</v>
      </c>
      <c r="I226" s="8" t="s">
        <v>630</v>
      </c>
      <c r="J226" s="8" t="s">
        <v>1702</v>
      </c>
      <c r="K226" s="18" t="s">
        <v>612</v>
      </c>
      <c r="L226" s="8" t="s">
        <v>1702</v>
      </c>
      <c r="M226" s="8" t="s">
        <v>1802</v>
      </c>
    </row>
    <row r="227" spans="2:13" x14ac:dyDescent="0.3">
      <c r="B227" s="6">
        <v>7</v>
      </c>
      <c r="C227" s="7" t="s">
        <v>542</v>
      </c>
      <c r="D227" s="8" t="s">
        <v>1991</v>
      </c>
      <c r="E227" s="8" t="s">
        <v>1802</v>
      </c>
      <c r="F227" s="18" t="s">
        <v>1694</v>
      </c>
      <c r="G227" s="100">
        <v>25000</v>
      </c>
      <c r="H227" s="97">
        <v>43708</v>
      </c>
      <c r="I227" s="8" t="s">
        <v>630</v>
      </c>
      <c r="J227" s="8" t="s">
        <v>1702</v>
      </c>
      <c r="K227" s="18" t="s">
        <v>612</v>
      </c>
      <c r="L227" s="8" t="s">
        <v>1702</v>
      </c>
      <c r="M227" s="8" t="s">
        <v>1802</v>
      </c>
    </row>
    <row r="228" spans="2:13" x14ac:dyDescent="0.3">
      <c r="B228" s="6">
        <v>7</v>
      </c>
      <c r="C228" s="7" t="s">
        <v>542</v>
      </c>
      <c r="D228" s="8" t="s">
        <v>1991</v>
      </c>
      <c r="E228" s="8" t="s">
        <v>1802</v>
      </c>
      <c r="F228" s="18" t="s">
        <v>1694</v>
      </c>
      <c r="G228" s="100">
        <v>40000</v>
      </c>
      <c r="H228" s="97">
        <v>43738</v>
      </c>
      <c r="I228" s="8" t="s">
        <v>630</v>
      </c>
      <c r="J228" s="8" t="s">
        <v>1702</v>
      </c>
      <c r="K228" s="18" t="s">
        <v>612</v>
      </c>
      <c r="L228" s="8" t="s">
        <v>1702</v>
      </c>
      <c r="M228" s="8" t="s">
        <v>1802</v>
      </c>
    </row>
    <row r="229" spans="2:13" x14ac:dyDescent="0.3">
      <c r="B229" s="6">
        <v>7</v>
      </c>
      <c r="C229" s="7" t="s">
        <v>542</v>
      </c>
      <c r="D229" s="8" t="s">
        <v>1991</v>
      </c>
      <c r="E229" s="8" t="s">
        <v>1802</v>
      </c>
      <c r="F229" s="18" t="s">
        <v>1694</v>
      </c>
      <c r="G229" s="100">
        <v>25000</v>
      </c>
      <c r="H229" s="97">
        <v>43738</v>
      </c>
      <c r="I229" s="8" t="s">
        <v>630</v>
      </c>
      <c r="J229" s="8" t="s">
        <v>1702</v>
      </c>
      <c r="K229" s="18" t="s">
        <v>612</v>
      </c>
      <c r="L229" s="8" t="s">
        <v>1702</v>
      </c>
      <c r="M229" s="8" t="s">
        <v>1802</v>
      </c>
    </row>
    <row r="230" spans="2:13" x14ac:dyDescent="0.3">
      <c r="B230" s="6">
        <v>7</v>
      </c>
      <c r="C230" s="7" t="s">
        <v>542</v>
      </c>
      <c r="D230" s="8" t="s">
        <v>1991</v>
      </c>
      <c r="E230" s="8" t="s">
        <v>1802</v>
      </c>
      <c r="F230" s="18" t="s">
        <v>1694</v>
      </c>
      <c r="G230" s="100">
        <v>25000</v>
      </c>
      <c r="H230" s="97">
        <v>43769</v>
      </c>
      <c r="I230" s="8" t="s">
        <v>630</v>
      </c>
      <c r="J230" s="8" t="s">
        <v>1702</v>
      </c>
      <c r="K230" s="18" t="s">
        <v>612</v>
      </c>
      <c r="L230" s="8" t="s">
        <v>1702</v>
      </c>
      <c r="M230" s="8" t="s">
        <v>1802</v>
      </c>
    </row>
    <row r="231" spans="2:13" x14ac:dyDescent="0.3">
      <c r="B231" s="6">
        <v>7</v>
      </c>
      <c r="C231" s="7" t="s">
        <v>542</v>
      </c>
      <c r="D231" s="8" t="s">
        <v>1991</v>
      </c>
      <c r="E231" s="8" t="s">
        <v>1802</v>
      </c>
      <c r="F231" s="18" t="s">
        <v>1694</v>
      </c>
      <c r="G231" s="100">
        <v>40000</v>
      </c>
      <c r="H231" s="97">
        <v>43769</v>
      </c>
      <c r="I231" s="8" t="s">
        <v>630</v>
      </c>
      <c r="J231" s="8" t="s">
        <v>1702</v>
      </c>
      <c r="K231" s="18" t="s">
        <v>612</v>
      </c>
      <c r="L231" s="8" t="s">
        <v>1702</v>
      </c>
      <c r="M231" s="8" t="s">
        <v>1802</v>
      </c>
    </row>
    <row r="232" spans="2:13" x14ac:dyDescent="0.3">
      <c r="B232" s="6">
        <v>7</v>
      </c>
      <c r="C232" s="7" t="s">
        <v>542</v>
      </c>
      <c r="D232" s="8" t="s">
        <v>1991</v>
      </c>
      <c r="E232" s="8" t="s">
        <v>1802</v>
      </c>
      <c r="F232" s="18" t="s">
        <v>1694</v>
      </c>
      <c r="G232" s="100">
        <v>25000</v>
      </c>
      <c r="H232" s="97">
        <v>43799</v>
      </c>
      <c r="I232" s="8" t="s">
        <v>630</v>
      </c>
      <c r="J232" s="8" t="s">
        <v>1702</v>
      </c>
      <c r="K232" s="18" t="s">
        <v>612</v>
      </c>
      <c r="L232" s="8" t="s">
        <v>1702</v>
      </c>
      <c r="M232" s="8" t="s">
        <v>1802</v>
      </c>
    </row>
    <row r="233" spans="2:13" x14ac:dyDescent="0.3">
      <c r="B233" s="6">
        <v>7</v>
      </c>
      <c r="C233" s="7" t="s">
        <v>542</v>
      </c>
      <c r="D233" s="8" t="s">
        <v>1991</v>
      </c>
      <c r="E233" s="8" t="s">
        <v>1802</v>
      </c>
      <c r="F233" s="18" t="s">
        <v>1694</v>
      </c>
      <c r="G233" s="100">
        <v>40000</v>
      </c>
      <c r="H233" s="97">
        <v>43799</v>
      </c>
      <c r="I233" s="8" t="s">
        <v>630</v>
      </c>
      <c r="J233" s="8" t="s">
        <v>1702</v>
      </c>
      <c r="K233" s="18" t="s">
        <v>612</v>
      </c>
      <c r="L233" s="8" t="s">
        <v>1702</v>
      </c>
      <c r="M233" s="8" t="s">
        <v>1802</v>
      </c>
    </row>
    <row r="234" spans="2:13" x14ac:dyDescent="0.3">
      <c r="B234" s="6">
        <v>7</v>
      </c>
      <c r="C234" s="7" t="s">
        <v>542</v>
      </c>
      <c r="D234" s="8" t="s">
        <v>1991</v>
      </c>
      <c r="E234" s="8" t="s">
        <v>1802</v>
      </c>
      <c r="F234" s="18" t="s">
        <v>1694</v>
      </c>
      <c r="G234" s="100">
        <v>25000</v>
      </c>
      <c r="H234" s="97">
        <v>43830</v>
      </c>
      <c r="I234" s="8" t="s">
        <v>630</v>
      </c>
      <c r="J234" s="8" t="s">
        <v>1702</v>
      </c>
      <c r="K234" s="18" t="s">
        <v>612</v>
      </c>
      <c r="L234" s="8" t="s">
        <v>1702</v>
      </c>
      <c r="M234" s="8" t="s">
        <v>1802</v>
      </c>
    </row>
    <row r="235" spans="2:13" x14ac:dyDescent="0.3">
      <c r="B235" s="6">
        <v>7</v>
      </c>
      <c r="C235" s="7" t="s">
        <v>542</v>
      </c>
      <c r="D235" s="8" t="s">
        <v>1991</v>
      </c>
      <c r="E235" s="8" t="s">
        <v>1802</v>
      </c>
      <c r="F235" s="18" t="s">
        <v>1694</v>
      </c>
      <c r="G235" s="100">
        <v>40000</v>
      </c>
      <c r="H235" s="97">
        <v>43830</v>
      </c>
      <c r="I235" s="8" t="s">
        <v>630</v>
      </c>
      <c r="J235" s="8" t="s">
        <v>1702</v>
      </c>
      <c r="K235" s="18" t="s">
        <v>612</v>
      </c>
      <c r="L235" s="8" t="s">
        <v>1702</v>
      </c>
      <c r="M235" s="8" t="s">
        <v>1802</v>
      </c>
    </row>
    <row r="236" spans="2:13" x14ac:dyDescent="0.3">
      <c r="B236" s="6">
        <v>7</v>
      </c>
      <c r="C236" s="7" t="s">
        <v>542</v>
      </c>
      <c r="D236" s="8" t="s">
        <v>1991</v>
      </c>
      <c r="E236" s="8" t="s">
        <v>1802</v>
      </c>
      <c r="F236" s="18" t="s">
        <v>1694</v>
      </c>
      <c r="G236" s="100">
        <v>25000</v>
      </c>
      <c r="H236" s="97">
        <v>43496</v>
      </c>
      <c r="I236" s="8" t="s">
        <v>630</v>
      </c>
      <c r="J236" s="8" t="s">
        <v>1702</v>
      </c>
      <c r="K236" s="18" t="s">
        <v>612</v>
      </c>
      <c r="L236" s="8" t="s">
        <v>1702</v>
      </c>
      <c r="M236" s="8" t="s">
        <v>1802</v>
      </c>
    </row>
    <row r="237" spans="2:13" x14ac:dyDescent="0.3">
      <c r="B237" s="6">
        <v>7</v>
      </c>
      <c r="C237" s="7" t="s">
        <v>542</v>
      </c>
      <c r="D237" s="8" t="s">
        <v>1991</v>
      </c>
      <c r="E237" s="8" t="s">
        <v>1802</v>
      </c>
      <c r="F237" s="18" t="s">
        <v>1694</v>
      </c>
      <c r="G237" s="100">
        <v>40000</v>
      </c>
      <c r="H237" s="97">
        <v>43496</v>
      </c>
      <c r="I237" s="8" t="s">
        <v>630</v>
      </c>
      <c r="J237" s="8" t="s">
        <v>1702</v>
      </c>
      <c r="K237" s="18" t="s">
        <v>612</v>
      </c>
      <c r="L237" s="8" t="s">
        <v>1702</v>
      </c>
      <c r="M237" s="8" t="s">
        <v>1802</v>
      </c>
    </row>
    <row r="238" spans="2:13" x14ac:dyDescent="0.3">
      <c r="B238" s="6">
        <v>7</v>
      </c>
      <c r="C238" s="7" t="s">
        <v>542</v>
      </c>
      <c r="D238" s="8" t="s">
        <v>1991</v>
      </c>
      <c r="E238" s="8" t="s">
        <v>1802</v>
      </c>
      <c r="F238" s="18" t="s">
        <v>1694</v>
      </c>
      <c r="G238" s="100">
        <v>25000</v>
      </c>
      <c r="H238" s="97">
        <v>43646</v>
      </c>
      <c r="I238" s="8" t="s">
        <v>630</v>
      </c>
      <c r="J238" s="8" t="s">
        <v>1702</v>
      </c>
      <c r="K238" s="18" t="s">
        <v>612</v>
      </c>
      <c r="L238" s="8" t="s">
        <v>1702</v>
      </c>
      <c r="M238" s="8" t="s">
        <v>1802</v>
      </c>
    </row>
    <row r="239" spans="2:13" x14ac:dyDescent="0.3">
      <c r="B239" s="6">
        <v>7</v>
      </c>
      <c r="C239" s="7" t="s">
        <v>542</v>
      </c>
      <c r="D239" s="8" t="s">
        <v>1991</v>
      </c>
      <c r="E239" s="8" t="s">
        <v>1802</v>
      </c>
      <c r="F239" s="18" t="s">
        <v>1694</v>
      </c>
      <c r="G239" s="100">
        <v>40000</v>
      </c>
      <c r="H239" s="97">
        <v>43646</v>
      </c>
      <c r="I239" s="8" t="s">
        <v>630</v>
      </c>
      <c r="J239" s="8" t="s">
        <v>1702</v>
      </c>
      <c r="K239" s="18" t="s">
        <v>612</v>
      </c>
      <c r="L239" s="8" t="s">
        <v>1702</v>
      </c>
      <c r="M239" s="8" t="s">
        <v>1802</v>
      </c>
    </row>
    <row r="240" spans="2:13" x14ac:dyDescent="0.3">
      <c r="B240" s="6">
        <v>7</v>
      </c>
      <c r="C240" s="7" t="s">
        <v>542</v>
      </c>
      <c r="D240" s="8" t="s">
        <v>1991</v>
      </c>
      <c r="E240" s="8" t="s">
        <v>1802</v>
      </c>
      <c r="F240" s="18" t="s">
        <v>1694</v>
      </c>
      <c r="G240" s="100">
        <v>40000</v>
      </c>
      <c r="H240" s="97">
        <v>43677</v>
      </c>
      <c r="I240" s="8" t="s">
        <v>630</v>
      </c>
      <c r="J240" s="8" t="s">
        <v>1702</v>
      </c>
      <c r="K240" s="18" t="s">
        <v>612</v>
      </c>
      <c r="L240" s="8" t="s">
        <v>1702</v>
      </c>
      <c r="M240" s="8" t="s">
        <v>1802</v>
      </c>
    </row>
    <row r="241" spans="2:13" x14ac:dyDescent="0.3">
      <c r="B241" s="6">
        <v>7</v>
      </c>
      <c r="C241" s="7" t="s">
        <v>542</v>
      </c>
      <c r="D241" s="8" t="s">
        <v>1991</v>
      </c>
      <c r="E241" s="8" t="s">
        <v>1802</v>
      </c>
      <c r="F241" s="18" t="s">
        <v>1694</v>
      </c>
      <c r="G241" s="100">
        <v>25000</v>
      </c>
      <c r="H241" s="97">
        <v>43677</v>
      </c>
      <c r="I241" s="8" t="s">
        <v>630</v>
      </c>
      <c r="J241" s="8" t="s">
        <v>1702</v>
      </c>
      <c r="K241" s="18" t="s">
        <v>612</v>
      </c>
      <c r="L241" s="8" t="s">
        <v>1702</v>
      </c>
      <c r="M241" s="8" t="s">
        <v>1802</v>
      </c>
    </row>
    <row r="242" spans="2:13" x14ac:dyDescent="0.3">
      <c r="B242" s="6">
        <v>7</v>
      </c>
      <c r="C242" s="7" t="s">
        <v>542</v>
      </c>
      <c r="D242" s="8" t="s">
        <v>1997</v>
      </c>
      <c r="E242" s="8" t="s">
        <v>1802</v>
      </c>
      <c r="F242" s="18" t="s">
        <v>1694</v>
      </c>
      <c r="G242" s="100">
        <v>9996000</v>
      </c>
      <c r="H242" s="97">
        <v>43769</v>
      </c>
      <c r="I242" s="8" t="s">
        <v>630</v>
      </c>
      <c r="J242" s="8" t="s">
        <v>1702</v>
      </c>
      <c r="K242" s="18" t="s">
        <v>612</v>
      </c>
      <c r="L242" s="8" t="s">
        <v>1702</v>
      </c>
      <c r="M242" s="8" t="s">
        <v>1802</v>
      </c>
    </row>
    <row r="243" spans="2:13" x14ac:dyDescent="0.3">
      <c r="B243" s="6">
        <v>7</v>
      </c>
      <c r="C243" s="7" t="s">
        <v>542</v>
      </c>
      <c r="D243" s="8" t="s">
        <v>1998</v>
      </c>
      <c r="E243" s="8" t="s">
        <v>1802</v>
      </c>
      <c r="F243" s="18" t="s">
        <v>1802</v>
      </c>
      <c r="G243" s="100">
        <v>30000</v>
      </c>
      <c r="H243" s="97">
        <v>43585</v>
      </c>
      <c r="I243" s="8" t="s">
        <v>1999</v>
      </c>
      <c r="J243" s="8" t="s">
        <v>1702</v>
      </c>
      <c r="K243" s="18" t="s">
        <v>612</v>
      </c>
      <c r="L243" s="8" t="s">
        <v>1702</v>
      </c>
      <c r="M243" s="8" t="s">
        <v>1802</v>
      </c>
    </row>
    <row r="244" spans="2:13" x14ac:dyDescent="0.3">
      <c r="B244" s="6">
        <v>7</v>
      </c>
      <c r="C244" s="7" t="s">
        <v>542</v>
      </c>
      <c r="D244" s="8" t="s">
        <v>1998</v>
      </c>
      <c r="E244" s="8" t="s">
        <v>1802</v>
      </c>
      <c r="F244" s="18" t="s">
        <v>1802</v>
      </c>
      <c r="G244" s="100">
        <v>750000</v>
      </c>
      <c r="H244" s="97">
        <v>43585</v>
      </c>
      <c r="I244" s="8" t="s">
        <v>1999</v>
      </c>
      <c r="J244" s="8" t="s">
        <v>1702</v>
      </c>
      <c r="K244" s="18" t="s">
        <v>612</v>
      </c>
      <c r="L244" s="8" t="s">
        <v>1702</v>
      </c>
      <c r="M244" s="8" t="s">
        <v>1802</v>
      </c>
    </row>
    <row r="245" spans="2:13" x14ac:dyDescent="0.3">
      <c r="B245" s="6">
        <v>7</v>
      </c>
      <c r="C245" s="7" t="s">
        <v>542</v>
      </c>
      <c r="D245" s="8" t="s">
        <v>2000</v>
      </c>
      <c r="E245" s="8" t="s">
        <v>1802</v>
      </c>
      <c r="F245" s="18" t="s">
        <v>1694</v>
      </c>
      <c r="G245" s="100">
        <v>10000000</v>
      </c>
      <c r="H245" s="97">
        <v>43524</v>
      </c>
      <c r="I245" s="8" t="s">
        <v>1714</v>
      </c>
      <c r="J245" s="8" t="s">
        <v>1702</v>
      </c>
      <c r="K245" s="18" t="s">
        <v>612</v>
      </c>
      <c r="L245" s="8" t="s">
        <v>1702</v>
      </c>
      <c r="M245" s="8" t="s">
        <v>1802</v>
      </c>
    </row>
    <row r="246" spans="2:13" x14ac:dyDescent="0.3">
      <c r="B246" s="6">
        <v>7</v>
      </c>
      <c r="C246" s="7" t="s">
        <v>542</v>
      </c>
      <c r="D246" s="8" t="s">
        <v>2000</v>
      </c>
      <c r="E246" s="8" t="s">
        <v>1802</v>
      </c>
      <c r="F246" s="18" t="s">
        <v>1694</v>
      </c>
      <c r="G246" s="100">
        <v>5700000</v>
      </c>
      <c r="H246" s="97">
        <v>43496</v>
      </c>
      <c r="I246" s="8" t="s">
        <v>1714</v>
      </c>
      <c r="J246" s="8" t="s">
        <v>1702</v>
      </c>
      <c r="K246" s="18" t="s">
        <v>612</v>
      </c>
      <c r="L246" s="8" t="s">
        <v>1702</v>
      </c>
      <c r="M246" s="8" t="s">
        <v>1802</v>
      </c>
    </row>
    <row r="247" spans="2:13" x14ac:dyDescent="0.3">
      <c r="B247" s="6">
        <v>7</v>
      </c>
      <c r="C247" s="7" t="s">
        <v>542</v>
      </c>
      <c r="D247" s="8" t="s">
        <v>2000</v>
      </c>
      <c r="E247" s="8" t="s">
        <v>1802</v>
      </c>
      <c r="F247" s="18" t="s">
        <v>1694</v>
      </c>
      <c r="G247" s="100">
        <v>150000</v>
      </c>
      <c r="H247" s="97">
        <v>43646</v>
      </c>
      <c r="I247" s="8" t="s">
        <v>1714</v>
      </c>
      <c r="J247" s="8" t="s">
        <v>1702</v>
      </c>
      <c r="K247" s="18" t="s">
        <v>612</v>
      </c>
      <c r="L247" s="8" t="s">
        <v>1702</v>
      </c>
      <c r="M247" s="8" t="s">
        <v>1802</v>
      </c>
    </row>
    <row r="248" spans="2:13" x14ac:dyDescent="0.3">
      <c r="B248" s="6">
        <v>7</v>
      </c>
      <c r="C248" s="7" t="s">
        <v>542</v>
      </c>
      <c r="D248" s="8" t="s">
        <v>2000</v>
      </c>
      <c r="E248" s="8" t="s">
        <v>1802</v>
      </c>
      <c r="F248" s="18" t="s">
        <v>1802</v>
      </c>
      <c r="G248" s="100">
        <v>2000000</v>
      </c>
      <c r="H248" s="97">
        <v>43585</v>
      </c>
      <c r="I248" s="8" t="s">
        <v>1993</v>
      </c>
      <c r="J248" s="8" t="s">
        <v>1702</v>
      </c>
      <c r="K248" s="18" t="s">
        <v>612</v>
      </c>
      <c r="L248" s="8" t="s">
        <v>1702</v>
      </c>
      <c r="M248" s="8" t="s">
        <v>1802</v>
      </c>
    </row>
    <row r="249" spans="2:13" x14ac:dyDescent="0.3">
      <c r="B249" s="6">
        <v>7</v>
      </c>
      <c r="C249" s="7" t="s">
        <v>542</v>
      </c>
      <c r="D249" s="8" t="s">
        <v>2000</v>
      </c>
      <c r="E249" s="8" t="s">
        <v>1802</v>
      </c>
      <c r="F249" s="18" t="s">
        <v>1694</v>
      </c>
      <c r="G249" s="100">
        <v>3000000</v>
      </c>
      <c r="H249" s="97">
        <v>43585</v>
      </c>
      <c r="I249" s="8" t="s">
        <v>1714</v>
      </c>
      <c r="J249" s="8" t="s">
        <v>1702</v>
      </c>
      <c r="K249" s="18" t="s">
        <v>612</v>
      </c>
      <c r="L249" s="8" t="s">
        <v>1702</v>
      </c>
      <c r="M249" s="8" t="s">
        <v>1802</v>
      </c>
    </row>
    <row r="250" spans="2:13" x14ac:dyDescent="0.3">
      <c r="B250" s="6">
        <v>7</v>
      </c>
      <c r="C250" s="7" t="s">
        <v>542</v>
      </c>
      <c r="D250" s="8" t="s">
        <v>2000</v>
      </c>
      <c r="E250" s="8" t="s">
        <v>1802</v>
      </c>
      <c r="F250" s="18" t="s">
        <v>1694</v>
      </c>
      <c r="G250" s="100">
        <v>6600000</v>
      </c>
      <c r="H250" s="97">
        <v>43585</v>
      </c>
      <c r="I250" s="8" t="s">
        <v>1714</v>
      </c>
      <c r="J250" s="8" t="s">
        <v>1702</v>
      </c>
      <c r="K250" s="18" t="s">
        <v>612</v>
      </c>
      <c r="L250" s="8" t="s">
        <v>1702</v>
      </c>
      <c r="M250" s="8" t="s">
        <v>1802</v>
      </c>
    </row>
    <row r="251" spans="2:13" x14ac:dyDescent="0.3">
      <c r="B251" s="6">
        <v>7</v>
      </c>
      <c r="C251" s="7" t="s">
        <v>542</v>
      </c>
      <c r="D251" s="8" t="s">
        <v>2000</v>
      </c>
      <c r="E251" s="8" t="s">
        <v>1802</v>
      </c>
      <c r="F251" s="18" t="s">
        <v>1694</v>
      </c>
      <c r="G251" s="100">
        <v>1000000</v>
      </c>
      <c r="H251" s="97">
        <v>43496</v>
      </c>
      <c r="I251" s="8" t="s">
        <v>1714</v>
      </c>
      <c r="J251" s="8" t="s">
        <v>1702</v>
      </c>
      <c r="K251" s="18" t="s">
        <v>612</v>
      </c>
      <c r="L251" s="8" t="s">
        <v>1702</v>
      </c>
      <c r="M251" s="8" t="s">
        <v>1802</v>
      </c>
    </row>
    <row r="252" spans="2:13" x14ac:dyDescent="0.3">
      <c r="B252" s="6">
        <v>7</v>
      </c>
      <c r="C252" s="7" t="s">
        <v>542</v>
      </c>
      <c r="D252" s="8" t="s">
        <v>2000</v>
      </c>
      <c r="E252" s="8" t="s">
        <v>1802</v>
      </c>
      <c r="F252" s="18" t="s">
        <v>1694</v>
      </c>
      <c r="G252" s="100">
        <v>750000</v>
      </c>
      <c r="H252" s="97">
        <v>43496</v>
      </c>
      <c r="I252" s="8" t="s">
        <v>1714</v>
      </c>
      <c r="J252" s="8" t="s">
        <v>1702</v>
      </c>
      <c r="K252" s="18" t="s">
        <v>612</v>
      </c>
      <c r="L252" s="8" t="s">
        <v>1702</v>
      </c>
      <c r="M252" s="8" t="s">
        <v>1802</v>
      </c>
    </row>
    <row r="253" spans="2:13" x14ac:dyDescent="0.3">
      <c r="B253" s="6">
        <v>7</v>
      </c>
      <c r="C253" s="7" t="s">
        <v>542</v>
      </c>
      <c r="D253" s="8" t="s">
        <v>2000</v>
      </c>
      <c r="E253" s="8" t="s">
        <v>1802</v>
      </c>
      <c r="F253" s="18" t="s">
        <v>1694</v>
      </c>
      <c r="G253" s="100">
        <v>800000</v>
      </c>
      <c r="H253" s="97">
        <v>43585</v>
      </c>
      <c r="I253" s="8" t="s">
        <v>1785</v>
      </c>
      <c r="J253" s="8" t="s">
        <v>1702</v>
      </c>
      <c r="K253" s="18" t="s">
        <v>612</v>
      </c>
      <c r="L253" s="8" t="s">
        <v>1702</v>
      </c>
      <c r="M253" s="8" t="s">
        <v>1802</v>
      </c>
    </row>
    <row r="254" spans="2:13" x14ac:dyDescent="0.3">
      <c r="B254" s="6">
        <v>7</v>
      </c>
      <c r="C254" s="7" t="s">
        <v>542</v>
      </c>
      <c r="D254" s="8" t="s">
        <v>2000</v>
      </c>
      <c r="E254" s="8" t="s">
        <v>1802</v>
      </c>
      <c r="F254" s="18" t="s">
        <v>1694</v>
      </c>
      <c r="G254" s="100">
        <v>2000000</v>
      </c>
      <c r="H254" s="97">
        <v>43616</v>
      </c>
      <c r="I254" s="8" t="s">
        <v>1714</v>
      </c>
      <c r="J254" s="8" t="s">
        <v>1702</v>
      </c>
      <c r="K254" s="18" t="s">
        <v>612</v>
      </c>
      <c r="L254" s="8" t="s">
        <v>1702</v>
      </c>
      <c r="M254" s="8" t="s">
        <v>1802</v>
      </c>
    </row>
    <row r="255" spans="2:13" x14ac:dyDescent="0.3">
      <c r="B255" s="6">
        <v>7</v>
      </c>
      <c r="C255" s="7" t="s">
        <v>542</v>
      </c>
      <c r="D255" s="8" t="s">
        <v>2000</v>
      </c>
      <c r="E255" s="8" t="s">
        <v>1802</v>
      </c>
      <c r="F255" s="18" t="s">
        <v>1694</v>
      </c>
      <c r="G255" s="100">
        <v>5000000</v>
      </c>
      <c r="H255" s="97">
        <v>43616</v>
      </c>
      <c r="I255" s="8" t="s">
        <v>1714</v>
      </c>
      <c r="J255" s="8" t="s">
        <v>1702</v>
      </c>
      <c r="K255" s="18" t="s">
        <v>612</v>
      </c>
      <c r="L255" s="8" t="s">
        <v>1702</v>
      </c>
      <c r="M255" s="8" t="s">
        <v>1802</v>
      </c>
    </row>
    <row r="256" spans="2:13" x14ac:dyDescent="0.3">
      <c r="B256" s="6">
        <v>7</v>
      </c>
      <c r="C256" s="7" t="s">
        <v>542</v>
      </c>
      <c r="D256" s="8" t="s">
        <v>2000</v>
      </c>
      <c r="E256" s="8" t="s">
        <v>1802</v>
      </c>
      <c r="F256" s="18" t="s">
        <v>1694</v>
      </c>
      <c r="G256" s="100">
        <v>3000000</v>
      </c>
      <c r="H256" s="97">
        <v>43616</v>
      </c>
      <c r="I256" s="8" t="s">
        <v>1714</v>
      </c>
      <c r="J256" s="8" t="s">
        <v>1702</v>
      </c>
      <c r="K256" s="18" t="s">
        <v>612</v>
      </c>
      <c r="L256" s="8" t="s">
        <v>1702</v>
      </c>
      <c r="M256" s="8" t="s">
        <v>1802</v>
      </c>
    </row>
    <row r="257" spans="2:13" x14ac:dyDescent="0.3">
      <c r="B257" s="6">
        <v>7</v>
      </c>
      <c r="C257" s="7" t="s">
        <v>542</v>
      </c>
      <c r="D257" s="8" t="s">
        <v>2000</v>
      </c>
      <c r="E257" s="8" t="s">
        <v>1802</v>
      </c>
      <c r="F257" s="18" t="s">
        <v>1694</v>
      </c>
      <c r="G257" s="100">
        <v>200000</v>
      </c>
      <c r="H257" s="97">
        <v>43585</v>
      </c>
      <c r="I257" s="8" t="s">
        <v>1714</v>
      </c>
      <c r="J257" s="8" t="s">
        <v>1702</v>
      </c>
      <c r="K257" s="18" t="s">
        <v>612</v>
      </c>
      <c r="L257" s="8" t="s">
        <v>1702</v>
      </c>
      <c r="M257" s="8" t="s">
        <v>1802</v>
      </c>
    </row>
    <row r="258" spans="2:13" x14ac:dyDescent="0.3">
      <c r="B258" s="6">
        <v>7</v>
      </c>
      <c r="C258" s="7" t="s">
        <v>542</v>
      </c>
      <c r="D258" s="8" t="s">
        <v>2000</v>
      </c>
      <c r="E258" s="8" t="s">
        <v>1802</v>
      </c>
      <c r="F258" s="18" t="s">
        <v>1694</v>
      </c>
      <c r="G258" s="100">
        <v>2000000</v>
      </c>
      <c r="H258" s="97">
        <v>43738</v>
      </c>
      <c r="I258" s="8" t="s">
        <v>1714</v>
      </c>
      <c r="J258" s="8" t="s">
        <v>1702</v>
      </c>
      <c r="K258" s="18" t="s">
        <v>612</v>
      </c>
      <c r="L258" s="8" t="s">
        <v>1702</v>
      </c>
      <c r="M258" s="8" t="s">
        <v>1802</v>
      </c>
    </row>
    <row r="259" spans="2:13" x14ac:dyDescent="0.3">
      <c r="B259" s="6">
        <v>7</v>
      </c>
      <c r="C259" s="7" t="s">
        <v>542</v>
      </c>
      <c r="D259" s="8" t="s">
        <v>2000</v>
      </c>
      <c r="E259" s="8" t="s">
        <v>1802</v>
      </c>
      <c r="F259" s="18" t="s">
        <v>1694</v>
      </c>
      <c r="G259" s="100">
        <v>2000000</v>
      </c>
      <c r="H259" s="97">
        <v>43738</v>
      </c>
      <c r="I259" s="8" t="s">
        <v>1714</v>
      </c>
      <c r="J259" s="8" t="s">
        <v>1702</v>
      </c>
      <c r="K259" s="18" t="s">
        <v>612</v>
      </c>
      <c r="L259" s="8" t="s">
        <v>1702</v>
      </c>
      <c r="M259" s="8" t="s">
        <v>1802</v>
      </c>
    </row>
    <row r="260" spans="2:13" x14ac:dyDescent="0.3">
      <c r="B260" s="6">
        <v>7</v>
      </c>
      <c r="C260" s="7" t="s">
        <v>542</v>
      </c>
      <c r="D260" s="8" t="s">
        <v>2000</v>
      </c>
      <c r="E260" s="8" t="s">
        <v>1802</v>
      </c>
      <c r="F260" s="18" t="s">
        <v>1694</v>
      </c>
      <c r="G260" s="100">
        <v>2000000</v>
      </c>
      <c r="H260" s="97">
        <v>43738</v>
      </c>
      <c r="I260" s="8" t="s">
        <v>1714</v>
      </c>
      <c r="J260" s="8" t="s">
        <v>1702</v>
      </c>
      <c r="K260" s="18" t="s">
        <v>612</v>
      </c>
      <c r="L260" s="8" t="s">
        <v>1702</v>
      </c>
      <c r="M260" s="8" t="s">
        <v>1802</v>
      </c>
    </row>
    <row r="261" spans="2:13" x14ac:dyDescent="0.3">
      <c r="B261" s="6">
        <v>7</v>
      </c>
      <c r="C261" s="7" t="s">
        <v>542</v>
      </c>
      <c r="D261" s="8" t="s">
        <v>2000</v>
      </c>
      <c r="E261" s="8" t="s">
        <v>1802</v>
      </c>
      <c r="F261" s="18" t="s">
        <v>1694</v>
      </c>
      <c r="G261" s="100">
        <v>1000000</v>
      </c>
      <c r="H261" s="97">
        <v>43738</v>
      </c>
      <c r="I261" s="8" t="s">
        <v>1714</v>
      </c>
      <c r="J261" s="8" t="s">
        <v>1702</v>
      </c>
      <c r="K261" s="18" t="s">
        <v>612</v>
      </c>
      <c r="L261" s="8" t="s">
        <v>1702</v>
      </c>
      <c r="M261" s="8" t="s">
        <v>1802</v>
      </c>
    </row>
    <row r="262" spans="2:13" x14ac:dyDescent="0.3">
      <c r="B262" s="6">
        <v>7</v>
      </c>
      <c r="C262" s="7" t="s">
        <v>542</v>
      </c>
      <c r="D262" s="8" t="s">
        <v>2000</v>
      </c>
      <c r="E262" s="8" t="s">
        <v>1802</v>
      </c>
      <c r="F262" s="18" t="s">
        <v>1694</v>
      </c>
      <c r="G262" s="100">
        <v>11000000</v>
      </c>
      <c r="H262" s="97">
        <v>43799</v>
      </c>
      <c r="I262" s="8" t="s">
        <v>1714</v>
      </c>
      <c r="J262" s="8" t="s">
        <v>1702</v>
      </c>
      <c r="K262" s="18" t="s">
        <v>612</v>
      </c>
      <c r="L262" s="8" t="s">
        <v>1702</v>
      </c>
      <c r="M262" s="8" t="s">
        <v>1802</v>
      </c>
    </row>
    <row r="263" spans="2:13" x14ac:dyDescent="0.3">
      <c r="B263" s="6">
        <v>7</v>
      </c>
      <c r="C263" s="7" t="s">
        <v>542</v>
      </c>
      <c r="D263" s="8" t="s">
        <v>2000</v>
      </c>
      <c r="E263" s="8" t="s">
        <v>1802</v>
      </c>
      <c r="F263" s="18" t="s">
        <v>1694</v>
      </c>
      <c r="G263" s="100">
        <v>1300000</v>
      </c>
      <c r="H263" s="97">
        <v>43830</v>
      </c>
      <c r="I263" s="8" t="s">
        <v>1714</v>
      </c>
      <c r="J263" s="8" t="s">
        <v>1702</v>
      </c>
      <c r="K263" s="18" t="s">
        <v>612</v>
      </c>
      <c r="L263" s="8" t="s">
        <v>1702</v>
      </c>
      <c r="M263" s="8" t="s">
        <v>1802</v>
      </c>
    </row>
    <row r="264" spans="2:13" x14ac:dyDescent="0.3">
      <c r="B264" s="6">
        <v>7</v>
      </c>
      <c r="C264" s="7" t="s">
        <v>542</v>
      </c>
      <c r="D264" s="8" t="s">
        <v>2000</v>
      </c>
      <c r="E264" s="8" t="s">
        <v>1802</v>
      </c>
      <c r="F264" s="18" t="s">
        <v>1694</v>
      </c>
      <c r="G264" s="100">
        <v>1000000</v>
      </c>
      <c r="H264" s="97">
        <v>43799</v>
      </c>
      <c r="I264" s="8" t="s">
        <v>1714</v>
      </c>
      <c r="J264" s="8" t="s">
        <v>1702</v>
      </c>
      <c r="K264" s="18" t="s">
        <v>612</v>
      </c>
      <c r="L264" s="8" t="s">
        <v>1702</v>
      </c>
      <c r="M264" s="8" t="s">
        <v>1802</v>
      </c>
    </row>
    <row r="265" spans="2:13" x14ac:dyDescent="0.3">
      <c r="B265" s="6">
        <v>7</v>
      </c>
      <c r="C265" s="7" t="s">
        <v>542</v>
      </c>
      <c r="D265" s="8" t="s">
        <v>2000</v>
      </c>
      <c r="E265" s="8" t="s">
        <v>1802</v>
      </c>
      <c r="F265" s="18" t="s">
        <v>1694</v>
      </c>
      <c r="G265" s="100">
        <v>5000000</v>
      </c>
      <c r="H265" s="97">
        <v>43769</v>
      </c>
      <c r="I265" s="8" t="s">
        <v>1999</v>
      </c>
      <c r="J265" s="8" t="s">
        <v>1702</v>
      </c>
      <c r="K265" s="18" t="s">
        <v>612</v>
      </c>
      <c r="L265" s="8" t="s">
        <v>1702</v>
      </c>
      <c r="M265" s="8" t="s">
        <v>1802</v>
      </c>
    </row>
    <row r="266" spans="2:13" x14ac:dyDescent="0.3">
      <c r="B266" s="6">
        <v>7</v>
      </c>
      <c r="C266" s="7" t="s">
        <v>542</v>
      </c>
      <c r="D266" s="8" t="s">
        <v>2000</v>
      </c>
      <c r="E266" s="8" t="s">
        <v>1802</v>
      </c>
      <c r="F266" s="18" t="s">
        <v>1694</v>
      </c>
      <c r="G266" s="100">
        <v>8400000</v>
      </c>
      <c r="H266" s="97">
        <v>43769</v>
      </c>
      <c r="I266" s="8" t="s">
        <v>1785</v>
      </c>
      <c r="J266" s="8" t="s">
        <v>1702</v>
      </c>
      <c r="K266" s="18" t="s">
        <v>612</v>
      </c>
      <c r="L266" s="8" t="s">
        <v>1702</v>
      </c>
      <c r="M266" s="8" t="s">
        <v>1802</v>
      </c>
    </row>
    <row r="267" spans="2:13" x14ac:dyDescent="0.3">
      <c r="B267" s="6">
        <v>7</v>
      </c>
      <c r="C267" s="7" t="s">
        <v>542</v>
      </c>
      <c r="D267" s="8" t="s">
        <v>2000</v>
      </c>
      <c r="E267" s="8" t="s">
        <v>1802</v>
      </c>
      <c r="F267" s="18" t="s">
        <v>1694</v>
      </c>
      <c r="G267" s="100">
        <v>2000000</v>
      </c>
      <c r="H267" s="97">
        <v>43799</v>
      </c>
      <c r="I267" s="8" t="s">
        <v>1714</v>
      </c>
      <c r="J267" s="8" t="s">
        <v>1702</v>
      </c>
      <c r="K267" s="18" t="s">
        <v>612</v>
      </c>
      <c r="L267" s="8" t="s">
        <v>1702</v>
      </c>
      <c r="M267" s="8" t="s">
        <v>1802</v>
      </c>
    </row>
    <row r="268" spans="2:13" x14ac:dyDescent="0.3">
      <c r="B268" s="6">
        <v>7</v>
      </c>
      <c r="C268" s="7" t="s">
        <v>542</v>
      </c>
      <c r="D268" s="8" t="s">
        <v>2000</v>
      </c>
      <c r="E268" s="8" t="s">
        <v>1802</v>
      </c>
      <c r="F268" s="18" t="s">
        <v>1694</v>
      </c>
      <c r="G268" s="100">
        <v>1000000</v>
      </c>
      <c r="H268" s="97">
        <v>43799</v>
      </c>
      <c r="I268" s="8" t="s">
        <v>1714</v>
      </c>
      <c r="J268" s="8" t="s">
        <v>1702</v>
      </c>
      <c r="K268" s="18" t="s">
        <v>612</v>
      </c>
      <c r="L268" s="8" t="s">
        <v>1702</v>
      </c>
      <c r="M268" s="8" t="s">
        <v>1802</v>
      </c>
    </row>
    <row r="269" spans="2:13" x14ac:dyDescent="0.3">
      <c r="B269" s="6">
        <v>7</v>
      </c>
      <c r="C269" s="7" t="s">
        <v>542</v>
      </c>
      <c r="D269" s="8" t="s">
        <v>2000</v>
      </c>
      <c r="E269" s="8" t="s">
        <v>1802</v>
      </c>
      <c r="F269" s="18" t="s">
        <v>1694</v>
      </c>
      <c r="G269" s="100">
        <v>2000000</v>
      </c>
      <c r="H269" s="97">
        <v>43799</v>
      </c>
      <c r="I269" s="8" t="s">
        <v>1714</v>
      </c>
      <c r="J269" s="8" t="s">
        <v>1702</v>
      </c>
      <c r="K269" s="18" t="s">
        <v>612</v>
      </c>
      <c r="L269" s="8" t="s">
        <v>1702</v>
      </c>
      <c r="M269" s="8" t="s">
        <v>1802</v>
      </c>
    </row>
    <row r="270" spans="2:13" x14ac:dyDescent="0.3">
      <c r="B270" s="6">
        <v>7</v>
      </c>
      <c r="C270" s="7" t="s">
        <v>542</v>
      </c>
      <c r="D270" s="8" t="s">
        <v>2000</v>
      </c>
      <c r="E270" s="8" t="s">
        <v>1802</v>
      </c>
      <c r="F270" s="18" t="s">
        <v>1694</v>
      </c>
      <c r="G270" s="100">
        <v>5000000</v>
      </c>
      <c r="H270" s="97">
        <v>43830</v>
      </c>
      <c r="I270" s="8" t="s">
        <v>1714</v>
      </c>
      <c r="J270" s="8" t="s">
        <v>1702</v>
      </c>
      <c r="K270" s="18" t="s">
        <v>612</v>
      </c>
      <c r="L270" s="8" t="s">
        <v>1702</v>
      </c>
      <c r="M270" s="8" t="s">
        <v>1802</v>
      </c>
    </row>
    <row r="271" spans="2:13" x14ac:dyDescent="0.3">
      <c r="B271" s="6">
        <v>7</v>
      </c>
      <c r="C271" s="7" t="s">
        <v>542</v>
      </c>
      <c r="D271" s="8" t="s">
        <v>2000</v>
      </c>
      <c r="E271" s="8" t="s">
        <v>1802</v>
      </c>
      <c r="F271" s="18" t="s">
        <v>1694</v>
      </c>
      <c r="G271" s="100">
        <v>2000000</v>
      </c>
      <c r="H271" s="97">
        <v>43830</v>
      </c>
      <c r="I271" s="8" t="s">
        <v>1714</v>
      </c>
      <c r="J271" s="8" t="s">
        <v>1702</v>
      </c>
      <c r="K271" s="18" t="s">
        <v>612</v>
      </c>
      <c r="L271" s="8" t="s">
        <v>1702</v>
      </c>
      <c r="M271" s="8" t="s">
        <v>1802</v>
      </c>
    </row>
    <row r="272" spans="2:13" x14ac:dyDescent="0.3">
      <c r="B272" s="6">
        <v>7</v>
      </c>
      <c r="C272" s="7" t="s">
        <v>542</v>
      </c>
      <c r="D272" s="8" t="s">
        <v>2000</v>
      </c>
      <c r="E272" s="8" t="s">
        <v>1802</v>
      </c>
      <c r="F272" s="18" t="s">
        <v>1694</v>
      </c>
      <c r="G272" s="100">
        <v>2700000</v>
      </c>
      <c r="H272" s="97">
        <v>43738</v>
      </c>
      <c r="I272" s="8" t="s">
        <v>1999</v>
      </c>
      <c r="J272" s="8" t="s">
        <v>1702</v>
      </c>
      <c r="K272" s="18" t="s">
        <v>612</v>
      </c>
      <c r="L272" s="8" t="s">
        <v>1702</v>
      </c>
      <c r="M272" s="8" t="s">
        <v>1802</v>
      </c>
    </row>
    <row r="273" spans="2:13" x14ac:dyDescent="0.3">
      <c r="B273" s="6">
        <v>7</v>
      </c>
      <c r="C273" s="7" t="s">
        <v>542</v>
      </c>
      <c r="D273" s="8" t="s">
        <v>2000</v>
      </c>
      <c r="E273" s="8" t="s">
        <v>1802</v>
      </c>
      <c r="F273" s="18" t="s">
        <v>1694</v>
      </c>
      <c r="G273" s="100">
        <v>3000000</v>
      </c>
      <c r="H273" s="97">
        <v>43799</v>
      </c>
      <c r="I273" s="8" t="s">
        <v>1714</v>
      </c>
      <c r="J273" s="8" t="s">
        <v>1702</v>
      </c>
      <c r="K273" s="18" t="s">
        <v>612</v>
      </c>
      <c r="L273" s="8" t="s">
        <v>1702</v>
      </c>
      <c r="M273" s="8" t="s">
        <v>1802</v>
      </c>
    </row>
    <row r="274" spans="2:13" x14ac:dyDescent="0.3">
      <c r="B274" s="6">
        <v>7</v>
      </c>
      <c r="C274" s="7" t="s">
        <v>542</v>
      </c>
      <c r="D274" s="8" t="s">
        <v>2000</v>
      </c>
      <c r="E274" s="8" t="s">
        <v>1802</v>
      </c>
      <c r="F274" s="18" t="s">
        <v>1694</v>
      </c>
      <c r="G274" s="100">
        <v>2000000</v>
      </c>
      <c r="H274" s="97">
        <v>43555</v>
      </c>
      <c r="I274" s="8" t="s">
        <v>1714</v>
      </c>
      <c r="J274" s="8" t="s">
        <v>1702</v>
      </c>
      <c r="K274" s="18" t="s">
        <v>612</v>
      </c>
      <c r="L274" s="8" t="s">
        <v>1702</v>
      </c>
      <c r="M274" s="8" t="s">
        <v>1802</v>
      </c>
    </row>
    <row r="275" spans="2:13" x14ac:dyDescent="0.3">
      <c r="B275" s="6">
        <v>7</v>
      </c>
      <c r="C275" s="7" t="s">
        <v>542</v>
      </c>
      <c r="D275" s="8" t="s">
        <v>2000</v>
      </c>
      <c r="E275" s="8" t="s">
        <v>1802</v>
      </c>
      <c r="F275" s="18" t="s">
        <v>1694</v>
      </c>
      <c r="G275" s="100">
        <v>1500000</v>
      </c>
      <c r="H275" s="97">
        <v>43616</v>
      </c>
      <c r="I275" s="8" t="s">
        <v>1714</v>
      </c>
      <c r="J275" s="8" t="s">
        <v>1702</v>
      </c>
      <c r="K275" s="18" t="s">
        <v>612</v>
      </c>
      <c r="L275" s="8" t="s">
        <v>1702</v>
      </c>
      <c r="M275" s="8" t="s">
        <v>1802</v>
      </c>
    </row>
    <row r="276" spans="2:13" x14ac:dyDescent="0.3">
      <c r="B276" s="6">
        <v>7</v>
      </c>
      <c r="C276" s="7" t="s">
        <v>542</v>
      </c>
      <c r="D276" s="8" t="s">
        <v>2000</v>
      </c>
      <c r="E276" s="8" t="s">
        <v>1802</v>
      </c>
      <c r="F276" s="18" t="s">
        <v>1694</v>
      </c>
      <c r="G276" s="100">
        <v>1500000</v>
      </c>
      <c r="H276" s="97">
        <v>43646</v>
      </c>
      <c r="I276" s="8" t="s">
        <v>1714</v>
      </c>
      <c r="J276" s="8" t="s">
        <v>1702</v>
      </c>
      <c r="K276" s="18" t="s">
        <v>612</v>
      </c>
      <c r="L276" s="8" t="s">
        <v>1702</v>
      </c>
      <c r="M276" s="8" t="s">
        <v>1802</v>
      </c>
    </row>
    <row r="277" spans="2:13" x14ac:dyDescent="0.3">
      <c r="B277" s="6">
        <v>7</v>
      </c>
      <c r="C277" s="7" t="s">
        <v>542</v>
      </c>
      <c r="D277" s="8" t="s">
        <v>2000</v>
      </c>
      <c r="E277" s="8" t="s">
        <v>1802</v>
      </c>
      <c r="F277" s="18" t="s">
        <v>1694</v>
      </c>
      <c r="G277" s="100">
        <v>500000</v>
      </c>
      <c r="H277" s="97">
        <v>43830</v>
      </c>
      <c r="I277" s="8" t="s">
        <v>1714</v>
      </c>
      <c r="J277" s="8" t="s">
        <v>1702</v>
      </c>
      <c r="K277" s="18" t="s">
        <v>612</v>
      </c>
      <c r="L277" s="8" t="s">
        <v>1702</v>
      </c>
      <c r="M277" s="8" t="s">
        <v>1802</v>
      </c>
    </row>
    <row r="278" spans="2:13" x14ac:dyDescent="0.3">
      <c r="B278" s="6">
        <v>7</v>
      </c>
      <c r="C278" s="7" t="s">
        <v>542</v>
      </c>
      <c r="D278" s="8" t="s">
        <v>2000</v>
      </c>
      <c r="E278" s="8" t="s">
        <v>1802</v>
      </c>
      <c r="F278" s="18" t="s">
        <v>1694</v>
      </c>
      <c r="G278" s="100">
        <v>3000000</v>
      </c>
      <c r="H278" s="97">
        <v>43677</v>
      </c>
      <c r="I278" s="8" t="s">
        <v>1714</v>
      </c>
      <c r="J278" s="8" t="s">
        <v>1702</v>
      </c>
      <c r="K278" s="18" t="s">
        <v>612</v>
      </c>
      <c r="L278" s="8" t="s">
        <v>1702</v>
      </c>
      <c r="M278" s="8" t="s">
        <v>1802</v>
      </c>
    </row>
    <row r="279" spans="2:13" x14ac:dyDescent="0.3">
      <c r="B279" s="6">
        <v>7</v>
      </c>
      <c r="C279" s="7" t="s">
        <v>542</v>
      </c>
      <c r="D279" s="8" t="s">
        <v>2000</v>
      </c>
      <c r="E279" s="8" t="s">
        <v>1802</v>
      </c>
      <c r="F279" s="18" t="s">
        <v>1694</v>
      </c>
      <c r="G279" s="100">
        <v>1775000</v>
      </c>
      <c r="H279" s="97">
        <v>43677</v>
      </c>
      <c r="I279" s="8" t="s">
        <v>1714</v>
      </c>
      <c r="J279" s="8" t="s">
        <v>1702</v>
      </c>
      <c r="K279" s="18" t="s">
        <v>612</v>
      </c>
      <c r="L279" s="8" t="s">
        <v>1702</v>
      </c>
      <c r="M279" s="8" t="s">
        <v>1802</v>
      </c>
    </row>
    <row r="280" spans="2:13" x14ac:dyDescent="0.3">
      <c r="B280" s="6">
        <v>7</v>
      </c>
      <c r="C280" s="7" t="s">
        <v>542</v>
      </c>
      <c r="D280" s="8" t="s">
        <v>2000</v>
      </c>
      <c r="E280" s="8" t="s">
        <v>1802</v>
      </c>
      <c r="F280" s="18" t="s">
        <v>1694</v>
      </c>
      <c r="G280" s="100">
        <v>4000000</v>
      </c>
      <c r="H280" s="97">
        <v>43677</v>
      </c>
      <c r="I280" s="8" t="s">
        <v>1714</v>
      </c>
      <c r="J280" s="8" t="s">
        <v>1702</v>
      </c>
      <c r="K280" s="18" t="s">
        <v>612</v>
      </c>
      <c r="L280" s="8" t="s">
        <v>1702</v>
      </c>
      <c r="M280" s="8" t="s">
        <v>1802</v>
      </c>
    </row>
    <row r="281" spans="2:13" x14ac:dyDescent="0.3">
      <c r="B281" s="6">
        <v>7</v>
      </c>
      <c r="C281" s="7" t="s">
        <v>542</v>
      </c>
      <c r="D281" s="8" t="s">
        <v>2000</v>
      </c>
      <c r="E281" s="8" t="s">
        <v>1802</v>
      </c>
      <c r="F281" s="18" t="s">
        <v>1694</v>
      </c>
      <c r="G281" s="100">
        <v>2500000</v>
      </c>
      <c r="H281" s="97">
        <v>43585</v>
      </c>
      <c r="I281" s="8" t="s">
        <v>1999</v>
      </c>
      <c r="J281" s="8" t="s">
        <v>1702</v>
      </c>
      <c r="K281" s="18" t="s">
        <v>612</v>
      </c>
      <c r="L281" s="8" t="s">
        <v>1702</v>
      </c>
      <c r="M281" s="8" t="s">
        <v>1802</v>
      </c>
    </row>
    <row r="282" spans="2:13" x14ac:dyDescent="0.3">
      <c r="B282" s="6">
        <v>7</v>
      </c>
      <c r="C282" s="7" t="s">
        <v>542</v>
      </c>
      <c r="D282" s="8" t="s">
        <v>2000</v>
      </c>
      <c r="E282" s="8" t="s">
        <v>1802</v>
      </c>
      <c r="F282" s="18" t="s">
        <v>1694</v>
      </c>
      <c r="G282" s="100">
        <v>2500000</v>
      </c>
      <c r="H282" s="97">
        <v>43585</v>
      </c>
      <c r="I282" s="8" t="s">
        <v>1999</v>
      </c>
      <c r="J282" s="8" t="s">
        <v>1702</v>
      </c>
      <c r="K282" s="18" t="s">
        <v>612</v>
      </c>
      <c r="L282" s="8" t="s">
        <v>1702</v>
      </c>
      <c r="M282" s="8" t="s">
        <v>1802</v>
      </c>
    </row>
    <row r="283" spans="2:13" x14ac:dyDescent="0.3">
      <c r="B283" s="6">
        <v>7</v>
      </c>
      <c r="C283" s="7" t="s">
        <v>542</v>
      </c>
      <c r="D283" s="8" t="s">
        <v>2000</v>
      </c>
      <c r="E283" s="8" t="s">
        <v>1802</v>
      </c>
      <c r="F283" s="18" t="s">
        <v>1694</v>
      </c>
      <c r="G283" s="100">
        <v>2500000</v>
      </c>
      <c r="H283" s="97">
        <v>43585</v>
      </c>
      <c r="I283" s="8" t="s">
        <v>1999</v>
      </c>
      <c r="J283" s="8" t="s">
        <v>1702</v>
      </c>
      <c r="K283" s="18" t="s">
        <v>612</v>
      </c>
      <c r="L283" s="8" t="s">
        <v>1702</v>
      </c>
      <c r="M283" s="8" t="s">
        <v>1802</v>
      </c>
    </row>
    <row r="284" spans="2:13" x14ac:dyDescent="0.3">
      <c r="B284" s="6">
        <v>7</v>
      </c>
      <c r="C284" s="7" t="s">
        <v>542</v>
      </c>
      <c r="D284" s="8" t="s">
        <v>2000</v>
      </c>
      <c r="E284" s="8" t="s">
        <v>1802</v>
      </c>
      <c r="F284" s="18" t="s">
        <v>1694</v>
      </c>
      <c r="G284" s="100">
        <v>2000000</v>
      </c>
      <c r="H284" s="97">
        <v>43616</v>
      </c>
      <c r="I284" s="8" t="s">
        <v>1714</v>
      </c>
      <c r="J284" s="8" t="s">
        <v>1702</v>
      </c>
      <c r="K284" s="18" t="s">
        <v>612</v>
      </c>
      <c r="L284" s="8" t="s">
        <v>1702</v>
      </c>
      <c r="M284" s="8" t="s">
        <v>1802</v>
      </c>
    </row>
    <row r="285" spans="2:13" x14ac:dyDescent="0.3">
      <c r="B285" s="6">
        <v>7</v>
      </c>
      <c r="C285" s="7" t="s">
        <v>542</v>
      </c>
      <c r="D285" s="8" t="s">
        <v>2000</v>
      </c>
      <c r="E285" s="8" t="s">
        <v>1802</v>
      </c>
      <c r="F285" s="18" t="s">
        <v>1694</v>
      </c>
      <c r="G285" s="100">
        <v>1250000</v>
      </c>
      <c r="H285" s="97">
        <v>43496</v>
      </c>
      <c r="I285" s="8" t="s">
        <v>1714</v>
      </c>
      <c r="J285" s="8" t="s">
        <v>1702</v>
      </c>
      <c r="K285" s="18" t="s">
        <v>612</v>
      </c>
      <c r="L285" s="8" t="s">
        <v>1702</v>
      </c>
      <c r="M285" s="8" t="s">
        <v>1802</v>
      </c>
    </row>
    <row r="286" spans="2:13" x14ac:dyDescent="0.3">
      <c r="B286" s="6">
        <v>7</v>
      </c>
      <c r="C286" s="7" t="s">
        <v>542</v>
      </c>
      <c r="D286" s="8" t="s">
        <v>2000</v>
      </c>
      <c r="E286" s="8" t="s">
        <v>1802</v>
      </c>
      <c r="F286" s="18" t="s">
        <v>1694</v>
      </c>
      <c r="G286" s="100">
        <v>100000</v>
      </c>
      <c r="H286" s="97">
        <v>43677</v>
      </c>
      <c r="I286" s="8" t="s">
        <v>1714</v>
      </c>
      <c r="J286" s="8" t="s">
        <v>1702</v>
      </c>
      <c r="K286" s="18" t="s">
        <v>612</v>
      </c>
      <c r="L286" s="8" t="s">
        <v>1702</v>
      </c>
      <c r="M286" s="8" t="s">
        <v>1802</v>
      </c>
    </row>
    <row r="287" spans="2:13" x14ac:dyDescent="0.3">
      <c r="B287" s="6">
        <v>7</v>
      </c>
      <c r="C287" s="7" t="s">
        <v>542</v>
      </c>
      <c r="D287" s="8" t="s">
        <v>2000</v>
      </c>
      <c r="E287" s="8" t="s">
        <v>1802</v>
      </c>
      <c r="F287" s="18" t="s">
        <v>1694</v>
      </c>
      <c r="G287" s="100">
        <v>-4000000</v>
      </c>
      <c r="H287" s="97">
        <v>43708</v>
      </c>
      <c r="I287" s="8" t="s">
        <v>1714</v>
      </c>
      <c r="J287" s="8" t="s">
        <v>1702</v>
      </c>
      <c r="K287" s="18" t="s">
        <v>612</v>
      </c>
      <c r="L287" s="8" t="s">
        <v>1702</v>
      </c>
      <c r="M287" s="8" t="s">
        <v>1802</v>
      </c>
    </row>
    <row r="288" spans="2:13" x14ac:dyDescent="0.3">
      <c r="B288" s="6">
        <v>7</v>
      </c>
      <c r="C288" s="7" t="s">
        <v>542</v>
      </c>
      <c r="D288" s="8" t="s">
        <v>2000</v>
      </c>
      <c r="E288" s="8" t="s">
        <v>1802</v>
      </c>
      <c r="F288" s="18" t="s">
        <v>1694</v>
      </c>
      <c r="G288" s="100">
        <v>4000000</v>
      </c>
      <c r="H288" s="97">
        <v>43708</v>
      </c>
      <c r="I288" s="8" t="s">
        <v>1714</v>
      </c>
      <c r="J288" s="8" t="s">
        <v>1702</v>
      </c>
      <c r="K288" s="18" t="s">
        <v>612</v>
      </c>
      <c r="L288" s="8" t="s">
        <v>1702</v>
      </c>
      <c r="M288" s="8" t="s">
        <v>1802</v>
      </c>
    </row>
    <row r="289" spans="2:13" x14ac:dyDescent="0.3">
      <c r="B289" s="6">
        <v>7</v>
      </c>
      <c r="C289" s="7" t="s">
        <v>542</v>
      </c>
      <c r="D289" s="8" t="s">
        <v>2000</v>
      </c>
      <c r="E289" s="8" t="s">
        <v>1802</v>
      </c>
      <c r="F289" s="18" t="s">
        <v>1694</v>
      </c>
      <c r="G289" s="100">
        <v>4000000</v>
      </c>
      <c r="H289" s="97">
        <v>43708</v>
      </c>
      <c r="I289" s="8" t="s">
        <v>1714</v>
      </c>
      <c r="J289" s="8" t="s">
        <v>1702</v>
      </c>
      <c r="K289" s="18" t="s">
        <v>612</v>
      </c>
      <c r="L289" s="8" t="s">
        <v>1702</v>
      </c>
      <c r="M289" s="8" t="s">
        <v>1802</v>
      </c>
    </row>
    <row r="290" spans="2:13" x14ac:dyDescent="0.3">
      <c r="B290" s="6">
        <v>7</v>
      </c>
      <c r="C290" s="7" t="s">
        <v>542</v>
      </c>
      <c r="D290" s="8" t="s">
        <v>2000</v>
      </c>
      <c r="E290" s="8" t="s">
        <v>1802</v>
      </c>
      <c r="F290" s="18" t="s">
        <v>1694</v>
      </c>
      <c r="G290" s="100">
        <v>500000</v>
      </c>
      <c r="H290" s="97">
        <v>43830</v>
      </c>
      <c r="I290" s="8" t="s">
        <v>1714</v>
      </c>
      <c r="J290" s="8" t="s">
        <v>1702</v>
      </c>
      <c r="K290" s="18" t="s">
        <v>612</v>
      </c>
      <c r="L290" s="8" t="s">
        <v>1702</v>
      </c>
      <c r="M290" s="8" t="s">
        <v>1802</v>
      </c>
    </row>
    <row r="291" spans="2:13" x14ac:dyDescent="0.3">
      <c r="B291" s="6">
        <v>7</v>
      </c>
      <c r="C291" s="7" t="s">
        <v>542</v>
      </c>
      <c r="D291" s="8" t="s">
        <v>2000</v>
      </c>
      <c r="E291" s="8" t="s">
        <v>1802</v>
      </c>
      <c r="F291" s="18" t="s">
        <v>1694</v>
      </c>
      <c r="G291" s="100">
        <v>500000</v>
      </c>
      <c r="H291" s="97">
        <v>43830</v>
      </c>
      <c r="I291" s="8" t="s">
        <v>1714</v>
      </c>
      <c r="J291" s="8" t="s">
        <v>1702</v>
      </c>
      <c r="K291" s="18" t="s">
        <v>612</v>
      </c>
      <c r="L291" s="8" t="s">
        <v>1702</v>
      </c>
      <c r="M291" s="8" t="s">
        <v>1802</v>
      </c>
    </row>
    <row r="292" spans="2:13" x14ac:dyDescent="0.3">
      <c r="B292" s="6">
        <v>7</v>
      </c>
      <c r="C292" s="7" t="s">
        <v>542</v>
      </c>
      <c r="D292" s="8" t="s">
        <v>2000</v>
      </c>
      <c r="E292" s="8" t="s">
        <v>1802</v>
      </c>
      <c r="F292" s="18" t="s">
        <v>1694</v>
      </c>
      <c r="G292" s="100">
        <v>1000000</v>
      </c>
      <c r="H292" s="97">
        <v>43830</v>
      </c>
      <c r="I292" s="8" t="s">
        <v>1714</v>
      </c>
      <c r="J292" s="8" t="s">
        <v>1702</v>
      </c>
      <c r="K292" s="18" t="s">
        <v>612</v>
      </c>
      <c r="L292" s="8" t="s">
        <v>1702</v>
      </c>
      <c r="M292" s="8" t="s">
        <v>1802</v>
      </c>
    </row>
    <row r="293" spans="2:13" x14ac:dyDescent="0.3">
      <c r="B293" s="6">
        <v>7</v>
      </c>
      <c r="C293" s="7" t="s">
        <v>542</v>
      </c>
      <c r="D293" s="8" t="s">
        <v>2000</v>
      </c>
      <c r="E293" s="8" t="s">
        <v>1802</v>
      </c>
      <c r="F293" s="18" t="s">
        <v>1694</v>
      </c>
      <c r="G293" s="100">
        <v>400000</v>
      </c>
      <c r="H293" s="97">
        <v>43495</v>
      </c>
      <c r="I293" s="8" t="s">
        <v>1714</v>
      </c>
      <c r="J293" s="8" t="s">
        <v>1702</v>
      </c>
      <c r="K293" s="18" t="s">
        <v>612</v>
      </c>
      <c r="L293" s="8" t="s">
        <v>1702</v>
      </c>
      <c r="M293" s="8" t="s">
        <v>1802</v>
      </c>
    </row>
    <row r="294" spans="2:13" x14ac:dyDescent="0.3">
      <c r="B294" s="6">
        <v>7</v>
      </c>
      <c r="C294" s="7" t="s">
        <v>542</v>
      </c>
      <c r="D294" s="8" t="s">
        <v>2000</v>
      </c>
      <c r="E294" s="8" t="s">
        <v>1802</v>
      </c>
      <c r="F294" s="18" t="s">
        <v>1694</v>
      </c>
      <c r="G294" s="100">
        <v>100000</v>
      </c>
      <c r="H294" s="97">
        <v>43646</v>
      </c>
      <c r="I294" s="8" t="s">
        <v>1714</v>
      </c>
      <c r="J294" s="8" t="s">
        <v>1702</v>
      </c>
      <c r="K294" s="18" t="s">
        <v>612</v>
      </c>
      <c r="L294" s="8" t="s">
        <v>1702</v>
      </c>
      <c r="M294" s="8" t="s">
        <v>1802</v>
      </c>
    </row>
    <row r="295" spans="2:13" x14ac:dyDescent="0.3">
      <c r="B295" s="6">
        <v>7</v>
      </c>
      <c r="C295" s="7" t="s">
        <v>542</v>
      </c>
      <c r="D295" s="8" t="s">
        <v>2000</v>
      </c>
      <c r="E295" s="8" t="s">
        <v>1802</v>
      </c>
      <c r="F295" s="18" t="s">
        <v>1694</v>
      </c>
      <c r="G295" s="100">
        <v>17000000</v>
      </c>
      <c r="H295" s="97">
        <v>43646</v>
      </c>
      <c r="I295" s="8" t="s">
        <v>1714</v>
      </c>
      <c r="J295" s="8" t="s">
        <v>1702</v>
      </c>
      <c r="K295" s="18" t="s">
        <v>612</v>
      </c>
      <c r="L295" s="8" t="s">
        <v>1702</v>
      </c>
      <c r="M295" s="8" t="s">
        <v>1802</v>
      </c>
    </row>
    <row r="296" spans="2:13" x14ac:dyDescent="0.3">
      <c r="B296" s="6">
        <v>7</v>
      </c>
      <c r="C296" s="7" t="s">
        <v>542</v>
      </c>
      <c r="D296" s="8" t="s">
        <v>2000</v>
      </c>
      <c r="E296" s="8" t="s">
        <v>1802</v>
      </c>
      <c r="F296" s="18" t="s">
        <v>1694</v>
      </c>
      <c r="G296" s="100">
        <v>3000000</v>
      </c>
      <c r="H296" s="97">
        <v>43738</v>
      </c>
      <c r="I296" s="8" t="s">
        <v>1714</v>
      </c>
      <c r="J296" s="8" t="s">
        <v>1702</v>
      </c>
      <c r="K296" s="18" t="s">
        <v>612</v>
      </c>
      <c r="L296" s="8" t="s">
        <v>1702</v>
      </c>
      <c r="M296" s="8" t="s">
        <v>1802</v>
      </c>
    </row>
    <row r="297" spans="2:13" x14ac:dyDescent="0.3">
      <c r="B297" s="6">
        <v>7</v>
      </c>
      <c r="C297" s="7" t="s">
        <v>542</v>
      </c>
      <c r="D297" s="8" t="s">
        <v>2000</v>
      </c>
      <c r="E297" s="8" t="s">
        <v>1802</v>
      </c>
      <c r="F297" s="18" t="s">
        <v>1694</v>
      </c>
      <c r="G297" s="100">
        <v>1850000</v>
      </c>
      <c r="H297" s="97">
        <v>43738</v>
      </c>
      <c r="I297" s="8" t="s">
        <v>1714</v>
      </c>
      <c r="J297" s="8" t="s">
        <v>1702</v>
      </c>
      <c r="K297" s="18" t="s">
        <v>612</v>
      </c>
      <c r="L297" s="8" t="s">
        <v>1702</v>
      </c>
      <c r="M297" s="8" t="s">
        <v>1802</v>
      </c>
    </row>
    <row r="298" spans="2:13" x14ac:dyDescent="0.3">
      <c r="B298" s="6">
        <v>7</v>
      </c>
      <c r="C298" s="7" t="s">
        <v>542</v>
      </c>
      <c r="D298" s="8" t="s">
        <v>2000</v>
      </c>
      <c r="E298" s="8" t="s">
        <v>1802</v>
      </c>
      <c r="F298" s="18" t="s">
        <v>1694</v>
      </c>
      <c r="G298" s="100">
        <v>4000000</v>
      </c>
      <c r="H298" s="97">
        <v>43738</v>
      </c>
      <c r="I298" s="8" t="s">
        <v>1714</v>
      </c>
      <c r="J298" s="8" t="s">
        <v>1702</v>
      </c>
      <c r="K298" s="18" t="s">
        <v>612</v>
      </c>
      <c r="L298" s="8" t="s">
        <v>1702</v>
      </c>
      <c r="M298" s="8" t="s">
        <v>1802</v>
      </c>
    </row>
    <row r="299" spans="2:13" x14ac:dyDescent="0.3">
      <c r="B299" s="6">
        <v>7</v>
      </c>
      <c r="C299" s="7" t="s">
        <v>542</v>
      </c>
      <c r="D299" s="8" t="s">
        <v>2000</v>
      </c>
      <c r="E299" s="8" t="s">
        <v>1802</v>
      </c>
      <c r="F299" s="18" t="s">
        <v>1694</v>
      </c>
      <c r="G299" s="100">
        <v>250000</v>
      </c>
      <c r="H299" s="97">
        <v>43830</v>
      </c>
      <c r="I299" s="8" t="s">
        <v>1714</v>
      </c>
      <c r="J299" s="8" t="s">
        <v>1702</v>
      </c>
      <c r="K299" s="18" t="s">
        <v>612</v>
      </c>
      <c r="L299" s="8" t="s">
        <v>1702</v>
      </c>
      <c r="M299" s="8" t="s">
        <v>1802</v>
      </c>
    </row>
    <row r="300" spans="2:13" x14ac:dyDescent="0.3">
      <c r="B300" s="6">
        <v>7</v>
      </c>
      <c r="C300" s="7" t="s">
        <v>542</v>
      </c>
      <c r="D300" s="8" t="s">
        <v>2000</v>
      </c>
      <c r="E300" s="8" t="s">
        <v>1802</v>
      </c>
      <c r="F300" s="18" t="s">
        <v>1694</v>
      </c>
      <c r="G300" s="100">
        <v>350000</v>
      </c>
      <c r="H300" s="97">
        <v>43616</v>
      </c>
      <c r="I300" s="8" t="s">
        <v>1714</v>
      </c>
      <c r="J300" s="8" t="s">
        <v>1702</v>
      </c>
      <c r="K300" s="18" t="s">
        <v>612</v>
      </c>
      <c r="L300" s="8" t="s">
        <v>1702</v>
      </c>
      <c r="M300" s="8" t="s">
        <v>1802</v>
      </c>
    </row>
    <row r="301" spans="2:13" x14ac:dyDescent="0.3">
      <c r="B301" s="6">
        <v>7</v>
      </c>
      <c r="C301" s="7" t="s">
        <v>542</v>
      </c>
      <c r="D301" s="8" t="s">
        <v>2000</v>
      </c>
      <c r="E301" s="8" t="s">
        <v>1802</v>
      </c>
      <c r="F301" s="18" t="s">
        <v>1694</v>
      </c>
      <c r="G301" s="100">
        <v>200000</v>
      </c>
      <c r="H301" s="97">
        <v>43616</v>
      </c>
      <c r="I301" s="8" t="s">
        <v>1714</v>
      </c>
      <c r="J301" s="8" t="s">
        <v>1702</v>
      </c>
      <c r="K301" s="18" t="s">
        <v>612</v>
      </c>
      <c r="L301" s="8" t="s">
        <v>1702</v>
      </c>
      <c r="M301" s="8" t="s">
        <v>1802</v>
      </c>
    </row>
    <row r="302" spans="2:13" x14ac:dyDescent="0.3">
      <c r="B302" s="6">
        <v>7</v>
      </c>
      <c r="C302" s="7" t="s">
        <v>542</v>
      </c>
      <c r="D302" s="8" t="s">
        <v>2000</v>
      </c>
      <c r="E302" s="8" t="s">
        <v>1802</v>
      </c>
      <c r="F302" s="18" t="s">
        <v>1694</v>
      </c>
      <c r="G302" s="100">
        <v>400000</v>
      </c>
      <c r="H302" s="97">
        <v>43646</v>
      </c>
      <c r="I302" s="8" t="s">
        <v>1714</v>
      </c>
      <c r="J302" s="8" t="s">
        <v>1702</v>
      </c>
      <c r="K302" s="18" t="s">
        <v>612</v>
      </c>
      <c r="L302" s="8" t="s">
        <v>1702</v>
      </c>
      <c r="M302" s="8" t="s">
        <v>1802</v>
      </c>
    </row>
    <row r="303" spans="2:13" x14ac:dyDescent="0.3">
      <c r="B303" s="6">
        <v>7</v>
      </c>
      <c r="C303" s="7" t="s">
        <v>542</v>
      </c>
      <c r="D303" s="8" t="s">
        <v>2000</v>
      </c>
      <c r="E303" s="8" t="s">
        <v>1802</v>
      </c>
      <c r="F303" s="18" t="s">
        <v>1694</v>
      </c>
      <c r="G303" s="100">
        <v>2000000</v>
      </c>
      <c r="H303" s="97">
        <v>43677</v>
      </c>
      <c r="I303" s="8" t="s">
        <v>1714</v>
      </c>
      <c r="J303" s="8" t="s">
        <v>1702</v>
      </c>
      <c r="K303" s="18" t="s">
        <v>612</v>
      </c>
      <c r="L303" s="8" t="s">
        <v>1702</v>
      </c>
      <c r="M303" s="8" t="s">
        <v>1802</v>
      </c>
    </row>
    <row r="304" spans="2:13" x14ac:dyDescent="0.3">
      <c r="B304" s="6">
        <v>7</v>
      </c>
      <c r="C304" s="7" t="s">
        <v>542</v>
      </c>
      <c r="D304" s="8" t="s">
        <v>2000</v>
      </c>
      <c r="E304" s="8" t="s">
        <v>1802</v>
      </c>
      <c r="F304" s="18" t="s">
        <v>1694</v>
      </c>
      <c r="G304" s="100">
        <v>1300000</v>
      </c>
      <c r="H304" s="97">
        <v>43555</v>
      </c>
      <c r="I304" s="8" t="s">
        <v>1714</v>
      </c>
      <c r="J304" s="8" t="s">
        <v>1702</v>
      </c>
      <c r="K304" s="18" t="s">
        <v>612</v>
      </c>
      <c r="L304" s="8" t="s">
        <v>1702</v>
      </c>
      <c r="M304" s="8" t="s">
        <v>1802</v>
      </c>
    </row>
    <row r="305" spans="2:13" x14ac:dyDescent="0.3">
      <c r="B305" s="6">
        <v>7</v>
      </c>
      <c r="C305" s="7" t="s">
        <v>542</v>
      </c>
      <c r="D305" s="8" t="s">
        <v>2000</v>
      </c>
      <c r="E305" s="8" t="s">
        <v>1802</v>
      </c>
      <c r="F305" s="18" t="s">
        <v>1694</v>
      </c>
      <c r="G305" s="100">
        <v>400000</v>
      </c>
      <c r="H305" s="97">
        <v>43646</v>
      </c>
      <c r="I305" s="8" t="s">
        <v>1714</v>
      </c>
      <c r="J305" s="8" t="s">
        <v>1702</v>
      </c>
      <c r="K305" s="18" t="s">
        <v>612</v>
      </c>
      <c r="L305" s="8" t="s">
        <v>1702</v>
      </c>
      <c r="M305" s="8" t="s">
        <v>1802</v>
      </c>
    </row>
    <row r="306" spans="2:13" x14ac:dyDescent="0.3">
      <c r="B306" s="6">
        <v>7</v>
      </c>
      <c r="C306" s="7" t="s">
        <v>542</v>
      </c>
      <c r="D306" s="8" t="s">
        <v>2000</v>
      </c>
      <c r="E306" s="8" t="s">
        <v>1802</v>
      </c>
      <c r="F306" s="18" t="s">
        <v>1694</v>
      </c>
      <c r="G306" s="100">
        <v>100000</v>
      </c>
      <c r="H306" s="97">
        <v>43830</v>
      </c>
      <c r="I306" s="8" t="s">
        <v>1714</v>
      </c>
      <c r="J306" s="8" t="s">
        <v>1702</v>
      </c>
      <c r="K306" s="18" t="s">
        <v>612</v>
      </c>
      <c r="L306" s="8" t="s">
        <v>1702</v>
      </c>
      <c r="M306" s="8" t="s">
        <v>1802</v>
      </c>
    </row>
    <row r="307" spans="2:13" x14ac:dyDescent="0.3">
      <c r="B307" s="6">
        <v>7</v>
      </c>
      <c r="C307" s="7" t="s">
        <v>542</v>
      </c>
      <c r="D307" s="8" t="s">
        <v>2000</v>
      </c>
      <c r="E307" s="8" t="s">
        <v>1802</v>
      </c>
      <c r="F307" s="18" t="s">
        <v>1694</v>
      </c>
      <c r="G307" s="100">
        <v>2000000</v>
      </c>
      <c r="H307" s="97">
        <v>43738</v>
      </c>
      <c r="I307" s="8" t="s">
        <v>1999</v>
      </c>
      <c r="J307" s="8" t="s">
        <v>1702</v>
      </c>
      <c r="K307" s="18" t="s">
        <v>612</v>
      </c>
      <c r="L307" s="8" t="s">
        <v>1702</v>
      </c>
      <c r="M307" s="8" t="s">
        <v>1802</v>
      </c>
    </row>
    <row r="308" spans="2:13" x14ac:dyDescent="0.3">
      <c r="B308" s="6">
        <v>7</v>
      </c>
      <c r="C308" s="7" t="s">
        <v>542</v>
      </c>
      <c r="D308" s="8" t="s">
        <v>2000</v>
      </c>
      <c r="E308" s="8" t="s">
        <v>1802</v>
      </c>
      <c r="F308" s="18" t="s">
        <v>1694</v>
      </c>
      <c r="G308" s="100">
        <v>3000000</v>
      </c>
      <c r="H308" s="97">
        <v>43738</v>
      </c>
      <c r="I308" s="8" t="s">
        <v>1714</v>
      </c>
      <c r="J308" s="8" t="s">
        <v>1702</v>
      </c>
      <c r="K308" s="18" t="s">
        <v>612</v>
      </c>
      <c r="L308" s="8" t="s">
        <v>1702</v>
      </c>
      <c r="M308" s="8" t="s">
        <v>1802</v>
      </c>
    </row>
    <row r="309" spans="2:13" x14ac:dyDescent="0.3">
      <c r="B309" s="6">
        <v>7</v>
      </c>
      <c r="C309" s="7" t="s">
        <v>542</v>
      </c>
      <c r="D309" s="8" t="s">
        <v>2000</v>
      </c>
      <c r="E309" s="8" t="s">
        <v>1802</v>
      </c>
      <c r="F309" s="18" t="s">
        <v>1802</v>
      </c>
      <c r="G309" s="100">
        <v>2250000</v>
      </c>
      <c r="H309" s="97">
        <v>43769</v>
      </c>
      <c r="I309" s="8" t="s">
        <v>1714</v>
      </c>
      <c r="J309" s="8" t="s">
        <v>1702</v>
      </c>
      <c r="K309" s="18" t="s">
        <v>612</v>
      </c>
      <c r="L309" s="8" t="s">
        <v>1702</v>
      </c>
      <c r="M309" s="8" t="s">
        <v>1802</v>
      </c>
    </row>
    <row r="310" spans="2:13" x14ac:dyDescent="0.3">
      <c r="B310" s="10">
        <v>8</v>
      </c>
      <c r="C310" s="11" t="s">
        <v>2001</v>
      </c>
      <c r="D310" s="15" t="s">
        <v>2002</v>
      </c>
      <c r="E310" s="15" t="s">
        <v>1802</v>
      </c>
      <c r="F310" s="23" t="s">
        <v>1694</v>
      </c>
      <c r="G310" s="101">
        <v>37847714</v>
      </c>
      <c r="H310" s="15" t="s">
        <v>1802</v>
      </c>
      <c r="I310" s="15" t="s">
        <v>1847</v>
      </c>
      <c r="J310" s="15" t="s">
        <v>1702</v>
      </c>
      <c r="K310" s="23" t="s">
        <v>612</v>
      </c>
      <c r="L310" s="15" t="s">
        <v>1702</v>
      </c>
      <c r="M310" s="15" t="s">
        <v>1802</v>
      </c>
    </row>
    <row r="311" spans="2:13" x14ac:dyDescent="0.3">
      <c r="B311" s="10">
        <v>8</v>
      </c>
      <c r="C311" s="11" t="s">
        <v>2001</v>
      </c>
      <c r="D311" s="15" t="s">
        <v>2003</v>
      </c>
      <c r="E311" s="15" t="s">
        <v>1802</v>
      </c>
      <c r="F311" s="23" t="s">
        <v>1694</v>
      </c>
      <c r="G311" s="101">
        <v>6114624</v>
      </c>
      <c r="H311" s="15" t="s">
        <v>1802</v>
      </c>
      <c r="I311" s="15" t="s">
        <v>1847</v>
      </c>
      <c r="J311" s="15" t="s">
        <v>1702</v>
      </c>
      <c r="K311" s="23" t="s">
        <v>612</v>
      </c>
      <c r="L311" s="15" t="s">
        <v>1702</v>
      </c>
      <c r="M311" s="15" t="s">
        <v>1802</v>
      </c>
    </row>
    <row r="312" spans="2:13" x14ac:dyDescent="0.3">
      <c r="B312" s="10">
        <v>8</v>
      </c>
      <c r="C312" s="11" t="s">
        <v>2001</v>
      </c>
      <c r="D312" s="15" t="s">
        <v>2004</v>
      </c>
      <c r="E312" s="15" t="s">
        <v>1802</v>
      </c>
      <c r="F312" s="23" t="s">
        <v>1694</v>
      </c>
      <c r="G312" s="101">
        <v>14680821</v>
      </c>
      <c r="H312" s="15" t="s">
        <v>1802</v>
      </c>
      <c r="I312" s="15" t="s">
        <v>1841</v>
      </c>
      <c r="J312" s="15" t="s">
        <v>1702</v>
      </c>
      <c r="K312" s="23" t="s">
        <v>612</v>
      </c>
      <c r="L312" s="15" t="s">
        <v>1702</v>
      </c>
      <c r="M312" s="15" t="s">
        <v>1802</v>
      </c>
    </row>
    <row r="313" spans="2:13" x14ac:dyDescent="0.3">
      <c r="B313" s="10">
        <v>8</v>
      </c>
      <c r="C313" s="11" t="s">
        <v>2001</v>
      </c>
      <c r="D313" s="15" t="s">
        <v>2005</v>
      </c>
      <c r="E313" s="15" t="s">
        <v>1802</v>
      </c>
      <c r="F313" s="23" t="s">
        <v>1694</v>
      </c>
      <c r="G313" s="101">
        <v>29716233</v>
      </c>
      <c r="H313" s="15" t="s">
        <v>1802</v>
      </c>
      <c r="I313" s="15" t="s">
        <v>1841</v>
      </c>
      <c r="J313" s="15" t="s">
        <v>1702</v>
      </c>
      <c r="K313" s="23" t="s">
        <v>612</v>
      </c>
      <c r="L313" s="15" t="s">
        <v>1702</v>
      </c>
      <c r="M313" s="15" t="s">
        <v>1802</v>
      </c>
    </row>
    <row r="314" spans="2:13" ht="36" x14ac:dyDescent="0.3">
      <c r="B314" s="6">
        <v>9</v>
      </c>
      <c r="C314" s="7" t="s">
        <v>544</v>
      </c>
      <c r="D314" s="8" t="s">
        <v>2006</v>
      </c>
      <c r="E314" s="8" t="s">
        <v>1802</v>
      </c>
      <c r="F314" s="18" t="s">
        <v>858</v>
      </c>
      <c r="G314" s="100">
        <v>500000</v>
      </c>
      <c r="H314" s="97">
        <v>43711</v>
      </c>
      <c r="I314" s="8" t="s">
        <v>2007</v>
      </c>
      <c r="J314" s="8" t="s">
        <v>1702</v>
      </c>
      <c r="K314" s="18" t="s">
        <v>612</v>
      </c>
      <c r="L314" s="8" t="s">
        <v>1702</v>
      </c>
      <c r="M314" s="8" t="s">
        <v>2008</v>
      </c>
    </row>
    <row r="315" spans="2:13" ht="36" x14ac:dyDescent="0.3">
      <c r="B315" s="6">
        <v>9</v>
      </c>
      <c r="C315" s="7" t="s">
        <v>544</v>
      </c>
      <c r="D315" s="8" t="s">
        <v>2009</v>
      </c>
      <c r="E315" s="8" t="s">
        <v>1802</v>
      </c>
      <c r="F315" s="18" t="s">
        <v>858</v>
      </c>
      <c r="G315" s="100">
        <v>1000000</v>
      </c>
      <c r="H315" s="97">
        <v>43739</v>
      </c>
      <c r="I315" s="8" t="s">
        <v>2007</v>
      </c>
      <c r="J315" s="8" t="s">
        <v>1702</v>
      </c>
      <c r="K315" s="18" t="s">
        <v>612</v>
      </c>
      <c r="L315" s="8" t="s">
        <v>1702</v>
      </c>
      <c r="M315" s="8" t="s">
        <v>2010</v>
      </c>
    </row>
    <row r="316" spans="2:13" ht="36" x14ac:dyDescent="0.3">
      <c r="B316" s="6">
        <v>9</v>
      </c>
      <c r="C316" s="7" t="s">
        <v>544</v>
      </c>
      <c r="D316" s="8" t="s">
        <v>2011</v>
      </c>
      <c r="E316" s="8" t="s">
        <v>1802</v>
      </c>
      <c r="F316" s="18" t="s">
        <v>858</v>
      </c>
      <c r="G316" s="100">
        <v>570000</v>
      </c>
      <c r="H316" s="97">
        <v>43524</v>
      </c>
      <c r="I316" s="8" t="s">
        <v>2007</v>
      </c>
      <c r="J316" s="8" t="s">
        <v>1702</v>
      </c>
      <c r="K316" s="18" t="s">
        <v>612</v>
      </c>
      <c r="L316" s="8" t="s">
        <v>1702</v>
      </c>
      <c r="M316" s="8" t="s">
        <v>2012</v>
      </c>
    </row>
    <row r="317" spans="2:13" ht="36" x14ac:dyDescent="0.3">
      <c r="B317" s="6">
        <v>9</v>
      </c>
      <c r="C317" s="7" t="s">
        <v>544</v>
      </c>
      <c r="D317" s="8" t="s">
        <v>2013</v>
      </c>
      <c r="E317" s="8" t="s">
        <v>1802</v>
      </c>
      <c r="F317" s="18" t="s">
        <v>858</v>
      </c>
      <c r="G317" s="100">
        <v>500000</v>
      </c>
      <c r="H317" s="97">
        <v>43820</v>
      </c>
      <c r="I317" s="8" t="s">
        <v>1701</v>
      </c>
      <c r="J317" s="8" t="s">
        <v>1702</v>
      </c>
      <c r="K317" s="18" t="s">
        <v>612</v>
      </c>
      <c r="L317" s="8" t="s">
        <v>1702</v>
      </c>
      <c r="M317" s="8" t="s">
        <v>2014</v>
      </c>
    </row>
    <row r="318" spans="2:13" ht="36" x14ac:dyDescent="0.3">
      <c r="B318" s="6">
        <v>9</v>
      </c>
      <c r="C318" s="7" t="s">
        <v>544</v>
      </c>
      <c r="D318" s="8" t="s">
        <v>2015</v>
      </c>
      <c r="E318" s="8" t="s">
        <v>1802</v>
      </c>
      <c r="F318" s="18" t="s">
        <v>858</v>
      </c>
      <c r="G318" s="100">
        <v>500000</v>
      </c>
      <c r="H318" s="97">
        <v>43812</v>
      </c>
      <c r="I318" s="8" t="s">
        <v>1993</v>
      </c>
      <c r="J318" s="8" t="s">
        <v>1702</v>
      </c>
      <c r="K318" s="18" t="s">
        <v>612</v>
      </c>
      <c r="L318" s="8" t="s">
        <v>1702</v>
      </c>
      <c r="M318" s="8" t="s">
        <v>2016</v>
      </c>
    </row>
    <row r="319" spans="2:13" ht="36" x14ac:dyDescent="0.3">
      <c r="B319" s="6">
        <v>9</v>
      </c>
      <c r="C319" s="7" t="s">
        <v>544</v>
      </c>
      <c r="D319" s="8" t="s">
        <v>2017</v>
      </c>
      <c r="E319" s="8" t="s">
        <v>1802</v>
      </c>
      <c r="F319" s="18" t="s">
        <v>858</v>
      </c>
      <c r="G319" s="100">
        <v>1500000</v>
      </c>
      <c r="H319" s="97">
        <v>43711</v>
      </c>
      <c r="I319" s="8" t="s">
        <v>1701</v>
      </c>
      <c r="J319" s="8" t="s">
        <v>1702</v>
      </c>
      <c r="K319" s="18" t="s">
        <v>612</v>
      </c>
      <c r="L319" s="8" t="s">
        <v>1702</v>
      </c>
      <c r="M319" s="8" t="s">
        <v>2018</v>
      </c>
    </row>
    <row r="320" spans="2:13" ht="24" x14ac:dyDescent="0.3">
      <c r="B320" s="6">
        <v>9</v>
      </c>
      <c r="C320" s="7" t="s">
        <v>544</v>
      </c>
      <c r="D320" s="8" t="s">
        <v>2019</v>
      </c>
      <c r="E320" s="8" t="s">
        <v>1802</v>
      </c>
      <c r="F320" s="18" t="s">
        <v>858</v>
      </c>
      <c r="G320" s="100">
        <v>1500000</v>
      </c>
      <c r="H320" s="97">
        <v>43711</v>
      </c>
      <c r="I320" s="8" t="s">
        <v>1701</v>
      </c>
      <c r="J320" s="8" t="s">
        <v>1702</v>
      </c>
      <c r="K320" s="18" t="s">
        <v>612</v>
      </c>
      <c r="L320" s="8" t="s">
        <v>1702</v>
      </c>
      <c r="M320" s="8" t="s">
        <v>2020</v>
      </c>
    </row>
    <row r="321" spans="2:13" ht="36" x14ac:dyDescent="0.3">
      <c r="B321" s="6">
        <v>9</v>
      </c>
      <c r="C321" s="7" t="s">
        <v>544</v>
      </c>
      <c r="D321" s="8" t="s">
        <v>2021</v>
      </c>
      <c r="E321" s="8" t="s">
        <v>1802</v>
      </c>
      <c r="F321" s="18" t="s">
        <v>858</v>
      </c>
      <c r="G321" s="100">
        <v>1000000</v>
      </c>
      <c r="H321" s="97">
        <v>43711</v>
      </c>
      <c r="I321" s="8" t="s">
        <v>1993</v>
      </c>
      <c r="J321" s="8" t="s">
        <v>1702</v>
      </c>
      <c r="K321" s="18" t="s">
        <v>612</v>
      </c>
      <c r="L321" s="8" t="s">
        <v>1702</v>
      </c>
      <c r="M321" s="8" t="s">
        <v>2022</v>
      </c>
    </row>
    <row r="322" spans="2:13" ht="36" x14ac:dyDescent="0.3">
      <c r="B322" s="6">
        <v>9</v>
      </c>
      <c r="C322" s="7" t="s">
        <v>544</v>
      </c>
      <c r="D322" s="8" t="s">
        <v>1704</v>
      </c>
      <c r="E322" s="8" t="s">
        <v>1802</v>
      </c>
      <c r="F322" s="18" t="s">
        <v>858</v>
      </c>
      <c r="G322" s="100">
        <v>1500000</v>
      </c>
      <c r="H322" s="97">
        <v>43815</v>
      </c>
      <c r="I322" s="8" t="s">
        <v>2007</v>
      </c>
      <c r="J322" s="8" t="s">
        <v>1702</v>
      </c>
      <c r="K322" s="18" t="s">
        <v>612</v>
      </c>
      <c r="L322" s="8" t="s">
        <v>1702</v>
      </c>
      <c r="M322" s="8" t="s">
        <v>2023</v>
      </c>
    </row>
    <row r="323" spans="2:13" x14ac:dyDescent="0.3">
      <c r="B323" s="10">
        <v>10</v>
      </c>
      <c r="C323" s="11" t="s">
        <v>545</v>
      </c>
      <c r="D323" s="15" t="s">
        <v>2024</v>
      </c>
      <c r="E323" s="15" t="s">
        <v>1802</v>
      </c>
      <c r="F323" s="23" t="s">
        <v>2025</v>
      </c>
      <c r="G323" s="101">
        <v>64617899</v>
      </c>
      <c r="H323" s="15" t="s">
        <v>2026</v>
      </c>
      <c r="I323" s="15" t="s">
        <v>2027</v>
      </c>
      <c r="J323" s="15" t="s">
        <v>1702</v>
      </c>
      <c r="K323" s="23" t="s">
        <v>612</v>
      </c>
      <c r="L323" s="15" t="s">
        <v>1702</v>
      </c>
      <c r="M323" s="15" t="s">
        <v>1802</v>
      </c>
    </row>
    <row r="324" spans="2:13" x14ac:dyDescent="0.3">
      <c r="B324" s="10">
        <v>10</v>
      </c>
      <c r="C324" s="11" t="s">
        <v>545</v>
      </c>
      <c r="D324" s="15" t="s">
        <v>2028</v>
      </c>
      <c r="E324" s="15" t="s">
        <v>1802</v>
      </c>
      <c r="F324" s="23" t="s">
        <v>2025</v>
      </c>
      <c r="G324" s="101">
        <v>55930600</v>
      </c>
      <c r="H324" s="15" t="s">
        <v>2026</v>
      </c>
      <c r="I324" s="11" t="s">
        <v>2029</v>
      </c>
      <c r="J324" s="15" t="s">
        <v>1702</v>
      </c>
      <c r="K324" s="23" t="s">
        <v>612</v>
      </c>
      <c r="L324" s="15" t="s">
        <v>1702</v>
      </c>
      <c r="M324" s="15" t="s">
        <v>1802</v>
      </c>
    </row>
    <row r="325" spans="2:13" x14ac:dyDescent="0.3">
      <c r="B325" s="6">
        <v>11</v>
      </c>
      <c r="C325" s="7" t="s">
        <v>546</v>
      </c>
      <c r="D325" s="8" t="s">
        <v>2030</v>
      </c>
      <c r="E325" s="8" t="s">
        <v>1802</v>
      </c>
      <c r="F325" s="9" t="s">
        <v>858</v>
      </c>
      <c r="G325" s="100">
        <v>3293695</v>
      </c>
      <c r="H325" s="97">
        <v>43622</v>
      </c>
      <c r="I325" s="7" t="s">
        <v>2031</v>
      </c>
      <c r="J325" s="8" t="s">
        <v>1702</v>
      </c>
      <c r="K325" s="18" t="s">
        <v>612</v>
      </c>
      <c r="L325" s="8" t="s">
        <v>1702</v>
      </c>
      <c r="M325" s="8" t="s">
        <v>1802</v>
      </c>
    </row>
    <row r="326" spans="2:13" x14ac:dyDescent="0.3">
      <c r="B326" s="6">
        <v>11</v>
      </c>
      <c r="C326" s="7" t="s">
        <v>546</v>
      </c>
      <c r="D326" s="8" t="s">
        <v>2032</v>
      </c>
      <c r="E326" s="8" t="s">
        <v>1802</v>
      </c>
      <c r="F326" s="9" t="s">
        <v>858</v>
      </c>
      <c r="G326" s="100">
        <v>200000</v>
      </c>
      <c r="H326" s="19">
        <v>43637</v>
      </c>
      <c r="I326" s="8" t="s">
        <v>630</v>
      </c>
      <c r="J326" s="8" t="s">
        <v>1702</v>
      </c>
      <c r="K326" s="18" t="s">
        <v>612</v>
      </c>
      <c r="L326" s="8" t="s">
        <v>1702</v>
      </c>
      <c r="M326" s="8" t="s">
        <v>1802</v>
      </c>
    </row>
    <row r="327" spans="2:13" ht="24" x14ac:dyDescent="0.3">
      <c r="B327" s="6">
        <v>11</v>
      </c>
      <c r="C327" s="7" t="s">
        <v>546</v>
      </c>
      <c r="D327" s="8" t="s">
        <v>2033</v>
      </c>
      <c r="E327" s="8" t="s">
        <v>1802</v>
      </c>
      <c r="F327" s="9" t="s">
        <v>858</v>
      </c>
      <c r="G327" s="18" t="s">
        <v>1802</v>
      </c>
      <c r="H327" s="8" t="s">
        <v>1802</v>
      </c>
      <c r="I327" s="8" t="s">
        <v>1802</v>
      </c>
      <c r="J327" s="8" t="s">
        <v>2034</v>
      </c>
      <c r="K327" s="100">
        <v>21611770</v>
      </c>
      <c r="L327" s="8" t="s">
        <v>2035</v>
      </c>
      <c r="M327" s="8" t="s">
        <v>1802</v>
      </c>
    </row>
    <row r="328" spans="2:13" x14ac:dyDescent="0.3">
      <c r="B328" s="6">
        <v>11</v>
      </c>
      <c r="C328" s="7" t="s">
        <v>546</v>
      </c>
      <c r="D328" s="8" t="s">
        <v>2036</v>
      </c>
      <c r="E328" s="8" t="s">
        <v>1802</v>
      </c>
      <c r="F328" s="9" t="s">
        <v>858</v>
      </c>
      <c r="G328" s="100">
        <v>700000</v>
      </c>
      <c r="H328" s="8" t="s">
        <v>1802</v>
      </c>
      <c r="I328" s="8" t="s">
        <v>2037</v>
      </c>
      <c r="J328" s="8" t="s">
        <v>1702</v>
      </c>
      <c r="K328" s="18" t="s">
        <v>612</v>
      </c>
      <c r="L328" s="8" t="s">
        <v>1702</v>
      </c>
      <c r="M328" s="8" t="s">
        <v>1802</v>
      </c>
    </row>
    <row r="329" spans="2:13" x14ac:dyDescent="0.3">
      <c r="B329" s="6">
        <v>11</v>
      </c>
      <c r="C329" s="7" t="s">
        <v>546</v>
      </c>
      <c r="D329" s="8" t="s">
        <v>2038</v>
      </c>
      <c r="E329" s="8" t="s">
        <v>1802</v>
      </c>
      <c r="F329" s="9" t="s">
        <v>858</v>
      </c>
      <c r="G329" s="18" t="s">
        <v>1802</v>
      </c>
      <c r="H329" s="8" t="s">
        <v>1802</v>
      </c>
      <c r="I329" s="8" t="s">
        <v>1802</v>
      </c>
      <c r="J329" s="8" t="s">
        <v>2039</v>
      </c>
      <c r="K329" s="100">
        <v>8105000</v>
      </c>
      <c r="L329" s="8" t="s">
        <v>630</v>
      </c>
      <c r="M329" s="8" t="s">
        <v>1802</v>
      </c>
    </row>
    <row r="330" spans="2:13" ht="24" x14ac:dyDescent="0.3">
      <c r="B330" s="6">
        <v>11</v>
      </c>
      <c r="C330" s="7" t="s">
        <v>546</v>
      </c>
      <c r="D330" s="8" t="s">
        <v>1802</v>
      </c>
      <c r="E330" s="8" t="s">
        <v>1802</v>
      </c>
      <c r="F330" s="18" t="s">
        <v>1802</v>
      </c>
      <c r="G330" s="18" t="s">
        <v>1802</v>
      </c>
      <c r="H330" s="8" t="s">
        <v>1802</v>
      </c>
      <c r="I330" s="8" t="s">
        <v>1802</v>
      </c>
      <c r="J330" s="8" t="s">
        <v>2040</v>
      </c>
      <c r="K330" s="100">
        <v>1013000</v>
      </c>
      <c r="L330" s="8"/>
      <c r="M330" s="8" t="s">
        <v>1802</v>
      </c>
    </row>
    <row r="331" spans="2:13" ht="24" x14ac:dyDescent="0.3">
      <c r="B331" s="6">
        <v>11</v>
      </c>
      <c r="C331" s="7" t="s">
        <v>546</v>
      </c>
      <c r="D331" s="8" t="s">
        <v>2036</v>
      </c>
      <c r="E331" s="8" t="s">
        <v>1802</v>
      </c>
      <c r="F331" s="9" t="s">
        <v>858</v>
      </c>
      <c r="G331" s="18" t="s">
        <v>1802</v>
      </c>
      <c r="H331" s="8" t="s">
        <v>1802</v>
      </c>
      <c r="I331" s="8" t="s">
        <v>1802</v>
      </c>
      <c r="J331" s="8" t="s">
        <v>2041</v>
      </c>
      <c r="K331" s="100">
        <v>2906214</v>
      </c>
      <c r="L331" s="8" t="s">
        <v>2035</v>
      </c>
      <c r="M331" s="8" t="s">
        <v>1802</v>
      </c>
    </row>
    <row r="332" spans="2:13" x14ac:dyDescent="0.3">
      <c r="B332" s="10">
        <v>12</v>
      </c>
      <c r="C332" s="11" t="s">
        <v>547</v>
      </c>
      <c r="D332" s="15" t="s">
        <v>1702</v>
      </c>
      <c r="E332" s="15" t="s">
        <v>1702</v>
      </c>
      <c r="F332" s="23" t="s">
        <v>612</v>
      </c>
      <c r="G332" s="23" t="s">
        <v>612</v>
      </c>
      <c r="H332" s="15" t="s">
        <v>612</v>
      </c>
      <c r="I332" s="15" t="s">
        <v>612</v>
      </c>
      <c r="J332" s="15" t="s">
        <v>1702</v>
      </c>
      <c r="K332" s="23" t="s">
        <v>612</v>
      </c>
      <c r="L332" s="15" t="s">
        <v>1702</v>
      </c>
      <c r="M332" s="15" t="s">
        <v>1702</v>
      </c>
    </row>
    <row r="333" spans="2:13" x14ac:dyDescent="0.3">
      <c r="B333" s="6">
        <v>13</v>
      </c>
      <c r="C333" s="7" t="s">
        <v>514</v>
      </c>
      <c r="D333" s="8" t="s">
        <v>2042</v>
      </c>
      <c r="E333" s="8" t="s">
        <v>1802</v>
      </c>
      <c r="F333" s="9" t="s">
        <v>1694</v>
      </c>
      <c r="G333" s="100">
        <v>100000</v>
      </c>
      <c r="H333" s="19">
        <v>43488</v>
      </c>
      <c r="I333" s="8" t="s">
        <v>1802</v>
      </c>
      <c r="J333" s="8" t="s">
        <v>1702</v>
      </c>
      <c r="K333" s="18" t="s">
        <v>612</v>
      </c>
      <c r="L333" s="8" t="s">
        <v>1702</v>
      </c>
      <c r="M333" s="8" t="s">
        <v>1802</v>
      </c>
    </row>
    <row r="334" spans="2:13" x14ac:dyDescent="0.3">
      <c r="B334" s="6">
        <v>13</v>
      </c>
      <c r="C334" s="7" t="s">
        <v>514</v>
      </c>
      <c r="D334" s="8" t="s">
        <v>2043</v>
      </c>
      <c r="E334" s="8" t="s">
        <v>1802</v>
      </c>
      <c r="F334" s="9" t="s">
        <v>1694</v>
      </c>
      <c r="G334" s="100">
        <v>2500000</v>
      </c>
      <c r="H334" s="19">
        <v>43503</v>
      </c>
      <c r="I334" s="8" t="s">
        <v>1802</v>
      </c>
      <c r="J334" s="8" t="s">
        <v>1702</v>
      </c>
      <c r="K334" s="18" t="s">
        <v>612</v>
      </c>
      <c r="L334" s="8" t="s">
        <v>1702</v>
      </c>
      <c r="M334" s="8" t="s">
        <v>1802</v>
      </c>
    </row>
    <row r="335" spans="2:13" x14ac:dyDescent="0.3">
      <c r="B335" s="6">
        <v>13</v>
      </c>
      <c r="C335" s="7" t="s">
        <v>514</v>
      </c>
      <c r="D335" s="8" t="s">
        <v>2044</v>
      </c>
      <c r="E335" s="8" t="s">
        <v>1802</v>
      </c>
      <c r="F335" s="9" t="s">
        <v>624</v>
      </c>
      <c r="G335" s="100">
        <v>200000</v>
      </c>
      <c r="H335" s="19">
        <v>43515</v>
      </c>
      <c r="I335" s="8" t="s">
        <v>1802</v>
      </c>
      <c r="J335" s="8" t="s">
        <v>1702</v>
      </c>
      <c r="K335" s="18" t="s">
        <v>612</v>
      </c>
      <c r="L335" s="8" t="s">
        <v>1702</v>
      </c>
      <c r="M335" s="8" t="s">
        <v>1802</v>
      </c>
    </row>
    <row r="336" spans="2:13" x14ac:dyDescent="0.3">
      <c r="B336" s="6">
        <v>13</v>
      </c>
      <c r="C336" s="7" t="s">
        <v>514</v>
      </c>
      <c r="D336" s="8" t="s">
        <v>2045</v>
      </c>
      <c r="E336" s="8" t="s">
        <v>1802</v>
      </c>
      <c r="F336" s="9" t="s">
        <v>1694</v>
      </c>
      <c r="G336" s="100">
        <v>500000</v>
      </c>
      <c r="H336" s="97">
        <v>43543</v>
      </c>
      <c r="I336" s="8" t="s">
        <v>1802</v>
      </c>
      <c r="J336" s="8" t="s">
        <v>1702</v>
      </c>
      <c r="K336" s="18" t="s">
        <v>612</v>
      </c>
      <c r="L336" s="8" t="s">
        <v>1702</v>
      </c>
      <c r="M336" s="8" t="s">
        <v>1802</v>
      </c>
    </row>
    <row r="337" spans="2:13" x14ac:dyDescent="0.3">
      <c r="B337" s="6">
        <v>13</v>
      </c>
      <c r="C337" s="7" t="s">
        <v>514</v>
      </c>
      <c r="D337" s="8" t="s">
        <v>2046</v>
      </c>
      <c r="E337" s="8" t="s">
        <v>1802</v>
      </c>
      <c r="F337" s="9" t="s">
        <v>1694</v>
      </c>
      <c r="G337" s="100">
        <v>10000</v>
      </c>
      <c r="H337" s="97">
        <v>43578</v>
      </c>
      <c r="I337" s="8" t="s">
        <v>1802</v>
      </c>
      <c r="J337" s="8" t="s">
        <v>1702</v>
      </c>
      <c r="K337" s="18" t="s">
        <v>612</v>
      </c>
      <c r="L337" s="8" t="s">
        <v>1702</v>
      </c>
      <c r="M337" s="8" t="s">
        <v>1802</v>
      </c>
    </row>
    <row r="338" spans="2:13" x14ac:dyDescent="0.3">
      <c r="B338" s="6">
        <v>13</v>
      </c>
      <c r="C338" s="7" t="s">
        <v>514</v>
      </c>
      <c r="D338" s="8" t="s">
        <v>2047</v>
      </c>
      <c r="E338" s="8" t="s">
        <v>1802</v>
      </c>
      <c r="F338" s="9" t="s">
        <v>1694</v>
      </c>
      <c r="G338" s="100">
        <v>1000000</v>
      </c>
      <c r="H338" s="97">
        <v>43584</v>
      </c>
      <c r="I338" s="8" t="s">
        <v>1802</v>
      </c>
      <c r="J338" s="8" t="s">
        <v>1702</v>
      </c>
      <c r="K338" s="18" t="s">
        <v>612</v>
      </c>
      <c r="L338" s="8" t="s">
        <v>1702</v>
      </c>
      <c r="M338" s="8" t="s">
        <v>1802</v>
      </c>
    </row>
    <row r="339" spans="2:13" x14ac:dyDescent="0.3">
      <c r="B339" s="6">
        <v>13</v>
      </c>
      <c r="C339" s="7" t="s">
        <v>514</v>
      </c>
      <c r="D339" s="8" t="s">
        <v>2048</v>
      </c>
      <c r="E339" s="8" t="s">
        <v>1802</v>
      </c>
      <c r="F339" s="9" t="s">
        <v>1694</v>
      </c>
      <c r="G339" s="100">
        <v>50000</v>
      </c>
      <c r="H339" s="97">
        <v>43585</v>
      </c>
      <c r="I339" s="8" t="s">
        <v>1802</v>
      </c>
      <c r="J339" s="8" t="s">
        <v>1702</v>
      </c>
      <c r="K339" s="18" t="s">
        <v>612</v>
      </c>
      <c r="L339" s="8" t="s">
        <v>1702</v>
      </c>
      <c r="M339" s="8" t="s">
        <v>1802</v>
      </c>
    </row>
    <row r="340" spans="2:13" x14ac:dyDescent="0.3">
      <c r="B340" s="6">
        <v>13</v>
      </c>
      <c r="C340" s="7" t="s">
        <v>514</v>
      </c>
      <c r="D340" s="8" t="s">
        <v>2049</v>
      </c>
      <c r="E340" s="8" t="s">
        <v>1802</v>
      </c>
      <c r="F340" s="9" t="s">
        <v>1694</v>
      </c>
      <c r="G340" s="100">
        <v>108000</v>
      </c>
      <c r="H340" s="97">
        <v>43593</v>
      </c>
      <c r="I340" s="8" t="s">
        <v>1802</v>
      </c>
      <c r="J340" s="8" t="s">
        <v>1702</v>
      </c>
      <c r="K340" s="18" t="s">
        <v>612</v>
      </c>
      <c r="L340" s="8" t="s">
        <v>1702</v>
      </c>
      <c r="M340" s="8" t="s">
        <v>1802</v>
      </c>
    </row>
    <row r="341" spans="2:13" x14ac:dyDescent="0.3">
      <c r="B341" s="6">
        <v>13</v>
      </c>
      <c r="C341" s="7" t="s">
        <v>514</v>
      </c>
      <c r="D341" s="8" t="s">
        <v>2050</v>
      </c>
      <c r="E341" s="8" t="s">
        <v>1802</v>
      </c>
      <c r="F341" s="9" t="s">
        <v>1694</v>
      </c>
      <c r="G341" s="100">
        <v>200000</v>
      </c>
      <c r="H341" s="97">
        <v>43601</v>
      </c>
      <c r="I341" s="8" t="s">
        <v>1802</v>
      </c>
      <c r="J341" s="8" t="s">
        <v>1702</v>
      </c>
      <c r="K341" s="18" t="s">
        <v>612</v>
      </c>
      <c r="L341" s="8" t="s">
        <v>1702</v>
      </c>
      <c r="M341" s="8" t="s">
        <v>1802</v>
      </c>
    </row>
    <row r="342" spans="2:13" x14ac:dyDescent="0.3">
      <c r="B342" s="6">
        <v>13</v>
      </c>
      <c r="C342" s="7" t="s">
        <v>514</v>
      </c>
      <c r="D342" s="8" t="s">
        <v>2051</v>
      </c>
      <c r="E342" s="8" t="s">
        <v>1802</v>
      </c>
      <c r="F342" s="9" t="s">
        <v>1694</v>
      </c>
      <c r="G342" s="100">
        <v>300000</v>
      </c>
      <c r="H342" s="97">
        <v>43601</v>
      </c>
      <c r="I342" s="8" t="s">
        <v>1802</v>
      </c>
      <c r="J342" s="8" t="s">
        <v>1702</v>
      </c>
      <c r="K342" s="18" t="s">
        <v>612</v>
      </c>
      <c r="L342" s="8" t="s">
        <v>1702</v>
      </c>
      <c r="M342" s="8" t="s">
        <v>1802</v>
      </c>
    </row>
    <row r="343" spans="2:13" x14ac:dyDescent="0.3">
      <c r="B343" s="6">
        <v>13</v>
      </c>
      <c r="C343" s="7" t="s">
        <v>514</v>
      </c>
      <c r="D343" s="8" t="s">
        <v>2052</v>
      </c>
      <c r="E343" s="8" t="s">
        <v>1802</v>
      </c>
      <c r="F343" s="9" t="s">
        <v>1694</v>
      </c>
      <c r="G343" s="100">
        <v>50000</v>
      </c>
      <c r="H343" s="97">
        <v>43601</v>
      </c>
      <c r="I343" s="8" t="s">
        <v>1802</v>
      </c>
      <c r="J343" s="8" t="s">
        <v>1702</v>
      </c>
      <c r="K343" s="18" t="s">
        <v>612</v>
      </c>
      <c r="L343" s="8" t="s">
        <v>1702</v>
      </c>
      <c r="M343" s="8" t="s">
        <v>1802</v>
      </c>
    </row>
    <row r="344" spans="2:13" x14ac:dyDescent="0.3">
      <c r="B344" s="6">
        <v>13</v>
      </c>
      <c r="C344" s="7" t="s">
        <v>514</v>
      </c>
      <c r="D344" s="8" t="s">
        <v>2053</v>
      </c>
      <c r="E344" s="8" t="s">
        <v>1802</v>
      </c>
      <c r="F344" s="9" t="s">
        <v>1694</v>
      </c>
      <c r="G344" s="100">
        <v>925000</v>
      </c>
      <c r="H344" s="97">
        <v>43606</v>
      </c>
      <c r="I344" s="8" t="s">
        <v>1802</v>
      </c>
      <c r="J344" s="8" t="s">
        <v>1702</v>
      </c>
      <c r="K344" s="18" t="s">
        <v>612</v>
      </c>
      <c r="L344" s="8" t="s">
        <v>1702</v>
      </c>
      <c r="M344" s="8" t="s">
        <v>1802</v>
      </c>
    </row>
    <row r="345" spans="2:13" x14ac:dyDescent="0.3">
      <c r="B345" s="6">
        <v>13</v>
      </c>
      <c r="C345" s="7" t="s">
        <v>514</v>
      </c>
      <c r="D345" s="8" t="s">
        <v>2054</v>
      </c>
      <c r="E345" s="8" t="s">
        <v>1802</v>
      </c>
      <c r="F345" s="9" t="s">
        <v>1694</v>
      </c>
      <c r="G345" s="100">
        <v>200000</v>
      </c>
      <c r="H345" s="97">
        <v>43614</v>
      </c>
      <c r="I345" s="8" t="s">
        <v>1802</v>
      </c>
      <c r="J345" s="8" t="s">
        <v>1702</v>
      </c>
      <c r="K345" s="18" t="s">
        <v>612</v>
      </c>
      <c r="L345" s="8" t="s">
        <v>1702</v>
      </c>
      <c r="M345" s="8" t="s">
        <v>1802</v>
      </c>
    </row>
    <row r="346" spans="2:13" x14ac:dyDescent="0.3">
      <c r="B346" s="6">
        <v>13</v>
      </c>
      <c r="C346" s="7" t="s">
        <v>514</v>
      </c>
      <c r="D346" s="8" t="s">
        <v>2055</v>
      </c>
      <c r="E346" s="8" t="s">
        <v>1802</v>
      </c>
      <c r="F346" s="9" t="s">
        <v>1694</v>
      </c>
      <c r="G346" s="100">
        <v>50000</v>
      </c>
      <c r="H346" s="97">
        <v>43619</v>
      </c>
      <c r="I346" s="8" t="s">
        <v>1802</v>
      </c>
      <c r="J346" s="8" t="s">
        <v>1702</v>
      </c>
      <c r="K346" s="18" t="s">
        <v>612</v>
      </c>
      <c r="L346" s="8" t="s">
        <v>1702</v>
      </c>
      <c r="M346" s="8" t="s">
        <v>1802</v>
      </c>
    </row>
    <row r="347" spans="2:13" x14ac:dyDescent="0.3">
      <c r="B347" s="6">
        <v>13</v>
      </c>
      <c r="C347" s="7" t="s">
        <v>514</v>
      </c>
      <c r="D347" s="8" t="s">
        <v>2056</v>
      </c>
      <c r="E347" s="8" t="s">
        <v>1802</v>
      </c>
      <c r="F347" s="9" t="s">
        <v>1694</v>
      </c>
      <c r="G347" s="100">
        <v>100000</v>
      </c>
      <c r="H347" s="97">
        <v>43633</v>
      </c>
      <c r="I347" s="8" t="s">
        <v>1802</v>
      </c>
      <c r="J347" s="8" t="s">
        <v>1702</v>
      </c>
      <c r="K347" s="18" t="s">
        <v>612</v>
      </c>
      <c r="L347" s="8" t="s">
        <v>1702</v>
      </c>
      <c r="M347" s="8" t="s">
        <v>1802</v>
      </c>
    </row>
    <row r="348" spans="2:13" x14ac:dyDescent="0.3">
      <c r="B348" s="6">
        <v>13</v>
      </c>
      <c r="C348" s="7" t="s">
        <v>514</v>
      </c>
      <c r="D348" s="8" t="s">
        <v>2057</v>
      </c>
      <c r="E348" s="8" t="s">
        <v>1802</v>
      </c>
      <c r="F348" s="9" t="s">
        <v>1694</v>
      </c>
      <c r="G348" s="100">
        <v>100000</v>
      </c>
      <c r="H348" s="97">
        <v>43636</v>
      </c>
      <c r="I348" s="8" t="s">
        <v>1802</v>
      </c>
      <c r="J348" s="8" t="s">
        <v>1702</v>
      </c>
      <c r="K348" s="18" t="s">
        <v>612</v>
      </c>
      <c r="L348" s="8" t="s">
        <v>1702</v>
      </c>
      <c r="M348" s="8" t="s">
        <v>1802</v>
      </c>
    </row>
    <row r="349" spans="2:13" x14ac:dyDescent="0.3">
      <c r="B349" s="6">
        <v>13</v>
      </c>
      <c r="C349" s="7" t="s">
        <v>514</v>
      </c>
      <c r="D349" s="8" t="s">
        <v>2058</v>
      </c>
      <c r="E349" s="8" t="s">
        <v>1802</v>
      </c>
      <c r="F349" s="9" t="s">
        <v>1694</v>
      </c>
      <c r="G349" s="100">
        <v>100000</v>
      </c>
      <c r="H349" s="97">
        <v>43648</v>
      </c>
      <c r="I349" s="8" t="s">
        <v>1802</v>
      </c>
      <c r="J349" s="8" t="s">
        <v>1702</v>
      </c>
      <c r="K349" s="18" t="s">
        <v>612</v>
      </c>
      <c r="L349" s="8" t="s">
        <v>1702</v>
      </c>
      <c r="M349" s="8" t="s">
        <v>1802</v>
      </c>
    </row>
    <row r="350" spans="2:13" x14ac:dyDescent="0.3">
      <c r="B350" s="6">
        <v>13</v>
      </c>
      <c r="C350" s="7" t="s">
        <v>514</v>
      </c>
      <c r="D350" s="8" t="s">
        <v>2059</v>
      </c>
      <c r="E350" s="8" t="s">
        <v>1802</v>
      </c>
      <c r="F350" s="9" t="s">
        <v>1694</v>
      </c>
      <c r="G350" s="100">
        <v>50000</v>
      </c>
      <c r="H350" s="97">
        <v>43672</v>
      </c>
      <c r="I350" s="8" t="s">
        <v>1802</v>
      </c>
      <c r="J350" s="8" t="s">
        <v>1702</v>
      </c>
      <c r="K350" s="18" t="s">
        <v>612</v>
      </c>
      <c r="L350" s="8" t="s">
        <v>1702</v>
      </c>
      <c r="M350" s="8" t="s">
        <v>1802</v>
      </c>
    </row>
    <row r="351" spans="2:13" x14ac:dyDescent="0.3">
      <c r="B351" s="6">
        <v>13</v>
      </c>
      <c r="C351" s="7" t="s">
        <v>514</v>
      </c>
      <c r="D351" s="8" t="s">
        <v>2060</v>
      </c>
      <c r="E351" s="8" t="s">
        <v>1802</v>
      </c>
      <c r="F351" s="9" t="s">
        <v>1694</v>
      </c>
      <c r="G351" s="100">
        <v>300000</v>
      </c>
      <c r="H351" s="97">
        <v>43683</v>
      </c>
      <c r="I351" s="8" t="s">
        <v>1802</v>
      </c>
      <c r="J351" s="8" t="s">
        <v>1702</v>
      </c>
      <c r="K351" s="18" t="s">
        <v>612</v>
      </c>
      <c r="L351" s="8" t="s">
        <v>1702</v>
      </c>
      <c r="M351" s="8" t="s">
        <v>1802</v>
      </c>
    </row>
    <row r="352" spans="2:13" x14ac:dyDescent="0.3">
      <c r="B352" s="6">
        <v>13</v>
      </c>
      <c r="C352" s="7" t="s">
        <v>514</v>
      </c>
      <c r="D352" s="8" t="s">
        <v>2061</v>
      </c>
      <c r="E352" s="8" t="s">
        <v>1802</v>
      </c>
      <c r="F352" s="9" t="s">
        <v>1694</v>
      </c>
      <c r="G352" s="100">
        <v>527000</v>
      </c>
      <c r="H352" s="97">
        <v>43713</v>
      </c>
      <c r="I352" s="8" t="s">
        <v>1802</v>
      </c>
      <c r="J352" s="8" t="s">
        <v>1702</v>
      </c>
      <c r="K352" s="18" t="s">
        <v>612</v>
      </c>
      <c r="L352" s="8" t="s">
        <v>1702</v>
      </c>
      <c r="M352" s="8" t="s">
        <v>1802</v>
      </c>
    </row>
    <row r="353" spans="2:13" x14ac:dyDescent="0.3">
      <c r="B353" s="6">
        <v>13</v>
      </c>
      <c r="C353" s="7" t="s">
        <v>514</v>
      </c>
      <c r="D353" s="8" t="s">
        <v>2062</v>
      </c>
      <c r="E353" s="8" t="s">
        <v>1802</v>
      </c>
      <c r="F353" s="9" t="s">
        <v>1694</v>
      </c>
      <c r="G353" s="100">
        <v>75000</v>
      </c>
      <c r="H353" s="97">
        <v>43738</v>
      </c>
      <c r="I353" s="8" t="s">
        <v>1802</v>
      </c>
      <c r="J353" s="8" t="s">
        <v>1702</v>
      </c>
      <c r="K353" s="18" t="s">
        <v>612</v>
      </c>
      <c r="L353" s="8" t="s">
        <v>1702</v>
      </c>
      <c r="M353" s="8" t="s">
        <v>1802</v>
      </c>
    </row>
    <row r="354" spans="2:13" x14ac:dyDescent="0.3">
      <c r="B354" s="6">
        <v>13</v>
      </c>
      <c r="C354" s="7" t="s">
        <v>514</v>
      </c>
      <c r="D354" s="8" t="s">
        <v>2063</v>
      </c>
      <c r="E354" s="8" t="s">
        <v>1802</v>
      </c>
      <c r="F354" s="9" t="s">
        <v>1694</v>
      </c>
      <c r="G354" s="100">
        <v>250000</v>
      </c>
      <c r="H354" s="97">
        <v>43817</v>
      </c>
      <c r="I354" s="8" t="s">
        <v>1802</v>
      </c>
      <c r="J354" s="8" t="s">
        <v>1702</v>
      </c>
      <c r="K354" s="18" t="s">
        <v>612</v>
      </c>
      <c r="L354" s="8" t="s">
        <v>1702</v>
      </c>
      <c r="M354" s="8" t="s">
        <v>1802</v>
      </c>
    </row>
    <row r="355" spans="2:13" x14ac:dyDescent="0.3">
      <c r="B355" s="10">
        <v>14</v>
      </c>
      <c r="C355" s="11" t="s">
        <v>2064</v>
      </c>
      <c r="D355" s="15" t="s">
        <v>1702</v>
      </c>
      <c r="E355" s="11" t="s">
        <v>1702</v>
      </c>
      <c r="F355" s="12" t="s">
        <v>612</v>
      </c>
      <c r="G355" s="12" t="s">
        <v>612</v>
      </c>
      <c r="H355" s="11" t="s">
        <v>1702</v>
      </c>
      <c r="I355" s="11" t="s">
        <v>1702</v>
      </c>
      <c r="J355" s="11" t="s">
        <v>1702</v>
      </c>
      <c r="K355" s="12" t="s">
        <v>612</v>
      </c>
      <c r="L355" s="11" t="s">
        <v>1702</v>
      </c>
      <c r="M355" s="11" t="s">
        <v>1702</v>
      </c>
    </row>
    <row r="356" spans="2:13" x14ac:dyDescent="0.3">
      <c r="B356" s="6">
        <v>15</v>
      </c>
      <c r="C356" s="7" t="s">
        <v>548</v>
      </c>
      <c r="D356" s="8" t="s">
        <v>1802</v>
      </c>
      <c r="E356" s="8" t="s">
        <v>1802</v>
      </c>
      <c r="F356" s="8" t="s">
        <v>1802</v>
      </c>
      <c r="G356" s="100">
        <v>1038300</v>
      </c>
      <c r="H356" s="97">
        <v>43472</v>
      </c>
      <c r="I356" s="8" t="s">
        <v>1802</v>
      </c>
      <c r="J356" s="8" t="s">
        <v>1702</v>
      </c>
      <c r="K356" s="18" t="s">
        <v>612</v>
      </c>
      <c r="L356" s="8" t="s">
        <v>1702</v>
      </c>
      <c r="M356" s="8" t="s">
        <v>1802</v>
      </c>
    </row>
    <row r="357" spans="2:13" x14ac:dyDescent="0.3">
      <c r="B357" s="6">
        <v>15</v>
      </c>
      <c r="C357" s="7" t="s">
        <v>548</v>
      </c>
      <c r="D357" s="8" t="s">
        <v>1802</v>
      </c>
      <c r="E357" s="8" t="s">
        <v>1802</v>
      </c>
      <c r="F357" s="8" t="s">
        <v>1802</v>
      </c>
      <c r="G357" s="100">
        <v>550000</v>
      </c>
      <c r="H357" s="97">
        <v>43493</v>
      </c>
      <c r="I357" s="8" t="s">
        <v>1802</v>
      </c>
      <c r="J357" s="8" t="s">
        <v>1702</v>
      </c>
      <c r="K357" s="18" t="s">
        <v>612</v>
      </c>
      <c r="L357" s="8" t="s">
        <v>1702</v>
      </c>
      <c r="M357" s="8" t="s">
        <v>1802</v>
      </c>
    </row>
    <row r="358" spans="2:13" x14ac:dyDescent="0.3">
      <c r="B358" s="6">
        <v>15</v>
      </c>
      <c r="C358" s="7" t="s">
        <v>548</v>
      </c>
      <c r="D358" s="8" t="s">
        <v>1802</v>
      </c>
      <c r="E358" s="8" t="s">
        <v>1802</v>
      </c>
      <c r="F358" s="8" t="s">
        <v>1802</v>
      </c>
      <c r="G358" s="100">
        <v>560000</v>
      </c>
      <c r="H358" s="97">
        <v>43496</v>
      </c>
      <c r="I358" s="8" t="s">
        <v>1802</v>
      </c>
      <c r="J358" s="8" t="s">
        <v>1702</v>
      </c>
      <c r="K358" s="18" t="s">
        <v>612</v>
      </c>
      <c r="L358" s="8" t="s">
        <v>1702</v>
      </c>
      <c r="M358" s="8" t="s">
        <v>1802</v>
      </c>
    </row>
    <row r="359" spans="2:13" x14ac:dyDescent="0.3">
      <c r="B359" s="6">
        <v>15</v>
      </c>
      <c r="C359" s="7" t="s">
        <v>548</v>
      </c>
      <c r="D359" s="8" t="s">
        <v>1802</v>
      </c>
      <c r="E359" s="8" t="s">
        <v>1802</v>
      </c>
      <c r="F359" s="8" t="s">
        <v>1802</v>
      </c>
      <c r="G359" s="100">
        <v>350000</v>
      </c>
      <c r="H359" s="97">
        <v>43553</v>
      </c>
      <c r="I359" s="8" t="s">
        <v>1802</v>
      </c>
      <c r="J359" s="8" t="s">
        <v>1702</v>
      </c>
      <c r="K359" s="18" t="s">
        <v>612</v>
      </c>
      <c r="L359" s="8" t="s">
        <v>1702</v>
      </c>
      <c r="M359" s="8" t="s">
        <v>1802</v>
      </c>
    </row>
    <row r="360" spans="2:13" x14ac:dyDescent="0.3">
      <c r="B360" s="6">
        <v>15</v>
      </c>
      <c r="C360" s="7" t="s">
        <v>548</v>
      </c>
      <c r="D360" s="8" t="s">
        <v>1802</v>
      </c>
      <c r="E360" s="8" t="s">
        <v>1802</v>
      </c>
      <c r="F360" s="8" t="s">
        <v>1802</v>
      </c>
      <c r="G360" s="100">
        <v>750000</v>
      </c>
      <c r="H360" s="97">
        <v>43570</v>
      </c>
      <c r="I360" s="8" t="s">
        <v>1802</v>
      </c>
      <c r="J360" s="8" t="s">
        <v>1702</v>
      </c>
      <c r="K360" s="18" t="s">
        <v>612</v>
      </c>
      <c r="L360" s="8" t="s">
        <v>1702</v>
      </c>
      <c r="M360" s="8" t="s">
        <v>1802</v>
      </c>
    </row>
    <row r="361" spans="2:13" x14ac:dyDescent="0.3">
      <c r="B361" s="6">
        <v>15</v>
      </c>
      <c r="C361" s="7" t="s">
        <v>548</v>
      </c>
      <c r="D361" s="8" t="s">
        <v>1802</v>
      </c>
      <c r="E361" s="8" t="s">
        <v>1802</v>
      </c>
      <c r="F361" s="8" t="s">
        <v>1802</v>
      </c>
      <c r="G361" s="100">
        <v>800000</v>
      </c>
      <c r="H361" s="97">
        <v>43578</v>
      </c>
      <c r="I361" s="8" t="s">
        <v>1802</v>
      </c>
      <c r="J361" s="8" t="s">
        <v>1702</v>
      </c>
      <c r="K361" s="18" t="s">
        <v>612</v>
      </c>
      <c r="L361" s="8" t="s">
        <v>1702</v>
      </c>
      <c r="M361" s="8" t="s">
        <v>1802</v>
      </c>
    </row>
    <row r="362" spans="2:13" x14ac:dyDescent="0.3">
      <c r="B362" s="6">
        <v>15</v>
      </c>
      <c r="C362" s="7" t="s">
        <v>548</v>
      </c>
      <c r="D362" s="8" t="s">
        <v>1802</v>
      </c>
      <c r="E362" s="8" t="s">
        <v>1802</v>
      </c>
      <c r="F362" s="8" t="s">
        <v>1802</v>
      </c>
      <c r="G362" s="100">
        <v>453550</v>
      </c>
      <c r="H362" s="97">
        <v>43578</v>
      </c>
      <c r="I362" s="8" t="s">
        <v>1802</v>
      </c>
      <c r="J362" s="8" t="s">
        <v>1702</v>
      </c>
      <c r="K362" s="18" t="s">
        <v>612</v>
      </c>
      <c r="L362" s="8" t="s">
        <v>1702</v>
      </c>
      <c r="M362" s="8" t="s">
        <v>1802</v>
      </c>
    </row>
    <row r="363" spans="2:13" x14ac:dyDescent="0.3">
      <c r="B363" s="6">
        <v>15</v>
      </c>
      <c r="C363" s="7" t="s">
        <v>548</v>
      </c>
      <c r="D363" s="8" t="s">
        <v>1802</v>
      </c>
      <c r="E363" s="8" t="s">
        <v>1802</v>
      </c>
      <c r="F363" s="8" t="s">
        <v>1802</v>
      </c>
      <c r="G363" s="100">
        <v>50000</v>
      </c>
      <c r="H363" s="97">
        <v>43759</v>
      </c>
      <c r="I363" s="8" t="s">
        <v>1802</v>
      </c>
      <c r="J363" s="8" t="s">
        <v>1702</v>
      </c>
      <c r="K363" s="18" t="s">
        <v>612</v>
      </c>
      <c r="L363" s="8" t="s">
        <v>1702</v>
      </c>
      <c r="M363" s="8" t="s">
        <v>1802</v>
      </c>
    </row>
    <row r="364" spans="2:13" x14ac:dyDescent="0.3">
      <c r="B364" s="6">
        <v>15</v>
      </c>
      <c r="C364" s="7" t="s">
        <v>548</v>
      </c>
      <c r="D364" s="8" t="s">
        <v>1802</v>
      </c>
      <c r="E364" s="8" t="s">
        <v>1802</v>
      </c>
      <c r="F364" s="8" t="s">
        <v>1802</v>
      </c>
      <c r="G364" s="100">
        <v>510000</v>
      </c>
      <c r="H364" s="97">
        <v>43830</v>
      </c>
      <c r="I364" s="8" t="s">
        <v>1802</v>
      </c>
      <c r="J364" s="8" t="s">
        <v>1702</v>
      </c>
      <c r="K364" s="18" t="s">
        <v>612</v>
      </c>
      <c r="L364" s="8" t="s">
        <v>1702</v>
      </c>
      <c r="M364" s="8" t="s">
        <v>1802</v>
      </c>
    </row>
    <row r="365" spans="2:13" ht="24" x14ac:dyDescent="0.3">
      <c r="B365" s="10">
        <v>16</v>
      </c>
      <c r="C365" s="11" t="s">
        <v>2065</v>
      </c>
      <c r="D365" s="15" t="s">
        <v>2066</v>
      </c>
      <c r="E365" s="15" t="s">
        <v>2067</v>
      </c>
      <c r="F365" s="15" t="s">
        <v>2068</v>
      </c>
      <c r="G365" s="101">
        <v>100000000</v>
      </c>
      <c r="H365" s="98">
        <v>43507</v>
      </c>
      <c r="I365" s="11" t="s">
        <v>1701</v>
      </c>
      <c r="J365" s="11" t="s">
        <v>1702</v>
      </c>
      <c r="K365" s="12" t="s">
        <v>612</v>
      </c>
      <c r="L365" s="11" t="s">
        <v>1702</v>
      </c>
      <c r="M365" s="15" t="s">
        <v>2069</v>
      </c>
    </row>
    <row r="366" spans="2:13" x14ac:dyDescent="0.3">
      <c r="B366" s="6">
        <v>17</v>
      </c>
      <c r="C366" s="7" t="s">
        <v>2070</v>
      </c>
      <c r="D366" s="8" t="s">
        <v>1702</v>
      </c>
      <c r="E366" s="8" t="s">
        <v>1702</v>
      </c>
      <c r="F366" s="8" t="s">
        <v>612</v>
      </c>
      <c r="G366" s="18" t="s">
        <v>612</v>
      </c>
      <c r="H366" s="18" t="s">
        <v>1702</v>
      </c>
      <c r="I366" s="8" t="s">
        <v>1702</v>
      </c>
      <c r="J366" s="8" t="s">
        <v>1702</v>
      </c>
      <c r="K366" s="18" t="s">
        <v>612</v>
      </c>
      <c r="L366" s="8" t="s">
        <v>1702</v>
      </c>
      <c r="M366" s="8" t="s">
        <v>1702</v>
      </c>
    </row>
    <row r="367" spans="2:13" x14ac:dyDescent="0.3">
      <c r="B367" s="10">
        <v>18</v>
      </c>
      <c r="C367" s="11" t="s">
        <v>551</v>
      </c>
      <c r="D367" s="15" t="s">
        <v>2071</v>
      </c>
      <c r="E367" s="15" t="s">
        <v>2071</v>
      </c>
      <c r="F367" s="15" t="s">
        <v>1694</v>
      </c>
      <c r="G367" s="101">
        <v>2000000</v>
      </c>
      <c r="H367" s="98">
        <v>43509</v>
      </c>
      <c r="I367" s="11" t="s">
        <v>2072</v>
      </c>
      <c r="J367" s="11" t="s">
        <v>1702</v>
      </c>
      <c r="K367" s="12" t="s">
        <v>612</v>
      </c>
      <c r="L367" s="11" t="s">
        <v>1702</v>
      </c>
      <c r="M367" s="15" t="s">
        <v>1802</v>
      </c>
    </row>
    <row r="368" spans="2:13" x14ac:dyDescent="0.3">
      <c r="B368" s="10">
        <v>18</v>
      </c>
      <c r="C368" s="11" t="s">
        <v>551</v>
      </c>
      <c r="D368" s="15" t="s">
        <v>2073</v>
      </c>
      <c r="E368" s="15" t="s">
        <v>2073</v>
      </c>
      <c r="F368" s="15" t="s">
        <v>624</v>
      </c>
      <c r="G368" s="101">
        <v>838983</v>
      </c>
      <c r="H368" s="98">
        <v>43607</v>
      </c>
      <c r="I368" s="11" t="s">
        <v>2073</v>
      </c>
      <c r="J368" s="11" t="s">
        <v>1702</v>
      </c>
      <c r="K368" s="12" t="s">
        <v>612</v>
      </c>
      <c r="L368" s="11" t="s">
        <v>1702</v>
      </c>
      <c r="M368" s="15" t="s">
        <v>1802</v>
      </c>
    </row>
    <row r="369" spans="2:13" x14ac:dyDescent="0.3">
      <c r="B369" s="10">
        <v>18</v>
      </c>
      <c r="C369" s="11" t="s">
        <v>551</v>
      </c>
      <c r="D369" s="15" t="s">
        <v>2074</v>
      </c>
      <c r="E369" s="15" t="s">
        <v>2074</v>
      </c>
      <c r="F369" s="15" t="s">
        <v>624</v>
      </c>
      <c r="G369" s="101">
        <v>500000</v>
      </c>
      <c r="H369" s="98">
        <v>43612</v>
      </c>
      <c r="I369" s="11" t="s">
        <v>2074</v>
      </c>
      <c r="J369" s="11" t="s">
        <v>1702</v>
      </c>
      <c r="K369" s="12" t="s">
        <v>612</v>
      </c>
      <c r="L369" s="11" t="s">
        <v>1702</v>
      </c>
      <c r="M369" s="15" t="s">
        <v>1802</v>
      </c>
    </row>
    <row r="370" spans="2:13" x14ac:dyDescent="0.3">
      <c r="B370" s="10">
        <v>18</v>
      </c>
      <c r="C370" s="11" t="s">
        <v>551</v>
      </c>
      <c r="D370" s="15" t="s">
        <v>2071</v>
      </c>
      <c r="E370" s="15" t="s">
        <v>2071</v>
      </c>
      <c r="F370" s="15" t="s">
        <v>1694</v>
      </c>
      <c r="G370" s="101">
        <v>2000000</v>
      </c>
      <c r="H370" s="98">
        <v>43717</v>
      </c>
      <c r="I370" s="11" t="s">
        <v>2072</v>
      </c>
      <c r="J370" s="11" t="s">
        <v>1702</v>
      </c>
      <c r="K370" s="12" t="s">
        <v>612</v>
      </c>
      <c r="L370" s="11" t="s">
        <v>1702</v>
      </c>
      <c r="M370" s="15" t="s">
        <v>1802</v>
      </c>
    </row>
    <row r="371" spans="2:13" ht="15.6" x14ac:dyDescent="0.3">
      <c r="B371" s="106"/>
      <c r="C371" s="106"/>
      <c r="D371" s="107" t="s">
        <v>580</v>
      </c>
      <c r="E371" s="41"/>
      <c r="F371" s="94"/>
      <c r="G371" s="99">
        <f>SUM(G47:G370)</f>
        <v>822250456.31999993</v>
      </c>
      <c r="H371" s="41"/>
      <c r="I371" s="41"/>
      <c r="J371" s="41"/>
      <c r="K371" s="99">
        <f>SUM(K47:K370)</f>
        <v>231694247</v>
      </c>
      <c r="L371" s="41"/>
      <c r="M371" s="41"/>
    </row>
    <row r="372" spans="2:13" x14ac:dyDescent="0.3">
      <c r="B372" s="26" t="s">
        <v>66</v>
      </c>
      <c r="G372" s="312"/>
      <c r="K372" s="312"/>
    </row>
    <row r="373" spans="2:13" x14ac:dyDescent="0.3">
      <c r="G373" s="397"/>
    </row>
  </sheetData>
  <autoFilter ref="B46:M372"/>
  <mergeCells count="7">
    <mergeCell ref="D5:F5"/>
    <mergeCell ref="G5:I5"/>
    <mergeCell ref="J5:L5"/>
    <mergeCell ref="D40:E40"/>
    <mergeCell ref="D45:F45"/>
    <mergeCell ref="G45:I45"/>
    <mergeCell ref="J45:L4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44"/>
  <sheetViews>
    <sheetView showGridLines="0" zoomScale="80" zoomScaleNormal="80" workbookViewId="0"/>
  </sheetViews>
  <sheetFormatPr baseColWidth="10" defaultRowHeight="14.4" x14ac:dyDescent="0.3"/>
  <cols>
    <col min="1" max="1" width="4" customWidth="1"/>
    <col min="7" max="7" width="19.109375" customWidth="1"/>
    <col min="8" max="8" width="17.109375" customWidth="1"/>
    <col min="9" max="9" width="26.5546875" customWidth="1"/>
    <col min="10" max="10" width="27.88671875" customWidth="1"/>
    <col min="12" max="12" width="40" bestFit="1" customWidth="1"/>
    <col min="13" max="13" width="15.88671875" customWidth="1"/>
  </cols>
  <sheetData>
    <row r="2" spans="2:13" ht="18" x14ac:dyDescent="0.35">
      <c r="B2" s="76" t="s">
        <v>35</v>
      </c>
    </row>
    <row r="4" spans="2:13" ht="15.6" thickBot="1" x14ac:dyDescent="0.4">
      <c r="B4" s="5" t="s">
        <v>47</v>
      </c>
    </row>
    <row r="5" spans="2:13" ht="16.2" thickBot="1" x14ac:dyDescent="0.35">
      <c r="B5" s="36"/>
      <c r="C5" s="36"/>
      <c r="D5" s="36"/>
      <c r="E5" s="36"/>
      <c r="F5" s="36"/>
      <c r="G5" s="584" t="s">
        <v>2075</v>
      </c>
      <c r="H5" s="586"/>
      <c r="I5" s="587" t="s">
        <v>599</v>
      </c>
      <c r="J5" s="586"/>
      <c r="K5" s="587" t="s">
        <v>2076</v>
      </c>
      <c r="L5" s="585"/>
      <c r="M5" s="586"/>
    </row>
    <row r="6" spans="2:13" ht="60.6" thickBot="1" x14ac:dyDescent="0.35">
      <c r="B6" s="2" t="s">
        <v>48</v>
      </c>
      <c r="C6" s="2" t="s">
        <v>7</v>
      </c>
      <c r="D6" s="2" t="s">
        <v>2077</v>
      </c>
      <c r="E6" s="2" t="s">
        <v>2078</v>
      </c>
      <c r="F6" s="2" t="s">
        <v>2079</v>
      </c>
      <c r="G6" s="2" t="s">
        <v>2080</v>
      </c>
      <c r="H6" s="2" t="s">
        <v>2081</v>
      </c>
      <c r="I6" s="2" t="s">
        <v>2082</v>
      </c>
      <c r="J6" s="2" t="s">
        <v>2083</v>
      </c>
      <c r="K6" s="2" t="s">
        <v>2084</v>
      </c>
      <c r="L6" s="2" t="s">
        <v>2085</v>
      </c>
      <c r="M6" s="2" t="s">
        <v>2086</v>
      </c>
    </row>
    <row r="7" spans="2:13" x14ac:dyDescent="0.3">
      <c r="B7" s="6">
        <v>1</v>
      </c>
      <c r="C7" s="7" t="s">
        <v>1759</v>
      </c>
      <c r="D7" s="7" t="s">
        <v>611</v>
      </c>
      <c r="E7" s="7" t="s">
        <v>611</v>
      </c>
      <c r="F7" s="7" t="s">
        <v>611</v>
      </c>
      <c r="G7" s="9" t="s">
        <v>612</v>
      </c>
      <c r="H7" s="7" t="s">
        <v>611</v>
      </c>
      <c r="I7" s="7" t="s">
        <v>611</v>
      </c>
      <c r="J7" s="7" t="s">
        <v>611</v>
      </c>
      <c r="K7" s="7" t="s">
        <v>611</v>
      </c>
      <c r="L7" s="7" t="s">
        <v>611</v>
      </c>
      <c r="M7" s="7" t="s">
        <v>611</v>
      </c>
    </row>
    <row r="8" spans="2:13" x14ac:dyDescent="0.3">
      <c r="B8" s="10">
        <v>2</v>
      </c>
      <c r="C8" s="11" t="s">
        <v>2087</v>
      </c>
      <c r="D8" s="11" t="s">
        <v>611</v>
      </c>
      <c r="E8" s="11" t="s">
        <v>611</v>
      </c>
      <c r="F8" s="11" t="s">
        <v>611</v>
      </c>
      <c r="G8" s="12" t="s">
        <v>612</v>
      </c>
      <c r="H8" s="11" t="s">
        <v>611</v>
      </c>
      <c r="I8" s="11" t="s">
        <v>611</v>
      </c>
      <c r="J8" s="11" t="s">
        <v>611</v>
      </c>
      <c r="K8" s="11" t="s">
        <v>611</v>
      </c>
      <c r="L8" s="11" t="s">
        <v>611</v>
      </c>
      <c r="M8" s="11" t="s">
        <v>611</v>
      </c>
    </row>
    <row r="9" spans="2:13" x14ac:dyDescent="0.3">
      <c r="B9" s="6">
        <v>3</v>
      </c>
      <c r="C9" s="7" t="s">
        <v>2088</v>
      </c>
      <c r="D9" s="7" t="s">
        <v>611</v>
      </c>
      <c r="E9" s="7" t="s">
        <v>611</v>
      </c>
      <c r="F9" s="7" t="s">
        <v>611</v>
      </c>
      <c r="G9" s="9" t="s">
        <v>612</v>
      </c>
      <c r="H9" s="7" t="s">
        <v>611</v>
      </c>
      <c r="I9" s="7" t="s">
        <v>611</v>
      </c>
      <c r="J9" s="7" t="s">
        <v>611</v>
      </c>
      <c r="K9" s="7" t="s">
        <v>611</v>
      </c>
      <c r="L9" s="7" t="s">
        <v>611</v>
      </c>
      <c r="M9" s="7" t="s">
        <v>611</v>
      </c>
    </row>
    <row r="10" spans="2:13" x14ac:dyDescent="0.3">
      <c r="B10" s="10">
        <v>4</v>
      </c>
      <c r="C10" s="11" t="s">
        <v>585</v>
      </c>
      <c r="D10" s="11" t="s">
        <v>611</v>
      </c>
      <c r="E10" s="11" t="s">
        <v>611</v>
      </c>
      <c r="F10" s="11" t="s">
        <v>611</v>
      </c>
      <c r="G10" s="12" t="s">
        <v>612</v>
      </c>
      <c r="H10" s="11" t="s">
        <v>611</v>
      </c>
      <c r="I10" s="11" t="s">
        <v>611</v>
      </c>
      <c r="J10" s="11" t="s">
        <v>611</v>
      </c>
      <c r="K10" s="11" t="s">
        <v>611</v>
      </c>
      <c r="L10" s="11" t="s">
        <v>611</v>
      </c>
      <c r="M10" s="11" t="s">
        <v>611</v>
      </c>
    </row>
    <row r="11" spans="2:13" x14ac:dyDescent="0.3">
      <c r="B11" s="6">
        <v>5</v>
      </c>
      <c r="C11" s="7" t="s">
        <v>2089</v>
      </c>
      <c r="D11" s="7" t="s">
        <v>611</v>
      </c>
      <c r="E11" s="7" t="s">
        <v>611</v>
      </c>
      <c r="F11" s="7" t="s">
        <v>611</v>
      </c>
      <c r="G11" s="9" t="s">
        <v>612</v>
      </c>
      <c r="H11" s="7" t="s">
        <v>611</v>
      </c>
      <c r="I11" s="7" t="s">
        <v>611</v>
      </c>
      <c r="J11" s="7" t="s">
        <v>611</v>
      </c>
      <c r="K11" s="7" t="s">
        <v>611</v>
      </c>
      <c r="L11" s="7" t="s">
        <v>611</v>
      </c>
      <c r="M11" s="7" t="s">
        <v>611</v>
      </c>
    </row>
    <row r="12" spans="2:13" x14ac:dyDescent="0.3">
      <c r="B12" s="10">
        <v>6</v>
      </c>
      <c r="C12" s="583" t="s">
        <v>2090</v>
      </c>
      <c r="D12" s="11" t="s">
        <v>2091</v>
      </c>
      <c r="E12" s="11" t="s">
        <v>2092</v>
      </c>
      <c r="F12" s="11" t="s">
        <v>53</v>
      </c>
      <c r="G12" s="31">
        <v>3060000</v>
      </c>
      <c r="H12" s="11" t="s">
        <v>53</v>
      </c>
      <c r="I12" s="11" t="s">
        <v>611</v>
      </c>
      <c r="J12" s="11" t="s">
        <v>611</v>
      </c>
      <c r="K12" s="11" t="s">
        <v>2093</v>
      </c>
      <c r="L12" s="11" t="s">
        <v>611</v>
      </c>
      <c r="M12" s="11" t="s">
        <v>611</v>
      </c>
    </row>
    <row r="13" spans="2:13" x14ac:dyDescent="0.3">
      <c r="B13" s="10">
        <v>6</v>
      </c>
      <c r="C13" s="583"/>
      <c r="D13" s="11" t="s">
        <v>2091</v>
      </c>
      <c r="E13" s="11" t="s">
        <v>2092</v>
      </c>
      <c r="F13" s="11" t="s">
        <v>53</v>
      </c>
      <c r="G13" s="31">
        <v>1340000</v>
      </c>
      <c r="H13" s="11" t="s">
        <v>53</v>
      </c>
      <c r="I13" s="11" t="s">
        <v>611</v>
      </c>
      <c r="J13" s="11" t="s">
        <v>611</v>
      </c>
      <c r="K13" s="11" t="s">
        <v>2093</v>
      </c>
      <c r="L13" s="11" t="s">
        <v>611</v>
      </c>
      <c r="M13" s="11" t="s">
        <v>611</v>
      </c>
    </row>
    <row r="14" spans="2:13" x14ac:dyDescent="0.3">
      <c r="B14" s="6">
        <v>7</v>
      </c>
      <c r="C14" s="7" t="s">
        <v>2094</v>
      </c>
      <c r="D14" s="7" t="s">
        <v>611</v>
      </c>
      <c r="E14" s="7" t="s">
        <v>611</v>
      </c>
      <c r="F14" s="7" t="s">
        <v>611</v>
      </c>
      <c r="G14" s="9" t="s">
        <v>612</v>
      </c>
      <c r="H14" s="7" t="s">
        <v>611</v>
      </c>
      <c r="I14" s="7" t="s">
        <v>611</v>
      </c>
      <c r="J14" s="7" t="s">
        <v>611</v>
      </c>
      <c r="K14" s="7" t="s">
        <v>611</v>
      </c>
      <c r="L14" s="7" t="s">
        <v>611</v>
      </c>
      <c r="M14" s="7" t="s">
        <v>611</v>
      </c>
    </row>
    <row r="15" spans="2:13" x14ac:dyDescent="0.3">
      <c r="B15" s="10">
        <v>8</v>
      </c>
      <c r="C15" s="11" t="s">
        <v>2095</v>
      </c>
      <c r="D15" s="11" t="s">
        <v>611</v>
      </c>
      <c r="E15" s="11" t="s">
        <v>611</v>
      </c>
      <c r="F15" s="11" t="s">
        <v>611</v>
      </c>
      <c r="G15" s="12" t="s">
        <v>612</v>
      </c>
      <c r="H15" s="11" t="s">
        <v>611</v>
      </c>
      <c r="I15" s="11" t="s">
        <v>611</v>
      </c>
      <c r="J15" s="11" t="s">
        <v>611</v>
      </c>
      <c r="K15" s="11" t="s">
        <v>611</v>
      </c>
      <c r="L15" s="11" t="s">
        <v>611</v>
      </c>
      <c r="M15" s="11" t="s">
        <v>611</v>
      </c>
    </row>
    <row r="16" spans="2:13" x14ac:dyDescent="0.3">
      <c r="B16" s="41"/>
      <c r="C16" s="41" t="s">
        <v>580</v>
      </c>
      <c r="D16" s="41"/>
      <c r="E16" s="41"/>
      <c r="F16" s="41"/>
      <c r="G16" s="108">
        <v>4400000</v>
      </c>
      <c r="H16" s="109"/>
      <c r="I16" s="41"/>
      <c r="J16" s="41"/>
      <c r="K16" s="109"/>
      <c r="L16" s="109"/>
      <c r="M16" s="109"/>
    </row>
    <row r="17" spans="2:13" x14ac:dyDescent="0.3">
      <c r="B17" s="26" t="s">
        <v>66</v>
      </c>
    </row>
    <row r="19" spans="2:13" ht="15.6" thickBot="1" x14ac:dyDescent="0.4">
      <c r="B19" s="5" t="s">
        <v>65</v>
      </c>
    </row>
    <row r="20" spans="2:13" ht="16.2" thickBot="1" x14ac:dyDescent="0.35">
      <c r="B20" s="36"/>
      <c r="C20" s="36"/>
      <c r="D20" s="36"/>
      <c r="E20" s="36"/>
      <c r="F20" s="36"/>
      <c r="G20" s="579" t="s">
        <v>2075</v>
      </c>
      <c r="H20" s="581"/>
      <c r="I20" s="582" t="s">
        <v>599</v>
      </c>
      <c r="J20" s="581"/>
      <c r="K20" s="582" t="s">
        <v>2076</v>
      </c>
      <c r="L20" s="580"/>
      <c r="M20" s="581"/>
    </row>
    <row r="21" spans="2:13" ht="60.6" thickBot="1" x14ac:dyDescent="0.35">
      <c r="B21" s="2" t="s">
        <v>48</v>
      </c>
      <c r="C21" s="2" t="s">
        <v>7</v>
      </c>
      <c r="D21" s="2" t="s">
        <v>2077</v>
      </c>
      <c r="E21" s="2" t="s">
        <v>2078</v>
      </c>
      <c r="F21" s="2" t="s">
        <v>2079</v>
      </c>
      <c r="G21" s="110" t="s">
        <v>2080</v>
      </c>
      <c r="H21" s="27" t="s">
        <v>2081</v>
      </c>
      <c r="I21" s="2" t="s">
        <v>2082</v>
      </c>
      <c r="J21" s="2" t="s">
        <v>2083</v>
      </c>
      <c r="K21" s="2" t="s">
        <v>2084</v>
      </c>
      <c r="L21" s="2" t="s">
        <v>2085</v>
      </c>
      <c r="M21" s="2" t="s">
        <v>2086</v>
      </c>
    </row>
    <row r="22" spans="2:13" x14ac:dyDescent="0.3">
      <c r="B22" s="6">
        <v>1</v>
      </c>
      <c r="C22" s="7" t="s">
        <v>68</v>
      </c>
      <c r="D22" s="7" t="s">
        <v>611</v>
      </c>
      <c r="E22" s="6" t="s">
        <v>611</v>
      </c>
      <c r="F22" s="6" t="s">
        <v>611</v>
      </c>
      <c r="G22" s="387" t="s">
        <v>611</v>
      </c>
      <c r="H22" s="6" t="s">
        <v>611</v>
      </c>
      <c r="I22" s="7" t="s">
        <v>611</v>
      </c>
      <c r="J22" s="7" t="s">
        <v>611</v>
      </c>
      <c r="K22" s="7" t="s">
        <v>611</v>
      </c>
      <c r="L22" s="7" t="s">
        <v>611</v>
      </c>
      <c r="M22" s="7" t="s">
        <v>611</v>
      </c>
    </row>
    <row r="23" spans="2:13" x14ac:dyDescent="0.3">
      <c r="B23" s="10">
        <v>2</v>
      </c>
      <c r="C23" s="368" t="s">
        <v>73</v>
      </c>
      <c r="D23" s="368" t="s">
        <v>611</v>
      </c>
      <c r="E23" s="10" t="s">
        <v>611</v>
      </c>
      <c r="F23" s="10" t="s">
        <v>611</v>
      </c>
      <c r="G23" s="388">
        <v>9413650</v>
      </c>
      <c r="H23" s="10">
        <v>2019</v>
      </c>
      <c r="I23" s="368" t="s">
        <v>611</v>
      </c>
      <c r="J23" s="368" t="s">
        <v>611</v>
      </c>
      <c r="K23" s="368" t="s">
        <v>611</v>
      </c>
      <c r="L23" s="368" t="s">
        <v>5494</v>
      </c>
      <c r="M23" s="368" t="s">
        <v>611</v>
      </c>
    </row>
    <row r="24" spans="2:13" x14ac:dyDescent="0.3">
      <c r="B24" s="6">
        <v>3</v>
      </c>
      <c r="C24" s="7" t="s">
        <v>77</v>
      </c>
      <c r="D24" s="7" t="s">
        <v>611</v>
      </c>
      <c r="E24" s="6" t="s">
        <v>611</v>
      </c>
      <c r="F24" s="6" t="s">
        <v>611</v>
      </c>
      <c r="G24" s="387">
        <v>176714059.19999999</v>
      </c>
      <c r="H24" s="6">
        <v>2019</v>
      </c>
      <c r="I24" s="7" t="s">
        <v>611</v>
      </c>
      <c r="J24" s="7" t="s">
        <v>611</v>
      </c>
      <c r="K24" s="7" t="s">
        <v>611</v>
      </c>
      <c r="L24" s="7" t="s">
        <v>5495</v>
      </c>
      <c r="M24" s="7" t="s">
        <v>611</v>
      </c>
    </row>
    <row r="25" spans="2:13" x14ac:dyDescent="0.3">
      <c r="B25" s="6">
        <v>3</v>
      </c>
      <c r="C25" s="7" t="s">
        <v>77</v>
      </c>
      <c r="D25" s="7" t="s">
        <v>611</v>
      </c>
      <c r="E25" s="6" t="s">
        <v>611</v>
      </c>
      <c r="F25" s="6" t="s">
        <v>611</v>
      </c>
      <c r="G25" s="387">
        <v>101670000</v>
      </c>
      <c r="H25" s="6">
        <v>2019</v>
      </c>
      <c r="I25" s="7" t="s">
        <v>611</v>
      </c>
      <c r="J25" s="7" t="s">
        <v>611</v>
      </c>
      <c r="K25" s="7" t="s">
        <v>611</v>
      </c>
      <c r="L25" s="7" t="s">
        <v>5494</v>
      </c>
      <c r="M25" s="7" t="s">
        <v>611</v>
      </c>
    </row>
    <row r="26" spans="2:13" x14ac:dyDescent="0.3">
      <c r="B26" s="10">
        <v>4</v>
      </c>
      <c r="C26" s="368" t="s">
        <v>81</v>
      </c>
      <c r="D26" s="368" t="s">
        <v>611</v>
      </c>
      <c r="E26" s="10" t="s">
        <v>611</v>
      </c>
      <c r="F26" s="10" t="s">
        <v>611</v>
      </c>
      <c r="G26" s="388" t="s">
        <v>611</v>
      </c>
      <c r="H26" s="10" t="s">
        <v>611</v>
      </c>
      <c r="I26" s="368" t="s">
        <v>611</v>
      </c>
      <c r="J26" s="368" t="s">
        <v>611</v>
      </c>
      <c r="K26" s="368" t="s">
        <v>611</v>
      </c>
      <c r="L26" s="368" t="s">
        <v>611</v>
      </c>
      <c r="M26" s="368" t="s">
        <v>611</v>
      </c>
    </row>
    <row r="27" spans="2:13" x14ac:dyDescent="0.3">
      <c r="B27" s="6">
        <v>5</v>
      </c>
      <c r="C27" s="7" t="s">
        <v>86</v>
      </c>
      <c r="D27" s="7" t="s">
        <v>611</v>
      </c>
      <c r="E27" s="6" t="s">
        <v>611</v>
      </c>
      <c r="F27" s="6" t="s">
        <v>611</v>
      </c>
      <c r="G27" s="387" t="s">
        <v>611</v>
      </c>
      <c r="H27" s="6" t="s">
        <v>611</v>
      </c>
      <c r="I27" s="7" t="s">
        <v>611</v>
      </c>
      <c r="J27" s="7" t="s">
        <v>611</v>
      </c>
      <c r="K27" s="7" t="s">
        <v>611</v>
      </c>
      <c r="L27" s="7" t="s">
        <v>611</v>
      </c>
      <c r="M27" s="7" t="s">
        <v>611</v>
      </c>
    </row>
    <row r="28" spans="2:13" x14ac:dyDescent="0.3">
      <c r="B28" s="10">
        <v>6</v>
      </c>
      <c r="C28" s="368" t="s">
        <v>91</v>
      </c>
      <c r="D28" s="368" t="s">
        <v>611</v>
      </c>
      <c r="E28" s="10" t="s">
        <v>611</v>
      </c>
      <c r="F28" s="10" t="s">
        <v>611</v>
      </c>
      <c r="G28" s="388">
        <v>17080475</v>
      </c>
      <c r="H28" s="10">
        <v>2019</v>
      </c>
      <c r="I28" s="368" t="s">
        <v>611</v>
      </c>
      <c r="J28" s="368" t="s">
        <v>612</v>
      </c>
      <c r="K28" s="368" t="s">
        <v>611</v>
      </c>
      <c r="L28" s="368" t="s">
        <v>5494</v>
      </c>
      <c r="M28" s="368" t="s">
        <v>611</v>
      </c>
    </row>
    <row r="29" spans="2:13" x14ac:dyDescent="0.3">
      <c r="B29" s="10">
        <v>6</v>
      </c>
      <c r="C29" s="368" t="s">
        <v>91</v>
      </c>
      <c r="D29" s="368" t="s">
        <v>611</v>
      </c>
      <c r="E29" s="10" t="s">
        <v>611</v>
      </c>
      <c r="F29" s="10" t="s">
        <v>611</v>
      </c>
      <c r="G29" s="388">
        <v>12572000</v>
      </c>
      <c r="H29" s="10">
        <v>2019</v>
      </c>
      <c r="I29" s="368" t="s">
        <v>611</v>
      </c>
      <c r="J29" s="368" t="s">
        <v>612</v>
      </c>
      <c r="K29" s="368" t="s">
        <v>611</v>
      </c>
      <c r="L29" s="368" t="s">
        <v>5495</v>
      </c>
      <c r="M29" s="368" t="s">
        <v>611</v>
      </c>
    </row>
    <row r="30" spans="2:13" x14ac:dyDescent="0.3">
      <c r="B30" s="6">
        <v>7</v>
      </c>
      <c r="C30" s="7" t="s">
        <v>95</v>
      </c>
      <c r="D30" s="7" t="s">
        <v>611</v>
      </c>
      <c r="E30" s="6" t="s">
        <v>611</v>
      </c>
      <c r="F30" s="6" t="s">
        <v>611</v>
      </c>
      <c r="G30" s="387" t="s">
        <v>611</v>
      </c>
      <c r="H30" s="6" t="s">
        <v>611</v>
      </c>
      <c r="I30" s="7" t="s">
        <v>611</v>
      </c>
      <c r="J30" s="7" t="s">
        <v>611</v>
      </c>
      <c r="K30" s="7" t="s">
        <v>611</v>
      </c>
      <c r="L30" s="7" t="s">
        <v>611</v>
      </c>
      <c r="M30" s="7" t="s">
        <v>611</v>
      </c>
    </row>
    <row r="31" spans="2:13" x14ac:dyDescent="0.3">
      <c r="B31" s="10">
        <v>8</v>
      </c>
      <c r="C31" s="368" t="s">
        <v>592</v>
      </c>
      <c r="D31" s="368" t="s">
        <v>611</v>
      </c>
      <c r="E31" s="10" t="s">
        <v>611</v>
      </c>
      <c r="F31" s="10" t="s">
        <v>611</v>
      </c>
      <c r="G31" s="388">
        <v>10530000</v>
      </c>
      <c r="H31" s="10">
        <v>2019</v>
      </c>
      <c r="I31" s="368" t="s">
        <v>611</v>
      </c>
      <c r="J31" s="368" t="s">
        <v>611</v>
      </c>
      <c r="K31" s="368" t="s">
        <v>611</v>
      </c>
      <c r="L31" s="368" t="s">
        <v>5494</v>
      </c>
      <c r="M31" s="368" t="s">
        <v>611</v>
      </c>
    </row>
    <row r="32" spans="2:13" x14ac:dyDescent="0.3">
      <c r="B32" s="6">
        <v>9</v>
      </c>
      <c r="C32" s="7" t="s">
        <v>593</v>
      </c>
      <c r="D32" s="7" t="s">
        <v>2103</v>
      </c>
      <c r="E32" s="6">
        <v>295</v>
      </c>
      <c r="F32" s="6">
        <v>10</v>
      </c>
      <c r="G32" s="387">
        <v>17022418</v>
      </c>
      <c r="H32" s="6" t="s">
        <v>14</v>
      </c>
      <c r="I32" s="7" t="s">
        <v>611</v>
      </c>
      <c r="J32" s="7" t="s">
        <v>611</v>
      </c>
      <c r="K32" s="7" t="s">
        <v>611</v>
      </c>
      <c r="L32" s="7" t="s">
        <v>5495</v>
      </c>
      <c r="M32" s="7" t="s">
        <v>53</v>
      </c>
    </row>
    <row r="33" spans="2:13" x14ac:dyDescent="0.3">
      <c r="B33" s="10">
        <v>10</v>
      </c>
      <c r="C33" s="368" t="s">
        <v>106</v>
      </c>
      <c r="D33" s="368" t="s">
        <v>611</v>
      </c>
      <c r="E33" s="10" t="s">
        <v>611</v>
      </c>
      <c r="F33" s="10" t="s">
        <v>611</v>
      </c>
      <c r="G33" s="388">
        <v>4128000</v>
      </c>
      <c r="H33" s="10">
        <v>2019</v>
      </c>
      <c r="I33" s="368" t="s">
        <v>611</v>
      </c>
      <c r="J33" s="368" t="s">
        <v>611</v>
      </c>
      <c r="K33" s="368" t="s">
        <v>611</v>
      </c>
      <c r="L33" s="368" t="s">
        <v>5494</v>
      </c>
      <c r="M33" s="368" t="s">
        <v>611</v>
      </c>
    </row>
    <row r="34" spans="2:13" x14ac:dyDescent="0.3">
      <c r="B34" s="6">
        <v>11</v>
      </c>
      <c r="C34" s="7" t="s">
        <v>110</v>
      </c>
      <c r="D34" s="7" t="s">
        <v>611</v>
      </c>
      <c r="E34" s="6" t="s">
        <v>611</v>
      </c>
      <c r="F34" s="6" t="s">
        <v>611</v>
      </c>
      <c r="G34" s="387">
        <v>25408000</v>
      </c>
      <c r="H34" s="6">
        <v>2019</v>
      </c>
      <c r="I34" s="7" t="s">
        <v>611</v>
      </c>
      <c r="J34" s="7" t="s">
        <v>611</v>
      </c>
      <c r="K34" s="7" t="s">
        <v>611</v>
      </c>
      <c r="L34" s="7" t="s">
        <v>611</v>
      </c>
      <c r="M34" s="7" t="s">
        <v>611</v>
      </c>
    </row>
    <row r="35" spans="2:13" x14ac:dyDescent="0.3">
      <c r="B35" s="10">
        <v>12</v>
      </c>
      <c r="C35" s="368" t="s">
        <v>115</v>
      </c>
      <c r="D35" s="368" t="s">
        <v>611</v>
      </c>
      <c r="E35" s="10" t="s">
        <v>611</v>
      </c>
      <c r="F35" s="10" t="s">
        <v>611</v>
      </c>
      <c r="G35" s="388">
        <v>29452343</v>
      </c>
      <c r="H35" s="10">
        <v>2019</v>
      </c>
      <c r="I35" s="368" t="s">
        <v>611</v>
      </c>
      <c r="J35" s="368" t="s">
        <v>611</v>
      </c>
      <c r="K35" s="368" t="s">
        <v>611</v>
      </c>
      <c r="L35" s="368" t="s">
        <v>5495</v>
      </c>
      <c r="M35" s="368" t="s">
        <v>611</v>
      </c>
    </row>
    <row r="36" spans="2:13" x14ac:dyDescent="0.3">
      <c r="B36" s="6">
        <v>13</v>
      </c>
      <c r="C36" s="7" t="s">
        <v>2104</v>
      </c>
      <c r="D36" s="7" t="s">
        <v>611</v>
      </c>
      <c r="E36" s="6" t="s">
        <v>611</v>
      </c>
      <c r="F36" s="6" t="s">
        <v>611</v>
      </c>
      <c r="G36" s="387" t="s">
        <v>612</v>
      </c>
      <c r="H36" s="6" t="s">
        <v>612</v>
      </c>
      <c r="I36" s="7" t="s">
        <v>611</v>
      </c>
      <c r="J36" s="7" t="s">
        <v>611</v>
      </c>
      <c r="K36" s="7" t="s">
        <v>611</v>
      </c>
      <c r="L36" s="7" t="s">
        <v>611</v>
      </c>
      <c r="M36" s="7" t="s">
        <v>611</v>
      </c>
    </row>
    <row r="37" spans="2:13" x14ac:dyDescent="0.3">
      <c r="B37" s="10">
        <v>14</v>
      </c>
      <c r="C37" s="368" t="s">
        <v>122</v>
      </c>
      <c r="D37" s="368" t="s">
        <v>611</v>
      </c>
      <c r="E37" s="10" t="s">
        <v>611</v>
      </c>
      <c r="F37" s="10" t="s">
        <v>611</v>
      </c>
      <c r="G37" s="388" t="s">
        <v>612</v>
      </c>
      <c r="H37" s="10" t="s">
        <v>612</v>
      </c>
      <c r="I37" s="368" t="s">
        <v>611</v>
      </c>
      <c r="J37" s="368" t="s">
        <v>611</v>
      </c>
      <c r="K37" s="368" t="s">
        <v>611</v>
      </c>
      <c r="L37" s="368" t="s">
        <v>611</v>
      </c>
      <c r="M37" s="368" t="s">
        <v>611</v>
      </c>
    </row>
    <row r="38" spans="2:13" x14ac:dyDescent="0.3">
      <c r="B38" s="6">
        <v>15</v>
      </c>
      <c r="C38" s="7" t="s">
        <v>595</v>
      </c>
      <c r="D38" s="7" t="s">
        <v>611</v>
      </c>
      <c r="E38" s="6" t="s">
        <v>611</v>
      </c>
      <c r="F38" s="6" t="s">
        <v>611</v>
      </c>
      <c r="G38" s="387" t="s">
        <v>612</v>
      </c>
      <c r="H38" s="6" t="s">
        <v>612</v>
      </c>
      <c r="I38" s="7" t="s">
        <v>611</v>
      </c>
      <c r="J38" s="7" t="s">
        <v>611</v>
      </c>
      <c r="K38" s="7" t="s">
        <v>611</v>
      </c>
      <c r="L38" s="7" t="s">
        <v>611</v>
      </c>
      <c r="M38" s="7" t="s">
        <v>611</v>
      </c>
    </row>
    <row r="39" spans="2:13" x14ac:dyDescent="0.3">
      <c r="B39" s="10">
        <v>16</v>
      </c>
      <c r="C39" s="368" t="s">
        <v>596</v>
      </c>
      <c r="D39" s="368" t="s">
        <v>611</v>
      </c>
      <c r="E39" s="10" t="s">
        <v>611</v>
      </c>
      <c r="F39" s="10" t="s">
        <v>611</v>
      </c>
      <c r="G39" s="388" t="s">
        <v>612</v>
      </c>
      <c r="H39" s="10" t="s">
        <v>612</v>
      </c>
      <c r="I39" s="368" t="s">
        <v>611</v>
      </c>
      <c r="J39" s="368" t="s">
        <v>611</v>
      </c>
      <c r="K39" s="368" t="s">
        <v>611</v>
      </c>
      <c r="L39" s="368" t="s">
        <v>611</v>
      </c>
      <c r="M39" s="368" t="s">
        <v>611</v>
      </c>
    </row>
    <row r="40" spans="2:13" s="314" customFormat="1" x14ac:dyDescent="0.3">
      <c r="B40" s="6">
        <v>17</v>
      </c>
      <c r="C40" s="7" t="s">
        <v>132</v>
      </c>
      <c r="D40" s="7" t="s">
        <v>611</v>
      </c>
      <c r="E40" s="6" t="s">
        <v>611</v>
      </c>
      <c r="F40" s="6" t="s">
        <v>611</v>
      </c>
      <c r="G40" s="387">
        <v>3576350</v>
      </c>
      <c r="H40" s="6">
        <v>2019</v>
      </c>
      <c r="I40" s="7" t="s">
        <v>611</v>
      </c>
      <c r="J40" s="7" t="s">
        <v>611</v>
      </c>
      <c r="K40" s="7" t="s">
        <v>611</v>
      </c>
      <c r="L40" s="7" t="s">
        <v>5494</v>
      </c>
      <c r="M40" s="7" t="s">
        <v>611</v>
      </c>
    </row>
    <row r="41" spans="2:13" s="314" customFormat="1" x14ac:dyDescent="0.3">
      <c r="B41" s="10">
        <v>18</v>
      </c>
      <c r="C41" s="368" t="s">
        <v>135</v>
      </c>
      <c r="D41" s="368" t="s">
        <v>611</v>
      </c>
      <c r="E41" s="10" t="s">
        <v>611</v>
      </c>
      <c r="F41" s="10" t="s">
        <v>611</v>
      </c>
      <c r="G41" s="388">
        <v>4551000</v>
      </c>
      <c r="H41" s="10">
        <v>2019</v>
      </c>
      <c r="I41" s="368" t="s">
        <v>611</v>
      </c>
      <c r="J41" s="368" t="s">
        <v>611</v>
      </c>
      <c r="K41" s="368" t="s">
        <v>611</v>
      </c>
      <c r="L41" s="368" t="s">
        <v>5494</v>
      </c>
      <c r="M41" s="368" t="s">
        <v>611</v>
      </c>
    </row>
    <row r="42" spans="2:13" s="314" customFormat="1" x14ac:dyDescent="0.3">
      <c r="B42" s="10">
        <v>18</v>
      </c>
      <c r="C42" s="368" t="s">
        <v>135</v>
      </c>
      <c r="D42" s="368" t="s">
        <v>611</v>
      </c>
      <c r="E42" s="10" t="s">
        <v>611</v>
      </c>
      <c r="F42" s="10" t="s">
        <v>611</v>
      </c>
      <c r="G42" s="388">
        <v>12000000</v>
      </c>
      <c r="H42" s="10">
        <v>2019</v>
      </c>
      <c r="I42" s="368" t="s">
        <v>611</v>
      </c>
      <c r="J42" s="368" t="s">
        <v>611</v>
      </c>
      <c r="K42" s="368" t="s">
        <v>611</v>
      </c>
      <c r="L42" s="368" t="s">
        <v>5495</v>
      </c>
      <c r="M42" s="368" t="s">
        <v>611</v>
      </c>
    </row>
    <row r="43" spans="2:13" ht="15.6" x14ac:dyDescent="0.3">
      <c r="B43" s="106"/>
      <c r="C43" s="107" t="s">
        <v>580</v>
      </c>
      <c r="D43" s="107"/>
      <c r="E43" s="41"/>
      <c r="F43" s="41"/>
      <c r="G43" s="99">
        <f>SUM(G22:G42)</f>
        <v>424118295.19999999</v>
      </c>
      <c r="H43" s="94"/>
      <c r="I43" s="94"/>
      <c r="J43" s="94"/>
      <c r="K43" s="94"/>
      <c r="L43" s="94"/>
      <c r="M43" s="94"/>
    </row>
    <row r="44" spans="2:13" x14ac:dyDescent="0.3">
      <c r="B44" s="26" t="s">
        <v>66</v>
      </c>
      <c r="G44" s="308"/>
      <c r="H44" s="309"/>
    </row>
  </sheetData>
  <mergeCells count="7">
    <mergeCell ref="G5:H5"/>
    <mergeCell ref="I5:J5"/>
    <mergeCell ref="K5:M5"/>
    <mergeCell ref="C12:C13"/>
    <mergeCell ref="G20:H20"/>
    <mergeCell ref="I20:J20"/>
    <mergeCell ref="K20:M20"/>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50"/>
  <sheetViews>
    <sheetView showGridLines="0" zoomScale="80" zoomScaleNormal="80" workbookViewId="0">
      <selection activeCell="G3" sqref="G3"/>
    </sheetView>
  </sheetViews>
  <sheetFormatPr baseColWidth="10" defaultColWidth="11.44140625" defaultRowHeight="13.2" x14ac:dyDescent="0.3"/>
  <cols>
    <col min="1" max="1" width="6" style="1" customWidth="1"/>
    <col min="2" max="2" width="28.109375" style="1" customWidth="1"/>
    <col min="3" max="3" width="20.109375" style="1" customWidth="1"/>
    <col min="4" max="4" width="21.109375" style="1" customWidth="1"/>
    <col min="5" max="5" width="11.44140625" style="1"/>
    <col min="6" max="6" width="27.109375" style="1" customWidth="1"/>
    <col min="7" max="7" width="22.33203125" style="1" customWidth="1"/>
    <col min="8" max="16384" width="11.44140625" style="1"/>
  </cols>
  <sheetData>
    <row r="2" spans="2:8" ht="18" x14ac:dyDescent="0.35">
      <c r="B2" s="76" t="s">
        <v>46</v>
      </c>
    </row>
    <row r="5" spans="2:8" ht="40.200000000000003" thickBot="1" x14ac:dyDescent="0.35">
      <c r="B5" s="156" t="s">
        <v>2105</v>
      </c>
      <c r="C5" s="156" t="s">
        <v>600</v>
      </c>
      <c r="D5" s="156" t="s">
        <v>3828</v>
      </c>
      <c r="E5" s="156" t="s">
        <v>2106</v>
      </c>
      <c r="F5" s="156" t="s">
        <v>2107</v>
      </c>
      <c r="G5" s="156" t="s">
        <v>2108</v>
      </c>
      <c r="H5" s="156" t="s">
        <v>2109</v>
      </c>
    </row>
    <row r="6" spans="2:8" ht="15" customHeight="1" x14ac:dyDescent="0.3">
      <c r="B6" s="596" t="s">
        <v>2110</v>
      </c>
      <c r="C6" s="596"/>
      <c r="D6" s="596"/>
      <c r="E6" s="596"/>
      <c r="F6" s="596"/>
      <c r="G6" s="596"/>
      <c r="H6" s="596"/>
    </row>
    <row r="7" spans="2:8" x14ac:dyDescent="0.3">
      <c r="B7" s="593" t="s">
        <v>2111</v>
      </c>
      <c r="C7" s="589" t="s">
        <v>2112</v>
      </c>
      <c r="D7" s="158" t="s">
        <v>475</v>
      </c>
      <c r="E7" s="161">
        <v>0.7</v>
      </c>
      <c r="F7" s="597">
        <v>37530</v>
      </c>
      <c r="G7" s="589" t="s">
        <v>581</v>
      </c>
      <c r="H7" s="589" t="s">
        <v>2113</v>
      </c>
    </row>
    <row r="8" spans="2:8" x14ac:dyDescent="0.3">
      <c r="B8" s="593"/>
      <c r="C8" s="589"/>
      <c r="D8" s="158" t="s">
        <v>29</v>
      </c>
      <c r="E8" s="161">
        <v>0.3</v>
      </c>
      <c r="F8" s="597"/>
      <c r="G8" s="589"/>
      <c r="H8" s="589"/>
    </row>
    <row r="9" spans="2:8" x14ac:dyDescent="0.3">
      <c r="B9" s="556" t="s">
        <v>3829</v>
      </c>
      <c r="C9" s="588" t="s">
        <v>2114</v>
      </c>
      <c r="D9" s="155" t="s">
        <v>475</v>
      </c>
      <c r="E9" s="62">
        <v>0.7</v>
      </c>
      <c r="F9" s="588" t="s">
        <v>2115</v>
      </c>
      <c r="G9" s="588" t="s">
        <v>581</v>
      </c>
      <c r="H9" s="588" t="s">
        <v>2116</v>
      </c>
    </row>
    <row r="10" spans="2:8" x14ac:dyDescent="0.3">
      <c r="B10" s="556"/>
      <c r="C10" s="588"/>
      <c r="D10" s="155" t="s">
        <v>29</v>
      </c>
      <c r="E10" s="62">
        <v>0.3</v>
      </c>
      <c r="F10" s="588"/>
      <c r="G10" s="588"/>
      <c r="H10" s="588"/>
    </row>
    <row r="11" spans="2:8" ht="15" customHeight="1" x14ac:dyDescent="0.3">
      <c r="B11" s="595" t="s">
        <v>2117</v>
      </c>
      <c r="C11" s="595"/>
      <c r="D11" s="595"/>
      <c r="E11" s="595"/>
      <c r="F11" s="595"/>
      <c r="G11" s="595"/>
      <c r="H11" s="595"/>
    </row>
    <row r="12" spans="2:8" x14ac:dyDescent="0.3">
      <c r="B12" s="593" t="s">
        <v>3830</v>
      </c>
      <c r="C12" s="589" t="s">
        <v>3831</v>
      </c>
      <c r="D12" s="158" t="s">
        <v>475</v>
      </c>
      <c r="E12" s="161">
        <v>0.9</v>
      </c>
      <c r="F12" s="589" t="s">
        <v>2118</v>
      </c>
      <c r="G12" s="589" t="s">
        <v>2119</v>
      </c>
      <c r="H12" s="589" t="s">
        <v>2120</v>
      </c>
    </row>
    <row r="13" spans="2:8" x14ac:dyDescent="0.3">
      <c r="B13" s="593"/>
      <c r="C13" s="589"/>
      <c r="D13" s="158" t="s">
        <v>29</v>
      </c>
      <c r="E13" s="161">
        <v>0.1</v>
      </c>
      <c r="F13" s="589"/>
      <c r="G13" s="589"/>
      <c r="H13" s="589"/>
    </row>
    <row r="14" spans="2:8" x14ac:dyDescent="0.3">
      <c r="B14" s="556" t="s">
        <v>3832</v>
      </c>
      <c r="C14" s="588" t="s">
        <v>3833</v>
      </c>
      <c r="D14" s="155" t="s">
        <v>2121</v>
      </c>
      <c r="E14" s="62">
        <v>0.9</v>
      </c>
      <c r="F14" s="592">
        <v>41473</v>
      </c>
      <c r="G14" s="588" t="s">
        <v>2122</v>
      </c>
      <c r="H14" s="588" t="s">
        <v>2123</v>
      </c>
    </row>
    <row r="15" spans="2:8" x14ac:dyDescent="0.3">
      <c r="B15" s="556"/>
      <c r="C15" s="588"/>
      <c r="D15" s="155" t="s">
        <v>29</v>
      </c>
      <c r="E15" s="62">
        <v>0.1</v>
      </c>
      <c r="F15" s="592"/>
      <c r="G15" s="588"/>
      <c r="H15" s="588"/>
    </row>
    <row r="16" spans="2:8" x14ac:dyDescent="0.3">
      <c r="B16" s="593" t="s">
        <v>3834</v>
      </c>
      <c r="C16" s="589" t="s">
        <v>2124</v>
      </c>
      <c r="D16" s="158" t="s">
        <v>2125</v>
      </c>
      <c r="E16" s="161">
        <v>0.6</v>
      </c>
      <c r="F16" s="590">
        <v>41079</v>
      </c>
      <c r="G16" s="589" t="s">
        <v>2126</v>
      </c>
      <c r="H16" s="589" t="s">
        <v>2127</v>
      </c>
    </row>
    <row r="17" spans="2:8" x14ac:dyDescent="0.3">
      <c r="B17" s="593"/>
      <c r="C17" s="589"/>
      <c r="D17" s="158" t="s">
        <v>2128</v>
      </c>
      <c r="E17" s="161">
        <v>0.3</v>
      </c>
      <c r="F17" s="590"/>
      <c r="G17" s="589"/>
      <c r="H17" s="589"/>
    </row>
    <row r="18" spans="2:8" x14ac:dyDescent="0.3">
      <c r="B18" s="593"/>
      <c r="C18" s="589"/>
      <c r="D18" s="158" t="s">
        <v>29</v>
      </c>
      <c r="E18" s="161">
        <v>0.1</v>
      </c>
      <c r="F18" s="590"/>
      <c r="G18" s="589"/>
      <c r="H18" s="589"/>
    </row>
    <row r="19" spans="2:8" x14ac:dyDescent="0.3">
      <c r="B19" s="556" t="s">
        <v>3835</v>
      </c>
      <c r="C19" s="588" t="s">
        <v>2129</v>
      </c>
      <c r="D19" s="155" t="s">
        <v>2125</v>
      </c>
      <c r="E19" s="62">
        <v>0.6</v>
      </c>
      <c r="F19" s="592">
        <v>41079</v>
      </c>
      <c r="G19" s="588" t="s">
        <v>2126</v>
      </c>
      <c r="H19" s="588" t="s">
        <v>2130</v>
      </c>
    </row>
    <row r="20" spans="2:8" x14ac:dyDescent="0.3">
      <c r="B20" s="556"/>
      <c r="C20" s="588"/>
      <c r="D20" s="155" t="s">
        <v>2128</v>
      </c>
      <c r="E20" s="62">
        <v>0.3</v>
      </c>
      <c r="F20" s="592"/>
      <c r="G20" s="588"/>
      <c r="H20" s="588"/>
    </row>
    <row r="21" spans="2:8" x14ac:dyDescent="0.3">
      <c r="B21" s="556"/>
      <c r="C21" s="588"/>
      <c r="D21" s="155" t="s">
        <v>29</v>
      </c>
      <c r="E21" s="62">
        <v>0.1</v>
      </c>
      <c r="F21" s="592"/>
      <c r="G21" s="588"/>
      <c r="H21" s="588"/>
    </row>
    <row r="22" spans="2:8" x14ac:dyDescent="0.3">
      <c r="B22" s="158" t="s">
        <v>3836</v>
      </c>
      <c r="C22" s="589" t="s">
        <v>3838</v>
      </c>
      <c r="D22" s="158" t="s">
        <v>3839</v>
      </c>
      <c r="E22" s="594">
        <v>0.9</v>
      </c>
      <c r="F22" s="589" t="s">
        <v>3840</v>
      </c>
      <c r="G22" s="590">
        <v>43768</v>
      </c>
      <c r="H22" s="589" t="s">
        <v>3841</v>
      </c>
    </row>
    <row r="23" spans="2:8" x14ac:dyDescent="0.3">
      <c r="B23" s="158" t="s">
        <v>3837</v>
      </c>
      <c r="C23" s="589"/>
      <c r="D23" s="158" t="s">
        <v>3794</v>
      </c>
      <c r="E23" s="594"/>
      <c r="F23" s="589"/>
      <c r="G23" s="590"/>
      <c r="H23" s="589"/>
    </row>
    <row r="24" spans="2:8" ht="14.4" x14ac:dyDescent="0.3">
      <c r="B24" s="160"/>
      <c r="C24" s="589"/>
      <c r="D24" s="158" t="s">
        <v>29</v>
      </c>
      <c r="E24" s="161">
        <v>0.1</v>
      </c>
      <c r="F24" s="589"/>
      <c r="G24" s="590"/>
      <c r="H24" s="589"/>
    </row>
    <row r="25" spans="2:8" x14ac:dyDescent="0.3">
      <c r="B25" s="155" t="s">
        <v>3842</v>
      </c>
      <c r="C25" s="588" t="s">
        <v>3844</v>
      </c>
      <c r="D25" s="155" t="s">
        <v>24</v>
      </c>
      <c r="E25" s="62">
        <v>0.6</v>
      </c>
      <c r="F25" s="592">
        <v>42867</v>
      </c>
      <c r="G25" s="592">
        <v>46153</v>
      </c>
      <c r="H25" s="588" t="s">
        <v>3845</v>
      </c>
    </row>
    <row r="26" spans="2:8" x14ac:dyDescent="0.3">
      <c r="B26" s="468"/>
      <c r="C26" s="588"/>
      <c r="D26" s="468" t="s">
        <v>5502</v>
      </c>
      <c r="E26" s="469">
        <v>0.3</v>
      </c>
      <c r="F26" s="592"/>
      <c r="G26" s="592"/>
      <c r="H26" s="588"/>
    </row>
    <row r="27" spans="2:8" x14ac:dyDescent="0.3">
      <c r="B27" s="155" t="s">
        <v>3843</v>
      </c>
      <c r="C27" s="588"/>
      <c r="D27" s="155" t="s">
        <v>29</v>
      </c>
      <c r="E27" s="62">
        <v>0.1</v>
      </c>
      <c r="F27" s="592"/>
      <c r="G27" s="592"/>
      <c r="H27" s="588"/>
    </row>
    <row r="28" spans="2:8" ht="52.8" x14ac:dyDescent="0.3">
      <c r="B28" s="158" t="s">
        <v>3846</v>
      </c>
      <c r="C28" s="589" t="s">
        <v>3848</v>
      </c>
      <c r="D28" s="158" t="s">
        <v>24</v>
      </c>
      <c r="E28" s="161">
        <v>0.9</v>
      </c>
      <c r="F28" s="590">
        <v>43160</v>
      </c>
      <c r="G28" s="590">
        <v>46813</v>
      </c>
      <c r="H28" s="157" t="s">
        <v>3849</v>
      </c>
    </row>
    <row r="29" spans="2:8" ht="26.4" x14ac:dyDescent="0.3">
      <c r="B29" s="158" t="s">
        <v>3847</v>
      </c>
      <c r="C29" s="589"/>
      <c r="D29" s="158" t="s">
        <v>29</v>
      </c>
      <c r="E29" s="161">
        <v>0.1</v>
      </c>
      <c r="F29" s="590"/>
      <c r="G29" s="590"/>
      <c r="H29" s="157" t="s">
        <v>3850</v>
      </c>
    </row>
    <row r="30" spans="2:8" x14ac:dyDescent="0.3">
      <c r="B30" s="155" t="s">
        <v>3851</v>
      </c>
      <c r="C30" s="588" t="s">
        <v>3852</v>
      </c>
      <c r="D30" s="155" t="s">
        <v>3839</v>
      </c>
      <c r="E30" s="591">
        <v>0.9</v>
      </c>
      <c r="F30" s="592">
        <v>42236</v>
      </c>
      <c r="G30" s="588" t="s">
        <v>3853</v>
      </c>
      <c r="H30" s="588" t="s">
        <v>3854</v>
      </c>
    </row>
    <row r="31" spans="2:8" x14ac:dyDescent="0.3">
      <c r="B31" s="155" t="s">
        <v>3837</v>
      </c>
      <c r="C31" s="588"/>
      <c r="D31" s="155" t="s">
        <v>3794</v>
      </c>
      <c r="E31" s="591"/>
      <c r="F31" s="592"/>
      <c r="G31" s="588"/>
      <c r="H31" s="588"/>
    </row>
    <row r="32" spans="2:8" ht="14.4" x14ac:dyDescent="0.3">
      <c r="B32" s="14"/>
      <c r="C32" s="588"/>
      <c r="D32" s="155" t="s">
        <v>29</v>
      </c>
      <c r="E32" s="62">
        <v>0.1</v>
      </c>
      <c r="F32" s="592"/>
      <c r="G32" s="588"/>
      <c r="H32" s="588"/>
    </row>
    <row r="33" spans="2:8" x14ac:dyDescent="0.3">
      <c r="B33" s="158" t="s">
        <v>3855</v>
      </c>
      <c r="C33" s="589" t="s">
        <v>3859</v>
      </c>
      <c r="D33" s="158" t="s">
        <v>3860</v>
      </c>
      <c r="E33" s="161">
        <v>0.35</v>
      </c>
      <c r="F33" s="590">
        <v>38314</v>
      </c>
      <c r="G33" s="590">
        <v>44521</v>
      </c>
      <c r="H33" s="589" t="s">
        <v>3861</v>
      </c>
    </row>
    <row r="34" spans="2:8" x14ac:dyDescent="0.3">
      <c r="B34" s="158" t="s">
        <v>3856</v>
      </c>
      <c r="C34" s="589"/>
      <c r="D34" s="158" t="s">
        <v>3862</v>
      </c>
      <c r="E34" s="161">
        <v>0.4</v>
      </c>
      <c r="F34" s="590"/>
      <c r="G34" s="589"/>
      <c r="H34" s="589"/>
    </row>
    <row r="35" spans="2:8" x14ac:dyDescent="0.3">
      <c r="B35" s="158" t="s">
        <v>3857</v>
      </c>
      <c r="C35" s="589"/>
      <c r="D35" s="158" t="s">
        <v>3863</v>
      </c>
      <c r="E35" s="161">
        <v>0.15</v>
      </c>
      <c r="F35" s="590"/>
      <c r="G35" s="589"/>
      <c r="H35" s="589"/>
    </row>
    <row r="36" spans="2:8" ht="14.4" x14ac:dyDescent="0.3">
      <c r="B36" s="158" t="s">
        <v>3858</v>
      </c>
      <c r="C36" s="589"/>
      <c r="D36" s="158" t="s">
        <v>29</v>
      </c>
      <c r="E36" s="162">
        <v>10</v>
      </c>
      <c r="F36" s="590"/>
      <c r="G36" s="589"/>
      <c r="H36" s="589"/>
    </row>
    <row r="37" spans="2:8" ht="14.4" x14ac:dyDescent="0.3">
      <c r="B37" s="163"/>
      <c r="C37"/>
      <c r="D37"/>
      <c r="E37"/>
      <c r="F37"/>
      <c r="G37"/>
      <c r="H37"/>
    </row>
    <row r="38" spans="2:8" ht="14.4" x14ac:dyDescent="0.3">
      <c r="B38" s="164"/>
      <c r="C38"/>
      <c r="D38"/>
      <c r="E38"/>
      <c r="F38"/>
      <c r="G38"/>
      <c r="H38"/>
    </row>
    <row r="39" spans="2:8" ht="14.4" x14ac:dyDescent="0.3">
      <c r="B39" s="164"/>
      <c r="C39"/>
      <c r="D39"/>
      <c r="E39"/>
      <c r="F39"/>
      <c r="G39"/>
      <c r="H39"/>
    </row>
    <row r="40" spans="2:8" ht="14.4" x14ac:dyDescent="0.3">
      <c r="B40" s="164"/>
      <c r="C40"/>
      <c r="D40"/>
      <c r="E40"/>
      <c r="F40"/>
      <c r="G40"/>
      <c r="H40"/>
    </row>
    <row r="41" spans="2:8" ht="14.4" x14ac:dyDescent="0.3">
      <c r="B41" s="164"/>
      <c r="C41"/>
      <c r="D41"/>
      <c r="E41"/>
      <c r="F41"/>
      <c r="G41"/>
      <c r="H41"/>
    </row>
    <row r="42" spans="2:8" ht="14.4" x14ac:dyDescent="0.3">
      <c r="B42" s="163"/>
      <c r="C42"/>
      <c r="D42"/>
      <c r="E42"/>
      <c r="F42"/>
      <c r="G42"/>
      <c r="H42"/>
    </row>
    <row r="43" spans="2:8" ht="14.4" x14ac:dyDescent="0.3">
      <c r="B43" s="163"/>
      <c r="C43"/>
      <c r="D43"/>
      <c r="E43"/>
      <c r="F43"/>
      <c r="G43"/>
      <c r="H43"/>
    </row>
    <row r="44" spans="2:8" ht="14.4" x14ac:dyDescent="0.3">
      <c r="B44" s="163"/>
      <c r="C44"/>
      <c r="D44"/>
      <c r="E44"/>
      <c r="F44"/>
      <c r="G44"/>
      <c r="H44"/>
    </row>
    <row r="45" spans="2:8" ht="14.4" x14ac:dyDescent="0.3">
      <c r="B45" s="164"/>
      <c r="C45"/>
      <c r="D45"/>
      <c r="E45"/>
      <c r="F45"/>
      <c r="G45"/>
      <c r="H45"/>
    </row>
    <row r="46" spans="2:8" ht="14.4" x14ac:dyDescent="0.3">
      <c r="B46" s="164"/>
      <c r="C46"/>
      <c r="D46"/>
      <c r="E46"/>
      <c r="F46"/>
      <c r="G46"/>
      <c r="H46"/>
    </row>
    <row r="47" spans="2:8" ht="14.4" x14ac:dyDescent="0.3">
      <c r="B47" s="164"/>
      <c r="C47"/>
      <c r="D47"/>
      <c r="E47"/>
      <c r="F47"/>
      <c r="G47"/>
      <c r="H47"/>
    </row>
    <row r="48" spans="2:8" ht="14.4" x14ac:dyDescent="0.3">
      <c r="B48" s="164"/>
      <c r="C48"/>
      <c r="D48"/>
      <c r="E48"/>
      <c r="F48"/>
      <c r="G48"/>
      <c r="H48"/>
    </row>
    <row r="49" spans="2:8" ht="14.4" x14ac:dyDescent="0.3">
      <c r="B49" s="164"/>
      <c r="C49"/>
      <c r="D49"/>
      <c r="E49"/>
      <c r="F49"/>
      <c r="G49"/>
      <c r="H49"/>
    </row>
    <row r="50" spans="2:8" ht="14.4" x14ac:dyDescent="0.3">
      <c r="B50" s="163"/>
      <c r="C50"/>
      <c r="D50"/>
      <c r="E50"/>
      <c r="F50"/>
      <c r="G50"/>
      <c r="H50"/>
    </row>
  </sheetData>
  <mergeCells count="53">
    <mergeCell ref="B11:H11"/>
    <mergeCell ref="B6:H6"/>
    <mergeCell ref="B7:B8"/>
    <mergeCell ref="C7:C8"/>
    <mergeCell ref="F7:F8"/>
    <mergeCell ref="G7:G8"/>
    <mergeCell ref="H7:H8"/>
    <mergeCell ref="B9:B10"/>
    <mergeCell ref="C9:C10"/>
    <mergeCell ref="F9:F10"/>
    <mergeCell ref="G9:G10"/>
    <mergeCell ref="H9:H10"/>
    <mergeCell ref="B14:B15"/>
    <mergeCell ref="C14:C15"/>
    <mergeCell ref="F14:F15"/>
    <mergeCell ref="G14:G15"/>
    <mergeCell ref="H14:H15"/>
    <mergeCell ref="B12:B13"/>
    <mergeCell ref="C12:C13"/>
    <mergeCell ref="F12:F13"/>
    <mergeCell ref="G12:G13"/>
    <mergeCell ref="H12:H13"/>
    <mergeCell ref="G16:G18"/>
    <mergeCell ref="H16:H18"/>
    <mergeCell ref="C19:C21"/>
    <mergeCell ref="F19:F21"/>
    <mergeCell ref="G19:G21"/>
    <mergeCell ref="H19:H21"/>
    <mergeCell ref="B16:B18"/>
    <mergeCell ref="B19:B21"/>
    <mergeCell ref="C22:C24"/>
    <mergeCell ref="E22:E23"/>
    <mergeCell ref="F22:F24"/>
    <mergeCell ref="C16:C18"/>
    <mergeCell ref="F16:F18"/>
    <mergeCell ref="G22:G24"/>
    <mergeCell ref="H22:H24"/>
    <mergeCell ref="C25:C27"/>
    <mergeCell ref="F25:F27"/>
    <mergeCell ref="G25:G27"/>
    <mergeCell ref="H25:H27"/>
    <mergeCell ref="C28:C29"/>
    <mergeCell ref="F28:F29"/>
    <mergeCell ref="G28:G29"/>
    <mergeCell ref="C30:C32"/>
    <mergeCell ref="E30:E31"/>
    <mergeCell ref="F30:F32"/>
    <mergeCell ref="G30:G32"/>
    <mergeCell ref="H30:H32"/>
    <mergeCell ref="C33:C36"/>
    <mergeCell ref="F33:F36"/>
    <mergeCell ref="G33:G36"/>
    <mergeCell ref="H33:H36"/>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379"/>
  <sheetViews>
    <sheetView showGridLines="0" zoomScale="80" zoomScaleNormal="80" workbookViewId="0">
      <selection activeCell="H4" sqref="H4"/>
    </sheetView>
  </sheetViews>
  <sheetFormatPr baseColWidth="10" defaultColWidth="11.44140625" defaultRowHeight="13.2" x14ac:dyDescent="0.3"/>
  <cols>
    <col min="1" max="1" width="5.33203125" style="1" customWidth="1"/>
    <col min="2" max="3" width="11.44140625" style="1"/>
    <col min="4" max="4" width="17.44140625" style="1" customWidth="1"/>
    <col min="5" max="5" width="58.44140625" style="1" customWidth="1"/>
    <col min="6" max="6" width="11.44140625" style="1"/>
    <col min="7" max="7" width="26.88671875" style="1" bestFit="1" customWidth="1"/>
    <col min="8" max="16384" width="11.44140625" style="1"/>
  </cols>
  <sheetData>
    <row r="2" spans="2:14" ht="18" x14ac:dyDescent="0.35">
      <c r="B2" s="76" t="s">
        <v>45</v>
      </c>
    </row>
    <row r="4" spans="2:14" ht="27" thickBot="1" x14ac:dyDescent="0.35">
      <c r="B4" s="55" t="s">
        <v>2131</v>
      </c>
      <c r="C4" s="55" t="s">
        <v>2132</v>
      </c>
      <c r="D4" s="55" t="s">
        <v>2133</v>
      </c>
      <c r="E4" s="55" t="s">
        <v>2134</v>
      </c>
      <c r="F4" s="55" t="s">
        <v>2135</v>
      </c>
      <c r="G4" s="55" t="s">
        <v>2136</v>
      </c>
      <c r="H4" s="55" t="s">
        <v>2137</v>
      </c>
      <c r="I4" s="55" t="s">
        <v>2138</v>
      </c>
      <c r="J4" s="55" t="s">
        <v>2139</v>
      </c>
      <c r="K4" s="55" t="s">
        <v>2140</v>
      </c>
      <c r="L4" s="55" t="s">
        <v>2141</v>
      </c>
      <c r="M4" s="55" t="s">
        <v>2109</v>
      </c>
      <c r="N4" s="55" t="s">
        <v>2142</v>
      </c>
    </row>
    <row r="5" spans="2:14" x14ac:dyDescent="0.3">
      <c r="B5" s="42">
        <v>16627</v>
      </c>
      <c r="C5" s="42" t="s">
        <v>2143</v>
      </c>
      <c r="D5" s="42" t="s">
        <v>2144</v>
      </c>
      <c r="E5" s="42" t="s">
        <v>2145</v>
      </c>
      <c r="F5" s="42" t="s">
        <v>2146</v>
      </c>
      <c r="G5" s="42" t="s">
        <v>2147</v>
      </c>
      <c r="H5" s="42" t="s">
        <v>2148</v>
      </c>
      <c r="I5" s="42" t="s">
        <v>2149</v>
      </c>
      <c r="J5" s="112">
        <v>38751</v>
      </c>
      <c r="K5" s="112">
        <v>38826</v>
      </c>
      <c r="L5" s="112">
        <v>48688</v>
      </c>
      <c r="M5" s="113" t="s">
        <v>2150</v>
      </c>
      <c r="N5" s="113" t="s">
        <v>2151</v>
      </c>
    </row>
    <row r="6" spans="2:14" x14ac:dyDescent="0.3">
      <c r="B6" s="11">
        <v>16627</v>
      </c>
      <c r="C6" s="11" t="s">
        <v>2152</v>
      </c>
      <c r="D6" s="11" t="s">
        <v>2153</v>
      </c>
      <c r="E6" s="11" t="s">
        <v>2145</v>
      </c>
      <c r="F6" s="11" t="s">
        <v>2146</v>
      </c>
      <c r="G6" s="11" t="s">
        <v>2147</v>
      </c>
      <c r="H6" s="11" t="s">
        <v>2148</v>
      </c>
      <c r="I6" s="11" t="s">
        <v>2149</v>
      </c>
      <c r="J6" s="13">
        <v>38751</v>
      </c>
      <c r="K6" s="13">
        <v>38826</v>
      </c>
      <c r="L6" s="13">
        <v>47956</v>
      </c>
      <c r="M6" s="12" t="s">
        <v>2154</v>
      </c>
      <c r="N6" s="12" t="s">
        <v>2151</v>
      </c>
    </row>
    <row r="7" spans="2:14" x14ac:dyDescent="0.3">
      <c r="B7" s="42">
        <v>16627</v>
      </c>
      <c r="C7" s="42" t="s">
        <v>2155</v>
      </c>
      <c r="D7" s="42" t="s">
        <v>2156</v>
      </c>
      <c r="E7" s="42" t="s">
        <v>2145</v>
      </c>
      <c r="F7" s="42" t="s">
        <v>2146</v>
      </c>
      <c r="G7" s="42" t="s">
        <v>2147</v>
      </c>
      <c r="H7" s="42" t="s">
        <v>2148</v>
      </c>
      <c r="I7" s="42" t="s">
        <v>615</v>
      </c>
      <c r="J7" s="112">
        <v>38751</v>
      </c>
      <c r="K7" s="112">
        <v>38826</v>
      </c>
      <c r="L7" s="112">
        <v>47957</v>
      </c>
      <c r="M7" s="113" t="s">
        <v>2157</v>
      </c>
      <c r="N7" s="113" t="s">
        <v>2151</v>
      </c>
    </row>
    <row r="8" spans="2:14" ht="15.6" x14ac:dyDescent="0.3">
      <c r="B8" s="11">
        <v>18459</v>
      </c>
      <c r="C8" s="63"/>
      <c r="D8" s="11" t="s">
        <v>2158</v>
      </c>
      <c r="E8" s="11" t="s">
        <v>2159</v>
      </c>
      <c r="F8" s="11" t="s">
        <v>2146</v>
      </c>
      <c r="G8" s="11" t="s">
        <v>2160</v>
      </c>
      <c r="H8" s="11" t="s">
        <v>2148</v>
      </c>
      <c r="I8" s="11" t="s">
        <v>1694</v>
      </c>
      <c r="J8" s="13">
        <v>27958</v>
      </c>
      <c r="K8" s="13">
        <v>28856</v>
      </c>
      <c r="L8" s="13">
        <v>56250</v>
      </c>
      <c r="M8" s="12">
        <v>145</v>
      </c>
      <c r="N8" s="12" t="s">
        <v>2151</v>
      </c>
    </row>
    <row r="9" spans="2:14" x14ac:dyDescent="0.3">
      <c r="B9" s="42">
        <v>22955</v>
      </c>
      <c r="C9" s="42" t="s">
        <v>2161</v>
      </c>
      <c r="D9" s="42" t="s">
        <v>2162</v>
      </c>
      <c r="E9" s="42" t="s">
        <v>2163</v>
      </c>
      <c r="F9" s="42" t="s">
        <v>2146</v>
      </c>
      <c r="G9" s="42" t="s">
        <v>2164</v>
      </c>
      <c r="H9" s="42" t="s">
        <v>2148</v>
      </c>
      <c r="I9" s="42" t="s">
        <v>2149</v>
      </c>
      <c r="J9" s="112">
        <v>35986</v>
      </c>
      <c r="K9" s="112">
        <v>36452</v>
      </c>
      <c r="L9" s="112">
        <v>45583</v>
      </c>
      <c r="M9" s="113" t="s">
        <v>2165</v>
      </c>
      <c r="N9" s="113" t="s">
        <v>2151</v>
      </c>
    </row>
    <row r="10" spans="2:14" x14ac:dyDescent="0.3">
      <c r="B10" s="11">
        <v>22955</v>
      </c>
      <c r="C10" s="11" t="s">
        <v>2166</v>
      </c>
      <c r="D10" s="11" t="s">
        <v>2167</v>
      </c>
      <c r="E10" s="11" t="s">
        <v>2163</v>
      </c>
      <c r="F10" s="11" t="s">
        <v>2146</v>
      </c>
      <c r="G10" s="11" t="s">
        <v>2164</v>
      </c>
      <c r="H10" s="11" t="s">
        <v>2148</v>
      </c>
      <c r="I10" s="11" t="s">
        <v>2149</v>
      </c>
      <c r="J10" s="13">
        <v>35986</v>
      </c>
      <c r="K10" s="13">
        <v>36452</v>
      </c>
      <c r="L10" s="13">
        <v>45584</v>
      </c>
      <c r="M10" s="12" t="s">
        <v>2168</v>
      </c>
      <c r="N10" s="12" t="s">
        <v>2151</v>
      </c>
    </row>
    <row r="11" spans="2:14" x14ac:dyDescent="0.3">
      <c r="B11" s="42">
        <v>23896</v>
      </c>
      <c r="C11" s="42" t="s">
        <v>2169</v>
      </c>
      <c r="D11" s="42" t="s">
        <v>2170</v>
      </c>
      <c r="E11" s="42" t="s">
        <v>2171</v>
      </c>
      <c r="F11" s="42" t="s">
        <v>2146</v>
      </c>
      <c r="G11" s="42" t="s">
        <v>2172</v>
      </c>
      <c r="H11" s="42" t="s">
        <v>2148</v>
      </c>
      <c r="I11" s="42" t="s">
        <v>858</v>
      </c>
      <c r="J11" s="112">
        <v>42056</v>
      </c>
      <c r="K11" s="112">
        <v>42263</v>
      </c>
      <c r="L11" s="112">
        <v>51395</v>
      </c>
      <c r="M11" s="113" t="s">
        <v>2173</v>
      </c>
      <c r="N11" s="113" t="s">
        <v>2151</v>
      </c>
    </row>
    <row r="12" spans="2:14" x14ac:dyDescent="0.3">
      <c r="B12" s="11">
        <v>28797</v>
      </c>
      <c r="C12" s="11" t="s">
        <v>2174</v>
      </c>
      <c r="D12" s="11" t="s">
        <v>2175</v>
      </c>
      <c r="E12" s="11" t="s">
        <v>2176</v>
      </c>
      <c r="F12" s="11" t="s">
        <v>2146</v>
      </c>
      <c r="G12" s="11" t="s">
        <v>2177</v>
      </c>
      <c r="H12" s="11" t="s">
        <v>2178</v>
      </c>
      <c r="I12" s="11" t="s">
        <v>2149</v>
      </c>
      <c r="J12" s="13">
        <v>29461</v>
      </c>
      <c r="K12" s="13">
        <v>31156</v>
      </c>
      <c r="L12" s="13">
        <v>58549</v>
      </c>
      <c r="M12" s="12">
        <v>3.3</v>
      </c>
      <c r="N12" s="12" t="s">
        <v>2151</v>
      </c>
    </row>
    <row r="13" spans="2:14" x14ac:dyDescent="0.3">
      <c r="B13" s="42">
        <v>28797</v>
      </c>
      <c r="C13" s="42" t="s">
        <v>2179</v>
      </c>
      <c r="D13" s="42" t="s">
        <v>2180</v>
      </c>
      <c r="E13" s="42" t="s">
        <v>2176</v>
      </c>
      <c r="F13" s="42" t="s">
        <v>2146</v>
      </c>
      <c r="G13" s="42" t="s">
        <v>2177</v>
      </c>
      <c r="H13" s="42" t="s">
        <v>2178</v>
      </c>
      <c r="I13" s="42" t="s">
        <v>2149</v>
      </c>
      <c r="J13" s="112">
        <v>29461</v>
      </c>
      <c r="K13" s="112">
        <v>31156</v>
      </c>
      <c r="L13" s="112">
        <v>58549</v>
      </c>
      <c r="M13" s="113">
        <v>1.33</v>
      </c>
      <c r="N13" s="113" t="s">
        <v>2151</v>
      </c>
    </row>
    <row r="14" spans="2:14" x14ac:dyDescent="0.3">
      <c r="B14" s="11">
        <v>28797</v>
      </c>
      <c r="C14" s="11" t="s">
        <v>2181</v>
      </c>
      <c r="D14" s="11" t="s">
        <v>2182</v>
      </c>
      <c r="E14" s="11" t="s">
        <v>2176</v>
      </c>
      <c r="F14" s="11" t="s">
        <v>2146</v>
      </c>
      <c r="G14" s="11" t="s">
        <v>2177</v>
      </c>
      <c r="H14" s="11" t="s">
        <v>2148</v>
      </c>
      <c r="I14" s="11" t="s">
        <v>2149</v>
      </c>
      <c r="J14" s="13">
        <v>29461</v>
      </c>
      <c r="K14" s="13">
        <v>31156</v>
      </c>
      <c r="L14" s="13">
        <v>58549</v>
      </c>
      <c r="M14" s="12">
        <v>13.48</v>
      </c>
      <c r="N14" s="12" t="s">
        <v>2151</v>
      </c>
    </row>
    <row r="15" spans="2:14" x14ac:dyDescent="0.3">
      <c r="B15" s="42">
        <v>28797</v>
      </c>
      <c r="C15" s="42" t="s">
        <v>2183</v>
      </c>
      <c r="D15" s="42" t="s">
        <v>2184</v>
      </c>
      <c r="E15" s="42" t="s">
        <v>2176</v>
      </c>
      <c r="F15" s="42" t="s">
        <v>2146</v>
      </c>
      <c r="G15" s="42" t="s">
        <v>2177</v>
      </c>
      <c r="H15" s="42" t="s">
        <v>2178</v>
      </c>
      <c r="I15" s="42" t="s">
        <v>2149</v>
      </c>
      <c r="J15" s="112">
        <v>29461</v>
      </c>
      <c r="K15" s="112">
        <v>31156</v>
      </c>
      <c r="L15" s="112">
        <v>58550</v>
      </c>
      <c r="M15" s="113">
        <v>1.19</v>
      </c>
      <c r="N15" s="113" t="s">
        <v>2151</v>
      </c>
    </row>
    <row r="16" spans="2:14" x14ac:dyDescent="0.3">
      <c r="B16" s="11">
        <v>78635</v>
      </c>
      <c r="C16" s="11" t="s">
        <v>2185</v>
      </c>
      <c r="D16" s="11" t="s">
        <v>2186</v>
      </c>
      <c r="E16" s="11" t="s">
        <v>2187</v>
      </c>
      <c r="F16" s="11" t="s">
        <v>2188</v>
      </c>
      <c r="G16" s="11" t="s">
        <v>2189</v>
      </c>
      <c r="H16" s="11" t="s">
        <v>2148</v>
      </c>
      <c r="I16" s="11" t="s">
        <v>2149</v>
      </c>
      <c r="J16" s="13">
        <v>42423</v>
      </c>
      <c r="K16" s="13">
        <v>42423</v>
      </c>
      <c r="L16" s="13">
        <v>43633</v>
      </c>
      <c r="M16" s="12" t="s">
        <v>2190</v>
      </c>
      <c r="N16" s="12" t="s">
        <v>2151</v>
      </c>
    </row>
    <row r="17" spans="2:14" x14ac:dyDescent="0.3">
      <c r="B17" s="42">
        <v>108531</v>
      </c>
      <c r="C17" s="42" t="s">
        <v>2191</v>
      </c>
      <c r="D17" s="42" t="s">
        <v>2192</v>
      </c>
      <c r="E17" s="42" t="s">
        <v>2193</v>
      </c>
      <c r="F17" s="42" t="s">
        <v>2188</v>
      </c>
      <c r="G17" s="42" t="s">
        <v>2194</v>
      </c>
      <c r="H17" s="42" t="s">
        <v>2195</v>
      </c>
      <c r="I17" s="42" t="s">
        <v>2149</v>
      </c>
      <c r="J17" s="112">
        <v>39533</v>
      </c>
      <c r="K17" s="112">
        <v>39861</v>
      </c>
      <c r="L17" s="112">
        <v>43512</v>
      </c>
      <c r="M17" s="113" t="s">
        <v>2196</v>
      </c>
      <c r="N17" s="113" t="s">
        <v>2151</v>
      </c>
    </row>
    <row r="18" spans="2:14" x14ac:dyDescent="0.3">
      <c r="B18" s="11">
        <v>108531</v>
      </c>
      <c r="C18" s="11" t="s">
        <v>2197</v>
      </c>
      <c r="D18" s="11" t="s">
        <v>2198</v>
      </c>
      <c r="E18" s="11" t="s">
        <v>2193</v>
      </c>
      <c r="F18" s="11" t="s">
        <v>2188</v>
      </c>
      <c r="G18" s="11" t="s">
        <v>2194</v>
      </c>
      <c r="H18" s="11" t="s">
        <v>2148</v>
      </c>
      <c r="I18" s="11" t="s">
        <v>2149</v>
      </c>
      <c r="J18" s="13">
        <v>43739</v>
      </c>
      <c r="K18" s="13">
        <v>43744</v>
      </c>
      <c r="L18" s="13">
        <v>45570</v>
      </c>
      <c r="M18" s="12" t="s">
        <v>2199</v>
      </c>
      <c r="N18" s="12" t="s">
        <v>2151</v>
      </c>
    </row>
    <row r="19" spans="2:14" x14ac:dyDescent="0.3">
      <c r="B19" s="42">
        <v>113457</v>
      </c>
      <c r="C19" s="42" t="s">
        <v>2200</v>
      </c>
      <c r="D19" s="42" t="s">
        <v>2184</v>
      </c>
      <c r="E19" s="42" t="s">
        <v>2201</v>
      </c>
      <c r="F19" s="42" t="s">
        <v>2146</v>
      </c>
      <c r="G19" s="42" t="s">
        <v>2202</v>
      </c>
      <c r="H19" s="42" t="s">
        <v>2148</v>
      </c>
      <c r="I19" s="42" t="s">
        <v>2149</v>
      </c>
      <c r="J19" s="112">
        <v>35468</v>
      </c>
      <c r="K19" s="112">
        <v>35941</v>
      </c>
      <c r="L19" s="112">
        <v>45072</v>
      </c>
      <c r="M19" s="113" t="s">
        <v>2203</v>
      </c>
      <c r="N19" s="113" t="s">
        <v>2151</v>
      </c>
    </row>
    <row r="20" spans="2:14" x14ac:dyDescent="0.3">
      <c r="B20" s="11">
        <v>170431</v>
      </c>
      <c r="C20" s="11" t="s">
        <v>2204</v>
      </c>
      <c r="D20" s="11" t="s">
        <v>2205</v>
      </c>
      <c r="E20" s="11" t="s">
        <v>2206</v>
      </c>
      <c r="F20" s="11" t="s">
        <v>2207</v>
      </c>
      <c r="G20" s="11" t="s">
        <v>2208</v>
      </c>
      <c r="H20" s="11" t="s">
        <v>2148</v>
      </c>
      <c r="I20" s="11" t="s">
        <v>858</v>
      </c>
      <c r="J20" s="13">
        <v>42227</v>
      </c>
      <c r="K20" s="13">
        <v>42929</v>
      </c>
      <c r="L20" s="13">
        <v>44755</v>
      </c>
      <c r="M20" s="12" t="s">
        <v>2209</v>
      </c>
      <c r="N20" s="12" t="s">
        <v>2151</v>
      </c>
    </row>
    <row r="21" spans="2:14" x14ac:dyDescent="0.3">
      <c r="B21" s="42">
        <v>196784</v>
      </c>
      <c r="C21" s="42" t="s">
        <v>2210</v>
      </c>
      <c r="D21" s="42"/>
      <c r="E21" s="42" t="s">
        <v>2211</v>
      </c>
      <c r="F21" s="42" t="s">
        <v>2188</v>
      </c>
      <c r="G21" s="42" t="s">
        <v>2194</v>
      </c>
      <c r="H21" s="42" t="s">
        <v>2148</v>
      </c>
      <c r="I21" s="42" t="s">
        <v>2149</v>
      </c>
      <c r="J21" s="112">
        <v>43178</v>
      </c>
      <c r="K21" s="112">
        <v>43493</v>
      </c>
      <c r="L21" s="112">
        <v>45288</v>
      </c>
      <c r="M21" s="113" t="s">
        <v>2212</v>
      </c>
      <c r="N21" s="113" t="s">
        <v>2151</v>
      </c>
    </row>
    <row r="22" spans="2:14" x14ac:dyDescent="0.3">
      <c r="B22" s="11">
        <v>196784</v>
      </c>
      <c r="C22" s="11" t="s">
        <v>2213</v>
      </c>
      <c r="D22" s="11" t="s">
        <v>2198</v>
      </c>
      <c r="E22" s="11" t="s">
        <v>2211</v>
      </c>
      <c r="F22" s="11" t="s">
        <v>2188</v>
      </c>
      <c r="G22" s="11" t="s">
        <v>2194</v>
      </c>
      <c r="H22" s="11" t="s">
        <v>2148</v>
      </c>
      <c r="I22" s="11" t="s">
        <v>2149</v>
      </c>
      <c r="J22" s="13">
        <v>41729</v>
      </c>
      <c r="K22" s="13">
        <v>42688</v>
      </c>
      <c r="L22" s="13">
        <v>44513</v>
      </c>
      <c r="M22" s="12" t="s">
        <v>2214</v>
      </c>
      <c r="N22" s="12" t="s">
        <v>2151</v>
      </c>
    </row>
    <row r="23" spans="2:14" x14ac:dyDescent="0.3">
      <c r="B23" s="42">
        <v>325995</v>
      </c>
      <c r="C23" s="42" t="s">
        <v>2215</v>
      </c>
      <c r="D23" s="42" t="s">
        <v>2216</v>
      </c>
      <c r="E23" s="42" t="s">
        <v>2217</v>
      </c>
      <c r="F23" s="42" t="s">
        <v>2146</v>
      </c>
      <c r="G23" s="42" t="s">
        <v>2218</v>
      </c>
      <c r="H23" s="42" t="s">
        <v>2148</v>
      </c>
      <c r="I23" s="42" t="s">
        <v>2149</v>
      </c>
      <c r="J23" s="112">
        <v>36285</v>
      </c>
      <c r="K23" s="112">
        <v>36578</v>
      </c>
      <c r="L23" s="112">
        <v>45710</v>
      </c>
      <c r="M23" s="113" t="s">
        <v>2219</v>
      </c>
      <c r="N23" s="113" t="s">
        <v>2151</v>
      </c>
    </row>
    <row r="24" spans="2:14" x14ac:dyDescent="0.3">
      <c r="B24" s="11">
        <v>325995</v>
      </c>
      <c r="C24" s="11" t="s">
        <v>2220</v>
      </c>
      <c r="D24" s="11" t="s">
        <v>2221</v>
      </c>
      <c r="E24" s="11" t="s">
        <v>2217</v>
      </c>
      <c r="F24" s="11" t="s">
        <v>2146</v>
      </c>
      <c r="G24" s="11" t="s">
        <v>2147</v>
      </c>
      <c r="H24" s="11" t="s">
        <v>2148</v>
      </c>
      <c r="I24" s="11" t="s">
        <v>2149</v>
      </c>
      <c r="J24" s="13">
        <v>36285</v>
      </c>
      <c r="K24" s="13">
        <v>36578</v>
      </c>
      <c r="L24" s="13">
        <v>45709</v>
      </c>
      <c r="M24" s="12" t="s">
        <v>2222</v>
      </c>
      <c r="N24" s="12" t="s">
        <v>2151</v>
      </c>
    </row>
    <row r="25" spans="2:14" x14ac:dyDescent="0.3">
      <c r="B25" s="42">
        <v>470740</v>
      </c>
      <c r="C25" s="42" t="s">
        <v>2223</v>
      </c>
      <c r="D25" s="42" t="s">
        <v>2224</v>
      </c>
      <c r="E25" s="42" t="s">
        <v>2225</v>
      </c>
      <c r="F25" s="42" t="s">
        <v>2226</v>
      </c>
      <c r="G25" s="42" t="s">
        <v>2227</v>
      </c>
      <c r="H25" s="42" t="s">
        <v>2148</v>
      </c>
      <c r="I25" s="42" t="s">
        <v>2149</v>
      </c>
      <c r="J25" s="112">
        <v>43034</v>
      </c>
      <c r="K25" s="112">
        <v>43210</v>
      </c>
      <c r="L25" s="112">
        <v>44671</v>
      </c>
      <c r="M25" s="113" t="s">
        <v>2228</v>
      </c>
      <c r="N25" s="113" t="s">
        <v>2151</v>
      </c>
    </row>
    <row r="26" spans="2:14" x14ac:dyDescent="0.3">
      <c r="B26" s="11">
        <v>2082981</v>
      </c>
      <c r="C26" s="11" t="s">
        <v>2229</v>
      </c>
      <c r="D26" s="11" t="s">
        <v>2230</v>
      </c>
      <c r="E26" s="11" t="s">
        <v>2231</v>
      </c>
      <c r="F26" s="11" t="s">
        <v>2232</v>
      </c>
      <c r="G26" s="11" t="s">
        <v>2208</v>
      </c>
      <c r="H26" s="11" t="s">
        <v>2148</v>
      </c>
      <c r="I26" s="11" t="s">
        <v>858</v>
      </c>
      <c r="J26" s="13">
        <v>39530</v>
      </c>
      <c r="K26" s="13">
        <v>39688</v>
      </c>
      <c r="L26" s="13">
        <v>44801</v>
      </c>
      <c r="M26" s="12" t="s">
        <v>2233</v>
      </c>
      <c r="N26" s="12" t="s">
        <v>2151</v>
      </c>
    </row>
    <row r="27" spans="2:14" x14ac:dyDescent="0.3">
      <c r="B27" s="42">
        <v>2117548</v>
      </c>
      <c r="C27" s="42" t="s">
        <v>2234</v>
      </c>
      <c r="D27" s="42" t="s">
        <v>2186</v>
      </c>
      <c r="E27" s="42" t="s">
        <v>258</v>
      </c>
      <c r="F27" s="42" t="s">
        <v>2188</v>
      </c>
      <c r="G27" s="42" t="s">
        <v>2189</v>
      </c>
      <c r="H27" s="42" t="s">
        <v>2148</v>
      </c>
      <c r="I27" s="42" t="s">
        <v>2149</v>
      </c>
      <c r="J27" s="112">
        <v>42115</v>
      </c>
      <c r="K27" s="112">
        <v>42460</v>
      </c>
      <c r="L27" s="112">
        <v>44285</v>
      </c>
      <c r="M27" s="113" t="s">
        <v>2235</v>
      </c>
      <c r="N27" s="113" t="s">
        <v>2151</v>
      </c>
    </row>
    <row r="28" spans="2:14" x14ac:dyDescent="0.3">
      <c r="B28" s="11">
        <v>2236190</v>
      </c>
      <c r="C28" s="11" t="s">
        <v>2236</v>
      </c>
      <c r="D28" s="11" t="s">
        <v>2237</v>
      </c>
      <c r="E28" s="11" t="s">
        <v>2238</v>
      </c>
      <c r="F28" s="11" t="s">
        <v>2188</v>
      </c>
      <c r="G28" s="11" t="s">
        <v>2147</v>
      </c>
      <c r="H28" s="11" t="s">
        <v>2148</v>
      </c>
      <c r="I28" s="11" t="s">
        <v>2149</v>
      </c>
      <c r="J28" s="13">
        <v>42011</v>
      </c>
      <c r="K28" s="13">
        <v>42054</v>
      </c>
      <c r="L28" s="13">
        <v>43879</v>
      </c>
      <c r="M28" s="12" t="s">
        <v>2239</v>
      </c>
      <c r="N28" s="12" t="s">
        <v>2151</v>
      </c>
    </row>
    <row r="29" spans="2:14" x14ac:dyDescent="0.3">
      <c r="B29" s="42">
        <v>2292168</v>
      </c>
      <c r="C29" s="42" t="s">
        <v>2240</v>
      </c>
      <c r="D29" s="42" t="s">
        <v>2241</v>
      </c>
      <c r="E29" s="42" t="s">
        <v>2242</v>
      </c>
      <c r="F29" s="42" t="s">
        <v>2188</v>
      </c>
      <c r="G29" s="42" t="s">
        <v>2194</v>
      </c>
      <c r="H29" s="42" t="s">
        <v>2148</v>
      </c>
      <c r="I29" s="42" t="s">
        <v>2149</v>
      </c>
      <c r="J29" s="112">
        <v>39818</v>
      </c>
      <c r="K29" s="112">
        <v>39986</v>
      </c>
      <c r="L29" s="112">
        <v>43736</v>
      </c>
      <c r="M29" s="113" t="s">
        <v>2243</v>
      </c>
      <c r="N29" s="113" t="s">
        <v>2151</v>
      </c>
    </row>
    <row r="30" spans="2:14" x14ac:dyDescent="0.3">
      <c r="B30" s="11">
        <v>2292168</v>
      </c>
      <c r="C30" s="11" t="s">
        <v>2244</v>
      </c>
      <c r="D30" s="11" t="s">
        <v>2198</v>
      </c>
      <c r="E30" s="11" t="s">
        <v>2242</v>
      </c>
      <c r="F30" s="11" t="s">
        <v>2188</v>
      </c>
      <c r="G30" s="11" t="s">
        <v>2194</v>
      </c>
      <c r="H30" s="11" t="s">
        <v>2148</v>
      </c>
      <c r="I30" s="11" t="s">
        <v>2149</v>
      </c>
      <c r="J30" s="13">
        <v>31882</v>
      </c>
      <c r="K30" s="13">
        <v>39986</v>
      </c>
      <c r="L30" s="13">
        <v>44003</v>
      </c>
      <c r="M30" s="12" t="s">
        <v>2245</v>
      </c>
      <c r="N30" s="12" t="s">
        <v>2151</v>
      </c>
    </row>
    <row r="31" spans="2:14" x14ac:dyDescent="0.3">
      <c r="B31" s="42">
        <v>2444686</v>
      </c>
      <c r="C31" s="42" t="s">
        <v>2246</v>
      </c>
      <c r="D31" s="42" t="s">
        <v>2247</v>
      </c>
      <c r="E31" s="42" t="s">
        <v>2248</v>
      </c>
      <c r="F31" s="42" t="s">
        <v>2146</v>
      </c>
      <c r="G31" s="42" t="s">
        <v>2208</v>
      </c>
      <c r="H31" s="42" t="s">
        <v>2148</v>
      </c>
      <c r="I31" s="42" t="s">
        <v>858</v>
      </c>
      <c r="J31" s="112">
        <v>37243</v>
      </c>
      <c r="K31" s="112">
        <v>38139</v>
      </c>
      <c r="L31" s="112">
        <v>46693</v>
      </c>
      <c r="M31" s="113" t="s">
        <v>2249</v>
      </c>
      <c r="N31" s="113" t="s">
        <v>2151</v>
      </c>
    </row>
    <row r="32" spans="2:14" x14ac:dyDescent="0.3">
      <c r="B32" s="11">
        <v>2459677</v>
      </c>
      <c r="C32" s="11" t="s">
        <v>2250</v>
      </c>
      <c r="D32" s="11" t="s">
        <v>2237</v>
      </c>
      <c r="E32" s="11" t="s">
        <v>2251</v>
      </c>
      <c r="F32" s="11" t="s">
        <v>2188</v>
      </c>
      <c r="G32" s="11" t="s">
        <v>2147</v>
      </c>
      <c r="H32" s="11" t="s">
        <v>2195</v>
      </c>
      <c r="I32" s="11" t="s">
        <v>2149</v>
      </c>
      <c r="J32" s="13">
        <v>42012</v>
      </c>
      <c r="K32" s="13">
        <v>42054</v>
      </c>
      <c r="L32" s="13">
        <v>43879</v>
      </c>
      <c r="M32" s="12" t="s">
        <v>2252</v>
      </c>
      <c r="N32" s="12" t="s">
        <v>2151</v>
      </c>
    </row>
    <row r="33" spans="2:14" x14ac:dyDescent="0.3">
      <c r="B33" s="42">
        <v>2464410</v>
      </c>
      <c r="C33" s="42" t="s">
        <v>2253</v>
      </c>
      <c r="D33" s="42" t="s">
        <v>2254</v>
      </c>
      <c r="E33" s="42" t="s">
        <v>2255</v>
      </c>
      <c r="F33" s="42" t="s">
        <v>2226</v>
      </c>
      <c r="G33" s="42" t="s">
        <v>2256</v>
      </c>
      <c r="H33" s="42" t="s">
        <v>2148</v>
      </c>
      <c r="I33" s="42" t="s">
        <v>858</v>
      </c>
      <c r="J33" s="112">
        <v>42936</v>
      </c>
      <c r="K33" s="112">
        <v>43210</v>
      </c>
      <c r="L33" s="112">
        <v>44671</v>
      </c>
      <c r="M33" s="113" t="s">
        <v>2257</v>
      </c>
      <c r="N33" s="113" t="s">
        <v>2151</v>
      </c>
    </row>
    <row r="34" spans="2:14" x14ac:dyDescent="0.3">
      <c r="B34" s="11">
        <v>2464410</v>
      </c>
      <c r="C34" s="11" t="s">
        <v>2258</v>
      </c>
      <c r="D34" s="11" t="s">
        <v>2259</v>
      </c>
      <c r="E34" s="11" t="s">
        <v>2255</v>
      </c>
      <c r="F34" s="11" t="s">
        <v>2226</v>
      </c>
      <c r="G34" s="11" t="s">
        <v>2256</v>
      </c>
      <c r="H34" s="11" t="s">
        <v>2148</v>
      </c>
      <c r="I34" s="11" t="s">
        <v>858</v>
      </c>
      <c r="J34" s="13">
        <v>42936</v>
      </c>
      <c r="K34" s="13">
        <v>43210</v>
      </c>
      <c r="L34" s="13">
        <v>44671</v>
      </c>
      <c r="M34" s="12" t="s">
        <v>2260</v>
      </c>
      <c r="N34" s="12" t="s">
        <v>2151</v>
      </c>
    </row>
    <row r="35" spans="2:14" x14ac:dyDescent="0.3">
      <c r="B35" s="42">
        <v>2527466</v>
      </c>
      <c r="C35" s="42" t="s">
        <v>2261</v>
      </c>
      <c r="D35" s="42" t="s">
        <v>2262</v>
      </c>
      <c r="E35" s="42" t="s">
        <v>2263</v>
      </c>
      <c r="F35" s="42" t="s">
        <v>2232</v>
      </c>
      <c r="G35" s="42" t="s">
        <v>2164</v>
      </c>
      <c r="H35" s="42" t="s">
        <v>2148</v>
      </c>
      <c r="I35" s="42" t="s">
        <v>2264</v>
      </c>
      <c r="J35" s="112">
        <v>40918</v>
      </c>
      <c r="K35" s="112">
        <v>43668</v>
      </c>
      <c r="L35" s="112">
        <v>45465</v>
      </c>
      <c r="M35" s="113" t="s">
        <v>2265</v>
      </c>
      <c r="N35" s="113" t="s">
        <v>2151</v>
      </c>
    </row>
    <row r="36" spans="2:14" x14ac:dyDescent="0.3">
      <c r="B36" s="11">
        <v>2527466</v>
      </c>
      <c r="C36" s="11" t="s">
        <v>2266</v>
      </c>
      <c r="D36" s="11" t="s">
        <v>2267</v>
      </c>
      <c r="E36" s="11" t="s">
        <v>2263</v>
      </c>
      <c r="F36" s="11" t="s">
        <v>2232</v>
      </c>
      <c r="G36" s="11" t="s">
        <v>2268</v>
      </c>
      <c r="H36" s="11" t="s">
        <v>2148</v>
      </c>
      <c r="I36" s="11" t="s">
        <v>2269</v>
      </c>
      <c r="J36" s="13">
        <v>40030</v>
      </c>
      <c r="K36" s="13">
        <v>40112</v>
      </c>
      <c r="L36" s="13">
        <v>44466</v>
      </c>
      <c r="M36" s="12" t="s">
        <v>2270</v>
      </c>
      <c r="N36" s="12" t="s">
        <v>2151</v>
      </c>
    </row>
    <row r="37" spans="2:14" x14ac:dyDescent="0.3">
      <c r="B37" s="42">
        <v>2527466</v>
      </c>
      <c r="C37" s="42" t="s">
        <v>2271</v>
      </c>
      <c r="D37" s="42" t="s">
        <v>2272</v>
      </c>
      <c r="E37" s="42" t="s">
        <v>2263</v>
      </c>
      <c r="F37" s="42" t="s">
        <v>2232</v>
      </c>
      <c r="G37" s="42" t="s">
        <v>2273</v>
      </c>
      <c r="H37" s="42" t="s">
        <v>2274</v>
      </c>
      <c r="I37" s="42" t="s">
        <v>2269</v>
      </c>
      <c r="J37" s="112">
        <v>40030</v>
      </c>
      <c r="K37" s="112">
        <v>40112</v>
      </c>
      <c r="L37" s="112">
        <v>44494</v>
      </c>
      <c r="M37" s="113" t="s">
        <v>2275</v>
      </c>
      <c r="N37" s="113" t="s">
        <v>2151</v>
      </c>
    </row>
    <row r="38" spans="2:14" x14ac:dyDescent="0.3">
      <c r="B38" s="11">
        <v>2527466</v>
      </c>
      <c r="C38" s="11" t="s">
        <v>2276</v>
      </c>
      <c r="D38" s="11" t="s">
        <v>2277</v>
      </c>
      <c r="E38" s="11" t="s">
        <v>2263</v>
      </c>
      <c r="F38" s="11" t="s">
        <v>2232</v>
      </c>
      <c r="G38" s="11" t="s">
        <v>2164</v>
      </c>
      <c r="H38" s="11" t="s">
        <v>2148</v>
      </c>
      <c r="I38" s="11" t="s">
        <v>2149</v>
      </c>
      <c r="J38" s="13">
        <v>40262</v>
      </c>
      <c r="K38" s="13">
        <v>43283</v>
      </c>
      <c r="L38" s="13">
        <v>45108</v>
      </c>
      <c r="M38" s="12" t="s">
        <v>2278</v>
      </c>
      <c r="N38" s="12" t="s">
        <v>2151</v>
      </c>
    </row>
    <row r="39" spans="2:14" x14ac:dyDescent="0.3">
      <c r="B39" s="42">
        <v>2567280</v>
      </c>
      <c r="C39" s="42" t="s">
        <v>2279</v>
      </c>
      <c r="D39" s="42" t="s">
        <v>2153</v>
      </c>
      <c r="E39" s="42" t="s">
        <v>2280</v>
      </c>
      <c r="F39" s="42" t="s">
        <v>2188</v>
      </c>
      <c r="G39" s="42" t="s">
        <v>2147</v>
      </c>
      <c r="H39" s="42" t="s">
        <v>2148</v>
      </c>
      <c r="I39" s="42" t="s">
        <v>2149</v>
      </c>
      <c r="J39" s="112">
        <v>42426</v>
      </c>
      <c r="K39" s="112">
        <v>42438</v>
      </c>
      <c r="L39" s="112">
        <v>44263</v>
      </c>
      <c r="M39" s="113" t="s">
        <v>2281</v>
      </c>
      <c r="N39" s="113" t="s">
        <v>2151</v>
      </c>
    </row>
    <row r="40" spans="2:14" x14ac:dyDescent="0.3">
      <c r="B40" s="11">
        <v>2568642</v>
      </c>
      <c r="C40" s="11" t="s">
        <v>2282</v>
      </c>
      <c r="D40" s="11" t="s">
        <v>2283</v>
      </c>
      <c r="E40" s="11" t="s">
        <v>2284</v>
      </c>
      <c r="F40" s="11" t="s">
        <v>2188</v>
      </c>
      <c r="G40" s="11" t="s">
        <v>2147</v>
      </c>
      <c r="H40" s="11" t="s">
        <v>2285</v>
      </c>
      <c r="I40" s="11" t="s">
        <v>2286</v>
      </c>
      <c r="J40" s="13">
        <v>41085</v>
      </c>
      <c r="K40" s="13">
        <v>43139</v>
      </c>
      <c r="L40" s="13">
        <v>44964</v>
      </c>
      <c r="M40" s="12" t="s">
        <v>2287</v>
      </c>
      <c r="N40" s="12" t="s">
        <v>2151</v>
      </c>
    </row>
    <row r="41" spans="2:14" x14ac:dyDescent="0.3">
      <c r="B41" s="42">
        <v>2568642</v>
      </c>
      <c r="C41" s="42" t="s">
        <v>2288</v>
      </c>
      <c r="D41" s="42" t="s">
        <v>2289</v>
      </c>
      <c r="E41" s="42" t="s">
        <v>2284</v>
      </c>
      <c r="F41" s="42" t="s">
        <v>2226</v>
      </c>
      <c r="G41" s="42" t="s">
        <v>2208</v>
      </c>
      <c r="H41" s="42" t="s">
        <v>2148</v>
      </c>
      <c r="I41" s="42" t="s">
        <v>2269</v>
      </c>
      <c r="J41" s="112">
        <v>41085</v>
      </c>
      <c r="K41" s="112">
        <v>41446</v>
      </c>
      <c r="L41" s="112">
        <v>44506</v>
      </c>
      <c r="M41" s="113" t="s">
        <v>2290</v>
      </c>
      <c r="N41" s="113" t="s">
        <v>2151</v>
      </c>
    </row>
    <row r="42" spans="2:14" ht="15.6" x14ac:dyDescent="0.3">
      <c r="B42" s="11">
        <v>2707208</v>
      </c>
      <c r="C42" s="11" t="s">
        <v>2291</v>
      </c>
      <c r="D42" s="11" t="s">
        <v>2216</v>
      </c>
      <c r="E42" s="11" t="s">
        <v>2292</v>
      </c>
      <c r="F42" s="11" t="s">
        <v>2146</v>
      </c>
      <c r="G42" s="11" t="s">
        <v>2293</v>
      </c>
      <c r="H42" s="11" t="s">
        <v>2148</v>
      </c>
      <c r="I42" s="11" t="s">
        <v>2149</v>
      </c>
      <c r="J42" s="13">
        <v>39310</v>
      </c>
      <c r="K42" s="13">
        <v>39794</v>
      </c>
      <c r="L42" s="13">
        <v>48924</v>
      </c>
      <c r="M42" s="63"/>
      <c r="N42" s="12" t="s">
        <v>2151</v>
      </c>
    </row>
    <row r="43" spans="2:14" x14ac:dyDescent="0.3">
      <c r="B43" s="42">
        <v>2838615</v>
      </c>
      <c r="C43" s="42" t="s">
        <v>2294</v>
      </c>
      <c r="D43" s="42" t="s">
        <v>2295</v>
      </c>
      <c r="E43" s="42" t="s">
        <v>2296</v>
      </c>
      <c r="F43" s="42" t="s">
        <v>2226</v>
      </c>
      <c r="G43" s="42" t="s">
        <v>2208</v>
      </c>
      <c r="H43" s="42" t="s">
        <v>2148</v>
      </c>
      <c r="I43" s="42" t="s">
        <v>858</v>
      </c>
      <c r="J43" s="112">
        <v>40668</v>
      </c>
      <c r="K43" s="112">
        <v>40738</v>
      </c>
      <c r="L43" s="112">
        <v>44025</v>
      </c>
      <c r="M43" s="113" t="s">
        <v>2297</v>
      </c>
      <c r="N43" s="113" t="s">
        <v>2151</v>
      </c>
    </row>
    <row r="44" spans="2:14" x14ac:dyDescent="0.3">
      <c r="B44" s="11">
        <v>2849258</v>
      </c>
      <c r="C44" s="11" t="s">
        <v>2298</v>
      </c>
      <c r="D44" s="11" t="s">
        <v>2299</v>
      </c>
      <c r="E44" s="11" t="s">
        <v>2300</v>
      </c>
      <c r="F44" s="11" t="s">
        <v>2146</v>
      </c>
      <c r="G44" s="11" t="s">
        <v>2301</v>
      </c>
      <c r="H44" s="11" t="s">
        <v>2148</v>
      </c>
      <c r="I44" s="11" t="s">
        <v>2149</v>
      </c>
      <c r="J44" s="13">
        <v>38826</v>
      </c>
      <c r="K44" s="13">
        <v>39388</v>
      </c>
      <c r="L44" s="13">
        <v>48520</v>
      </c>
      <c r="M44" s="12" t="s">
        <v>2302</v>
      </c>
      <c r="N44" s="12" t="s">
        <v>2151</v>
      </c>
    </row>
    <row r="45" spans="2:14" x14ac:dyDescent="0.3">
      <c r="B45" s="42">
        <v>2850023</v>
      </c>
      <c r="C45" s="42" t="s">
        <v>2303</v>
      </c>
      <c r="D45" s="42" t="s">
        <v>2304</v>
      </c>
      <c r="E45" s="42" t="s">
        <v>2305</v>
      </c>
      <c r="F45" s="42" t="s">
        <v>2146</v>
      </c>
      <c r="G45" s="42" t="s">
        <v>2208</v>
      </c>
      <c r="H45" s="42" t="s">
        <v>2148</v>
      </c>
      <c r="I45" s="42" t="s">
        <v>858</v>
      </c>
      <c r="J45" s="112">
        <v>38434</v>
      </c>
      <c r="K45" s="112">
        <v>38512</v>
      </c>
      <c r="L45" s="112">
        <v>45683</v>
      </c>
      <c r="M45" s="113" t="s">
        <v>2306</v>
      </c>
      <c r="N45" s="113" t="s">
        <v>2151</v>
      </c>
    </row>
    <row r="46" spans="2:14" x14ac:dyDescent="0.3">
      <c r="B46" s="11">
        <v>2907353</v>
      </c>
      <c r="C46" s="11" t="s">
        <v>2307</v>
      </c>
      <c r="D46" s="11" t="s">
        <v>2308</v>
      </c>
      <c r="E46" s="11" t="s">
        <v>2309</v>
      </c>
      <c r="F46" s="11" t="s">
        <v>2226</v>
      </c>
      <c r="G46" s="11" t="s">
        <v>2208</v>
      </c>
      <c r="H46" s="11" t="s">
        <v>2148</v>
      </c>
      <c r="I46" s="11" t="s">
        <v>858</v>
      </c>
      <c r="J46" s="13">
        <v>39241</v>
      </c>
      <c r="K46" s="13">
        <v>39605</v>
      </c>
      <c r="L46" s="13">
        <v>43621</v>
      </c>
      <c r="M46" s="12" t="s">
        <v>2310</v>
      </c>
      <c r="N46" s="12" t="s">
        <v>2151</v>
      </c>
    </row>
    <row r="47" spans="2:14" x14ac:dyDescent="0.3">
      <c r="B47" s="42">
        <v>2907353</v>
      </c>
      <c r="C47" s="42" t="s">
        <v>2311</v>
      </c>
      <c r="D47" s="42" t="s">
        <v>2312</v>
      </c>
      <c r="E47" s="42" t="s">
        <v>2313</v>
      </c>
      <c r="F47" s="42" t="s">
        <v>2226</v>
      </c>
      <c r="G47" s="42" t="s">
        <v>2208</v>
      </c>
      <c r="H47" s="42" t="s">
        <v>2148</v>
      </c>
      <c r="I47" s="42" t="s">
        <v>858</v>
      </c>
      <c r="J47" s="112">
        <v>42644</v>
      </c>
      <c r="K47" s="112">
        <v>42969</v>
      </c>
      <c r="L47" s="112">
        <v>44064</v>
      </c>
      <c r="M47" s="113" t="s">
        <v>2314</v>
      </c>
      <c r="N47" s="113" t="s">
        <v>2151</v>
      </c>
    </row>
    <row r="48" spans="2:14" x14ac:dyDescent="0.3">
      <c r="B48" s="11">
        <v>3008308</v>
      </c>
      <c r="C48" s="11" t="s">
        <v>2315</v>
      </c>
      <c r="D48" s="11" t="s">
        <v>2316</v>
      </c>
      <c r="E48" s="11" t="s">
        <v>2317</v>
      </c>
      <c r="F48" s="11" t="s">
        <v>2226</v>
      </c>
      <c r="G48" s="11" t="s">
        <v>2208</v>
      </c>
      <c r="H48" s="11" t="s">
        <v>2148</v>
      </c>
      <c r="I48" s="11" t="s">
        <v>858</v>
      </c>
      <c r="J48" s="13">
        <v>40374</v>
      </c>
      <c r="K48" s="13">
        <v>43500</v>
      </c>
      <c r="L48" s="13">
        <v>44565</v>
      </c>
      <c r="M48" s="12" t="s">
        <v>2318</v>
      </c>
      <c r="N48" s="12" t="s">
        <v>2151</v>
      </c>
    </row>
    <row r="49" spans="2:14" x14ac:dyDescent="0.3">
      <c r="B49" s="42">
        <v>3077303</v>
      </c>
      <c r="C49" s="42" t="s">
        <v>2319</v>
      </c>
      <c r="D49" s="42" t="s">
        <v>2156</v>
      </c>
      <c r="E49" s="42" t="s">
        <v>2320</v>
      </c>
      <c r="F49" s="42" t="s">
        <v>2188</v>
      </c>
      <c r="G49" s="42" t="s">
        <v>2147</v>
      </c>
      <c r="H49" s="42" t="s">
        <v>2285</v>
      </c>
      <c r="I49" s="42" t="s">
        <v>615</v>
      </c>
      <c r="J49" s="112">
        <v>40063</v>
      </c>
      <c r="K49" s="112">
        <v>40128</v>
      </c>
      <c r="L49" s="112">
        <v>44438</v>
      </c>
      <c r="M49" s="113" t="s">
        <v>2321</v>
      </c>
      <c r="N49" s="113" t="s">
        <v>2151</v>
      </c>
    </row>
    <row r="50" spans="2:14" x14ac:dyDescent="0.3">
      <c r="B50" s="11">
        <v>4013041</v>
      </c>
      <c r="C50" s="11" t="s">
        <v>2322</v>
      </c>
      <c r="D50" s="11" t="s">
        <v>2323</v>
      </c>
      <c r="E50" s="11" t="s">
        <v>2324</v>
      </c>
      <c r="F50" s="11" t="s">
        <v>2232</v>
      </c>
      <c r="G50" s="11" t="s">
        <v>2164</v>
      </c>
      <c r="H50" s="11" t="s">
        <v>2148</v>
      </c>
      <c r="I50" s="11" t="s">
        <v>2149</v>
      </c>
      <c r="J50" s="13">
        <v>39990</v>
      </c>
      <c r="K50" s="13">
        <v>40126</v>
      </c>
      <c r="L50" s="13">
        <v>45215</v>
      </c>
      <c r="M50" s="12" t="s">
        <v>2325</v>
      </c>
      <c r="N50" s="12" t="s">
        <v>2151</v>
      </c>
    </row>
    <row r="51" spans="2:14" x14ac:dyDescent="0.3">
      <c r="B51" s="42">
        <v>4151750</v>
      </c>
      <c r="C51" s="42" t="s">
        <v>2326</v>
      </c>
      <c r="D51" s="42" t="s">
        <v>2327</v>
      </c>
      <c r="E51" s="42" t="s">
        <v>2328</v>
      </c>
      <c r="F51" s="42" t="s">
        <v>2226</v>
      </c>
      <c r="G51" s="42" t="s">
        <v>2256</v>
      </c>
      <c r="H51" s="42" t="s">
        <v>2148</v>
      </c>
      <c r="I51" s="42" t="s">
        <v>858</v>
      </c>
      <c r="J51" s="112">
        <v>43038</v>
      </c>
      <c r="K51" s="112">
        <v>43256</v>
      </c>
      <c r="L51" s="112">
        <v>44717</v>
      </c>
      <c r="M51" s="113" t="s">
        <v>2329</v>
      </c>
      <c r="N51" s="113" t="s">
        <v>2151</v>
      </c>
    </row>
    <row r="52" spans="2:14" x14ac:dyDescent="0.3">
      <c r="B52" s="11">
        <v>4222303</v>
      </c>
      <c r="C52" s="11" t="s">
        <v>2330</v>
      </c>
      <c r="D52" s="11" t="s">
        <v>2331</v>
      </c>
      <c r="E52" s="11" t="s">
        <v>2332</v>
      </c>
      <c r="F52" s="11" t="s">
        <v>2188</v>
      </c>
      <c r="G52" s="11" t="s">
        <v>2189</v>
      </c>
      <c r="H52" s="11" t="s">
        <v>2148</v>
      </c>
      <c r="I52" s="11" t="s">
        <v>615</v>
      </c>
      <c r="J52" s="13">
        <v>36082</v>
      </c>
      <c r="K52" s="13">
        <v>37427</v>
      </c>
      <c r="L52" s="13">
        <v>44020</v>
      </c>
      <c r="M52" s="12" t="s">
        <v>2333</v>
      </c>
      <c r="N52" s="12" t="s">
        <v>2151</v>
      </c>
    </row>
    <row r="53" spans="2:14" x14ac:dyDescent="0.3">
      <c r="B53" s="42">
        <v>4222303</v>
      </c>
      <c r="C53" s="42" t="s">
        <v>2334</v>
      </c>
      <c r="D53" s="42" t="s">
        <v>2335</v>
      </c>
      <c r="E53" s="42" t="s">
        <v>2332</v>
      </c>
      <c r="F53" s="42" t="s">
        <v>2232</v>
      </c>
      <c r="G53" s="42" t="s">
        <v>2164</v>
      </c>
      <c r="H53" s="42" t="s">
        <v>2148</v>
      </c>
      <c r="I53" s="42" t="s">
        <v>2149</v>
      </c>
      <c r="J53" s="112">
        <v>41228</v>
      </c>
      <c r="K53" s="112">
        <v>41911</v>
      </c>
      <c r="L53" s="112">
        <v>44833</v>
      </c>
      <c r="M53" s="113" t="s">
        <v>2336</v>
      </c>
      <c r="N53" s="113" t="s">
        <v>2151</v>
      </c>
    </row>
    <row r="54" spans="2:14" x14ac:dyDescent="0.3">
      <c r="B54" s="11">
        <v>4223096</v>
      </c>
      <c r="C54" s="11" t="s">
        <v>2337</v>
      </c>
      <c r="D54" s="11" t="s">
        <v>2338</v>
      </c>
      <c r="E54" s="11" t="s">
        <v>2339</v>
      </c>
      <c r="F54" s="11" t="s">
        <v>2188</v>
      </c>
      <c r="G54" s="11" t="s">
        <v>2340</v>
      </c>
      <c r="H54" s="11" t="s">
        <v>2148</v>
      </c>
      <c r="I54" s="11" t="s">
        <v>2149</v>
      </c>
      <c r="J54" s="13">
        <v>42953</v>
      </c>
      <c r="K54" s="13">
        <v>43210</v>
      </c>
      <c r="L54" s="13">
        <v>45035</v>
      </c>
      <c r="M54" s="12" t="s">
        <v>2341</v>
      </c>
      <c r="N54" s="12" t="s">
        <v>2151</v>
      </c>
    </row>
    <row r="55" spans="2:14" x14ac:dyDescent="0.3">
      <c r="B55" s="42">
        <v>4223096</v>
      </c>
      <c r="C55" s="42" t="s">
        <v>2342</v>
      </c>
      <c r="D55" s="42" t="s">
        <v>2343</v>
      </c>
      <c r="E55" s="42" t="s">
        <v>2339</v>
      </c>
      <c r="F55" s="42" t="s">
        <v>2188</v>
      </c>
      <c r="G55" s="42" t="s">
        <v>2344</v>
      </c>
      <c r="H55" s="42" t="s">
        <v>2148</v>
      </c>
      <c r="I55" s="42" t="s">
        <v>2149</v>
      </c>
      <c r="J55" s="112">
        <v>43028</v>
      </c>
      <c r="K55" s="112">
        <v>43210</v>
      </c>
      <c r="L55" s="112">
        <v>45035</v>
      </c>
      <c r="M55" s="113" t="s">
        <v>2345</v>
      </c>
      <c r="N55" s="113" t="s">
        <v>2151</v>
      </c>
    </row>
    <row r="56" spans="2:14" x14ac:dyDescent="0.3">
      <c r="B56" s="11">
        <v>4356235</v>
      </c>
      <c r="C56" s="11" t="s">
        <v>2346</v>
      </c>
      <c r="D56" s="11" t="s">
        <v>2347</v>
      </c>
      <c r="E56" s="11" t="s">
        <v>2348</v>
      </c>
      <c r="F56" s="11" t="s">
        <v>2188</v>
      </c>
      <c r="G56" s="11" t="s">
        <v>2147</v>
      </c>
      <c r="H56" s="11" t="s">
        <v>2148</v>
      </c>
      <c r="I56" s="11" t="s">
        <v>2149</v>
      </c>
      <c r="J56" s="13">
        <v>41856</v>
      </c>
      <c r="K56" s="13">
        <v>42054</v>
      </c>
      <c r="L56" s="13">
        <v>43879</v>
      </c>
      <c r="M56" s="12" t="s">
        <v>2349</v>
      </c>
      <c r="N56" s="12" t="s">
        <v>2151</v>
      </c>
    </row>
    <row r="57" spans="2:14" x14ac:dyDescent="0.3">
      <c r="B57" s="42">
        <v>4408622</v>
      </c>
      <c r="C57" s="42" t="s">
        <v>2350</v>
      </c>
      <c r="D57" s="42" t="s">
        <v>2351</v>
      </c>
      <c r="E57" s="42" t="s">
        <v>175</v>
      </c>
      <c r="F57" s="42" t="s">
        <v>2226</v>
      </c>
      <c r="G57" s="42" t="s">
        <v>2164</v>
      </c>
      <c r="H57" s="42" t="s">
        <v>2148</v>
      </c>
      <c r="I57" s="42" t="s">
        <v>2149</v>
      </c>
      <c r="J57" s="112">
        <v>40743</v>
      </c>
      <c r="K57" s="112">
        <v>40752</v>
      </c>
      <c r="L57" s="112">
        <v>44038</v>
      </c>
      <c r="M57" s="113" t="s">
        <v>2352</v>
      </c>
      <c r="N57" s="113" t="s">
        <v>2151</v>
      </c>
    </row>
    <row r="58" spans="2:14" x14ac:dyDescent="0.3">
      <c r="B58" s="11">
        <v>4408622</v>
      </c>
      <c r="C58" s="11" t="s">
        <v>2353</v>
      </c>
      <c r="D58" s="11" t="s">
        <v>2354</v>
      </c>
      <c r="E58" s="11" t="s">
        <v>175</v>
      </c>
      <c r="F58" s="11" t="s">
        <v>2207</v>
      </c>
      <c r="G58" s="11" t="s">
        <v>2355</v>
      </c>
      <c r="H58" s="11" t="s">
        <v>2148</v>
      </c>
      <c r="I58" s="11" t="s">
        <v>2356</v>
      </c>
      <c r="J58" s="13">
        <v>42885</v>
      </c>
      <c r="K58" s="13">
        <v>43370</v>
      </c>
      <c r="L58" s="13">
        <v>50674</v>
      </c>
      <c r="M58" s="12" t="s">
        <v>2357</v>
      </c>
      <c r="N58" s="12" t="s">
        <v>2151</v>
      </c>
    </row>
    <row r="59" spans="2:14" x14ac:dyDescent="0.3">
      <c r="B59" s="42">
        <v>4464228</v>
      </c>
      <c r="C59" s="42" t="s">
        <v>2358</v>
      </c>
      <c r="D59" s="42" t="s">
        <v>2359</v>
      </c>
      <c r="E59" s="42" t="s">
        <v>2360</v>
      </c>
      <c r="F59" s="42" t="s">
        <v>2226</v>
      </c>
      <c r="G59" s="42" t="s">
        <v>2208</v>
      </c>
      <c r="H59" s="42" t="s">
        <v>2148</v>
      </c>
      <c r="I59" s="42" t="s">
        <v>2269</v>
      </c>
      <c r="J59" s="112">
        <v>40878</v>
      </c>
      <c r="K59" s="112">
        <v>40940</v>
      </c>
      <c r="L59" s="112">
        <v>43862</v>
      </c>
      <c r="M59" s="113" t="s">
        <v>2361</v>
      </c>
      <c r="N59" s="113" t="s">
        <v>2151</v>
      </c>
    </row>
    <row r="60" spans="2:14" x14ac:dyDescent="0.3">
      <c r="B60" s="11">
        <v>4475142</v>
      </c>
      <c r="C60" s="11" t="s">
        <v>2362</v>
      </c>
      <c r="D60" s="11" t="s">
        <v>2363</v>
      </c>
      <c r="E60" s="11" t="s">
        <v>545</v>
      </c>
      <c r="F60" s="11" t="s">
        <v>2146</v>
      </c>
      <c r="G60" s="11" t="s">
        <v>2164</v>
      </c>
      <c r="H60" s="11" t="s">
        <v>2148</v>
      </c>
      <c r="I60" s="11" t="s">
        <v>2264</v>
      </c>
      <c r="J60" s="13">
        <v>40702</v>
      </c>
      <c r="K60" s="13">
        <v>40702</v>
      </c>
      <c r="L60" s="13">
        <v>49834</v>
      </c>
      <c r="M60" s="12" t="s">
        <v>2364</v>
      </c>
      <c r="N60" s="12" t="s">
        <v>2151</v>
      </c>
    </row>
    <row r="61" spans="2:14" x14ac:dyDescent="0.3">
      <c r="B61" s="42">
        <v>4491312</v>
      </c>
      <c r="C61" s="42" t="s">
        <v>2365</v>
      </c>
      <c r="D61" s="42" t="s">
        <v>2366</v>
      </c>
      <c r="E61" s="42" t="s">
        <v>2367</v>
      </c>
      <c r="F61" s="42" t="s">
        <v>2232</v>
      </c>
      <c r="G61" s="42" t="s">
        <v>2368</v>
      </c>
      <c r="H61" s="42" t="s">
        <v>2148</v>
      </c>
      <c r="I61" s="42" t="s">
        <v>2269</v>
      </c>
      <c r="J61" s="112">
        <v>40924</v>
      </c>
      <c r="K61" s="112">
        <v>40940</v>
      </c>
      <c r="L61" s="112">
        <v>44593</v>
      </c>
      <c r="M61" s="113" t="s">
        <v>2369</v>
      </c>
      <c r="N61" s="113" t="s">
        <v>2151</v>
      </c>
    </row>
    <row r="62" spans="2:14" x14ac:dyDescent="0.3">
      <c r="B62" s="11">
        <v>4491312</v>
      </c>
      <c r="C62" s="11" t="s">
        <v>2370</v>
      </c>
      <c r="D62" s="11" t="s">
        <v>2371</v>
      </c>
      <c r="E62" s="11" t="s">
        <v>2367</v>
      </c>
      <c r="F62" s="11" t="s">
        <v>2226</v>
      </c>
      <c r="G62" s="11" t="s">
        <v>2368</v>
      </c>
      <c r="H62" s="11" t="s">
        <v>2148</v>
      </c>
      <c r="I62" s="11" t="s">
        <v>2269</v>
      </c>
      <c r="J62" s="13">
        <v>40904</v>
      </c>
      <c r="K62" s="13">
        <v>40918</v>
      </c>
      <c r="L62" s="13">
        <v>44223</v>
      </c>
      <c r="M62" s="12" t="s">
        <v>2372</v>
      </c>
      <c r="N62" s="12" t="s">
        <v>2151</v>
      </c>
    </row>
    <row r="63" spans="2:14" x14ac:dyDescent="0.3">
      <c r="B63" s="42">
        <v>4495950</v>
      </c>
      <c r="C63" s="42" t="s">
        <v>2373</v>
      </c>
      <c r="D63" s="42" t="s">
        <v>2374</v>
      </c>
      <c r="E63" s="42" t="s">
        <v>159</v>
      </c>
      <c r="F63" s="42" t="s">
        <v>2232</v>
      </c>
      <c r="G63" s="42" t="s">
        <v>2208</v>
      </c>
      <c r="H63" s="42" t="s">
        <v>2148</v>
      </c>
      <c r="I63" s="42" t="s">
        <v>858</v>
      </c>
      <c r="J63" s="112">
        <v>42865</v>
      </c>
      <c r="K63" s="112">
        <v>42957</v>
      </c>
      <c r="L63" s="112">
        <v>44776</v>
      </c>
      <c r="M63" s="113" t="s">
        <v>2375</v>
      </c>
      <c r="N63" s="113" t="s">
        <v>2151</v>
      </c>
    </row>
    <row r="64" spans="2:14" x14ac:dyDescent="0.3">
      <c r="B64" s="11">
        <v>4536217</v>
      </c>
      <c r="C64" s="11" t="s">
        <v>2376</v>
      </c>
      <c r="D64" s="11" t="s">
        <v>2237</v>
      </c>
      <c r="E64" s="11" t="s">
        <v>2377</v>
      </c>
      <c r="F64" s="11" t="s">
        <v>2188</v>
      </c>
      <c r="G64" s="11" t="s">
        <v>2147</v>
      </c>
      <c r="H64" s="11" t="s">
        <v>2148</v>
      </c>
      <c r="I64" s="11" t="s">
        <v>2149</v>
      </c>
      <c r="J64" s="13">
        <v>42009</v>
      </c>
      <c r="K64" s="13">
        <v>42054</v>
      </c>
      <c r="L64" s="13">
        <v>43879</v>
      </c>
      <c r="M64" s="12" t="s">
        <v>2378</v>
      </c>
      <c r="N64" s="12" t="s">
        <v>2151</v>
      </c>
    </row>
    <row r="65" spans="2:14" x14ac:dyDescent="0.3">
      <c r="B65" s="42">
        <v>4569945</v>
      </c>
      <c r="C65" s="42" t="s">
        <v>2379</v>
      </c>
      <c r="D65" s="42" t="s">
        <v>2347</v>
      </c>
      <c r="E65" s="42" t="s">
        <v>2380</v>
      </c>
      <c r="F65" s="42" t="s">
        <v>2188</v>
      </c>
      <c r="G65" s="42" t="s">
        <v>2147</v>
      </c>
      <c r="H65" s="42" t="s">
        <v>2381</v>
      </c>
      <c r="I65" s="42" t="s">
        <v>2149</v>
      </c>
      <c r="J65" s="112">
        <v>41677</v>
      </c>
      <c r="K65" s="112">
        <v>41816</v>
      </c>
      <c r="L65" s="112">
        <v>43641</v>
      </c>
      <c r="M65" s="113" t="s">
        <v>2382</v>
      </c>
      <c r="N65" s="113" t="s">
        <v>2151</v>
      </c>
    </row>
    <row r="66" spans="2:14" x14ac:dyDescent="0.3">
      <c r="B66" s="11">
        <v>4623311</v>
      </c>
      <c r="C66" s="11" t="s">
        <v>2383</v>
      </c>
      <c r="D66" s="11" t="s">
        <v>2283</v>
      </c>
      <c r="E66" s="11" t="s">
        <v>2384</v>
      </c>
      <c r="F66" s="11" t="s">
        <v>2188</v>
      </c>
      <c r="G66" s="11" t="s">
        <v>2147</v>
      </c>
      <c r="H66" s="11" t="s">
        <v>2148</v>
      </c>
      <c r="I66" s="11" t="s">
        <v>2286</v>
      </c>
      <c r="J66" s="13">
        <v>41170</v>
      </c>
      <c r="K66" s="13">
        <v>43072</v>
      </c>
      <c r="L66" s="13">
        <v>44897</v>
      </c>
      <c r="M66" s="12" t="s">
        <v>2385</v>
      </c>
      <c r="N66" s="12" t="s">
        <v>2151</v>
      </c>
    </row>
    <row r="67" spans="2:14" x14ac:dyDescent="0.3">
      <c r="B67" s="42">
        <v>4679603</v>
      </c>
      <c r="C67" s="42" t="s">
        <v>2386</v>
      </c>
      <c r="D67" s="42" t="s">
        <v>2387</v>
      </c>
      <c r="E67" s="42" t="s">
        <v>2388</v>
      </c>
      <c r="F67" s="42" t="s">
        <v>2226</v>
      </c>
      <c r="G67" s="42" t="s">
        <v>2208</v>
      </c>
      <c r="H67" s="42" t="s">
        <v>2148</v>
      </c>
      <c r="I67" s="42" t="s">
        <v>858</v>
      </c>
      <c r="J67" s="112">
        <v>40359</v>
      </c>
      <c r="K67" s="112">
        <v>40513</v>
      </c>
      <c r="L67" s="112">
        <v>43800</v>
      </c>
      <c r="M67" s="113" t="s">
        <v>2389</v>
      </c>
      <c r="N67" s="113" t="s">
        <v>2151</v>
      </c>
    </row>
    <row r="68" spans="2:14" x14ac:dyDescent="0.3">
      <c r="B68" s="11">
        <v>4716033</v>
      </c>
      <c r="C68" s="11" t="s">
        <v>2390</v>
      </c>
      <c r="D68" s="11" t="s">
        <v>2391</v>
      </c>
      <c r="E68" s="11" t="s">
        <v>192</v>
      </c>
      <c r="F68" s="11" t="s">
        <v>2226</v>
      </c>
      <c r="G68" s="11" t="s">
        <v>2164</v>
      </c>
      <c r="H68" s="11" t="s">
        <v>2148</v>
      </c>
      <c r="I68" s="11" t="s">
        <v>2286</v>
      </c>
      <c r="J68" s="13">
        <v>42006</v>
      </c>
      <c r="K68" s="13">
        <v>42179</v>
      </c>
      <c r="L68" s="13">
        <v>44370</v>
      </c>
      <c r="M68" s="12" t="s">
        <v>2392</v>
      </c>
      <c r="N68" s="12" t="s">
        <v>2151</v>
      </c>
    </row>
    <row r="69" spans="2:14" x14ac:dyDescent="0.3">
      <c r="B69" s="42">
        <v>4716033</v>
      </c>
      <c r="C69" s="42" t="s">
        <v>2393</v>
      </c>
      <c r="D69" s="42" t="s">
        <v>2394</v>
      </c>
      <c r="E69" s="42" t="s">
        <v>2395</v>
      </c>
      <c r="F69" s="42" t="s">
        <v>2207</v>
      </c>
      <c r="G69" s="42" t="s">
        <v>2355</v>
      </c>
      <c r="H69" s="42" t="s">
        <v>2148</v>
      </c>
      <c r="I69" s="42" t="s">
        <v>2149</v>
      </c>
      <c r="J69" s="112">
        <v>43000</v>
      </c>
      <c r="K69" s="112">
        <v>43481</v>
      </c>
      <c r="L69" s="112">
        <v>52612</v>
      </c>
      <c r="M69" s="113" t="s">
        <v>2396</v>
      </c>
      <c r="N69" s="113" t="s">
        <v>2151</v>
      </c>
    </row>
    <row r="70" spans="2:14" x14ac:dyDescent="0.3">
      <c r="B70" s="11">
        <v>4736198</v>
      </c>
      <c r="C70" s="11" t="s">
        <v>2397</v>
      </c>
      <c r="D70" s="11" t="s">
        <v>2398</v>
      </c>
      <c r="E70" s="11" t="s">
        <v>153</v>
      </c>
      <c r="F70" s="11" t="s">
        <v>2207</v>
      </c>
      <c r="G70" s="11" t="s">
        <v>2208</v>
      </c>
      <c r="H70" s="11" t="s">
        <v>2148</v>
      </c>
      <c r="I70" s="11" t="s">
        <v>858</v>
      </c>
      <c r="J70" s="13">
        <v>42097</v>
      </c>
      <c r="K70" s="13">
        <v>42402</v>
      </c>
      <c r="L70" s="13">
        <v>44228</v>
      </c>
      <c r="M70" s="12" t="s">
        <v>2399</v>
      </c>
      <c r="N70" s="12" t="s">
        <v>2151</v>
      </c>
    </row>
    <row r="71" spans="2:14" x14ac:dyDescent="0.3">
      <c r="B71" s="42">
        <v>4758796</v>
      </c>
      <c r="C71" s="42" t="s">
        <v>2400</v>
      </c>
      <c r="D71" s="42" t="s">
        <v>2401</v>
      </c>
      <c r="E71" s="42" t="s">
        <v>224</v>
      </c>
      <c r="F71" s="42" t="s">
        <v>2226</v>
      </c>
      <c r="G71" s="42" t="s">
        <v>2164</v>
      </c>
      <c r="H71" s="42" t="s">
        <v>2148</v>
      </c>
      <c r="I71" s="42" t="s">
        <v>858</v>
      </c>
      <c r="J71" s="112">
        <v>42032</v>
      </c>
      <c r="K71" s="112">
        <v>42200</v>
      </c>
      <c r="L71" s="112">
        <v>44391</v>
      </c>
      <c r="M71" s="113" t="s">
        <v>2402</v>
      </c>
      <c r="N71" s="113" t="s">
        <v>2151</v>
      </c>
    </row>
    <row r="72" spans="2:14" x14ac:dyDescent="0.3">
      <c r="B72" s="11">
        <v>4830297</v>
      </c>
      <c r="C72" s="11" t="s">
        <v>2403</v>
      </c>
      <c r="D72" s="11" t="s">
        <v>2153</v>
      </c>
      <c r="E72" s="11" t="s">
        <v>2404</v>
      </c>
      <c r="F72" s="11" t="s">
        <v>2188</v>
      </c>
      <c r="G72" s="11" t="s">
        <v>2147</v>
      </c>
      <c r="H72" s="11" t="s">
        <v>2148</v>
      </c>
      <c r="I72" s="11" t="s">
        <v>2149</v>
      </c>
      <c r="J72" s="13">
        <v>42641</v>
      </c>
      <c r="K72" s="13">
        <v>42667</v>
      </c>
      <c r="L72" s="13">
        <v>44492</v>
      </c>
      <c r="M72" s="12" t="s">
        <v>2405</v>
      </c>
      <c r="N72" s="12" t="s">
        <v>2151</v>
      </c>
    </row>
    <row r="73" spans="2:14" x14ac:dyDescent="0.3">
      <c r="B73" s="42">
        <v>4915239</v>
      </c>
      <c r="C73" s="42" t="s">
        <v>2406</v>
      </c>
      <c r="D73" s="42" t="s">
        <v>2347</v>
      </c>
      <c r="E73" s="42" t="s">
        <v>2407</v>
      </c>
      <c r="F73" s="42" t="s">
        <v>2188</v>
      </c>
      <c r="G73" s="42" t="s">
        <v>2147</v>
      </c>
      <c r="H73" s="42" t="s">
        <v>2148</v>
      </c>
      <c r="I73" s="42" t="s">
        <v>2149</v>
      </c>
      <c r="J73" s="112">
        <v>41603</v>
      </c>
      <c r="K73" s="112">
        <v>41816</v>
      </c>
      <c r="L73" s="112">
        <v>43641</v>
      </c>
      <c r="M73" s="113" t="s">
        <v>2408</v>
      </c>
      <c r="N73" s="113" t="s">
        <v>2151</v>
      </c>
    </row>
    <row r="74" spans="2:14" x14ac:dyDescent="0.3">
      <c r="B74" s="11">
        <v>4917293</v>
      </c>
      <c r="C74" s="11" t="s">
        <v>2409</v>
      </c>
      <c r="D74" s="11" t="s">
        <v>2410</v>
      </c>
      <c r="E74" s="11" t="s">
        <v>2411</v>
      </c>
      <c r="F74" s="11" t="s">
        <v>2226</v>
      </c>
      <c r="G74" s="11" t="s">
        <v>2164</v>
      </c>
      <c r="H74" s="11" t="s">
        <v>2148</v>
      </c>
      <c r="I74" s="11" t="s">
        <v>2412</v>
      </c>
      <c r="J74" s="13">
        <v>40719</v>
      </c>
      <c r="K74" s="13">
        <v>40739</v>
      </c>
      <c r="L74" s="13">
        <v>44028</v>
      </c>
      <c r="M74" s="12" t="s">
        <v>2413</v>
      </c>
      <c r="N74" s="12" t="s">
        <v>2151</v>
      </c>
    </row>
    <row r="75" spans="2:14" x14ac:dyDescent="0.3">
      <c r="B75" s="42">
        <v>4938314</v>
      </c>
      <c r="C75" s="42" t="s">
        <v>2414</v>
      </c>
      <c r="D75" s="42" t="s">
        <v>2347</v>
      </c>
      <c r="E75" s="42" t="s">
        <v>313</v>
      </c>
      <c r="F75" s="42" t="s">
        <v>2188</v>
      </c>
      <c r="G75" s="42" t="s">
        <v>2147</v>
      </c>
      <c r="H75" s="42" t="s">
        <v>2415</v>
      </c>
      <c r="I75" s="42" t="s">
        <v>2149</v>
      </c>
      <c r="J75" s="112">
        <v>42032</v>
      </c>
      <c r="K75" s="112">
        <v>42342</v>
      </c>
      <c r="L75" s="112">
        <v>44168</v>
      </c>
      <c r="M75" s="113" t="s">
        <v>2416</v>
      </c>
      <c r="N75" s="113" t="s">
        <v>2151</v>
      </c>
    </row>
    <row r="76" spans="2:14" x14ac:dyDescent="0.3">
      <c r="B76" s="11">
        <v>4988393</v>
      </c>
      <c r="C76" s="11" t="s">
        <v>2417</v>
      </c>
      <c r="D76" s="11" t="s">
        <v>2418</v>
      </c>
      <c r="E76" s="11" t="s">
        <v>247</v>
      </c>
      <c r="F76" s="11" t="s">
        <v>2188</v>
      </c>
      <c r="G76" s="11" t="s">
        <v>2194</v>
      </c>
      <c r="H76" s="11" t="s">
        <v>2148</v>
      </c>
      <c r="I76" s="11" t="s">
        <v>858</v>
      </c>
      <c r="J76" s="13">
        <v>42048</v>
      </c>
      <c r="K76" s="13">
        <v>42479</v>
      </c>
      <c r="L76" s="13">
        <v>44304</v>
      </c>
      <c r="M76" s="12" t="s">
        <v>2239</v>
      </c>
      <c r="N76" s="12" t="s">
        <v>2151</v>
      </c>
    </row>
    <row r="77" spans="2:14" x14ac:dyDescent="0.3">
      <c r="B77" s="42">
        <v>5004875</v>
      </c>
      <c r="C77" s="42" t="s">
        <v>2419</v>
      </c>
      <c r="D77" s="42" t="s">
        <v>2186</v>
      </c>
      <c r="E77" s="42" t="s">
        <v>2420</v>
      </c>
      <c r="F77" s="42" t="s">
        <v>2188</v>
      </c>
      <c r="G77" s="42" t="s">
        <v>2189</v>
      </c>
      <c r="H77" s="42" t="s">
        <v>2421</v>
      </c>
      <c r="I77" s="42" t="s">
        <v>2149</v>
      </c>
      <c r="J77" s="112">
        <v>41704</v>
      </c>
      <c r="K77" s="112">
        <v>41808</v>
      </c>
      <c r="L77" s="112">
        <v>43633</v>
      </c>
      <c r="M77" s="113" t="s">
        <v>2422</v>
      </c>
      <c r="N77" s="113" t="s">
        <v>2151</v>
      </c>
    </row>
    <row r="78" spans="2:14" x14ac:dyDescent="0.3">
      <c r="B78" s="11">
        <v>5009528</v>
      </c>
      <c r="C78" s="11" t="s">
        <v>2423</v>
      </c>
      <c r="D78" s="11" t="s">
        <v>2424</v>
      </c>
      <c r="E78" s="11" t="s">
        <v>279</v>
      </c>
      <c r="F78" s="11" t="s">
        <v>2188</v>
      </c>
      <c r="G78" s="11" t="s">
        <v>2194</v>
      </c>
      <c r="H78" s="11" t="s">
        <v>2415</v>
      </c>
      <c r="I78" s="11" t="s">
        <v>858</v>
      </c>
      <c r="J78" s="13">
        <v>42717</v>
      </c>
      <c r="K78" s="13">
        <v>42977</v>
      </c>
      <c r="L78" s="13">
        <v>44802</v>
      </c>
      <c r="M78" s="12" t="s">
        <v>2425</v>
      </c>
      <c r="N78" s="12" t="s">
        <v>2151</v>
      </c>
    </row>
    <row r="79" spans="2:14" x14ac:dyDescent="0.3">
      <c r="B79" s="42">
        <v>5050951</v>
      </c>
      <c r="C79" s="42" t="s">
        <v>2426</v>
      </c>
      <c r="D79" s="42" t="s">
        <v>2237</v>
      </c>
      <c r="E79" s="42" t="s">
        <v>2427</v>
      </c>
      <c r="F79" s="42" t="s">
        <v>2188</v>
      </c>
      <c r="G79" s="42" t="s">
        <v>2147</v>
      </c>
      <c r="H79" s="42" t="s">
        <v>2195</v>
      </c>
      <c r="I79" s="42" t="s">
        <v>2149</v>
      </c>
      <c r="J79" s="112">
        <v>42010</v>
      </c>
      <c r="K79" s="112">
        <v>42054</v>
      </c>
      <c r="L79" s="112">
        <v>43879</v>
      </c>
      <c r="M79" s="113" t="s">
        <v>2428</v>
      </c>
      <c r="N79" s="113" t="s">
        <v>2151</v>
      </c>
    </row>
    <row r="80" spans="2:14" x14ac:dyDescent="0.3">
      <c r="B80" s="11">
        <v>5056660</v>
      </c>
      <c r="C80" s="11" t="s">
        <v>2429</v>
      </c>
      <c r="D80" s="11" t="s">
        <v>2237</v>
      </c>
      <c r="E80" s="11" t="s">
        <v>2430</v>
      </c>
      <c r="F80" s="11" t="s">
        <v>2188</v>
      </c>
      <c r="G80" s="11" t="s">
        <v>2147</v>
      </c>
      <c r="H80" s="11" t="s">
        <v>2431</v>
      </c>
      <c r="I80" s="11" t="s">
        <v>2149</v>
      </c>
      <c r="J80" s="13">
        <v>42011</v>
      </c>
      <c r="K80" s="13">
        <v>42054</v>
      </c>
      <c r="L80" s="13">
        <v>43879</v>
      </c>
      <c r="M80" s="12" t="s">
        <v>2432</v>
      </c>
      <c r="N80" s="12" t="s">
        <v>2151</v>
      </c>
    </row>
    <row r="81" spans="2:14" x14ac:dyDescent="0.3">
      <c r="B81" s="42">
        <v>5066817</v>
      </c>
      <c r="C81" s="42" t="s">
        <v>2433</v>
      </c>
      <c r="D81" s="42" t="s">
        <v>2434</v>
      </c>
      <c r="E81" s="42" t="s">
        <v>2435</v>
      </c>
      <c r="F81" s="42" t="s">
        <v>2188</v>
      </c>
      <c r="G81" s="42" t="s">
        <v>2189</v>
      </c>
      <c r="H81" s="42" t="s">
        <v>2148</v>
      </c>
      <c r="I81" s="42" t="s">
        <v>2149</v>
      </c>
      <c r="J81" s="112">
        <v>40427</v>
      </c>
      <c r="K81" s="112">
        <v>40430</v>
      </c>
      <c r="L81" s="112">
        <v>44474</v>
      </c>
      <c r="M81" s="113" t="s">
        <v>2436</v>
      </c>
      <c r="N81" s="113" t="s">
        <v>2151</v>
      </c>
    </row>
    <row r="82" spans="2:14" x14ac:dyDescent="0.3">
      <c r="B82" s="11">
        <v>5066817</v>
      </c>
      <c r="C82" s="11" t="s">
        <v>2437</v>
      </c>
      <c r="D82" s="11" t="s">
        <v>2438</v>
      </c>
      <c r="E82" s="11" t="s">
        <v>2435</v>
      </c>
      <c r="F82" s="11" t="s">
        <v>2188</v>
      </c>
      <c r="G82" s="11" t="s">
        <v>2189</v>
      </c>
      <c r="H82" s="11" t="s">
        <v>2148</v>
      </c>
      <c r="I82" s="11" t="s">
        <v>2149</v>
      </c>
      <c r="J82" s="13">
        <v>40542</v>
      </c>
      <c r="K82" s="13">
        <v>41219</v>
      </c>
      <c r="L82" s="13">
        <v>44870</v>
      </c>
      <c r="M82" s="12" t="s">
        <v>2439</v>
      </c>
      <c r="N82" s="12" t="s">
        <v>2151</v>
      </c>
    </row>
    <row r="83" spans="2:14" x14ac:dyDescent="0.3">
      <c r="B83" s="42">
        <v>5117280</v>
      </c>
      <c r="C83" s="42" t="s">
        <v>2440</v>
      </c>
      <c r="D83" s="42" t="s">
        <v>2441</v>
      </c>
      <c r="E83" s="42" t="s">
        <v>2442</v>
      </c>
      <c r="F83" s="42" t="s">
        <v>2226</v>
      </c>
      <c r="G83" s="42" t="s">
        <v>2164</v>
      </c>
      <c r="H83" s="42" t="s">
        <v>2148</v>
      </c>
      <c r="I83" s="42" t="s">
        <v>2264</v>
      </c>
      <c r="J83" s="112">
        <v>41869</v>
      </c>
      <c r="K83" s="112">
        <v>42179</v>
      </c>
      <c r="L83" s="112">
        <v>44369</v>
      </c>
      <c r="M83" s="113" t="s">
        <v>2443</v>
      </c>
      <c r="N83" s="113" t="s">
        <v>2151</v>
      </c>
    </row>
    <row r="84" spans="2:14" x14ac:dyDescent="0.3">
      <c r="B84" s="11">
        <v>5232442</v>
      </c>
      <c r="C84" s="11" t="s">
        <v>2444</v>
      </c>
      <c r="D84" s="11" t="s">
        <v>2445</v>
      </c>
      <c r="E84" s="11" t="s">
        <v>365</v>
      </c>
      <c r="F84" s="11" t="s">
        <v>2188</v>
      </c>
      <c r="G84" s="11" t="s">
        <v>2147</v>
      </c>
      <c r="H84" s="11" t="s">
        <v>2148</v>
      </c>
      <c r="I84" s="11" t="s">
        <v>2149</v>
      </c>
      <c r="J84" s="13">
        <v>42268</v>
      </c>
      <c r="K84" s="13">
        <v>42460</v>
      </c>
      <c r="L84" s="13">
        <v>44285</v>
      </c>
      <c r="M84" s="12" t="s">
        <v>2446</v>
      </c>
      <c r="N84" s="12" t="s">
        <v>2151</v>
      </c>
    </row>
    <row r="85" spans="2:14" x14ac:dyDescent="0.3">
      <c r="B85" s="42">
        <v>5268067</v>
      </c>
      <c r="C85" s="42" t="s">
        <v>2447</v>
      </c>
      <c r="D85" s="42" t="s">
        <v>2448</v>
      </c>
      <c r="E85" s="42" t="s">
        <v>177</v>
      </c>
      <c r="F85" s="42" t="s">
        <v>2226</v>
      </c>
      <c r="G85" s="42" t="s">
        <v>2449</v>
      </c>
      <c r="H85" s="42" t="s">
        <v>2148</v>
      </c>
      <c r="I85" s="42" t="s">
        <v>2269</v>
      </c>
      <c r="J85" s="112">
        <v>41997</v>
      </c>
      <c r="K85" s="112">
        <v>42165</v>
      </c>
      <c r="L85" s="112">
        <v>44356</v>
      </c>
      <c r="M85" s="113" t="s">
        <v>2450</v>
      </c>
      <c r="N85" s="113" t="s">
        <v>2151</v>
      </c>
    </row>
    <row r="86" spans="2:14" x14ac:dyDescent="0.3">
      <c r="B86" s="11">
        <v>5268067</v>
      </c>
      <c r="C86" s="11" t="s">
        <v>2451</v>
      </c>
      <c r="D86" s="11" t="s">
        <v>2452</v>
      </c>
      <c r="E86" s="11" t="s">
        <v>2453</v>
      </c>
      <c r="F86" s="11" t="s">
        <v>2226</v>
      </c>
      <c r="G86" s="11" t="s">
        <v>2208</v>
      </c>
      <c r="H86" s="11" t="s">
        <v>2148</v>
      </c>
      <c r="I86" s="11" t="s">
        <v>858</v>
      </c>
      <c r="J86" s="13">
        <v>41990</v>
      </c>
      <c r="K86" s="13">
        <v>42195</v>
      </c>
      <c r="L86" s="13">
        <v>44356</v>
      </c>
      <c r="M86" s="12" t="s">
        <v>2454</v>
      </c>
      <c r="N86" s="12" t="s">
        <v>2151</v>
      </c>
    </row>
    <row r="87" spans="2:14" x14ac:dyDescent="0.3">
      <c r="B87" s="42">
        <v>5310587</v>
      </c>
      <c r="C87" s="42" t="s">
        <v>2455</v>
      </c>
      <c r="D87" s="42" t="s">
        <v>2456</v>
      </c>
      <c r="E87" s="42" t="s">
        <v>198</v>
      </c>
      <c r="F87" s="42" t="s">
        <v>2226</v>
      </c>
      <c r="G87" s="42" t="s">
        <v>2164</v>
      </c>
      <c r="H87" s="42" t="s">
        <v>2148</v>
      </c>
      <c r="I87" s="42" t="s">
        <v>2264</v>
      </c>
      <c r="J87" s="112">
        <v>41997</v>
      </c>
      <c r="K87" s="112">
        <v>42233</v>
      </c>
      <c r="L87" s="112">
        <v>44424</v>
      </c>
      <c r="M87" s="113" t="s">
        <v>2457</v>
      </c>
      <c r="N87" s="113" t="s">
        <v>2151</v>
      </c>
    </row>
    <row r="88" spans="2:14" x14ac:dyDescent="0.3">
      <c r="B88" s="11">
        <v>5478020</v>
      </c>
      <c r="C88" s="11" t="s">
        <v>2458</v>
      </c>
      <c r="D88" s="11" t="s">
        <v>2459</v>
      </c>
      <c r="E88" s="11" t="s">
        <v>2324</v>
      </c>
      <c r="F88" s="11" t="s">
        <v>2232</v>
      </c>
      <c r="G88" s="11" t="s">
        <v>2164</v>
      </c>
      <c r="H88" s="11" t="s">
        <v>2148</v>
      </c>
      <c r="I88" s="11" t="s">
        <v>2149</v>
      </c>
      <c r="J88" s="13">
        <v>42678</v>
      </c>
      <c r="K88" s="13">
        <v>42712</v>
      </c>
      <c r="L88" s="13">
        <v>43807</v>
      </c>
      <c r="M88" s="12" t="s">
        <v>2460</v>
      </c>
      <c r="N88" s="12" t="s">
        <v>2151</v>
      </c>
    </row>
    <row r="89" spans="2:14" x14ac:dyDescent="0.3">
      <c r="B89" s="42">
        <v>5844700</v>
      </c>
      <c r="C89" s="42" t="s">
        <v>2461</v>
      </c>
      <c r="D89" s="42" t="s">
        <v>2418</v>
      </c>
      <c r="E89" s="42" t="s">
        <v>2462</v>
      </c>
      <c r="F89" s="42" t="s">
        <v>2146</v>
      </c>
      <c r="G89" s="42" t="s">
        <v>2208</v>
      </c>
      <c r="H89" s="42" t="s">
        <v>2148</v>
      </c>
      <c r="I89" s="42" t="s">
        <v>858</v>
      </c>
      <c r="J89" s="112">
        <v>42297</v>
      </c>
      <c r="K89" s="112">
        <v>42565</v>
      </c>
      <c r="L89" s="112">
        <v>48043</v>
      </c>
      <c r="M89" s="113" t="s">
        <v>2463</v>
      </c>
      <c r="N89" s="113" t="s">
        <v>2151</v>
      </c>
    </row>
    <row r="90" spans="2:14" x14ac:dyDescent="0.3">
      <c r="B90" s="11">
        <v>5968493</v>
      </c>
      <c r="C90" s="11" t="s">
        <v>2464</v>
      </c>
      <c r="D90" s="11" t="s">
        <v>2465</v>
      </c>
      <c r="E90" s="11" t="s">
        <v>2466</v>
      </c>
      <c r="F90" s="11" t="s">
        <v>2226</v>
      </c>
      <c r="G90" s="11" t="s">
        <v>2467</v>
      </c>
      <c r="H90" s="11" t="s">
        <v>2148</v>
      </c>
      <c r="I90" s="11" t="s">
        <v>2269</v>
      </c>
      <c r="J90" s="13">
        <v>42537</v>
      </c>
      <c r="K90" s="13">
        <v>43115</v>
      </c>
      <c r="L90" s="13">
        <v>44576</v>
      </c>
      <c r="M90" s="12" t="s">
        <v>2468</v>
      </c>
      <c r="N90" s="12" t="s">
        <v>2151</v>
      </c>
    </row>
    <row r="91" spans="2:14" x14ac:dyDescent="0.3">
      <c r="B91" s="42">
        <v>6167482</v>
      </c>
      <c r="C91" s="42" t="s">
        <v>2469</v>
      </c>
      <c r="D91" s="42" t="s">
        <v>2470</v>
      </c>
      <c r="E91" s="42" t="s">
        <v>2471</v>
      </c>
      <c r="F91" s="42" t="s">
        <v>2226</v>
      </c>
      <c r="G91" s="42" t="s">
        <v>2208</v>
      </c>
      <c r="H91" s="42" t="s">
        <v>2148</v>
      </c>
      <c r="I91" s="42" t="s">
        <v>858</v>
      </c>
      <c r="J91" s="112">
        <v>40455</v>
      </c>
      <c r="K91" s="112">
        <v>40940</v>
      </c>
      <c r="L91" s="112">
        <v>44502</v>
      </c>
      <c r="M91" s="113" t="s">
        <v>2472</v>
      </c>
      <c r="N91" s="113" t="s">
        <v>2151</v>
      </c>
    </row>
    <row r="92" spans="2:14" x14ac:dyDescent="0.3">
      <c r="B92" s="11">
        <v>6167482</v>
      </c>
      <c r="C92" s="11" t="s">
        <v>2473</v>
      </c>
      <c r="D92" s="11" t="s">
        <v>2474</v>
      </c>
      <c r="E92" s="11" t="s">
        <v>2471</v>
      </c>
      <c r="F92" s="11" t="s">
        <v>2226</v>
      </c>
      <c r="G92" s="11" t="s">
        <v>2208</v>
      </c>
      <c r="H92" s="11" t="s">
        <v>2148</v>
      </c>
      <c r="I92" s="11" t="s">
        <v>858</v>
      </c>
      <c r="J92" s="13">
        <v>40865</v>
      </c>
      <c r="K92" s="13">
        <v>41051</v>
      </c>
      <c r="L92" s="13">
        <v>44502</v>
      </c>
      <c r="M92" s="12" t="s">
        <v>2475</v>
      </c>
      <c r="N92" s="12" t="s">
        <v>2151</v>
      </c>
    </row>
    <row r="93" spans="2:14" x14ac:dyDescent="0.3">
      <c r="B93" s="42">
        <v>6378732</v>
      </c>
      <c r="C93" s="42" t="s">
        <v>2476</v>
      </c>
      <c r="D93" s="42" t="s">
        <v>2477</v>
      </c>
      <c r="E93" s="42" t="s">
        <v>2309</v>
      </c>
      <c r="F93" s="42" t="s">
        <v>2226</v>
      </c>
      <c r="G93" s="42" t="s">
        <v>2208</v>
      </c>
      <c r="H93" s="42" t="s">
        <v>2148</v>
      </c>
      <c r="I93" s="42" t="s">
        <v>858</v>
      </c>
      <c r="J93" s="112">
        <v>40234</v>
      </c>
      <c r="K93" s="112">
        <v>40319</v>
      </c>
      <c r="L93" s="112">
        <v>43605</v>
      </c>
      <c r="M93" s="113" t="s">
        <v>2478</v>
      </c>
      <c r="N93" s="113" t="s">
        <v>2151</v>
      </c>
    </row>
    <row r="94" spans="2:14" x14ac:dyDescent="0.3">
      <c r="B94" s="11">
        <v>6388046</v>
      </c>
      <c r="C94" s="11" t="s">
        <v>2479</v>
      </c>
      <c r="D94" s="11" t="s">
        <v>2480</v>
      </c>
      <c r="E94" s="11" t="s">
        <v>2481</v>
      </c>
      <c r="F94" s="11" t="s">
        <v>2188</v>
      </c>
      <c r="G94" s="11" t="s">
        <v>2344</v>
      </c>
      <c r="H94" s="11" t="s">
        <v>2148</v>
      </c>
      <c r="I94" s="11" t="s">
        <v>2149</v>
      </c>
      <c r="J94" s="13">
        <v>42899</v>
      </c>
      <c r="K94" s="13">
        <v>42956</v>
      </c>
      <c r="L94" s="13">
        <v>44781</v>
      </c>
      <c r="M94" s="12" t="s">
        <v>2482</v>
      </c>
      <c r="N94" s="12" t="s">
        <v>2151</v>
      </c>
    </row>
    <row r="95" spans="2:14" x14ac:dyDescent="0.3">
      <c r="B95" s="42">
        <v>6389507</v>
      </c>
      <c r="C95" s="42" t="s">
        <v>2483</v>
      </c>
      <c r="D95" s="42" t="s">
        <v>2338</v>
      </c>
      <c r="E95" s="42" t="s">
        <v>2484</v>
      </c>
      <c r="F95" s="42" t="s">
        <v>2188</v>
      </c>
      <c r="G95" s="42" t="s">
        <v>2344</v>
      </c>
      <c r="H95" s="42" t="s">
        <v>2148</v>
      </c>
      <c r="I95" s="42" t="s">
        <v>2149</v>
      </c>
      <c r="J95" s="112">
        <v>42892</v>
      </c>
      <c r="K95" s="112">
        <v>42908</v>
      </c>
      <c r="L95" s="112">
        <v>44733</v>
      </c>
      <c r="M95" s="113" t="s">
        <v>2485</v>
      </c>
      <c r="N95" s="113" t="s">
        <v>2151</v>
      </c>
    </row>
    <row r="96" spans="2:14" x14ac:dyDescent="0.3">
      <c r="B96" s="11">
        <v>6396156</v>
      </c>
      <c r="C96" s="11" t="s">
        <v>2486</v>
      </c>
      <c r="D96" s="11" t="s">
        <v>2347</v>
      </c>
      <c r="E96" s="11" t="s">
        <v>260</v>
      </c>
      <c r="F96" s="11" t="s">
        <v>2188</v>
      </c>
      <c r="G96" s="11" t="s">
        <v>2147</v>
      </c>
      <c r="H96" s="11" t="s">
        <v>2148</v>
      </c>
      <c r="I96" s="11" t="s">
        <v>2149</v>
      </c>
      <c r="J96" s="13">
        <v>42010</v>
      </c>
      <c r="K96" s="13">
        <v>42551</v>
      </c>
      <c r="L96" s="13">
        <v>44376</v>
      </c>
      <c r="M96" s="12" t="s">
        <v>2487</v>
      </c>
      <c r="N96" s="12" t="s">
        <v>2151</v>
      </c>
    </row>
    <row r="97" spans="2:14" x14ac:dyDescent="0.3">
      <c r="B97" s="42">
        <v>10</v>
      </c>
      <c r="C97" s="42" t="s">
        <v>2488</v>
      </c>
      <c r="D97" s="42" t="s">
        <v>2489</v>
      </c>
      <c r="E97" s="42" t="s">
        <v>2490</v>
      </c>
      <c r="F97" s="42" t="s">
        <v>2226</v>
      </c>
      <c r="G97" s="42" t="s">
        <v>2208</v>
      </c>
      <c r="H97" s="42" t="s">
        <v>2148</v>
      </c>
      <c r="I97" s="42" t="s">
        <v>858</v>
      </c>
      <c r="J97" s="112">
        <v>43377</v>
      </c>
      <c r="K97" s="112">
        <v>43500</v>
      </c>
      <c r="L97" s="112">
        <v>44961</v>
      </c>
      <c r="M97" s="113" t="s">
        <v>2491</v>
      </c>
      <c r="N97" s="113" t="s">
        <v>2151</v>
      </c>
    </row>
    <row r="98" spans="2:14" x14ac:dyDescent="0.3">
      <c r="B98" s="11">
        <v>102</v>
      </c>
      <c r="C98" s="11" t="s">
        <v>2492</v>
      </c>
      <c r="D98" s="11" t="s">
        <v>2493</v>
      </c>
      <c r="E98" s="11" t="s">
        <v>2494</v>
      </c>
      <c r="F98" s="11" t="s">
        <v>2232</v>
      </c>
      <c r="G98" s="11" t="s">
        <v>2301</v>
      </c>
      <c r="H98" s="11" t="s">
        <v>2148</v>
      </c>
      <c r="I98" s="11" t="s">
        <v>2495</v>
      </c>
      <c r="J98" s="13">
        <v>42619</v>
      </c>
      <c r="K98" s="13">
        <v>42885</v>
      </c>
      <c r="L98" s="13">
        <v>44711</v>
      </c>
      <c r="M98" s="12" t="s">
        <v>2496</v>
      </c>
      <c r="N98" s="12" t="s">
        <v>2151</v>
      </c>
    </row>
    <row r="99" spans="2:14" x14ac:dyDescent="0.3">
      <c r="B99" s="42">
        <v>11</v>
      </c>
      <c r="C99" s="42" t="s">
        <v>2497</v>
      </c>
      <c r="D99" s="42" t="s">
        <v>2498</v>
      </c>
      <c r="E99" s="42" t="s">
        <v>2499</v>
      </c>
      <c r="F99" s="42" t="s">
        <v>2226</v>
      </c>
      <c r="G99" s="42" t="s">
        <v>2208</v>
      </c>
      <c r="H99" s="42" t="s">
        <v>2148</v>
      </c>
      <c r="I99" s="42" t="s">
        <v>858</v>
      </c>
      <c r="J99" s="112">
        <v>40134</v>
      </c>
      <c r="K99" s="112">
        <v>43500</v>
      </c>
      <c r="L99" s="112">
        <v>44930</v>
      </c>
      <c r="M99" s="113" t="s">
        <v>2500</v>
      </c>
      <c r="N99" s="113" t="s">
        <v>2151</v>
      </c>
    </row>
    <row r="100" spans="2:14" ht="15.6" x14ac:dyDescent="0.3">
      <c r="B100" s="11">
        <v>112</v>
      </c>
      <c r="C100" s="11">
        <v>377</v>
      </c>
      <c r="D100" s="63"/>
      <c r="E100" s="11" t="s">
        <v>2501</v>
      </c>
      <c r="F100" s="11" t="s">
        <v>2502</v>
      </c>
      <c r="G100" s="11" t="s">
        <v>2194</v>
      </c>
      <c r="H100" s="11" t="s">
        <v>2148</v>
      </c>
      <c r="I100" s="11" t="s">
        <v>2269</v>
      </c>
      <c r="J100" s="13">
        <v>43489</v>
      </c>
      <c r="K100" s="13">
        <v>43503</v>
      </c>
      <c r="L100" s="13">
        <v>43868</v>
      </c>
      <c r="M100" s="12" t="s">
        <v>2503</v>
      </c>
      <c r="N100" s="12" t="s">
        <v>2151</v>
      </c>
    </row>
    <row r="101" spans="2:14" x14ac:dyDescent="0.3">
      <c r="B101" s="42">
        <v>113</v>
      </c>
      <c r="C101" s="42">
        <v>1066</v>
      </c>
      <c r="D101" s="42"/>
      <c r="E101" s="42" t="s">
        <v>2504</v>
      </c>
      <c r="F101" s="42" t="s">
        <v>2502</v>
      </c>
      <c r="G101" s="42" t="s">
        <v>2505</v>
      </c>
      <c r="H101" s="42" t="s">
        <v>2148</v>
      </c>
      <c r="I101" s="42" t="s">
        <v>2269</v>
      </c>
      <c r="J101" s="112">
        <v>43717</v>
      </c>
      <c r="K101" s="112">
        <v>43749</v>
      </c>
      <c r="L101" s="112">
        <v>44114</v>
      </c>
      <c r="M101" s="113" t="s">
        <v>2506</v>
      </c>
      <c r="N101" s="113" t="s">
        <v>2151</v>
      </c>
    </row>
    <row r="102" spans="2:14" x14ac:dyDescent="0.3">
      <c r="B102" s="11">
        <v>114</v>
      </c>
      <c r="C102" s="11">
        <v>1108</v>
      </c>
      <c r="D102" s="11" t="s">
        <v>2507</v>
      </c>
      <c r="E102" s="11" t="s">
        <v>2508</v>
      </c>
      <c r="F102" s="11" t="s">
        <v>2502</v>
      </c>
      <c r="G102" s="11" t="s">
        <v>2340</v>
      </c>
      <c r="H102" s="11" t="s">
        <v>2148</v>
      </c>
      <c r="I102" s="11" t="s">
        <v>615</v>
      </c>
      <c r="J102" s="13">
        <v>43634</v>
      </c>
      <c r="K102" s="13">
        <v>43766</v>
      </c>
      <c r="L102" s="13">
        <v>44131</v>
      </c>
      <c r="M102" s="12" t="s">
        <v>2509</v>
      </c>
      <c r="N102" s="12" t="s">
        <v>2151</v>
      </c>
    </row>
    <row r="103" spans="2:14" x14ac:dyDescent="0.3">
      <c r="B103" s="42">
        <v>115</v>
      </c>
      <c r="C103" s="42" t="s">
        <v>2510</v>
      </c>
      <c r="D103" s="42" t="s">
        <v>2511</v>
      </c>
      <c r="E103" s="42" t="s">
        <v>2512</v>
      </c>
      <c r="F103" s="42" t="s">
        <v>2502</v>
      </c>
      <c r="G103" s="42" t="s">
        <v>2513</v>
      </c>
      <c r="H103" s="42" t="s">
        <v>2148</v>
      </c>
      <c r="I103" s="42" t="s">
        <v>2149</v>
      </c>
      <c r="J103" s="112">
        <v>43434</v>
      </c>
      <c r="K103" s="112">
        <v>43469</v>
      </c>
      <c r="L103" s="112">
        <v>43833</v>
      </c>
      <c r="M103" s="113" t="s">
        <v>2514</v>
      </c>
      <c r="N103" s="113" t="s">
        <v>2151</v>
      </c>
    </row>
    <row r="104" spans="2:14" x14ac:dyDescent="0.3">
      <c r="B104" s="11">
        <v>116</v>
      </c>
      <c r="C104" s="11" t="s">
        <v>2515</v>
      </c>
      <c r="D104" s="11" t="s">
        <v>2516</v>
      </c>
      <c r="E104" s="11" t="s">
        <v>2517</v>
      </c>
      <c r="F104" s="11" t="s">
        <v>2502</v>
      </c>
      <c r="G104" s="11" t="s">
        <v>2340</v>
      </c>
      <c r="H104" s="11" t="s">
        <v>2148</v>
      </c>
      <c r="I104" s="11" t="s">
        <v>615</v>
      </c>
      <c r="J104" s="13">
        <v>43368</v>
      </c>
      <c r="K104" s="13">
        <v>43472</v>
      </c>
      <c r="L104" s="13">
        <v>43836</v>
      </c>
      <c r="M104" s="12" t="s">
        <v>2518</v>
      </c>
      <c r="N104" s="12" t="s">
        <v>2151</v>
      </c>
    </row>
    <row r="105" spans="2:14" x14ac:dyDescent="0.3">
      <c r="B105" s="42">
        <v>117</v>
      </c>
      <c r="C105" s="42" t="s">
        <v>2519</v>
      </c>
      <c r="D105" s="42" t="s">
        <v>2520</v>
      </c>
      <c r="E105" s="42" t="s">
        <v>2521</v>
      </c>
      <c r="F105" s="42" t="s">
        <v>2502</v>
      </c>
      <c r="G105" s="42" t="s">
        <v>2340</v>
      </c>
      <c r="H105" s="42" t="s">
        <v>2148</v>
      </c>
      <c r="I105" s="42" t="s">
        <v>2149</v>
      </c>
      <c r="J105" s="112">
        <v>43251</v>
      </c>
      <c r="K105" s="112">
        <v>43472</v>
      </c>
      <c r="L105" s="112">
        <v>43652</v>
      </c>
      <c r="M105" s="113" t="s">
        <v>2522</v>
      </c>
      <c r="N105" s="113" t="s">
        <v>2151</v>
      </c>
    </row>
    <row r="106" spans="2:14" x14ac:dyDescent="0.3">
      <c r="B106" s="11">
        <v>118</v>
      </c>
      <c r="C106" s="11" t="s">
        <v>2523</v>
      </c>
      <c r="D106" s="11" t="s">
        <v>2524</v>
      </c>
      <c r="E106" s="11" t="s">
        <v>353</v>
      </c>
      <c r="F106" s="11" t="s">
        <v>2502</v>
      </c>
      <c r="G106" s="11" t="s">
        <v>2340</v>
      </c>
      <c r="H106" s="11" t="s">
        <v>2148</v>
      </c>
      <c r="I106" s="11" t="s">
        <v>2149</v>
      </c>
      <c r="J106" s="13">
        <v>42268</v>
      </c>
      <c r="K106" s="13">
        <v>43056</v>
      </c>
      <c r="L106" s="13">
        <v>44216</v>
      </c>
      <c r="M106" s="12" t="s">
        <v>2525</v>
      </c>
      <c r="N106" s="12" t="s">
        <v>2151</v>
      </c>
    </row>
    <row r="107" spans="2:14" x14ac:dyDescent="0.3">
      <c r="B107" s="42">
        <v>119</v>
      </c>
      <c r="C107" s="42" t="s">
        <v>2526</v>
      </c>
      <c r="D107" s="42" t="s">
        <v>2527</v>
      </c>
      <c r="E107" s="42" t="s">
        <v>2528</v>
      </c>
      <c r="F107" s="42" t="s">
        <v>2502</v>
      </c>
      <c r="G107" s="42" t="s">
        <v>2340</v>
      </c>
      <c r="H107" s="42" t="s">
        <v>2148</v>
      </c>
      <c r="I107" s="42" t="s">
        <v>2149</v>
      </c>
      <c r="J107" s="112">
        <v>43427</v>
      </c>
      <c r="K107" s="112">
        <v>43479</v>
      </c>
      <c r="L107" s="112">
        <v>43659</v>
      </c>
      <c r="M107" s="113" t="s">
        <v>2529</v>
      </c>
      <c r="N107" s="113" t="s">
        <v>2151</v>
      </c>
    </row>
    <row r="108" spans="2:14" x14ac:dyDescent="0.3">
      <c r="B108" s="11">
        <v>120</v>
      </c>
      <c r="C108" s="11" t="s">
        <v>2530</v>
      </c>
      <c r="D108" s="11" t="s">
        <v>2531</v>
      </c>
      <c r="E108" s="11" t="s">
        <v>2532</v>
      </c>
      <c r="F108" s="11" t="s">
        <v>2502</v>
      </c>
      <c r="G108" s="11" t="s">
        <v>2513</v>
      </c>
      <c r="H108" s="11" t="s">
        <v>2148</v>
      </c>
      <c r="I108" s="11" t="s">
        <v>615</v>
      </c>
      <c r="J108" s="13">
        <v>43236</v>
      </c>
      <c r="K108" s="13">
        <v>43479</v>
      </c>
      <c r="L108" s="13">
        <v>43659</v>
      </c>
      <c r="M108" s="12" t="s">
        <v>2533</v>
      </c>
      <c r="N108" s="12" t="s">
        <v>2151</v>
      </c>
    </row>
    <row r="109" spans="2:14" x14ac:dyDescent="0.3">
      <c r="B109" s="42">
        <v>121</v>
      </c>
      <c r="C109" s="42" t="s">
        <v>2534</v>
      </c>
      <c r="D109" s="42" t="s">
        <v>2175</v>
      </c>
      <c r="E109" s="42" t="s">
        <v>2517</v>
      </c>
      <c r="F109" s="42" t="s">
        <v>2502</v>
      </c>
      <c r="G109" s="42" t="s">
        <v>2340</v>
      </c>
      <c r="H109" s="42" t="s">
        <v>2148</v>
      </c>
      <c r="I109" s="42" t="s">
        <v>615</v>
      </c>
      <c r="J109" s="112">
        <v>43481</v>
      </c>
      <c r="K109" s="112">
        <v>43501</v>
      </c>
      <c r="L109" s="112">
        <v>43681</v>
      </c>
      <c r="M109" s="113" t="s">
        <v>2535</v>
      </c>
      <c r="N109" s="113" t="s">
        <v>2151</v>
      </c>
    </row>
    <row r="110" spans="2:14" x14ac:dyDescent="0.3">
      <c r="B110" s="11">
        <v>122</v>
      </c>
      <c r="C110" s="11" t="s">
        <v>2536</v>
      </c>
      <c r="D110" s="11" t="s">
        <v>2537</v>
      </c>
      <c r="E110" s="11" t="s">
        <v>2538</v>
      </c>
      <c r="F110" s="11" t="s">
        <v>2502</v>
      </c>
      <c r="G110" s="11" t="s">
        <v>2513</v>
      </c>
      <c r="H110" s="11" t="s">
        <v>2148</v>
      </c>
      <c r="I110" s="11" t="s">
        <v>2149</v>
      </c>
      <c r="J110" s="13">
        <v>43460</v>
      </c>
      <c r="K110" s="13">
        <v>43503</v>
      </c>
      <c r="L110" s="13">
        <v>43683</v>
      </c>
      <c r="M110" s="12" t="s">
        <v>2539</v>
      </c>
      <c r="N110" s="12" t="s">
        <v>2151</v>
      </c>
    </row>
    <row r="111" spans="2:14" x14ac:dyDescent="0.3">
      <c r="B111" s="42">
        <v>123</v>
      </c>
      <c r="C111" s="42" t="s">
        <v>2540</v>
      </c>
      <c r="D111" s="42" t="s">
        <v>2516</v>
      </c>
      <c r="E111" s="42" t="s">
        <v>2541</v>
      </c>
      <c r="F111" s="42" t="s">
        <v>2502</v>
      </c>
      <c r="G111" s="42" t="s">
        <v>2340</v>
      </c>
      <c r="H111" s="42" t="s">
        <v>2148</v>
      </c>
      <c r="I111" s="42" t="s">
        <v>615</v>
      </c>
      <c r="J111" s="112">
        <v>43434</v>
      </c>
      <c r="K111" s="112">
        <v>43503</v>
      </c>
      <c r="L111" s="112">
        <v>43683</v>
      </c>
      <c r="M111" s="113" t="s">
        <v>2542</v>
      </c>
      <c r="N111" s="113" t="s">
        <v>2151</v>
      </c>
    </row>
    <row r="112" spans="2:14" x14ac:dyDescent="0.3">
      <c r="B112" s="11">
        <v>124</v>
      </c>
      <c r="C112" s="11" t="s">
        <v>2543</v>
      </c>
      <c r="D112" s="11" t="s">
        <v>2544</v>
      </c>
      <c r="E112" s="11" t="s">
        <v>2545</v>
      </c>
      <c r="F112" s="11" t="s">
        <v>2502</v>
      </c>
      <c r="G112" s="11" t="s">
        <v>2340</v>
      </c>
      <c r="H112" s="11" t="s">
        <v>2148</v>
      </c>
      <c r="I112" s="11" t="s">
        <v>2149</v>
      </c>
      <c r="J112" s="13">
        <v>42907</v>
      </c>
      <c r="K112" s="13">
        <v>43172</v>
      </c>
      <c r="L112" s="13">
        <v>43537</v>
      </c>
      <c r="M112" s="12" t="s">
        <v>2546</v>
      </c>
      <c r="N112" s="12" t="s">
        <v>2151</v>
      </c>
    </row>
    <row r="113" spans="2:14" x14ac:dyDescent="0.3">
      <c r="B113" s="42">
        <v>125</v>
      </c>
      <c r="C113" s="42" t="s">
        <v>2547</v>
      </c>
      <c r="D113" s="42" t="s">
        <v>2548</v>
      </c>
      <c r="E113" s="42" t="s">
        <v>2549</v>
      </c>
      <c r="F113" s="42" t="s">
        <v>2502</v>
      </c>
      <c r="G113" s="42" t="s">
        <v>2513</v>
      </c>
      <c r="H113" s="42" t="s">
        <v>2148</v>
      </c>
      <c r="I113" s="42" t="s">
        <v>2149</v>
      </c>
      <c r="J113" s="112">
        <v>43306</v>
      </c>
      <c r="K113" s="112">
        <v>43514</v>
      </c>
      <c r="L113" s="112">
        <v>43694</v>
      </c>
      <c r="M113" s="113" t="s">
        <v>2550</v>
      </c>
      <c r="N113" s="113" t="s">
        <v>2151</v>
      </c>
    </row>
    <row r="114" spans="2:14" x14ac:dyDescent="0.3">
      <c r="B114" s="11">
        <v>126</v>
      </c>
      <c r="C114" s="11" t="s">
        <v>2551</v>
      </c>
      <c r="D114" s="11" t="s">
        <v>2552</v>
      </c>
      <c r="E114" s="11" t="s">
        <v>2553</v>
      </c>
      <c r="F114" s="11" t="s">
        <v>2502</v>
      </c>
      <c r="G114" s="11" t="s">
        <v>2340</v>
      </c>
      <c r="H114" s="11" t="s">
        <v>2148</v>
      </c>
      <c r="I114" s="11" t="s">
        <v>615</v>
      </c>
      <c r="J114" s="13">
        <v>42641</v>
      </c>
      <c r="K114" s="13">
        <v>43283</v>
      </c>
      <c r="L114" s="13">
        <v>43466</v>
      </c>
      <c r="M114" s="12" t="s">
        <v>2554</v>
      </c>
      <c r="N114" s="12" t="s">
        <v>2151</v>
      </c>
    </row>
    <row r="115" spans="2:14" x14ac:dyDescent="0.3">
      <c r="B115" s="42">
        <v>127</v>
      </c>
      <c r="C115" s="42" t="s">
        <v>2555</v>
      </c>
      <c r="D115" s="42" t="s">
        <v>2556</v>
      </c>
      <c r="E115" s="42" t="s">
        <v>2557</v>
      </c>
      <c r="F115" s="42" t="s">
        <v>2502</v>
      </c>
      <c r="G115" s="42" t="s">
        <v>2513</v>
      </c>
      <c r="H115" s="42" t="s">
        <v>2148</v>
      </c>
      <c r="I115" s="42" t="s">
        <v>2149</v>
      </c>
      <c r="J115" s="112">
        <v>43530</v>
      </c>
      <c r="K115" s="112">
        <v>43549</v>
      </c>
      <c r="L115" s="112">
        <v>43732</v>
      </c>
      <c r="M115" s="113" t="s">
        <v>2558</v>
      </c>
      <c r="N115" s="113" t="s">
        <v>2151</v>
      </c>
    </row>
    <row r="116" spans="2:14" x14ac:dyDescent="0.3">
      <c r="B116" s="11">
        <v>128</v>
      </c>
      <c r="C116" s="11" t="s">
        <v>2559</v>
      </c>
      <c r="D116" s="11" t="s">
        <v>2560</v>
      </c>
      <c r="E116" s="11" t="s">
        <v>2561</v>
      </c>
      <c r="F116" s="11" t="s">
        <v>2502</v>
      </c>
      <c r="G116" s="11" t="s">
        <v>2513</v>
      </c>
      <c r="H116" s="11" t="s">
        <v>2148</v>
      </c>
      <c r="I116" s="11" t="s">
        <v>2562</v>
      </c>
      <c r="J116" s="13">
        <v>43240</v>
      </c>
      <c r="K116" s="13">
        <v>43549</v>
      </c>
      <c r="L116" s="13">
        <v>43732</v>
      </c>
      <c r="M116" s="12" t="s">
        <v>2563</v>
      </c>
      <c r="N116" s="12" t="s">
        <v>2151</v>
      </c>
    </row>
    <row r="117" spans="2:14" x14ac:dyDescent="0.3">
      <c r="B117" s="42">
        <v>129</v>
      </c>
      <c r="C117" s="42" t="s">
        <v>2564</v>
      </c>
      <c r="D117" s="42" t="s">
        <v>2565</v>
      </c>
      <c r="E117" s="42" t="s">
        <v>2561</v>
      </c>
      <c r="F117" s="42" t="s">
        <v>2502</v>
      </c>
      <c r="G117" s="42" t="s">
        <v>2513</v>
      </c>
      <c r="H117" s="42" t="s">
        <v>2148</v>
      </c>
      <c r="I117" s="42" t="s">
        <v>2562</v>
      </c>
      <c r="J117" s="112">
        <v>43240</v>
      </c>
      <c r="K117" s="112">
        <v>43549</v>
      </c>
      <c r="L117" s="112">
        <v>43732</v>
      </c>
      <c r="M117" s="113" t="s">
        <v>2566</v>
      </c>
      <c r="N117" s="113" t="s">
        <v>2151</v>
      </c>
    </row>
    <row r="118" spans="2:14" x14ac:dyDescent="0.3">
      <c r="B118" s="11">
        <v>130</v>
      </c>
      <c r="C118" s="11" t="s">
        <v>2567</v>
      </c>
      <c r="D118" s="11" t="s">
        <v>2568</v>
      </c>
      <c r="E118" s="11" t="s">
        <v>2561</v>
      </c>
      <c r="F118" s="11" t="s">
        <v>2502</v>
      </c>
      <c r="G118" s="11" t="s">
        <v>2513</v>
      </c>
      <c r="H118" s="11" t="s">
        <v>2148</v>
      </c>
      <c r="I118" s="11" t="s">
        <v>2562</v>
      </c>
      <c r="J118" s="13">
        <v>43240</v>
      </c>
      <c r="K118" s="13">
        <v>43549</v>
      </c>
      <c r="L118" s="13">
        <v>43732</v>
      </c>
      <c r="M118" s="12" t="s">
        <v>2569</v>
      </c>
      <c r="N118" s="12" t="s">
        <v>2151</v>
      </c>
    </row>
    <row r="119" spans="2:14" x14ac:dyDescent="0.3">
      <c r="B119" s="42">
        <v>131</v>
      </c>
      <c r="C119" s="42" t="s">
        <v>2570</v>
      </c>
      <c r="D119" s="42"/>
      <c r="E119" s="42" t="s">
        <v>2571</v>
      </c>
      <c r="F119" s="42" t="s">
        <v>2502</v>
      </c>
      <c r="G119" s="42" t="s">
        <v>2513</v>
      </c>
      <c r="H119" s="42" t="s">
        <v>2148</v>
      </c>
      <c r="I119" s="42" t="s">
        <v>2149</v>
      </c>
      <c r="J119" s="112">
        <v>42898</v>
      </c>
      <c r="K119" s="112">
        <v>43601</v>
      </c>
      <c r="L119" s="112">
        <v>43784</v>
      </c>
      <c r="M119" s="113" t="s">
        <v>2558</v>
      </c>
      <c r="N119" s="113" t="s">
        <v>2151</v>
      </c>
    </row>
    <row r="120" spans="2:14" ht="15.6" x14ac:dyDescent="0.3">
      <c r="B120" s="11">
        <v>132</v>
      </c>
      <c r="C120" s="11" t="s">
        <v>2572</v>
      </c>
      <c r="D120" s="63"/>
      <c r="E120" s="11" t="s">
        <v>2573</v>
      </c>
      <c r="F120" s="11" t="s">
        <v>2502</v>
      </c>
      <c r="G120" s="11" t="s">
        <v>2513</v>
      </c>
      <c r="H120" s="11" t="s">
        <v>2148</v>
      </c>
      <c r="I120" s="11" t="s">
        <v>2149</v>
      </c>
      <c r="J120" s="13">
        <v>43090</v>
      </c>
      <c r="K120" s="13">
        <v>43201</v>
      </c>
      <c r="L120" s="13">
        <v>43932</v>
      </c>
      <c r="M120" s="12" t="s">
        <v>2574</v>
      </c>
      <c r="N120" s="12" t="s">
        <v>2151</v>
      </c>
    </row>
    <row r="121" spans="2:14" x14ac:dyDescent="0.3">
      <c r="B121" s="42">
        <v>133</v>
      </c>
      <c r="C121" s="42" t="s">
        <v>2575</v>
      </c>
      <c r="D121" s="42" t="s">
        <v>2576</v>
      </c>
      <c r="E121" s="42" t="s">
        <v>2577</v>
      </c>
      <c r="F121" s="42" t="s">
        <v>2502</v>
      </c>
      <c r="G121" s="42" t="s">
        <v>2340</v>
      </c>
      <c r="H121" s="42" t="s">
        <v>2148</v>
      </c>
      <c r="I121" s="42" t="s">
        <v>2149</v>
      </c>
      <c r="J121" s="112">
        <v>43392</v>
      </c>
      <c r="K121" s="112">
        <v>43558</v>
      </c>
      <c r="L121" s="112">
        <v>43740</v>
      </c>
      <c r="M121" s="113" t="s">
        <v>2578</v>
      </c>
      <c r="N121" s="113" t="s">
        <v>2151</v>
      </c>
    </row>
    <row r="122" spans="2:14" x14ac:dyDescent="0.3">
      <c r="B122" s="11">
        <v>134</v>
      </c>
      <c r="C122" s="11" t="s">
        <v>2579</v>
      </c>
      <c r="D122" s="11" t="s">
        <v>2576</v>
      </c>
      <c r="E122" s="11" t="s">
        <v>2580</v>
      </c>
      <c r="F122" s="11" t="s">
        <v>2502</v>
      </c>
      <c r="G122" s="11" t="s">
        <v>2340</v>
      </c>
      <c r="H122" s="11" t="s">
        <v>2148</v>
      </c>
      <c r="I122" s="11" t="s">
        <v>2149</v>
      </c>
      <c r="J122" s="13">
        <v>43389</v>
      </c>
      <c r="K122" s="13">
        <v>43558</v>
      </c>
      <c r="L122" s="13">
        <v>43498</v>
      </c>
      <c r="M122" s="12" t="s">
        <v>2581</v>
      </c>
      <c r="N122" s="12" t="s">
        <v>2151</v>
      </c>
    </row>
    <row r="123" spans="2:14" x14ac:dyDescent="0.3">
      <c r="B123" s="42">
        <v>135</v>
      </c>
      <c r="C123" s="42" t="s">
        <v>2582</v>
      </c>
      <c r="D123" s="42" t="s">
        <v>2516</v>
      </c>
      <c r="E123" s="42" t="s">
        <v>2583</v>
      </c>
      <c r="F123" s="42" t="s">
        <v>2502</v>
      </c>
      <c r="G123" s="42" t="s">
        <v>2340</v>
      </c>
      <c r="H123" s="42" t="s">
        <v>2148</v>
      </c>
      <c r="I123" s="42" t="s">
        <v>615</v>
      </c>
      <c r="J123" s="112">
        <v>43511</v>
      </c>
      <c r="K123" s="112">
        <v>43562</v>
      </c>
      <c r="L123" s="112">
        <v>43927</v>
      </c>
      <c r="M123" s="113" t="s">
        <v>2584</v>
      </c>
      <c r="N123" s="113" t="s">
        <v>2151</v>
      </c>
    </row>
    <row r="124" spans="2:14" x14ac:dyDescent="0.3">
      <c r="B124" s="11">
        <v>136</v>
      </c>
      <c r="C124" s="11" t="s">
        <v>2585</v>
      </c>
      <c r="D124" s="11" t="s">
        <v>2586</v>
      </c>
      <c r="E124" s="11" t="s">
        <v>2587</v>
      </c>
      <c r="F124" s="11" t="s">
        <v>2502</v>
      </c>
      <c r="G124" s="11" t="s">
        <v>2513</v>
      </c>
      <c r="H124" s="11" t="s">
        <v>2148</v>
      </c>
      <c r="I124" s="11" t="s">
        <v>615</v>
      </c>
      <c r="J124" s="13">
        <v>43031</v>
      </c>
      <c r="K124" s="13">
        <v>43570</v>
      </c>
      <c r="L124" s="13">
        <v>43752</v>
      </c>
      <c r="M124" s="12" t="s">
        <v>2588</v>
      </c>
      <c r="N124" s="12" t="s">
        <v>2151</v>
      </c>
    </row>
    <row r="125" spans="2:14" x14ac:dyDescent="0.3">
      <c r="B125" s="42">
        <v>137</v>
      </c>
      <c r="C125" s="42" t="s">
        <v>2589</v>
      </c>
      <c r="D125" s="42" t="s">
        <v>2548</v>
      </c>
      <c r="E125" s="42" t="s">
        <v>361</v>
      </c>
      <c r="F125" s="42" t="s">
        <v>2502</v>
      </c>
      <c r="G125" s="42" t="s">
        <v>2513</v>
      </c>
      <c r="H125" s="42" t="s">
        <v>2148</v>
      </c>
      <c r="I125" s="42" t="s">
        <v>2149</v>
      </c>
      <c r="J125" s="112">
        <v>43481</v>
      </c>
      <c r="K125" s="112">
        <v>43571</v>
      </c>
      <c r="L125" s="112">
        <v>43753</v>
      </c>
      <c r="M125" s="113" t="s">
        <v>2590</v>
      </c>
      <c r="N125" s="113" t="s">
        <v>2151</v>
      </c>
    </row>
    <row r="126" spans="2:14" x14ac:dyDescent="0.3">
      <c r="B126" s="11">
        <v>138</v>
      </c>
      <c r="C126" s="11" t="s">
        <v>2591</v>
      </c>
      <c r="D126" s="11" t="s">
        <v>2592</v>
      </c>
      <c r="E126" s="11" t="s">
        <v>2593</v>
      </c>
      <c r="F126" s="11" t="s">
        <v>2502</v>
      </c>
      <c r="G126" s="11" t="s">
        <v>2513</v>
      </c>
      <c r="H126" s="11" t="s">
        <v>2148</v>
      </c>
      <c r="I126" s="11" t="s">
        <v>2149</v>
      </c>
      <c r="J126" s="13">
        <v>43458</v>
      </c>
      <c r="K126" s="13">
        <v>43584</v>
      </c>
      <c r="L126" s="13">
        <v>43766</v>
      </c>
      <c r="M126" s="12" t="s">
        <v>2594</v>
      </c>
      <c r="N126" s="12" t="s">
        <v>2151</v>
      </c>
    </row>
    <row r="127" spans="2:14" x14ac:dyDescent="0.3">
      <c r="B127" s="42">
        <v>139</v>
      </c>
      <c r="C127" s="42" t="s">
        <v>2595</v>
      </c>
      <c r="D127" s="42" t="s">
        <v>2596</v>
      </c>
      <c r="E127" s="42" t="s">
        <v>2597</v>
      </c>
      <c r="F127" s="42" t="s">
        <v>2502</v>
      </c>
      <c r="G127" s="42" t="s">
        <v>2513</v>
      </c>
      <c r="H127" s="42" t="s">
        <v>2148</v>
      </c>
      <c r="I127" s="42" t="s">
        <v>2562</v>
      </c>
      <c r="J127" s="112">
        <v>43524</v>
      </c>
      <c r="K127" s="112">
        <v>43584</v>
      </c>
      <c r="L127" s="112">
        <v>43766</v>
      </c>
      <c r="M127" s="113" t="s">
        <v>2584</v>
      </c>
      <c r="N127" s="113" t="s">
        <v>2151</v>
      </c>
    </row>
    <row r="128" spans="2:14" x14ac:dyDescent="0.3">
      <c r="B128" s="11">
        <v>14</v>
      </c>
      <c r="C128" s="11" t="s">
        <v>2598</v>
      </c>
      <c r="D128" s="11" t="s">
        <v>2599</v>
      </c>
      <c r="E128" s="11" t="s">
        <v>2600</v>
      </c>
      <c r="F128" s="11" t="s">
        <v>2226</v>
      </c>
      <c r="G128" s="11" t="s">
        <v>2208</v>
      </c>
      <c r="H128" s="11" t="s">
        <v>2148</v>
      </c>
      <c r="I128" s="11" t="s">
        <v>858</v>
      </c>
      <c r="J128" s="13">
        <v>43297</v>
      </c>
      <c r="K128" s="13">
        <v>43501</v>
      </c>
      <c r="L128" s="13">
        <v>44962</v>
      </c>
      <c r="M128" s="12" t="s">
        <v>2601</v>
      </c>
      <c r="N128" s="12" t="s">
        <v>2151</v>
      </c>
    </row>
    <row r="129" spans="2:14" x14ac:dyDescent="0.3">
      <c r="B129" s="42">
        <v>140</v>
      </c>
      <c r="C129" s="42" t="s">
        <v>2602</v>
      </c>
      <c r="D129" s="42" t="s">
        <v>2603</v>
      </c>
      <c r="E129" s="42" t="s">
        <v>2597</v>
      </c>
      <c r="F129" s="42" t="s">
        <v>2502</v>
      </c>
      <c r="G129" s="42" t="s">
        <v>2513</v>
      </c>
      <c r="H129" s="42" t="s">
        <v>2148</v>
      </c>
      <c r="I129" s="42" t="s">
        <v>2562</v>
      </c>
      <c r="J129" s="112">
        <v>43524</v>
      </c>
      <c r="K129" s="112">
        <v>43584</v>
      </c>
      <c r="L129" s="112">
        <v>43766</v>
      </c>
      <c r="M129" s="113" t="s">
        <v>2604</v>
      </c>
      <c r="N129" s="113" t="s">
        <v>2151</v>
      </c>
    </row>
    <row r="130" spans="2:14" x14ac:dyDescent="0.3">
      <c r="B130" s="11">
        <v>141</v>
      </c>
      <c r="C130" s="11" t="s">
        <v>2605</v>
      </c>
      <c r="D130" s="11" t="s">
        <v>2565</v>
      </c>
      <c r="E130" s="11" t="s">
        <v>2597</v>
      </c>
      <c r="F130" s="11" t="s">
        <v>2502</v>
      </c>
      <c r="G130" s="11" t="s">
        <v>2513</v>
      </c>
      <c r="H130" s="11" t="s">
        <v>2148</v>
      </c>
      <c r="I130" s="11" t="s">
        <v>2562</v>
      </c>
      <c r="J130" s="13">
        <v>43524</v>
      </c>
      <c r="K130" s="13">
        <v>43584</v>
      </c>
      <c r="L130" s="13">
        <v>43766</v>
      </c>
      <c r="M130" s="12" t="s">
        <v>2606</v>
      </c>
      <c r="N130" s="12" t="s">
        <v>2151</v>
      </c>
    </row>
    <row r="131" spans="2:14" x14ac:dyDescent="0.3">
      <c r="B131" s="42">
        <v>142</v>
      </c>
      <c r="C131" s="42" t="s">
        <v>2607</v>
      </c>
      <c r="D131" s="42" t="s">
        <v>2608</v>
      </c>
      <c r="E131" s="42" t="s">
        <v>2609</v>
      </c>
      <c r="F131" s="42" t="s">
        <v>2502</v>
      </c>
      <c r="G131" s="42" t="s">
        <v>2340</v>
      </c>
      <c r="H131" s="42" t="s">
        <v>2148</v>
      </c>
      <c r="I131" s="42" t="s">
        <v>615</v>
      </c>
      <c r="J131" s="112">
        <v>43545</v>
      </c>
      <c r="K131" s="112">
        <v>43584</v>
      </c>
      <c r="L131" s="112">
        <v>43949</v>
      </c>
      <c r="M131" s="113" t="s">
        <v>2610</v>
      </c>
      <c r="N131" s="113" t="s">
        <v>2151</v>
      </c>
    </row>
    <row r="132" spans="2:14" x14ac:dyDescent="0.3">
      <c r="B132" s="11">
        <v>143</v>
      </c>
      <c r="C132" s="11" t="s">
        <v>2611</v>
      </c>
      <c r="D132" s="11" t="s">
        <v>2612</v>
      </c>
      <c r="E132" s="11" t="s">
        <v>2613</v>
      </c>
      <c r="F132" s="11" t="s">
        <v>2502</v>
      </c>
      <c r="G132" s="11" t="s">
        <v>2340</v>
      </c>
      <c r="H132" s="11" t="s">
        <v>2148</v>
      </c>
      <c r="I132" s="11" t="s">
        <v>615</v>
      </c>
      <c r="J132" s="13">
        <v>43556</v>
      </c>
      <c r="K132" s="13">
        <v>43587</v>
      </c>
      <c r="L132" s="13">
        <v>43770</v>
      </c>
      <c r="M132" s="12" t="s">
        <v>2614</v>
      </c>
      <c r="N132" s="12" t="s">
        <v>2151</v>
      </c>
    </row>
    <row r="133" spans="2:14" x14ac:dyDescent="0.3">
      <c r="B133" s="42">
        <v>144</v>
      </c>
      <c r="C133" s="42" t="s">
        <v>2615</v>
      </c>
      <c r="D133" s="42" t="s">
        <v>2592</v>
      </c>
      <c r="E133" s="42" t="s">
        <v>2616</v>
      </c>
      <c r="F133" s="42" t="s">
        <v>2502</v>
      </c>
      <c r="G133" s="42" t="s">
        <v>2513</v>
      </c>
      <c r="H133" s="42" t="s">
        <v>2148</v>
      </c>
      <c r="I133" s="42" t="s">
        <v>2149</v>
      </c>
      <c r="J133" s="112">
        <v>43588</v>
      </c>
      <c r="K133" s="112">
        <v>43594</v>
      </c>
      <c r="L133" s="112">
        <v>43777</v>
      </c>
      <c r="M133" s="113" t="s">
        <v>2617</v>
      </c>
      <c r="N133" s="113" t="s">
        <v>2151</v>
      </c>
    </row>
    <row r="134" spans="2:14" x14ac:dyDescent="0.3">
      <c r="B134" s="11">
        <v>145</v>
      </c>
      <c r="C134" s="11" t="s">
        <v>2618</v>
      </c>
      <c r="D134" s="11" t="s">
        <v>2527</v>
      </c>
      <c r="E134" s="11" t="s">
        <v>2528</v>
      </c>
      <c r="F134" s="11" t="s">
        <v>2502</v>
      </c>
      <c r="G134" s="11" t="s">
        <v>2340</v>
      </c>
      <c r="H134" s="11" t="s">
        <v>2148</v>
      </c>
      <c r="I134" s="11" t="s">
        <v>2149</v>
      </c>
      <c r="J134" s="13">
        <v>43545</v>
      </c>
      <c r="K134" s="13">
        <v>43601</v>
      </c>
      <c r="L134" s="13">
        <v>43784</v>
      </c>
      <c r="M134" s="12" t="s">
        <v>2619</v>
      </c>
      <c r="N134" s="12" t="s">
        <v>2151</v>
      </c>
    </row>
    <row r="135" spans="2:14" x14ac:dyDescent="0.3">
      <c r="B135" s="42">
        <v>146</v>
      </c>
      <c r="C135" s="42" t="s">
        <v>2620</v>
      </c>
      <c r="D135" s="42" t="s">
        <v>2621</v>
      </c>
      <c r="E135" s="42" t="s">
        <v>2501</v>
      </c>
      <c r="F135" s="42" t="s">
        <v>2502</v>
      </c>
      <c r="G135" s="42" t="s">
        <v>2505</v>
      </c>
      <c r="H135" s="42" t="s">
        <v>2148</v>
      </c>
      <c r="I135" s="42" t="s">
        <v>2269</v>
      </c>
      <c r="J135" s="112">
        <v>43231</v>
      </c>
      <c r="K135" s="112">
        <v>43584</v>
      </c>
      <c r="L135" s="112">
        <v>43766</v>
      </c>
      <c r="M135" s="113" t="s">
        <v>2622</v>
      </c>
      <c r="N135" s="113" t="s">
        <v>2151</v>
      </c>
    </row>
    <row r="136" spans="2:14" x14ac:dyDescent="0.3">
      <c r="B136" s="11">
        <v>147</v>
      </c>
      <c r="C136" s="11" t="s">
        <v>2623</v>
      </c>
      <c r="D136" s="11" t="s">
        <v>2624</v>
      </c>
      <c r="E136" s="11" t="s">
        <v>2625</v>
      </c>
      <c r="F136" s="11" t="s">
        <v>2502</v>
      </c>
      <c r="G136" s="11" t="s">
        <v>2340</v>
      </c>
      <c r="H136" s="11" t="s">
        <v>2148</v>
      </c>
      <c r="I136" s="11" t="s">
        <v>2626</v>
      </c>
      <c r="J136" s="13">
        <v>43468</v>
      </c>
      <c r="K136" s="13">
        <v>43602</v>
      </c>
      <c r="L136" s="13">
        <v>43785</v>
      </c>
      <c r="M136" s="12" t="s">
        <v>2627</v>
      </c>
      <c r="N136" s="12" t="s">
        <v>2151</v>
      </c>
    </row>
    <row r="137" spans="2:14" x14ac:dyDescent="0.3">
      <c r="B137" s="42">
        <v>148</v>
      </c>
      <c r="C137" s="42" t="s">
        <v>2628</v>
      </c>
      <c r="D137" s="42" t="s">
        <v>2629</v>
      </c>
      <c r="E137" s="42" t="s">
        <v>2630</v>
      </c>
      <c r="F137" s="42" t="s">
        <v>2502</v>
      </c>
      <c r="G137" s="42" t="s">
        <v>2340</v>
      </c>
      <c r="H137" s="42" t="s">
        <v>2148</v>
      </c>
      <c r="I137" s="42" t="s">
        <v>2631</v>
      </c>
      <c r="J137" s="112">
        <v>42921</v>
      </c>
      <c r="K137" s="112">
        <v>43605</v>
      </c>
      <c r="L137" s="112">
        <v>43788</v>
      </c>
      <c r="M137" s="113" t="s">
        <v>2632</v>
      </c>
      <c r="N137" s="113" t="s">
        <v>2151</v>
      </c>
    </row>
    <row r="138" spans="2:14" x14ac:dyDescent="0.3">
      <c r="B138" s="11">
        <v>149</v>
      </c>
      <c r="C138" s="11" t="s">
        <v>2633</v>
      </c>
      <c r="D138" s="11" t="s">
        <v>2634</v>
      </c>
      <c r="E138" s="11" t="s">
        <v>2635</v>
      </c>
      <c r="F138" s="11" t="s">
        <v>2502</v>
      </c>
      <c r="G138" s="11" t="s">
        <v>2636</v>
      </c>
      <c r="H138" s="11" t="s">
        <v>2148</v>
      </c>
      <c r="I138" s="11" t="s">
        <v>858</v>
      </c>
      <c r="J138" s="13">
        <v>43571</v>
      </c>
      <c r="K138" s="13">
        <v>43607</v>
      </c>
      <c r="L138" s="13">
        <v>43790</v>
      </c>
      <c r="M138" s="12" t="s">
        <v>2637</v>
      </c>
      <c r="N138" s="12" t="s">
        <v>2151</v>
      </c>
    </row>
    <row r="139" spans="2:14" x14ac:dyDescent="0.3">
      <c r="B139" s="42">
        <v>15</v>
      </c>
      <c r="C139" s="42" t="s">
        <v>2638</v>
      </c>
      <c r="D139" s="42" t="s">
        <v>2639</v>
      </c>
      <c r="E139" s="42" t="s">
        <v>2640</v>
      </c>
      <c r="F139" s="42" t="s">
        <v>2226</v>
      </c>
      <c r="G139" s="42" t="s">
        <v>2164</v>
      </c>
      <c r="H139" s="42" t="s">
        <v>2148</v>
      </c>
      <c r="I139" s="42" t="s">
        <v>2149</v>
      </c>
      <c r="J139" s="112">
        <v>42151</v>
      </c>
      <c r="K139" s="112">
        <v>42429</v>
      </c>
      <c r="L139" s="112">
        <v>44619</v>
      </c>
      <c r="M139" s="113" t="s">
        <v>2641</v>
      </c>
      <c r="N139" s="113" t="s">
        <v>2151</v>
      </c>
    </row>
    <row r="140" spans="2:14" x14ac:dyDescent="0.3">
      <c r="B140" s="11">
        <v>150</v>
      </c>
      <c r="C140" s="11" t="s">
        <v>2642</v>
      </c>
      <c r="D140" s="11" t="s">
        <v>2537</v>
      </c>
      <c r="E140" s="11" t="s">
        <v>2643</v>
      </c>
      <c r="F140" s="11" t="s">
        <v>2502</v>
      </c>
      <c r="G140" s="11" t="s">
        <v>2513</v>
      </c>
      <c r="H140" s="11" t="s">
        <v>2148</v>
      </c>
      <c r="I140" s="11" t="s">
        <v>2149</v>
      </c>
      <c r="J140" s="13">
        <v>43454</v>
      </c>
      <c r="K140" s="13">
        <v>43609</v>
      </c>
      <c r="L140" s="13">
        <v>43792</v>
      </c>
      <c r="M140" s="12" t="s">
        <v>2644</v>
      </c>
      <c r="N140" s="12" t="s">
        <v>2151</v>
      </c>
    </row>
    <row r="141" spans="2:14" x14ac:dyDescent="0.3">
      <c r="B141" s="42">
        <v>151</v>
      </c>
      <c r="C141" s="42" t="s">
        <v>2645</v>
      </c>
      <c r="D141" s="42" t="s">
        <v>2646</v>
      </c>
      <c r="E141" s="42" t="s">
        <v>2647</v>
      </c>
      <c r="F141" s="42" t="s">
        <v>2502</v>
      </c>
      <c r="G141" s="42" t="s">
        <v>2636</v>
      </c>
      <c r="H141" s="42" t="s">
        <v>2148</v>
      </c>
      <c r="I141" s="42" t="s">
        <v>858</v>
      </c>
      <c r="J141" s="112">
        <v>43536</v>
      </c>
      <c r="K141" s="112">
        <v>43614</v>
      </c>
      <c r="L141" s="112">
        <v>43797</v>
      </c>
      <c r="M141" s="113" t="s">
        <v>2648</v>
      </c>
      <c r="N141" s="113" t="s">
        <v>2151</v>
      </c>
    </row>
    <row r="142" spans="2:14" x14ac:dyDescent="0.3">
      <c r="B142" s="11">
        <v>152</v>
      </c>
      <c r="C142" s="11" t="s">
        <v>2649</v>
      </c>
      <c r="D142" s="11" t="s">
        <v>2650</v>
      </c>
      <c r="E142" s="11" t="s">
        <v>2651</v>
      </c>
      <c r="F142" s="11" t="s">
        <v>2502</v>
      </c>
      <c r="G142" s="11" t="s">
        <v>2340</v>
      </c>
      <c r="H142" s="11" t="s">
        <v>2148</v>
      </c>
      <c r="I142" s="11" t="s">
        <v>2149</v>
      </c>
      <c r="J142" s="13">
        <v>43628</v>
      </c>
      <c r="K142" s="13">
        <v>43664</v>
      </c>
      <c r="L142" s="13">
        <v>43847</v>
      </c>
      <c r="M142" s="12" t="s">
        <v>2652</v>
      </c>
      <c r="N142" s="12" t="s">
        <v>2151</v>
      </c>
    </row>
    <row r="143" spans="2:14" x14ac:dyDescent="0.3">
      <c r="B143" s="42">
        <v>153</v>
      </c>
      <c r="C143" s="42" t="s">
        <v>2653</v>
      </c>
      <c r="D143" s="42" t="s">
        <v>2654</v>
      </c>
      <c r="E143" s="42" t="s">
        <v>2655</v>
      </c>
      <c r="F143" s="42" t="s">
        <v>2502</v>
      </c>
      <c r="G143" s="42" t="s">
        <v>2340</v>
      </c>
      <c r="H143" s="42" t="s">
        <v>2148</v>
      </c>
      <c r="I143" s="42" t="s">
        <v>2149</v>
      </c>
      <c r="J143" s="112">
        <v>42930</v>
      </c>
      <c r="K143" s="112">
        <v>43609</v>
      </c>
      <c r="L143" s="112">
        <v>43792</v>
      </c>
      <c r="M143" s="113" t="s">
        <v>2656</v>
      </c>
      <c r="N143" s="113" t="s">
        <v>2151</v>
      </c>
    </row>
    <row r="144" spans="2:14" x14ac:dyDescent="0.3">
      <c r="B144" s="11">
        <v>154</v>
      </c>
      <c r="C144" s="11" t="s">
        <v>2657</v>
      </c>
      <c r="D144" s="11" t="s">
        <v>2658</v>
      </c>
      <c r="E144" s="11" t="s">
        <v>2659</v>
      </c>
      <c r="F144" s="11" t="s">
        <v>2502</v>
      </c>
      <c r="G144" s="11" t="s">
        <v>2340</v>
      </c>
      <c r="H144" s="11" t="s">
        <v>2148</v>
      </c>
      <c r="I144" s="11" t="s">
        <v>2149</v>
      </c>
      <c r="J144" s="13">
        <v>43392</v>
      </c>
      <c r="K144" s="13">
        <v>43686</v>
      </c>
      <c r="L144" s="13">
        <v>44021</v>
      </c>
      <c r="M144" s="12" t="s">
        <v>2660</v>
      </c>
      <c r="N144" s="12" t="s">
        <v>2151</v>
      </c>
    </row>
    <row r="145" spans="2:14" x14ac:dyDescent="0.3">
      <c r="B145" s="42">
        <v>155</v>
      </c>
      <c r="C145" s="42" t="s">
        <v>2661</v>
      </c>
      <c r="D145" s="42" t="s">
        <v>2662</v>
      </c>
      <c r="E145" s="42" t="s">
        <v>2663</v>
      </c>
      <c r="F145" s="42" t="s">
        <v>2502</v>
      </c>
      <c r="G145" s="42" t="s">
        <v>2340</v>
      </c>
      <c r="H145" s="42" t="s">
        <v>2148</v>
      </c>
      <c r="I145" s="42" t="s">
        <v>2149</v>
      </c>
      <c r="J145" s="112">
        <v>43493</v>
      </c>
      <c r="K145" s="112">
        <v>43698</v>
      </c>
      <c r="L145" s="112">
        <v>44033</v>
      </c>
      <c r="M145" s="113" t="s">
        <v>2664</v>
      </c>
      <c r="N145" s="113" t="s">
        <v>2151</v>
      </c>
    </row>
    <row r="146" spans="2:14" x14ac:dyDescent="0.3">
      <c r="B146" s="11">
        <v>156</v>
      </c>
      <c r="C146" s="11" t="s">
        <v>2665</v>
      </c>
      <c r="D146" s="11" t="s">
        <v>2666</v>
      </c>
      <c r="E146" s="11" t="s">
        <v>2667</v>
      </c>
      <c r="F146" s="11" t="s">
        <v>2502</v>
      </c>
      <c r="G146" s="11" t="s">
        <v>2513</v>
      </c>
      <c r="H146" s="11" t="s">
        <v>2148</v>
      </c>
      <c r="I146" s="11" t="s">
        <v>2562</v>
      </c>
      <c r="J146" s="13">
        <v>43178</v>
      </c>
      <c r="K146" s="13">
        <v>43305</v>
      </c>
      <c r="L146" s="13">
        <v>43488</v>
      </c>
      <c r="M146" s="12" t="s">
        <v>2533</v>
      </c>
      <c r="N146" s="12" t="s">
        <v>2151</v>
      </c>
    </row>
    <row r="147" spans="2:14" x14ac:dyDescent="0.3">
      <c r="B147" s="42">
        <v>157</v>
      </c>
      <c r="C147" s="42" t="s">
        <v>2668</v>
      </c>
      <c r="D147" s="42" t="s">
        <v>2669</v>
      </c>
      <c r="E147" s="42" t="s">
        <v>2670</v>
      </c>
      <c r="F147" s="42" t="s">
        <v>2502</v>
      </c>
      <c r="G147" s="42" t="s">
        <v>2513</v>
      </c>
      <c r="H147" s="42" t="s">
        <v>2148</v>
      </c>
      <c r="I147" s="42" t="s">
        <v>2149</v>
      </c>
      <c r="J147" s="112">
        <v>43222</v>
      </c>
      <c r="K147" s="112">
        <v>43306</v>
      </c>
      <c r="L147" s="112">
        <v>43489</v>
      </c>
      <c r="M147" s="113" t="s">
        <v>2671</v>
      </c>
      <c r="N147" s="113" t="s">
        <v>2151</v>
      </c>
    </row>
    <row r="148" spans="2:14" x14ac:dyDescent="0.3">
      <c r="B148" s="11">
        <v>158</v>
      </c>
      <c r="C148" s="11" t="s">
        <v>2672</v>
      </c>
      <c r="D148" s="11" t="s">
        <v>2673</v>
      </c>
      <c r="E148" s="11" t="s">
        <v>2674</v>
      </c>
      <c r="F148" s="11" t="s">
        <v>2502</v>
      </c>
      <c r="G148" s="11" t="s">
        <v>2340</v>
      </c>
      <c r="H148" s="11" t="s">
        <v>2148</v>
      </c>
      <c r="I148" s="11" t="s">
        <v>615</v>
      </c>
      <c r="J148" s="13">
        <v>42954</v>
      </c>
      <c r="K148" s="13">
        <v>43468</v>
      </c>
      <c r="L148" s="13">
        <v>43648</v>
      </c>
      <c r="M148" s="12" t="s">
        <v>2675</v>
      </c>
      <c r="N148" s="12" t="s">
        <v>2151</v>
      </c>
    </row>
    <row r="149" spans="2:14" x14ac:dyDescent="0.3">
      <c r="B149" s="42">
        <v>159</v>
      </c>
      <c r="C149" s="42" t="s">
        <v>2676</v>
      </c>
      <c r="D149" s="42" t="s">
        <v>2677</v>
      </c>
      <c r="E149" s="42" t="s">
        <v>2678</v>
      </c>
      <c r="F149" s="42" t="s">
        <v>2502</v>
      </c>
      <c r="G149" s="42" t="s">
        <v>2679</v>
      </c>
      <c r="H149" s="42" t="s">
        <v>2148</v>
      </c>
      <c r="I149" s="42" t="s">
        <v>2495</v>
      </c>
      <c r="J149" s="112">
        <v>43733</v>
      </c>
      <c r="K149" s="112">
        <v>43789</v>
      </c>
      <c r="L149" s="112">
        <v>44155</v>
      </c>
      <c r="M149" s="113" t="s">
        <v>2563</v>
      </c>
      <c r="N149" s="113" t="s">
        <v>2151</v>
      </c>
    </row>
    <row r="150" spans="2:14" x14ac:dyDescent="0.3">
      <c r="B150" s="11">
        <v>16</v>
      </c>
      <c r="C150" s="11" t="s">
        <v>2680</v>
      </c>
      <c r="D150" s="11" t="s">
        <v>2681</v>
      </c>
      <c r="E150" s="11" t="s">
        <v>2176</v>
      </c>
      <c r="F150" s="11" t="s">
        <v>2226</v>
      </c>
      <c r="G150" s="11" t="s">
        <v>2164</v>
      </c>
      <c r="H150" s="11" t="s">
        <v>2148</v>
      </c>
      <c r="I150" s="11" t="s">
        <v>2149</v>
      </c>
      <c r="J150" s="13" t="s">
        <v>14</v>
      </c>
      <c r="K150" s="13">
        <v>40991</v>
      </c>
      <c r="L150" s="13">
        <v>43913</v>
      </c>
      <c r="M150" s="12" t="s">
        <v>2682</v>
      </c>
      <c r="N150" s="12" t="s">
        <v>2151</v>
      </c>
    </row>
    <row r="151" spans="2:14" x14ac:dyDescent="0.3">
      <c r="B151" s="42">
        <v>160</v>
      </c>
      <c r="C151" s="42" t="s">
        <v>2683</v>
      </c>
      <c r="D151" s="42" t="s">
        <v>2684</v>
      </c>
      <c r="E151" s="42" t="s">
        <v>2685</v>
      </c>
      <c r="F151" s="42" t="s">
        <v>2502</v>
      </c>
      <c r="G151" s="42" t="s">
        <v>2340</v>
      </c>
      <c r="H151" s="42" t="s">
        <v>2148</v>
      </c>
      <c r="I151" s="42" t="s">
        <v>2149</v>
      </c>
      <c r="J151" s="112">
        <v>43511</v>
      </c>
      <c r="K151" s="112">
        <v>43789</v>
      </c>
      <c r="L151" s="112">
        <v>44155</v>
      </c>
      <c r="M151" s="113" t="s">
        <v>2686</v>
      </c>
      <c r="N151" s="113" t="s">
        <v>2151</v>
      </c>
    </row>
    <row r="152" spans="2:14" x14ac:dyDescent="0.3">
      <c r="B152" s="11">
        <v>161</v>
      </c>
      <c r="C152" s="11" t="s">
        <v>2687</v>
      </c>
      <c r="D152" s="11" t="s">
        <v>2688</v>
      </c>
      <c r="E152" s="11" t="s">
        <v>2689</v>
      </c>
      <c r="F152" s="11" t="s">
        <v>2502</v>
      </c>
      <c r="G152" s="11" t="s">
        <v>2513</v>
      </c>
      <c r="H152" s="11" t="s">
        <v>2148</v>
      </c>
      <c r="I152" s="11" t="s">
        <v>615</v>
      </c>
      <c r="J152" s="13">
        <v>43215</v>
      </c>
      <c r="K152" s="13">
        <v>43342</v>
      </c>
      <c r="L152" s="13">
        <v>43523</v>
      </c>
      <c r="M152" s="12" t="s">
        <v>2690</v>
      </c>
      <c r="N152" s="12" t="s">
        <v>2151</v>
      </c>
    </row>
    <row r="153" spans="2:14" x14ac:dyDescent="0.3">
      <c r="B153" s="42">
        <v>162</v>
      </c>
      <c r="C153" s="42" t="s">
        <v>2691</v>
      </c>
      <c r="D153" s="42" t="s">
        <v>2516</v>
      </c>
      <c r="E153" s="42" t="s">
        <v>2692</v>
      </c>
      <c r="F153" s="42" t="s">
        <v>2502</v>
      </c>
      <c r="G153" s="42" t="s">
        <v>2340</v>
      </c>
      <c r="H153" s="42" t="s">
        <v>2148</v>
      </c>
      <c r="I153" s="42" t="s">
        <v>615</v>
      </c>
      <c r="J153" s="112">
        <v>43728</v>
      </c>
      <c r="K153" s="112">
        <v>43790</v>
      </c>
      <c r="L153" s="112">
        <v>44156</v>
      </c>
      <c r="M153" s="113" t="s">
        <v>2693</v>
      </c>
      <c r="N153" s="113" t="s">
        <v>2151</v>
      </c>
    </row>
    <row r="154" spans="2:14" x14ac:dyDescent="0.3">
      <c r="B154" s="11">
        <v>163</v>
      </c>
      <c r="C154" s="11" t="s">
        <v>2694</v>
      </c>
      <c r="D154" s="11" t="s">
        <v>2186</v>
      </c>
      <c r="E154" s="11" t="s">
        <v>2695</v>
      </c>
      <c r="F154" s="11" t="s">
        <v>2502</v>
      </c>
      <c r="G154" s="11" t="s">
        <v>2513</v>
      </c>
      <c r="H154" s="11" t="s">
        <v>2148</v>
      </c>
      <c r="I154" s="11" t="s">
        <v>2149</v>
      </c>
      <c r="J154" s="13">
        <v>43426</v>
      </c>
      <c r="K154" s="13">
        <v>43809</v>
      </c>
      <c r="L154" s="13">
        <v>44174</v>
      </c>
      <c r="M154" s="12" t="s">
        <v>2696</v>
      </c>
      <c r="N154" s="12" t="s">
        <v>2151</v>
      </c>
    </row>
    <row r="155" spans="2:14" x14ac:dyDescent="0.3">
      <c r="B155" s="42">
        <v>164</v>
      </c>
      <c r="C155" s="42" t="s">
        <v>2697</v>
      </c>
      <c r="D155" s="42" t="s">
        <v>2698</v>
      </c>
      <c r="E155" s="42" t="s">
        <v>2699</v>
      </c>
      <c r="F155" s="42" t="s">
        <v>2502</v>
      </c>
      <c r="G155" s="42" t="s">
        <v>2340</v>
      </c>
      <c r="H155" s="42" t="s">
        <v>2148</v>
      </c>
      <c r="I155" s="42" t="s">
        <v>615</v>
      </c>
      <c r="J155" s="112">
        <v>43733</v>
      </c>
      <c r="K155" s="112">
        <v>43818</v>
      </c>
      <c r="L155" s="112">
        <v>43634</v>
      </c>
      <c r="M155" s="113" t="s">
        <v>2700</v>
      </c>
      <c r="N155" s="113" t="s">
        <v>2151</v>
      </c>
    </row>
    <row r="156" spans="2:14" x14ac:dyDescent="0.3">
      <c r="B156" s="11">
        <v>165</v>
      </c>
      <c r="C156" s="11" t="s">
        <v>2701</v>
      </c>
      <c r="D156" s="11" t="s">
        <v>2702</v>
      </c>
      <c r="E156" s="11" t="s">
        <v>2703</v>
      </c>
      <c r="F156" s="11" t="s">
        <v>2502</v>
      </c>
      <c r="G156" s="11" t="s">
        <v>2513</v>
      </c>
      <c r="H156" s="11" t="s">
        <v>2148</v>
      </c>
      <c r="I156" s="11" t="s">
        <v>2704</v>
      </c>
      <c r="J156" s="13">
        <v>43251</v>
      </c>
      <c r="K156" s="13">
        <v>43353</v>
      </c>
      <c r="L156" s="13">
        <v>43533</v>
      </c>
      <c r="M156" s="12" t="s">
        <v>2705</v>
      </c>
      <c r="N156" s="12" t="s">
        <v>2151</v>
      </c>
    </row>
    <row r="157" spans="2:14" x14ac:dyDescent="0.3">
      <c r="B157" s="42">
        <v>166</v>
      </c>
      <c r="C157" s="42" t="s">
        <v>2706</v>
      </c>
      <c r="D157" s="42" t="s">
        <v>2707</v>
      </c>
      <c r="E157" s="42" t="s">
        <v>2703</v>
      </c>
      <c r="F157" s="42" t="s">
        <v>2502</v>
      </c>
      <c r="G157" s="42" t="s">
        <v>2513</v>
      </c>
      <c r="H157" s="42" t="s">
        <v>2148</v>
      </c>
      <c r="I157" s="42" t="s">
        <v>2704</v>
      </c>
      <c r="J157" s="112">
        <v>43251</v>
      </c>
      <c r="K157" s="112">
        <v>43353</v>
      </c>
      <c r="L157" s="112">
        <v>43533</v>
      </c>
      <c r="M157" s="113" t="s">
        <v>2708</v>
      </c>
      <c r="N157" s="113" t="s">
        <v>2151</v>
      </c>
    </row>
    <row r="158" spans="2:14" x14ac:dyDescent="0.3">
      <c r="B158" s="11">
        <v>167</v>
      </c>
      <c r="C158" s="11" t="s">
        <v>2709</v>
      </c>
      <c r="D158" s="11" t="s">
        <v>2516</v>
      </c>
      <c r="E158" s="11" t="s">
        <v>2710</v>
      </c>
      <c r="F158" s="11" t="s">
        <v>2502</v>
      </c>
      <c r="G158" s="11" t="s">
        <v>2340</v>
      </c>
      <c r="H158" s="11" t="s">
        <v>2148</v>
      </c>
      <c r="I158" s="11" t="s">
        <v>615</v>
      </c>
      <c r="J158" s="13">
        <v>43290</v>
      </c>
      <c r="K158" s="13">
        <v>43818</v>
      </c>
      <c r="L158" s="13">
        <v>44146</v>
      </c>
      <c r="M158" s="12" t="s">
        <v>2711</v>
      </c>
      <c r="N158" s="12" t="s">
        <v>2151</v>
      </c>
    </row>
    <row r="159" spans="2:14" x14ac:dyDescent="0.3">
      <c r="B159" s="42">
        <v>168</v>
      </c>
      <c r="C159" s="42" t="s">
        <v>2712</v>
      </c>
      <c r="D159" s="42" t="s">
        <v>2713</v>
      </c>
      <c r="E159" s="42" t="s">
        <v>2703</v>
      </c>
      <c r="F159" s="42" t="s">
        <v>2502</v>
      </c>
      <c r="G159" s="42" t="s">
        <v>2513</v>
      </c>
      <c r="H159" s="42" t="s">
        <v>2148</v>
      </c>
      <c r="I159" s="42" t="s">
        <v>2704</v>
      </c>
      <c r="J159" s="112">
        <v>43251</v>
      </c>
      <c r="K159" s="112">
        <v>43353</v>
      </c>
      <c r="L159" s="112">
        <v>43533</v>
      </c>
      <c r="M159" s="113" t="s">
        <v>2714</v>
      </c>
      <c r="N159" s="113" t="s">
        <v>2151</v>
      </c>
    </row>
    <row r="160" spans="2:14" x14ac:dyDescent="0.3">
      <c r="B160" s="11">
        <v>169</v>
      </c>
      <c r="C160" s="11" t="s">
        <v>2715</v>
      </c>
      <c r="D160" s="11" t="s">
        <v>2716</v>
      </c>
      <c r="E160" s="11" t="s">
        <v>2703</v>
      </c>
      <c r="F160" s="11" t="s">
        <v>2502</v>
      </c>
      <c r="G160" s="11" t="s">
        <v>2513</v>
      </c>
      <c r="H160" s="11" t="s">
        <v>2148</v>
      </c>
      <c r="I160" s="11" t="s">
        <v>2704</v>
      </c>
      <c r="J160" s="13">
        <v>43251</v>
      </c>
      <c r="K160" s="13">
        <v>43353</v>
      </c>
      <c r="L160" s="13">
        <v>43533</v>
      </c>
      <c r="M160" s="12" t="s">
        <v>2717</v>
      </c>
      <c r="N160" s="12" t="s">
        <v>2151</v>
      </c>
    </row>
    <row r="161" spans="2:14" x14ac:dyDescent="0.3">
      <c r="B161" s="42">
        <v>170</v>
      </c>
      <c r="C161" s="42" t="s">
        <v>2718</v>
      </c>
      <c r="D161" s="42" t="s">
        <v>2516</v>
      </c>
      <c r="E161" s="42" t="s">
        <v>2609</v>
      </c>
      <c r="F161" s="42" t="s">
        <v>2502</v>
      </c>
      <c r="G161" s="42" t="s">
        <v>2340</v>
      </c>
      <c r="H161" s="42" t="s">
        <v>2148</v>
      </c>
      <c r="I161" s="42" t="s">
        <v>615</v>
      </c>
      <c r="J161" s="112">
        <v>43242</v>
      </c>
      <c r="K161" s="112">
        <v>43416</v>
      </c>
      <c r="L161" s="112">
        <v>43596</v>
      </c>
      <c r="M161" s="113" t="s">
        <v>2719</v>
      </c>
      <c r="N161" s="113" t="s">
        <v>2151</v>
      </c>
    </row>
    <row r="162" spans="2:14" x14ac:dyDescent="0.3">
      <c r="B162" s="11">
        <v>171</v>
      </c>
      <c r="C162" s="11" t="s">
        <v>2720</v>
      </c>
      <c r="D162" s="11" t="s">
        <v>2721</v>
      </c>
      <c r="E162" s="11" t="s">
        <v>2722</v>
      </c>
      <c r="F162" s="11" t="s">
        <v>2502</v>
      </c>
      <c r="G162" s="11" t="s">
        <v>2340</v>
      </c>
      <c r="H162" s="11" t="s">
        <v>2148</v>
      </c>
      <c r="I162" s="11" t="s">
        <v>2723</v>
      </c>
      <c r="J162" s="13">
        <v>43384</v>
      </c>
      <c r="K162" s="13">
        <v>43438</v>
      </c>
      <c r="L162" s="13">
        <v>43619</v>
      </c>
      <c r="M162" s="12" t="s">
        <v>2724</v>
      </c>
      <c r="N162" s="12" t="s">
        <v>2151</v>
      </c>
    </row>
    <row r="163" spans="2:14" x14ac:dyDescent="0.3">
      <c r="B163" s="42">
        <v>172</v>
      </c>
      <c r="C163" s="42" t="s">
        <v>2725</v>
      </c>
      <c r="D163" s="42" t="s">
        <v>2612</v>
      </c>
      <c r="E163" s="42" t="s">
        <v>2726</v>
      </c>
      <c r="F163" s="42" t="s">
        <v>2502</v>
      </c>
      <c r="G163" s="42" t="s">
        <v>2340</v>
      </c>
      <c r="H163" s="42" t="s">
        <v>2148</v>
      </c>
      <c r="I163" s="42" t="s">
        <v>615</v>
      </c>
      <c r="J163" s="112">
        <v>42852</v>
      </c>
      <c r="K163" s="112">
        <v>43452</v>
      </c>
      <c r="L163" s="112">
        <v>43633</v>
      </c>
      <c r="M163" s="113" t="s">
        <v>2727</v>
      </c>
      <c r="N163" s="113" t="s">
        <v>2151</v>
      </c>
    </row>
    <row r="164" spans="2:14" x14ac:dyDescent="0.3">
      <c r="B164" s="11">
        <v>173</v>
      </c>
      <c r="C164" s="11" t="s">
        <v>2728</v>
      </c>
      <c r="D164" s="11" t="s">
        <v>2729</v>
      </c>
      <c r="E164" s="11" t="s">
        <v>2145</v>
      </c>
      <c r="F164" s="11" t="s">
        <v>2502</v>
      </c>
      <c r="G164" s="11" t="s">
        <v>2340</v>
      </c>
      <c r="H164" s="11" t="s">
        <v>2148</v>
      </c>
      <c r="I164" s="11" t="s">
        <v>2149</v>
      </c>
      <c r="J164" s="13">
        <v>43537</v>
      </c>
      <c r="K164" s="13">
        <v>43657</v>
      </c>
      <c r="L164" s="13">
        <v>45483</v>
      </c>
      <c r="M164" s="12" t="s">
        <v>2730</v>
      </c>
      <c r="N164" s="12" t="s">
        <v>2151</v>
      </c>
    </row>
    <row r="165" spans="2:14" x14ac:dyDescent="0.3">
      <c r="B165" s="42">
        <v>174</v>
      </c>
      <c r="C165" s="42" t="s">
        <v>2731</v>
      </c>
      <c r="D165" s="42"/>
      <c r="E165" s="42" t="s">
        <v>2305</v>
      </c>
      <c r="F165" s="42" t="s">
        <v>2502</v>
      </c>
      <c r="G165" s="42" t="s">
        <v>2340</v>
      </c>
      <c r="H165" s="42" t="s">
        <v>2148</v>
      </c>
      <c r="I165" s="42" t="s">
        <v>2269</v>
      </c>
      <c r="J165" s="112">
        <v>43572</v>
      </c>
      <c r="K165" s="112">
        <v>43573</v>
      </c>
      <c r="L165" s="112">
        <v>43939</v>
      </c>
      <c r="M165" s="113" t="s">
        <v>2732</v>
      </c>
      <c r="N165" s="113" t="s">
        <v>2151</v>
      </c>
    </row>
    <row r="166" spans="2:14" x14ac:dyDescent="0.3">
      <c r="B166" s="11">
        <v>175</v>
      </c>
      <c r="C166" s="11" t="s">
        <v>2733</v>
      </c>
      <c r="D166" s="11" t="s">
        <v>2175</v>
      </c>
      <c r="E166" s="11" t="s">
        <v>2734</v>
      </c>
      <c r="F166" s="11" t="s">
        <v>2502</v>
      </c>
      <c r="G166" s="11" t="s">
        <v>2340</v>
      </c>
      <c r="H166" s="11" t="s">
        <v>2148</v>
      </c>
      <c r="I166" s="11" t="s">
        <v>2149</v>
      </c>
      <c r="J166" s="13">
        <v>42956</v>
      </c>
      <c r="K166" s="13">
        <v>43283</v>
      </c>
      <c r="L166" s="13">
        <v>43466</v>
      </c>
      <c r="M166" s="12" t="s">
        <v>2735</v>
      </c>
      <c r="N166" s="12" t="s">
        <v>2151</v>
      </c>
    </row>
    <row r="167" spans="2:14" x14ac:dyDescent="0.3">
      <c r="B167" s="42">
        <v>176</v>
      </c>
      <c r="C167" s="42">
        <v>3071</v>
      </c>
      <c r="D167" s="42" t="s">
        <v>2736</v>
      </c>
      <c r="E167" s="42" t="s">
        <v>2737</v>
      </c>
      <c r="F167" s="42" t="s">
        <v>2188</v>
      </c>
      <c r="G167" s="42" t="s">
        <v>2636</v>
      </c>
      <c r="H167" s="42" t="s">
        <v>2148</v>
      </c>
      <c r="I167" s="42" t="s">
        <v>858</v>
      </c>
      <c r="J167" s="112">
        <v>43157</v>
      </c>
      <c r="K167" s="112">
        <v>43515</v>
      </c>
      <c r="L167" s="112">
        <v>45340</v>
      </c>
      <c r="M167" s="113" t="s">
        <v>2738</v>
      </c>
      <c r="N167" s="113" t="s">
        <v>2151</v>
      </c>
    </row>
    <row r="168" spans="2:14" x14ac:dyDescent="0.3">
      <c r="B168" s="11">
        <v>177</v>
      </c>
      <c r="C168" s="11" t="s">
        <v>2739</v>
      </c>
      <c r="D168" s="11" t="s">
        <v>2338</v>
      </c>
      <c r="E168" s="11" t="s">
        <v>2740</v>
      </c>
      <c r="F168" s="11" t="s">
        <v>2188</v>
      </c>
      <c r="G168" s="11" t="s">
        <v>2340</v>
      </c>
      <c r="H168" s="11" t="s">
        <v>2148</v>
      </c>
      <c r="I168" s="11" t="s">
        <v>2149</v>
      </c>
      <c r="J168" s="13">
        <v>43225</v>
      </c>
      <c r="K168" s="13">
        <v>43474</v>
      </c>
      <c r="L168" s="13">
        <v>45299</v>
      </c>
      <c r="M168" s="12" t="s">
        <v>2741</v>
      </c>
      <c r="N168" s="12" t="s">
        <v>2151</v>
      </c>
    </row>
    <row r="169" spans="2:14" x14ac:dyDescent="0.3">
      <c r="B169" s="42">
        <v>178</v>
      </c>
      <c r="C169" s="42" t="s">
        <v>2742</v>
      </c>
      <c r="D169" s="42" t="s">
        <v>2237</v>
      </c>
      <c r="E169" s="42" t="s">
        <v>260</v>
      </c>
      <c r="F169" s="42" t="s">
        <v>2188</v>
      </c>
      <c r="G169" s="42" t="s">
        <v>2147</v>
      </c>
      <c r="H169" s="42" t="s">
        <v>2148</v>
      </c>
      <c r="I169" s="42" t="s">
        <v>2149</v>
      </c>
      <c r="J169" s="112">
        <v>39304</v>
      </c>
      <c r="K169" s="112">
        <v>43474</v>
      </c>
      <c r="L169" s="112">
        <v>45635</v>
      </c>
      <c r="M169" s="113" t="s">
        <v>2743</v>
      </c>
      <c r="N169" s="113" t="s">
        <v>2151</v>
      </c>
    </row>
    <row r="170" spans="2:14" x14ac:dyDescent="0.3">
      <c r="B170" s="11">
        <v>179</v>
      </c>
      <c r="C170" s="11" t="s">
        <v>2744</v>
      </c>
      <c r="D170" s="11" t="s">
        <v>2745</v>
      </c>
      <c r="E170" s="11" t="s">
        <v>2740</v>
      </c>
      <c r="F170" s="11" t="s">
        <v>2188</v>
      </c>
      <c r="G170" s="11" t="s">
        <v>2344</v>
      </c>
      <c r="H170" s="11" t="s">
        <v>2148</v>
      </c>
      <c r="I170" s="11" t="s">
        <v>2149</v>
      </c>
      <c r="J170" s="13">
        <v>43225</v>
      </c>
      <c r="K170" s="13">
        <v>43474</v>
      </c>
      <c r="L170" s="13">
        <v>45299</v>
      </c>
      <c r="M170" s="12" t="s">
        <v>2746</v>
      </c>
      <c r="N170" s="12" t="s">
        <v>2151</v>
      </c>
    </row>
    <row r="171" spans="2:14" x14ac:dyDescent="0.3">
      <c r="B171" s="42">
        <v>180</v>
      </c>
      <c r="C171" s="42" t="s">
        <v>2747</v>
      </c>
      <c r="D171" s="42" t="s">
        <v>2343</v>
      </c>
      <c r="E171" s="42" t="s">
        <v>2748</v>
      </c>
      <c r="F171" s="42" t="s">
        <v>2188</v>
      </c>
      <c r="G171" s="42" t="s">
        <v>2344</v>
      </c>
      <c r="H171" s="42" t="s">
        <v>2148</v>
      </c>
      <c r="I171" s="42" t="s">
        <v>2149</v>
      </c>
      <c r="J171" s="112">
        <v>43388</v>
      </c>
      <c r="K171" s="112">
        <v>43474</v>
      </c>
      <c r="L171" s="112">
        <v>45299</v>
      </c>
      <c r="M171" s="113" t="s">
        <v>2749</v>
      </c>
      <c r="N171" s="113" t="s">
        <v>2151</v>
      </c>
    </row>
    <row r="172" spans="2:14" x14ac:dyDescent="0.3">
      <c r="B172" s="11">
        <v>181</v>
      </c>
      <c r="C172" s="11" t="s">
        <v>2750</v>
      </c>
      <c r="D172" s="11" t="s">
        <v>2343</v>
      </c>
      <c r="E172" s="11" t="s">
        <v>2751</v>
      </c>
      <c r="F172" s="11" t="s">
        <v>2188</v>
      </c>
      <c r="G172" s="11" t="s">
        <v>2344</v>
      </c>
      <c r="H172" s="11" t="s">
        <v>2148</v>
      </c>
      <c r="I172" s="11" t="s">
        <v>2149</v>
      </c>
      <c r="J172" s="13">
        <v>42461</v>
      </c>
      <c r="K172" s="13">
        <v>43115</v>
      </c>
      <c r="L172" s="13">
        <v>44940</v>
      </c>
      <c r="M172" s="12" t="s">
        <v>2752</v>
      </c>
      <c r="N172" s="12" t="s">
        <v>2151</v>
      </c>
    </row>
    <row r="173" spans="2:14" x14ac:dyDescent="0.3">
      <c r="B173" s="42">
        <v>182</v>
      </c>
      <c r="C173" s="42" t="s">
        <v>2753</v>
      </c>
      <c r="D173" s="42" t="s">
        <v>2754</v>
      </c>
      <c r="E173" s="42" t="s">
        <v>2755</v>
      </c>
      <c r="F173" s="42" t="s">
        <v>2188</v>
      </c>
      <c r="G173" s="42" t="s">
        <v>2189</v>
      </c>
      <c r="H173" s="42" t="s">
        <v>2148</v>
      </c>
      <c r="I173" s="42" t="s">
        <v>2149</v>
      </c>
      <c r="J173" s="112">
        <v>41441</v>
      </c>
      <c r="K173" s="112">
        <v>41655</v>
      </c>
      <c r="L173" s="112">
        <v>43480</v>
      </c>
      <c r="M173" s="113" t="s">
        <v>2756</v>
      </c>
      <c r="N173" s="113" t="s">
        <v>2151</v>
      </c>
    </row>
    <row r="174" spans="2:14" x14ac:dyDescent="0.3">
      <c r="B174" s="11">
        <v>183</v>
      </c>
      <c r="C174" s="11" t="s">
        <v>2757</v>
      </c>
      <c r="D174" s="11" t="s">
        <v>2758</v>
      </c>
      <c r="E174" s="11" t="s">
        <v>2759</v>
      </c>
      <c r="F174" s="11" t="s">
        <v>2188</v>
      </c>
      <c r="G174" s="11" t="s">
        <v>2147</v>
      </c>
      <c r="H174" s="11" t="s">
        <v>2148</v>
      </c>
      <c r="I174" s="11" t="s">
        <v>2149</v>
      </c>
      <c r="J174" s="13">
        <v>39039</v>
      </c>
      <c r="K174" s="13">
        <v>39111</v>
      </c>
      <c r="L174" s="13">
        <v>43342</v>
      </c>
      <c r="M174" s="12" t="s">
        <v>2760</v>
      </c>
      <c r="N174" s="12" t="s">
        <v>2151</v>
      </c>
    </row>
    <row r="175" spans="2:14" x14ac:dyDescent="0.3">
      <c r="B175" s="42">
        <v>184</v>
      </c>
      <c r="C175" s="42" t="s">
        <v>2761</v>
      </c>
      <c r="D175" s="42"/>
      <c r="E175" s="42" t="s">
        <v>2762</v>
      </c>
      <c r="F175" s="42" t="s">
        <v>2188</v>
      </c>
      <c r="G175" s="42" t="s">
        <v>2147</v>
      </c>
      <c r="H175" s="42" t="s">
        <v>2148</v>
      </c>
      <c r="I175" s="42" t="s">
        <v>2149</v>
      </c>
      <c r="J175" s="112">
        <v>40575</v>
      </c>
      <c r="K175" s="112">
        <v>40575</v>
      </c>
      <c r="L175" s="112">
        <v>44255</v>
      </c>
      <c r="M175" s="113" t="s">
        <v>2763</v>
      </c>
      <c r="N175" s="113" t="s">
        <v>2151</v>
      </c>
    </row>
    <row r="176" spans="2:14" x14ac:dyDescent="0.3">
      <c r="B176" s="11">
        <v>185</v>
      </c>
      <c r="C176" s="11" t="s">
        <v>2764</v>
      </c>
      <c r="D176" s="11" t="s">
        <v>2338</v>
      </c>
      <c r="E176" s="11" t="s">
        <v>2765</v>
      </c>
      <c r="F176" s="11" t="s">
        <v>2188</v>
      </c>
      <c r="G176" s="11" t="s">
        <v>2344</v>
      </c>
      <c r="H176" s="11" t="s">
        <v>2148</v>
      </c>
      <c r="I176" s="11" t="s">
        <v>2149</v>
      </c>
      <c r="J176" s="13">
        <v>43398</v>
      </c>
      <c r="K176" s="13">
        <v>43488</v>
      </c>
      <c r="L176" s="13">
        <v>45313</v>
      </c>
      <c r="M176" s="12" t="s">
        <v>2766</v>
      </c>
      <c r="N176" s="12" t="s">
        <v>2151</v>
      </c>
    </row>
    <row r="177" spans="2:14" x14ac:dyDescent="0.3">
      <c r="B177" s="42">
        <v>186</v>
      </c>
      <c r="C177" s="42" t="s">
        <v>2767</v>
      </c>
      <c r="D177" s="42" t="s">
        <v>2237</v>
      </c>
      <c r="E177" s="42" t="s">
        <v>2768</v>
      </c>
      <c r="F177" s="42" t="s">
        <v>2188</v>
      </c>
      <c r="G177" s="42" t="s">
        <v>2147</v>
      </c>
      <c r="H177" s="42" t="s">
        <v>2148</v>
      </c>
      <c r="I177" s="42" t="s">
        <v>2149</v>
      </c>
      <c r="J177" s="112">
        <v>43444</v>
      </c>
      <c r="K177" s="112">
        <v>43493</v>
      </c>
      <c r="L177" s="112">
        <v>45319</v>
      </c>
      <c r="M177" s="113" t="s">
        <v>2769</v>
      </c>
      <c r="N177" s="113" t="s">
        <v>2151</v>
      </c>
    </row>
    <row r="178" spans="2:14" x14ac:dyDescent="0.3">
      <c r="B178" s="11">
        <v>187</v>
      </c>
      <c r="C178" s="11" t="s">
        <v>2770</v>
      </c>
      <c r="D178" s="11" t="s">
        <v>2237</v>
      </c>
      <c r="E178" s="11" t="s">
        <v>2771</v>
      </c>
      <c r="F178" s="11" t="s">
        <v>2188</v>
      </c>
      <c r="G178" s="11" t="s">
        <v>2147</v>
      </c>
      <c r="H178" s="11" t="s">
        <v>2148</v>
      </c>
      <c r="I178" s="11" t="s">
        <v>2149</v>
      </c>
      <c r="J178" s="13">
        <v>43483</v>
      </c>
      <c r="K178" s="13">
        <v>43493</v>
      </c>
      <c r="L178" s="13">
        <v>45319</v>
      </c>
      <c r="M178" s="12" t="s">
        <v>2772</v>
      </c>
      <c r="N178" s="12" t="s">
        <v>2151</v>
      </c>
    </row>
    <row r="179" spans="2:14" x14ac:dyDescent="0.3">
      <c r="B179" s="42">
        <v>188</v>
      </c>
      <c r="C179" s="42" t="s">
        <v>2773</v>
      </c>
      <c r="D179" s="42" t="s">
        <v>2237</v>
      </c>
      <c r="E179" s="42" t="s">
        <v>2774</v>
      </c>
      <c r="F179" s="42" t="s">
        <v>2188</v>
      </c>
      <c r="G179" s="42" t="s">
        <v>2147</v>
      </c>
      <c r="H179" s="42" t="s">
        <v>2148</v>
      </c>
      <c r="I179" s="42" t="s">
        <v>2149</v>
      </c>
      <c r="J179" s="112">
        <v>43482</v>
      </c>
      <c r="K179" s="112">
        <v>43493</v>
      </c>
      <c r="L179" s="112">
        <v>45319</v>
      </c>
      <c r="M179" s="113" t="s">
        <v>2772</v>
      </c>
      <c r="N179" s="113" t="s">
        <v>2151</v>
      </c>
    </row>
    <row r="180" spans="2:14" x14ac:dyDescent="0.3">
      <c r="B180" s="11">
        <v>190</v>
      </c>
      <c r="C180" s="11" t="s">
        <v>2775</v>
      </c>
      <c r="D180" s="11" t="s">
        <v>2776</v>
      </c>
      <c r="E180" s="11" t="s">
        <v>2777</v>
      </c>
      <c r="F180" s="11" t="s">
        <v>2188</v>
      </c>
      <c r="G180" s="11" t="s">
        <v>2147</v>
      </c>
      <c r="H180" s="11" t="s">
        <v>2421</v>
      </c>
      <c r="I180" s="11" t="s">
        <v>2149</v>
      </c>
      <c r="J180" s="13">
        <v>42006</v>
      </c>
      <c r="K180" s="13">
        <v>42040</v>
      </c>
      <c r="L180" s="13">
        <v>43865</v>
      </c>
      <c r="M180" s="12" t="s">
        <v>2778</v>
      </c>
      <c r="N180" s="12" t="s">
        <v>2151</v>
      </c>
    </row>
    <row r="181" spans="2:14" x14ac:dyDescent="0.3">
      <c r="B181" s="42">
        <v>192</v>
      </c>
      <c r="C181" s="42" t="s">
        <v>2779</v>
      </c>
      <c r="D181" s="42" t="s">
        <v>2780</v>
      </c>
      <c r="E181" s="42" t="s">
        <v>298</v>
      </c>
      <c r="F181" s="42" t="s">
        <v>2188</v>
      </c>
      <c r="G181" s="42" t="s">
        <v>2781</v>
      </c>
      <c r="H181" s="42" t="s">
        <v>2148</v>
      </c>
      <c r="I181" s="42" t="s">
        <v>858</v>
      </c>
      <c r="J181" s="112">
        <v>42741</v>
      </c>
      <c r="K181" s="112">
        <v>43139</v>
      </c>
      <c r="L181" s="112">
        <v>44964</v>
      </c>
      <c r="M181" s="113" t="s">
        <v>2782</v>
      </c>
      <c r="N181" s="113" t="s">
        <v>2151</v>
      </c>
    </row>
    <row r="182" spans="2:14" x14ac:dyDescent="0.3">
      <c r="B182" s="11">
        <v>194</v>
      </c>
      <c r="C182" s="11" t="s">
        <v>2783</v>
      </c>
      <c r="D182" s="11" t="s">
        <v>2343</v>
      </c>
      <c r="E182" s="11" t="s">
        <v>2784</v>
      </c>
      <c r="F182" s="11" t="s">
        <v>2188</v>
      </c>
      <c r="G182" s="11" t="s">
        <v>2344</v>
      </c>
      <c r="H182" s="11" t="s">
        <v>2148</v>
      </c>
      <c r="I182" s="11" t="s">
        <v>615</v>
      </c>
      <c r="J182" s="13">
        <v>42403</v>
      </c>
      <c r="K182" s="13">
        <v>42415</v>
      </c>
      <c r="L182" s="13">
        <v>44241</v>
      </c>
      <c r="M182" s="12" t="s">
        <v>2485</v>
      </c>
      <c r="N182" s="12" t="s">
        <v>2151</v>
      </c>
    </row>
    <row r="183" spans="2:14" x14ac:dyDescent="0.3">
      <c r="B183" s="42">
        <v>196</v>
      </c>
      <c r="C183" s="42" t="s">
        <v>2785</v>
      </c>
      <c r="D183" s="42" t="s">
        <v>2786</v>
      </c>
      <c r="E183" s="42" t="s">
        <v>2737</v>
      </c>
      <c r="F183" s="42" t="s">
        <v>2188</v>
      </c>
      <c r="G183" s="42" t="s">
        <v>2218</v>
      </c>
      <c r="H183" s="42" t="s">
        <v>2148</v>
      </c>
      <c r="I183" s="42" t="s">
        <v>858</v>
      </c>
      <c r="J183" s="112">
        <v>43223</v>
      </c>
      <c r="K183" s="112">
        <v>43501</v>
      </c>
      <c r="L183" s="112">
        <v>45327</v>
      </c>
      <c r="M183" s="113" t="s">
        <v>2787</v>
      </c>
      <c r="N183" s="113" t="s">
        <v>2151</v>
      </c>
    </row>
    <row r="184" spans="2:14" x14ac:dyDescent="0.3">
      <c r="B184" s="11">
        <v>197</v>
      </c>
      <c r="C184" s="11" t="s">
        <v>2788</v>
      </c>
      <c r="D184" s="11" t="s">
        <v>2789</v>
      </c>
      <c r="E184" s="11" t="s">
        <v>2737</v>
      </c>
      <c r="F184" s="11" t="s">
        <v>2188</v>
      </c>
      <c r="G184" s="11" t="s">
        <v>2218</v>
      </c>
      <c r="H184" s="11" t="s">
        <v>2148</v>
      </c>
      <c r="I184" s="11" t="s">
        <v>858</v>
      </c>
      <c r="J184" s="13">
        <v>43188</v>
      </c>
      <c r="K184" s="13">
        <v>43501</v>
      </c>
      <c r="L184" s="13">
        <v>45327</v>
      </c>
      <c r="M184" s="12" t="s">
        <v>2790</v>
      </c>
      <c r="N184" s="12" t="s">
        <v>2151</v>
      </c>
    </row>
    <row r="185" spans="2:14" x14ac:dyDescent="0.3">
      <c r="B185" s="42">
        <v>20</v>
      </c>
      <c r="C185" s="42" t="s">
        <v>2791</v>
      </c>
      <c r="D185" s="42" t="s">
        <v>2792</v>
      </c>
      <c r="E185" s="42" t="s">
        <v>2171</v>
      </c>
      <c r="F185" s="42" t="s">
        <v>2226</v>
      </c>
      <c r="G185" s="42" t="s">
        <v>2172</v>
      </c>
      <c r="H185" s="42" t="s">
        <v>2148</v>
      </c>
      <c r="I185" s="42" t="s">
        <v>2269</v>
      </c>
      <c r="J185" s="112">
        <v>41093</v>
      </c>
      <c r="K185" s="112">
        <v>41130</v>
      </c>
      <c r="L185" s="112">
        <v>44051</v>
      </c>
      <c r="M185" s="113" t="s">
        <v>2793</v>
      </c>
      <c r="N185" s="113" t="s">
        <v>2151</v>
      </c>
    </row>
    <row r="186" spans="2:14" x14ac:dyDescent="0.3">
      <c r="B186" s="11">
        <v>200</v>
      </c>
      <c r="C186" s="11" t="s">
        <v>2794</v>
      </c>
      <c r="D186" s="11" t="s">
        <v>2237</v>
      </c>
      <c r="E186" s="11" t="s">
        <v>2795</v>
      </c>
      <c r="F186" s="11" t="s">
        <v>2188</v>
      </c>
      <c r="G186" s="11" t="s">
        <v>2147</v>
      </c>
      <c r="H186" s="11" t="s">
        <v>2148</v>
      </c>
      <c r="I186" s="11" t="s">
        <v>2149</v>
      </c>
      <c r="J186" s="13">
        <v>42004</v>
      </c>
      <c r="K186" s="13">
        <v>42054</v>
      </c>
      <c r="L186" s="13">
        <v>43879</v>
      </c>
      <c r="M186" s="12" t="s">
        <v>2796</v>
      </c>
      <c r="N186" s="12" t="s">
        <v>2151</v>
      </c>
    </row>
    <row r="187" spans="2:14" x14ac:dyDescent="0.3">
      <c r="B187" s="42">
        <v>204</v>
      </c>
      <c r="C187" s="42" t="s">
        <v>2797</v>
      </c>
      <c r="D187" s="42" t="s">
        <v>2237</v>
      </c>
      <c r="E187" s="42" t="s">
        <v>2798</v>
      </c>
      <c r="F187" s="42" t="s">
        <v>2188</v>
      </c>
      <c r="G187" s="42" t="s">
        <v>2147</v>
      </c>
      <c r="H187" s="42" t="s">
        <v>2799</v>
      </c>
      <c r="I187" s="42" t="s">
        <v>2149</v>
      </c>
      <c r="J187" s="112">
        <v>42011</v>
      </c>
      <c r="K187" s="112">
        <v>42054</v>
      </c>
      <c r="L187" s="112">
        <v>43879</v>
      </c>
      <c r="M187" s="113" t="s">
        <v>2800</v>
      </c>
      <c r="N187" s="113" t="s">
        <v>2151</v>
      </c>
    </row>
    <row r="188" spans="2:14" x14ac:dyDescent="0.3">
      <c r="B188" s="11">
        <v>205</v>
      </c>
      <c r="C188" s="11" t="s">
        <v>2801</v>
      </c>
      <c r="D188" s="11" t="s">
        <v>2347</v>
      </c>
      <c r="E188" s="11" t="s">
        <v>2802</v>
      </c>
      <c r="F188" s="11" t="s">
        <v>2188</v>
      </c>
      <c r="G188" s="11" t="s">
        <v>2147</v>
      </c>
      <c r="H188" s="11" t="s">
        <v>2195</v>
      </c>
      <c r="I188" s="11" t="s">
        <v>2149</v>
      </c>
      <c r="J188" s="13">
        <v>42013</v>
      </c>
      <c r="K188" s="13">
        <v>42054</v>
      </c>
      <c r="L188" s="13">
        <v>43879</v>
      </c>
      <c r="M188" s="12" t="s">
        <v>2803</v>
      </c>
      <c r="N188" s="12" t="s">
        <v>2151</v>
      </c>
    </row>
    <row r="189" spans="2:14" x14ac:dyDescent="0.3">
      <c r="B189" s="42">
        <v>206</v>
      </c>
      <c r="C189" s="42" t="s">
        <v>2804</v>
      </c>
      <c r="D189" s="42" t="s">
        <v>2347</v>
      </c>
      <c r="E189" s="42" t="s">
        <v>296</v>
      </c>
      <c r="F189" s="42" t="s">
        <v>2188</v>
      </c>
      <c r="G189" s="42" t="s">
        <v>2147</v>
      </c>
      <c r="H189" s="42" t="s">
        <v>2148</v>
      </c>
      <c r="I189" s="42" t="s">
        <v>2149</v>
      </c>
      <c r="J189" s="112">
        <v>42016</v>
      </c>
      <c r="K189" s="112">
        <v>42054</v>
      </c>
      <c r="L189" s="112">
        <v>43879</v>
      </c>
      <c r="M189" s="113" t="s">
        <v>2805</v>
      </c>
      <c r="N189" s="113" t="s">
        <v>2151</v>
      </c>
    </row>
    <row r="190" spans="2:14" x14ac:dyDescent="0.3">
      <c r="B190" s="11">
        <v>209</v>
      </c>
      <c r="C190" s="11" t="s">
        <v>2806</v>
      </c>
      <c r="D190" s="11" t="s">
        <v>2237</v>
      </c>
      <c r="E190" s="11" t="s">
        <v>2807</v>
      </c>
      <c r="F190" s="11" t="s">
        <v>2188</v>
      </c>
      <c r="G190" s="11" t="s">
        <v>2147</v>
      </c>
      <c r="H190" s="11" t="s">
        <v>2148</v>
      </c>
      <c r="I190" s="11" t="s">
        <v>2149</v>
      </c>
      <c r="J190" s="13">
        <v>38079</v>
      </c>
      <c r="K190" s="13">
        <v>38525</v>
      </c>
      <c r="L190" s="13">
        <v>44651</v>
      </c>
      <c r="M190" s="12" t="s">
        <v>2808</v>
      </c>
      <c r="N190" s="12" t="s">
        <v>2151</v>
      </c>
    </row>
    <row r="191" spans="2:14" x14ac:dyDescent="0.3">
      <c r="B191" s="42">
        <v>21</v>
      </c>
      <c r="C191" s="42" t="s">
        <v>2809</v>
      </c>
      <c r="D191" s="42" t="s">
        <v>2810</v>
      </c>
      <c r="E191" s="42" t="s">
        <v>2811</v>
      </c>
      <c r="F191" s="42" t="s">
        <v>2226</v>
      </c>
      <c r="G191" s="42" t="s">
        <v>2208</v>
      </c>
      <c r="H191" s="42" t="s">
        <v>2148</v>
      </c>
      <c r="I191" s="42" t="s">
        <v>858</v>
      </c>
      <c r="J191" s="112">
        <v>42411</v>
      </c>
      <c r="K191" s="112">
        <v>43179</v>
      </c>
      <c r="L191" s="112">
        <v>44640</v>
      </c>
      <c r="M191" s="113" t="s">
        <v>2812</v>
      </c>
      <c r="N191" s="113" t="s">
        <v>2151</v>
      </c>
    </row>
    <row r="192" spans="2:14" x14ac:dyDescent="0.3">
      <c r="B192" s="11">
        <v>210</v>
      </c>
      <c r="C192" s="11" t="s">
        <v>2813</v>
      </c>
      <c r="D192" s="11" t="s">
        <v>2347</v>
      </c>
      <c r="E192" s="11" t="s">
        <v>2263</v>
      </c>
      <c r="F192" s="11" t="s">
        <v>2188</v>
      </c>
      <c r="G192" s="11" t="s">
        <v>2147</v>
      </c>
      <c r="H192" s="11" t="s">
        <v>2148</v>
      </c>
      <c r="I192" s="11" t="s">
        <v>2149</v>
      </c>
      <c r="J192" s="13">
        <v>40014</v>
      </c>
      <c r="K192" s="13">
        <v>43515</v>
      </c>
      <c r="L192" s="13">
        <v>45341</v>
      </c>
      <c r="M192" s="12" t="s">
        <v>2814</v>
      </c>
      <c r="N192" s="12" t="s">
        <v>2151</v>
      </c>
    </row>
    <row r="193" spans="2:14" x14ac:dyDescent="0.3">
      <c r="B193" s="42">
        <v>211</v>
      </c>
      <c r="C193" s="42" t="s">
        <v>2815</v>
      </c>
      <c r="D193" s="42" t="s">
        <v>2816</v>
      </c>
      <c r="E193" s="42" t="s">
        <v>2817</v>
      </c>
      <c r="F193" s="42" t="s">
        <v>2188</v>
      </c>
      <c r="G193" s="42" t="s">
        <v>2344</v>
      </c>
      <c r="H193" s="42" t="s">
        <v>2148</v>
      </c>
      <c r="I193" s="42" t="s">
        <v>2149</v>
      </c>
      <c r="J193" s="112">
        <v>43265</v>
      </c>
      <c r="K193" s="112">
        <v>43515</v>
      </c>
      <c r="L193" s="112">
        <v>45340</v>
      </c>
      <c r="M193" s="113" t="s">
        <v>2482</v>
      </c>
      <c r="N193" s="113" t="s">
        <v>2151</v>
      </c>
    </row>
    <row r="194" spans="2:14" x14ac:dyDescent="0.3">
      <c r="B194" s="11">
        <v>213</v>
      </c>
      <c r="C194" s="11" t="s">
        <v>2818</v>
      </c>
      <c r="D194" s="11" t="s">
        <v>2198</v>
      </c>
      <c r="E194" s="11" t="s">
        <v>2819</v>
      </c>
      <c r="F194" s="11" t="s">
        <v>2188</v>
      </c>
      <c r="G194" s="11" t="s">
        <v>2194</v>
      </c>
      <c r="H194" s="11" t="s">
        <v>2148</v>
      </c>
      <c r="I194" s="11" t="s">
        <v>2149</v>
      </c>
      <c r="J194" s="13">
        <v>38908</v>
      </c>
      <c r="K194" s="13">
        <v>39237</v>
      </c>
      <c r="L194" s="13">
        <v>45334</v>
      </c>
      <c r="M194" s="12" t="s">
        <v>2820</v>
      </c>
      <c r="N194" s="12" t="s">
        <v>2151</v>
      </c>
    </row>
    <row r="195" spans="2:14" x14ac:dyDescent="0.3">
      <c r="B195" s="42">
        <v>216</v>
      </c>
      <c r="C195" s="42" t="s">
        <v>2821</v>
      </c>
      <c r="D195" s="42" t="s">
        <v>2822</v>
      </c>
      <c r="E195" s="42" t="s">
        <v>2823</v>
      </c>
      <c r="F195" s="42" t="s">
        <v>2188</v>
      </c>
      <c r="G195" s="42" t="s">
        <v>2147</v>
      </c>
      <c r="H195" s="42" t="s">
        <v>2148</v>
      </c>
      <c r="I195" s="42" t="s">
        <v>2149</v>
      </c>
      <c r="J195" s="112">
        <v>42334</v>
      </c>
      <c r="K195" s="112">
        <v>42460</v>
      </c>
      <c r="L195" s="112">
        <v>44285</v>
      </c>
      <c r="M195" s="113" t="s">
        <v>2824</v>
      </c>
      <c r="N195" s="113" t="s">
        <v>2151</v>
      </c>
    </row>
    <row r="196" spans="2:14" x14ac:dyDescent="0.3">
      <c r="B196" s="11">
        <v>218</v>
      </c>
      <c r="C196" s="11" t="s">
        <v>2825</v>
      </c>
      <c r="D196" s="11" t="s">
        <v>2745</v>
      </c>
      <c r="E196" s="11" t="s">
        <v>2826</v>
      </c>
      <c r="F196" s="11" t="s">
        <v>2188</v>
      </c>
      <c r="G196" s="11" t="s">
        <v>2344</v>
      </c>
      <c r="H196" s="11" t="s">
        <v>2148</v>
      </c>
      <c r="I196" s="11" t="s">
        <v>2149</v>
      </c>
      <c r="J196" s="13">
        <v>42279</v>
      </c>
      <c r="K196" s="13">
        <v>42466</v>
      </c>
      <c r="L196" s="13">
        <v>44291</v>
      </c>
      <c r="M196" s="12" t="s">
        <v>2749</v>
      </c>
      <c r="N196" s="12" t="s">
        <v>2151</v>
      </c>
    </row>
    <row r="197" spans="2:14" x14ac:dyDescent="0.3">
      <c r="B197" s="42">
        <v>219</v>
      </c>
      <c r="C197" s="42" t="s">
        <v>2827</v>
      </c>
      <c r="D197" s="42" t="s">
        <v>2182</v>
      </c>
      <c r="E197" s="42" t="s">
        <v>2828</v>
      </c>
      <c r="F197" s="42" t="s">
        <v>2188</v>
      </c>
      <c r="G197" s="42" t="s">
        <v>2147</v>
      </c>
      <c r="H197" s="42" t="s">
        <v>2148</v>
      </c>
      <c r="I197" s="42" t="s">
        <v>2149</v>
      </c>
      <c r="J197" s="112">
        <v>39206</v>
      </c>
      <c r="K197" s="112">
        <v>43325</v>
      </c>
      <c r="L197" s="112">
        <v>45150</v>
      </c>
      <c r="M197" s="113" t="s">
        <v>2829</v>
      </c>
      <c r="N197" s="113" t="s">
        <v>2151</v>
      </c>
    </row>
    <row r="198" spans="2:14" x14ac:dyDescent="0.3">
      <c r="B198" s="11">
        <v>22</v>
      </c>
      <c r="C198" s="11" t="s">
        <v>2830</v>
      </c>
      <c r="D198" s="11" t="s">
        <v>2831</v>
      </c>
      <c r="E198" s="11" t="s">
        <v>2339</v>
      </c>
      <c r="F198" s="11" t="s">
        <v>2226</v>
      </c>
      <c r="G198" s="11" t="s">
        <v>2164</v>
      </c>
      <c r="H198" s="11" t="s">
        <v>2148</v>
      </c>
      <c r="I198" s="11" t="s">
        <v>2149</v>
      </c>
      <c r="J198" s="13">
        <v>42418</v>
      </c>
      <c r="K198" s="13">
        <v>43179</v>
      </c>
      <c r="L198" s="13">
        <v>44640</v>
      </c>
      <c r="M198" s="12" t="s">
        <v>2832</v>
      </c>
      <c r="N198" s="12" t="s">
        <v>2151</v>
      </c>
    </row>
    <row r="199" spans="2:14" x14ac:dyDescent="0.3">
      <c r="B199" s="42">
        <v>220</v>
      </c>
      <c r="C199" s="42" t="s">
        <v>2833</v>
      </c>
      <c r="D199" s="42" t="s">
        <v>2198</v>
      </c>
      <c r="E199" s="42" t="s">
        <v>2834</v>
      </c>
      <c r="F199" s="42" t="s">
        <v>2188</v>
      </c>
      <c r="G199" s="42" t="s">
        <v>2194</v>
      </c>
      <c r="H199" s="42" t="s">
        <v>2148</v>
      </c>
      <c r="I199" s="42" t="s">
        <v>2149</v>
      </c>
      <c r="J199" s="112">
        <v>39384</v>
      </c>
      <c r="K199" s="112">
        <v>39629</v>
      </c>
      <c r="L199" s="112">
        <v>44303</v>
      </c>
      <c r="M199" s="113" t="s">
        <v>2835</v>
      </c>
      <c r="N199" s="113" t="s">
        <v>2151</v>
      </c>
    </row>
    <row r="200" spans="2:14" x14ac:dyDescent="0.3">
      <c r="B200" s="11">
        <v>221</v>
      </c>
      <c r="C200" s="11" t="s">
        <v>2836</v>
      </c>
      <c r="D200" s="11" t="s">
        <v>2837</v>
      </c>
      <c r="E200" s="11" t="s">
        <v>2838</v>
      </c>
      <c r="F200" s="11" t="s">
        <v>2188</v>
      </c>
      <c r="G200" s="11" t="s">
        <v>2147</v>
      </c>
      <c r="H200" s="11" t="s">
        <v>2148</v>
      </c>
      <c r="I200" s="11" t="s">
        <v>2149</v>
      </c>
      <c r="J200" s="13">
        <v>42113</v>
      </c>
      <c r="K200" s="13">
        <v>42468</v>
      </c>
      <c r="L200" s="13">
        <v>44293</v>
      </c>
      <c r="M200" s="12" t="s">
        <v>2839</v>
      </c>
      <c r="N200" s="12" t="s">
        <v>2151</v>
      </c>
    </row>
    <row r="201" spans="2:14" x14ac:dyDescent="0.3">
      <c r="B201" s="42">
        <v>222</v>
      </c>
      <c r="C201" s="42" t="s">
        <v>2840</v>
      </c>
      <c r="D201" s="42" t="s">
        <v>2216</v>
      </c>
      <c r="E201" s="42" t="s">
        <v>2841</v>
      </c>
      <c r="F201" s="42" t="s">
        <v>2188</v>
      </c>
      <c r="G201" s="42" t="s">
        <v>2218</v>
      </c>
      <c r="H201" s="42" t="s">
        <v>2148</v>
      </c>
      <c r="I201" s="42" t="s">
        <v>2149</v>
      </c>
      <c r="J201" s="112">
        <v>41002</v>
      </c>
      <c r="K201" s="112">
        <v>41597</v>
      </c>
      <c r="L201" s="112">
        <v>44781</v>
      </c>
      <c r="M201" s="113" t="s">
        <v>2842</v>
      </c>
      <c r="N201" s="113" t="s">
        <v>2151</v>
      </c>
    </row>
    <row r="202" spans="2:14" x14ac:dyDescent="0.3">
      <c r="B202" s="11">
        <v>223</v>
      </c>
      <c r="C202" s="11" t="s">
        <v>2843</v>
      </c>
      <c r="D202" s="11" t="s">
        <v>2237</v>
      </c>
      <c r="E202" s="11" t="s">
        <v>2844</v>
      </c>
      <c r="F202" s="11" t="s">
        <v>2188</v>
      </c>
      <c r="G202" s="11" t="s">
        <v>2147</v>
      </c>
      <c r="H202" s="11" t="s">
        <v>2148</v>
      </c>
      <c r="I202" s="11" t="s">
        <v>2149</v>
      </c>
      <c r="J202" s="13">
        <v>43026</v>
      </c>
      <c r="K202" s="13">
        <v>43179</v>
      </c>
      <c r="L202" s="13">
        <v>45004</v>
      </c>
      <c r="M202" s="12" t="s">
        <v>2845</v>
      </c>
      <c r="N202" s="12" t="s">
        <v>2151</v>
      </c>
    </row>
    <row r="203" spans="2:14" x14ac:dyDescent="0.3">
      <c r="B203" s="42">
        <v>22383442</v>
      </c>
      <c r="C203" s="42" t="s">
        <v>2846</v>
      </c>
      <c r="D203" s="42" t="s">
        <v>2847</v>
      </c>
      <c r="E203" s="42" t="s">
        <v>2848</v>
      </c>
      <c r="F203" s="42" t="s">
        <v>2226</v>
      </c>
      <c r="G203" s="42" t="s">
        <v>2208</v>
      </c>
      <c r="H203" s="42" t="s">
        <v>2148</v>
      </c>
      <c r="I203" s="42" t="s">
        <v>858</v>
      </c>
      <c r="J203" s="112">
        <v>43397</v>
      </c>
      <c r="K203" s="112">
        <v>43825</v>
      </c>
      <c r="L203" s="112">
        <v>44920</v>
      </c>
      <c r="M203" s="113" t="s">
        <v>2849</v>
      </c>
      <c r="N203" s="113" t="s">
        <v>2151</v>
      </c>
    </row>
    <row r="204" spans="2:14" x14ac:dyDescent="0.3">
      <c r="B204" s="11">
        <v>224</v>
      </c>
      <c r="C204" s="11" t="s">
        <v>2850</v>
      </c>
      <c r="D204" s="11" t="s">
        <v>2338</v>
      </c>
      <c r="E204" s="11" t="s">
        <v>2851</v>
      </c>
      <c r="F204" s="11" t="s">
        <v>2188</v>
      </c>
      <c r="G204" s="11" t="s">
        <v>2344</v>
      </c>
      <c r="H204" s="11" t="s">
        <v>2148</v>
      </c>
      <c r="I204" s="11" t="s">
        <v>2149</v>
      </c>
      <c r="J204" s="13">
        <v>42830</v>
      </c>
      <c r="K204" s="13">
        <v>43179</v>
      </c>
      <c r="L204" s="13">
        <v>45004</v>
      </c>
      <c r="M204" s="12" t="s">
        <v>2746</v>
      </c>
      <c r="N204" s="12" t="s">
        <v>2151</v>
      </c>
    </row>
    <row r="205" spans="2:14" x14ac:dyDescent="0.3">
      <c r="B205" s="42">
        <v>227</v>
      </c>
      <c r="C205" s="42" t="s">
        <v>2852</v>
      </c>
      <c r="D205" s="42" t="s">
        <v>2338</v>
      </c>
      <c r="E205" s="42" t="s">
        <v>2853</v>
      </c>
      <c r="F205" s="42" t="s">
        <v>2188</v>
      </c>
      <c r="G205" s="42" t="s">
        <v>2344</v>
      </c>
      <c r="H205" s="42" t="s">
        <v>2148</v>
      </c>
      <c r="I205" s="42" t="s">
        <v>2149</v>
      </c>
      <c r="J205" s="112">
        <v>42640</v>
      </c>
      <c r="K205" s="112">
        <v>43179</v>
      </c>
      <c r="L205" s="112">
        <v>45004</v>
      </c>
      <c r="M205" s="113" t="s">
        <v>2482</v>
      </c>
      <c r="N205" s="113" t="s">
        <v>2151</v>
      </c>
    </row>
    <row r="206" spans="2:14" x14ac:dyDescent="0.3">
      <c r="B206" s="11">
        <v>228</v>
      </c>
      <c r="C206" s="11" t="s">
        <v>2854</v>
      </c>
      <c r="D206" s="11" t="s">
        <v>2237</v>
      </c>
      <c r="E206" s="11" t="s">
        <v>2855</v>
      </c>
      <c r="F206" s="11" t="s">
        <v>2188</v>
      </c>
      <c r="G206" s="11" t="s">
        <v>2147</v>
      </c>
      <c r="H206" s="11" t="s">
        <v>2856</v>
      </c>
      <c r="I206" s="11" t="s">
        <v>2149</v>
      </c>
      <c r="J206" s="13">
        <v>40765</v>
      </c>
      <c r="K206" s="13">
        <v>41143</v>
      </c>
      <c r="L206" s="13">
        <v>42968</v>
      </c>
      <c r="M206" s="12" t="s">
        <v>2857</v>
      </c>
      <c r="N206" s="12" t="s">
        <v>2151</v>
      </c>
    </row>
    <row r="207" spans="2:14" x14ac:dyDescent="0.3">
      <c r="B207" s="42">
        <v>229</v>
      </c>
      <c r="C207" s="42" t="s">
        <v>2858</v>
      </c>
      <c r="D207" s="42" t="s">
        <v>2347</v>
      </c>
      <c r="E207" s="42" t="s">
        <v>255</v>
      </c>
      <c r="F207" s="42" t="s">
        <v>2188</v>
      </c>
      <c r="G207" s="42" t="s">
        <v>2147</v>
      </c>
      <c r="H207" s="42" t="s">
        <v>2148</v>
      </c>
      <c r="I207" s="42" t="s">
        <v>2149</v>
      </c>
      <c r="J207" s="112">
        <v>42004</v>
      </c>
      <c r="K207" s="112">
        <v>42478</v>
      </c>
      <c r="L207" s="112">
        <v>44303</v>
      </c>
      <c r="M207" s="113" t="s">
        <v>2859</v>
      </c>
      <c r="N207" s="113" t="s">
        <v>2151</v>
      </c>
    </row>
    <row r="208" spans="2:14" x14ac:dyDescent="0.3">
      <c r="B208" s="11">
        <v>22955</v>
      </c>
      <c r="C208" s="11" t="s">
        <v>2860</v>
      </c>
      <c r="D208" s="11" t="s">
        <v>2861</v>
      </c>
      <c r="E208" s="11" t="s">
        <v>2163</v>
      </c>
      <c r="F208" s="11" t="s">
        <v>2226</v>
      </c>
      <c r="G208" s="11" t="s">
        <v>2164</v>
      </c>
      <c r="H208" s="11" t="s">
        <v>2148</v>
      </c>
      <c r="I208" s="11" t="s">
        <v>2631</v>
      </c>
      <c r="J208" s="13">
        <v>40912</v>
      </c>
      <c r="K208" s="13">
        <v>40948</v>
      </c>
      <c r="L208" s="13">
        <v>44529</v>
      </c>
      <c r="M208" s="12" t="s">
        <v>2862</v>
      </c>
      <c r="N208" s="12" t="s">
        <v>2151</v>
      </c>
    </row>
    <row r="209" spans="2:14" x14ac:dyDescent="0.3">
      <c r="B209" s="42">
        <v>23</v>
      </c>
      <c r="C209" s="42" t="s">
        <v>2863</v>
      </c>
      <c r="D209" s="42" t="s">
        <v>2864</v>
      </c>
      <c r="E209" s="42" t="s">
        <v>2206</v>
      </c>
      <c r="F209" s="42" t="s">
        <v>2226</v>
      </c>
      <c r="G209" s="42" t="s">
        <v>2208</v>
      </c>
      <c r="H209" s="42" t="s">
        <v>2148</v>
      </c>
      <c r="I209" s="42" t="s">
        <v>858</v>
      </c>
      <c r="J209" s="112">
        <v>42688</v>
      </c>
      <c r="K209" s="112">
        <v>43179</v>
      </c>
      <c r="L209" s="112">
        <v>44640</v>
      </c>
      <c r="M209" s="113" t="s">
        <v>2865</v>
      </c>
      <c r="N209" s="113" t="s">
        <v>2151</v>
      </c>
    </row>
    <row r="210" spans="2:14" x14ac:dyDescent="0.3">
      <c r="B210" s="11">
        <v>234</v>
      </c>
      <c r="C210" s="11" t="s">
        <v>2866</v>
      </c>
      <c r="D210" s="11" t="s">
        <v>2867</v>
      </c>
      <c r="E210" s="11" t="s">
        <v>2868</v>
      </c>
      <c r="F210" s="11" t="s">
        <v>2188</v>
      </c>
      <c r="G210" s="11" t="s">
        <v>2189</v>
      </c>
      <c r="H210" s="11" t="s">
        <v>2148</v>
      </c>
      <c r="I210" s="11" t="s">
        <v>2149</v>
      </c>
      <c r="J210" s="13">
        <v>38889</v>
      </c>
      <c r="K210" s="13">
        <v>39024</v>
      </c>
      <c r="L210" s="13">
        <v>44296</v>
      </c>
      <c r="M210" s="12" t="s">
        <v>2869</v>
      </c>
      <c r="N210" s="12" t="s">
        <v>2151</v>
      </c>
    </row>
    <row r="211" spans="2:14" x14ac:dyDescent="0.3">
      <c r="B211" s="42">
        <v>235</v>
      </c>
      <c r="C211" s="42" t="s">
        <v>2870</v>
      </c>
      <c r="D211" s="42" t="s">
        <v>2198</v>
      </c>
      <c r="E211" s="42" t="s">
        <v>2211</v>
      </c>
      <c r="F211" s="42" t="s">
        <v>2188</v>
      </c>
      <c r="G211" s="42" t="s">
        <v>2194</v>
      </c>
      <c r="H211" s="42" t="s">
        <v>2148</v>
      </c>
      <c r="I211" s="42" t="s">
        <v>2149</v>
      </c>
      <c r="J211" s="112">
        <v>39496</v>
      </c>
      <c r="K211" s="112">
        <v>40032</v>
      </c>
      <c r="L211" s="112">
        <v>44513</v>
      </c>
      <c r="M211" s="113" t="s">
        <v>2871</v>
      </c>
      <c r="N211" s="113" t="s">
        <v>2151</v>
      </c>
    </row>
    <row r="212" spans="2:14" x14ac:dyDescent="0.3">
      <c r="B212" s="11">
        <v>236</v>
      </c>
      <c r="C212" s="11" t="s">
        <v>2872</v>
      </c>
      <c r="D212" s="11" t="s">
        <v>2237</v>
      </c>
      <c r="E212" s="11" t="s">
        <v>2834</v>
      </c>
      <c r="F212" s="11" t="s">
        <v>2188</v>
      </c>
      <c r="G212" s="11" t="s">
        <v>2147</v>
      </c>
      <c r="H212" s="11" t="s">
        <v>2148</v>
      </c>
      <c r="I212" s="11" t="s">
        <v>2149</v>
      </c>
      <c r="J212" s="13">
        <v>39694</v>
      </c>
      <c r="K212" s="13">
        <v>40032</v>
      </c>
      <c r="L212" s="13">
        <v>43683</v>
      </c>
      <c r="M212" s="12" t="s">
        <v>2873</v>
      </c>
      <c r="N212" s="12" t="s">
        <v>2151</v>
      </c>
    </row>
    <row r="213" spans="2:14" x14ac:dyDescent="0.3">
      <c r="B213" s="42">
        <v>237</v>
      </c>
      <c r="C213" s="42" t="s">
        <v>2874</v>
      </c>
      <c r="D213" s="42" t="s">
        <v>2837</v>
      </c>
      <c r="E213" s="42" t="s">
        <v>2875</v>
      </c>
      <c r="F213" s="42" t="s">
        <v>2188</v>
      </c>
      <c r="G213" s="42" t="s">
        <v>2876</v>
      </c>
      <c r="H213" s="42" t="s">
        <v>2148</v>
      </c>
      <c r="I213" s="42" t="s">
        <v>2149</v>
      </c>
      <c r="J213" s="112">
        <v>42017</v>
      </c>
      <c r="K213" s="112">
        <v>42121</v>
      </c>
      <c r="L213" s="112">
        <v>43947</v>
      </c>
      <c r="M213" s="113">
        <v>0.23980000000000001</v>
      </c>
      <c r="N213" s="113" t="s">
        <v>2151</v>
      </c>
    </row>
    <row r="214" spans="2:14" x14ac:dyDescent="0.3">
      <c r="B214" s="11">
        <v>238</v>
      </c>
      <c r="C214" s="11" t="s">
        <v>2877</v>
      </c>
      <c r="D214" s="11" t="s">
        <v>2237</v>
      </c>
      <c r="E214" s="11" t="s">
        <v>2878</v>
      </c>
      <c r="F214" s="11" t="s">
        <v>2188</v>
      </c>
      <c r="G214" s="11" t="s">
        <v>2147</v>
      </c>
      <c r="H214" s="11" t="s">
        <v>2148</v>
      </c>
      <c r="I214" s="11" t="s">
        <v>2149</v>
      </c>
      <c r="J214" s="13">
        <v>38385</v>
      </c>
      <c r="K214" s="13">
        <v>39044</v>
      </c>
      <c r="L214" s="13">
        <v>44103</v>
      </c>
      <c r="M214" s="12" t="s">
        <v>2879</v>
      </c>
      <c r="N214" s="12" t="s">
        <v>2151</v>
      </c>
    </row>
    <row r="215" spans="2:14" x14ac:dyDescent="0.3">
      <c r="B215" s="42">
        <v>239</v>
      </c>
      <c r="C215" s="42" t="s">
        <v>2880</v>
      </c>
      <c r="D215" s="42" t="s">
        <v>2881</v>
      </c>
      <c r="E215" s="42" t="s">
        <v>2882</v>
      </c>
      <c r="F215" s="42" t="s">
        <v>2188</v>
      </c>
      <c r="G215" s="42" t="s">
        <v>2189</v>
      </c>
      <c r="H215" s="42" t="s">
        <v>2148</v>
      </c>
      <c r="I215" s="42" t="s">
        <v>2149</v>
      </c>
      <c r="J215" s="112">
        <v>38531</v>
      </c>
      <c r="K215" s="112">
        <v>39303</v>
      </c>
      <c r="L215" s="112">
        <v>44376</v>
      </c>
      <c r="M215" s="113" t="s">
        <v>2883</v>
      </c>
      <c r="N215" s="113" t="s">
        <v>2151</v>
      </c>
    </row>
    <row r="216" spans="2:14" x14ac:dyDescent="0.3">
      <c r="B216" s="11">
        <v>241</v>
      </c>
      <c r="C216" s="11" t="s">
        <v>2884</v>
      </c>
      <c r="D216" s="11" t="s">
        <v>2338</v>
      </c>
      <c r="E216" s="11" t="s">
        <v>2885</v>
      </c>
      <c r="F216" s="11" t="s">
        <v>2188</v>
      </c>
      <c r="G216" s="11" t="s">
        <v>2340</v>
      </c>
      <c r="H216" s="11" t="s">
        <v>2148</v>
      </c>
      <c r="I216" s="11" t="s">
        <v>2149</v>
      </c>
      <c r="J216" s="13">
        <v>43116</v>
      </c>
      <c r="K216" s="13">
        <v>43207</v>
      </c>
      <c r="L216" s="13">
        <v>45032</v>
      </c>
      <c r="M216" s="12" t="s">
        <v>2886</v>
      </c>
      <c r="N216" s="12" t="s">
        <v>2151</v>
      </c>
    </row>
    <row r="217" spans="2:14" x14ac:dyDescent="0.3">
      <c r="B217" s="42">
        <v>242</v>
      </c>
      <c r="C217" s="42" t="s">
        <v>2887</v>
      </c>
      <c r="D217" s="42" t="s">
        <v>2343</v>
      </c>
      <c r="E217" s="42" t="s">
        <v>2885</v>
      </c>
      <c r="F217" s="42" t="s">
        <v>2188</v>
      </c>
      <c r="G217" s="42" t="s">
        <v>2344</v>
      </c>
      <c r="H217" s="42" t="s">
        <v>2148</v>
      </c>
      <c r="I217" s="42" t="s">
        <v>2149</v>
      </c>
      <c r="J217" s="112">
        <v>43116</v>
      </c>
      <c r="K217" s="112">
        <v>43207</v>
      </c>
      <c r="L217" s="112">
        <v>45032</v>
      </c>
      <c r="M217" s="113" t="s">
        <v>2888</v>
      </c>
      <c r="N217" s="113" t="s">
        <v>2151</v>
      </c>
    </row>
    <row r="218" spans="2:14" x14ac:dyDescent="0.3">
      <c r="B218" s="11">
        <v>243</v>
      </c>
      <c r="C218" s="11" t="s">
        <v>2889</v>
      </c>
      <c r="D218" s="11" t="s">
        <v>2890</v>
      </c>
      <c r="E218" s="11" t="s">
        <v>2891</v>
      </c>
      <c r="F218" s="11" t="s">
        <v>2188</v>
      </c>
      <c r="G218" s="11" t="s">
        <v>2147</v>
      </c>
      <c r="H218" s="11" t="s">
        <v>2148</v>
      </c>
      <c r="I218" s="11" t="s">
        <v>615</v>
      </c>
      <c r="J218" s="13">
        <v>43032</v>
      </c>
      <c r="K218" s="13">
        <v>43229</v>
      </c>
      <c r="L218" s="13">
        <v>45054</v>
      </c>
      <c r="M218" s="12" t="s">
        <v>2892</v>
      </c>
      <c r="N218" s="12" t="s">
        <v>2151</v>
      </c>
    </row>
    <row r="219" spans="2:14" x14ac:dyDescent="0.3">
      <c r="B219" s="42">
        <v>243</v>
      </c>
      <c r="C219" s="42" t="s">
        <v>2893</v>
      </c>
      <c r="D219" s="42" t="s">
        <v>2480</v>
      </c>
      <c r="E219" s="42" t="s">
        <v>299</v>
      </c>
      <c r="F219" s="42" t="s">
        <v>2188</v>
      </c>
      <c r="G219" s="42" t="s">
        <v>2344</v>
      </c>
      <c r="H219" s="42" t="s">
        <v>2148</v>
      </c>
      <c r="I219" s="42" t="s">
        <v>2149</v>
      </c>
      <c r="J219" s="112">
        <v>42535</v>
      </c>
      <c r="K219" s="112">
        <v>42877</v>
      </c>
      <c r="L219" s="112">
        <v>44702</v>
      </c>
      <c r="M219" s="113" t="s">
        <v>2894</v>
      </c>
      <c r="N219" s="113" t="s">
        <v>2151</v>
      </c>
    </row>
    <row r="220" spans="2:14" x14ac:dyDescent="0.3">
      <c r="B220" s="11">
        <v>246</v>
      </c>
      <c r="C220" s="11" t="s">
        <v>2895</v>
      </c>
      <c r="D220" s="11" t="s">
        <v>2237</v>
      </c>
      <c r="E220" s="11" t="s">
        <v>2807</v>
      </c>
      <c r="F220" s="11" t="s">
        <v>2188</v>
      </c>
      <c r="G220" s="11" t="s">
        <v>2147</v>
      </c>
      <c r="H220" s="11" t="s">
        <v>2148</v>
      </c>
      <c r="I220" s="11" t="s">
        <v>2149</v>
      </c>
      <c r="J220" s="13">
        <v>34983</v>
      </c>
      <c r="K220" s="13">
        <v>35384</v>
      </c>
      <c r="L220" s="13">
        <v>44438</v>
      </c>
      <c r="M220" s="12" t="s">
        <v>2896</v>
      </c>
      <c r="N220" s="12" t="s">
        <v>2151</v>
      </c>
    </row>
    <row r="221" spans="2:14" x14ac:dyDescent="0.3">
      <c r="B221" s="42">
        <v>247</v>
      </c>
      <c r="C221" s="42" t="s">
        <v>2897</v>
      </c>
      <c r="D221" s="42" t="s">
        <v>2237</v>
      </c>
      <c r="E221" s="42" t="s">
        <v>2834</v>
      </c>
      <c r="F221" s="42" t="s">
        <v>2188</v>
      </c>
      <c r="G221" s="42" t="s">
        <v>2147</v>
      </c>
      <c r="H221" s="42" t="s">
        <v>2148</v>
      </c>
      <c r="I221" s="42" t="s">
        <v>2149</v>
      </c>
      <c r="J221" s="112">
        <v>35192</v>
      </c>
      <c r="K221" s="112">
        <v>35384</v>
      </c>
      <c r="L221" s="112">
        <v>44039</v>
      </c>
      <c r="M221" s="113" t="s">
        <v>2898</v>
      </c>
      <c r="N221" s="113" t="s">
        <v>2151</v>
      </c>
    </row>
    <row r="222" spans="2:14" x14ac:dyDescent="0.3">
      <c r="B222" s="11">
        <v>248</v>
      </c>
      <c r="C222" s="11" t="s">
        <v>2899</v>
      </c>
      <c r="D222" s="11" t="s">
        <v>2343</v>
      </c>
      <c r="E222" s="11" t="s">
        <v>2900</v>
      </c>
      <c r="F222" s="11" t="s">
        <v>2188</v>
      </c>
      <c r="G222" s="11" t="s">
        <v>2344</v>
      </c>
      <c r="H222" s="11" t="s">
        <v>2148</v>
      </c>
      <c r="I222" s="11" t="s">
        <v>2149</v>
      </c>
      <c r="J222" s="13">
        <v>43151</v>
      </c>
      <c r="K222" s="13">
        <v>43210</v>
      </c>
      <c r="L222" s="13">
        <v>45035</v>
      </c>
      <c r="M222" s="12" t="s">
        <v>2886</v>
      </c>
      <c r="N222" s="12" t="s">
        <v>2151</v>
      </c>
    </row>
    <row r="223" spans="2:14" x14ac:dyDescent="0.3">
      <c r="B223" s="42">
        <v>249</v>
      </c>
      <c r="C223" s="42" t="s">
        <v>2901</v>
      </c>
      <c r="D223" s="42" t="s">
        <v>2338</v>
      </c>
      <c r="E223" s="42" t="s">
        <v>2900</v>
      </c>
      <c r="F223" s="42" t="s">
        <v>2188</v>
      </c>
      <c r="G223" s="42" t="s">
        <v>2340</v>
      </c>
      <c r="H223" s="42" t="s">
        <v>2148</v>
      </c>
      <c r="I223" s="42" t="s">
        <v>2149</v>
      </c>
      <c r="J223" s="112">
        <v>43151</v>
      </c>
      <c r="K223" s="112">
        <v>43210</v>
      </c>
      <c r="L223" s="112">
        <v>45035</v>
      </c>
      <c r="M223" s="113" t="s">
        <v>2902</v>
      </c>
      <c r="N223" s="113" t="s">
        <v>2151</v>
      </c>
    </row>
    <row r="224" spans="2:14" x14ac:dyDescent="0.3">
      <c r="B224" s="11">
        <v>25</v>
      </c>
      <c r="C224" s="11" t="s">
        <v>2903</v>
      </c>
      <c r="D224" s="11" t="s">
        <v>2904</v>
      </c>
      <c r="E224" s="11" t="s">
        <v>2905</v>
      </c>
      <c r="F224" s="11" t="s">
        <v>2226</v>
      </c>
      <c r="G224" s="11" t="s">
        <v>2208</v>
      </c>
      <c r="H224" s="11" t="s">
        <v>2148</v>
      </c>
      <c r="I224" s="11" t="s">
        <v>858</v>
      </c>
      <c r="J224" s="13">
        <v>40345</v>
      </c>
      <c r="K224" s="13">
        <v>40374</v>
      </c>
      <c r="L224" s="13">
        <v>43659</v>
      </c>
      <c r="M224" s="12" t="s">
        <v>2906</v>
      </c>
      <c r="N224" s="12" t="s">
        <v>2151</v>
      </c>
    </row>
    <row r="225" spans="2:14" x14ac:dyDescent="0.3">
      <c r="B225" s="42">
        <v>250</v>
      </c>
      <c r="C225" s="42" t="s">
        <v>2907</v>
      </c>
      <c r="D225" s="42" t="s">
        <v>2153</v>
      </c>
      <c r="E225" s="42" t="s">
        <v>2339</v>
      </c>
      <c r="F225" s="42" t="s">
        <v>2188</v>
      </c>
      <c r="G225" s="42" t="s">
        <v>2147</v>
      </c>
      <c r="H225" s="42" t="s">
        <v>2148</v>
      </c>
      <c r="I225" s="42" t="s">
        <v>2149</v>
      </c>
      <c r="J225" s="112">
        <v>42402</v>
      </c>
      <c r="K225" s="112">
        <v>42541</v>
      </c>
      <c r="L225" s="112">
        <v>44366</v>
      </c>
      <c r="M225" s="113" t="s">
        <v>2908</v>
      </c>
      <c r="N225" s="113" t="s">
        <v>2151</v>
      </c>
    </row>
    <row r="226" spans="2:14" x14ac:dyDescent="0.3">
      <c r="B226" s="11">
        <v>251</v>
      </c>
      <c r="C226" s="11" t="s">
        <v>2909</v>
      </c>
      <c r="D226" s="11" t="s">
        <v>2343</v>
      </c>
      <c r="E226" s="11" t="s">
        <v>2910</v>
      </c>
      <c r="F226" s="11" t="s">
        <v>2188</v>
      </c>
      <c r="G226" s="11" t="s">
        <v>2344</v>
      </c>
      <c r="H226" s="11" t="s">
        <v>2148</v>
      </c>
      <c r="I226" s="11" t="s">
        <v>2149</v>
      </c>
      <c r="J226" s="13">
        <v>43144</v>
      </c>
      <c r="K226" s="13">
        <v>43214</v>
      </c>
      <c r="L226" s="13">
        <v>45039</v>
      </c>
      <c r="M226" s="12" t="s">
        <v>2341</v>
      </c>
      <c r="N226" s="12" t="s">
        <v>2151</v>
      </c>
    </row>
    <row r="227" spans="2:14" x14ac:dyDescent="0.3">
      <c r="B227" s="42">
        <v>252</v>
      </c>
      <c r="C227" s="42" t="s">
        <v>2911</v>
      </c>
      <c r="D227" s="42" t="s">
        <v>2338</v>
      </c>
      <c r="E227" s="42" t="s">
        <v>2910</v>
      </c>
      <c r="F227" s="42" t="s">
        <v>2188</v>
      </c>
      <c r="G227" s="42" t="s">
        <v>2340</v>
      </c>
      <c r="H227" s="42" t="s">
        <v>2148</v>
      </c>
      <c r="I227" s="42" t="s">
        <v>2149</v>
      </c>
      <c r="J227" s="112">
        <v>43144</v>
      </c>
      <c r="K227" s="112">
        <v>43214</v>
      </c>
      <c r="L227" s="112">
        <v>45039</v>
      </c>
      <c r="M227" s="113" t="s">
        <v>2894</v>
      </c>
      <c r="N227" s="113" t="s">
        <v>2151</v>
      </c>
    </row>
    <row r="228" spans="2:14" x14ac:dyDescent="0.3">
      <c r="B228" s="11">
        <v>254</v>
      </c>
      <c r="C228" s="11" t="s">
        <v>2912</v>
      </c>
      <c r="D228" s="11" t="s">
        <v>2347</v>
      </c>
      <c r="E228" s="11" t="s">
        <v>2913</v>
      </c>
      <c r="F228" s="11" t="s">
        <v>2188</v>
      </c>
      <c r="G228" s="11" t="s">
        <v>2147</v>
      </c>
      <c r="H228" s="11" t="s">
        <v>2148</v>
      </c>
      <c r="I228" s="11" t="s">
        <v>2149</v>
      </c>
      <c r="J228" s="13">
        <v>41897</v>
      </c>
      <c r="K228" s="13">
        <v>42885</v>
      </c>
      <c r="L228" s="13">
        <v>44710</v>
      </c>
      <c r="M228" s="12" t="s">
        <v>2914</v>
      </c>
      <c r="N228" s="12" t="s">
        <v>2151</v>
      </c>
    </row>
    <row r="229" spans="2:14" x14ac:dyDescent="0.3">
      <c r="B229" s="42">
        <v>255</v>
      </c>
      <c r="C229" s="42" t="s">
        <v>2915</v>
      </c>
      <c r="D229" s="42" t="s">
        <v>2916</v>
      </c>
      <c r="E229" s="42" t="s">
        <v>2917</v>
      </c>
      <c r="F229" s="42" t="s">
        <v>2188</v>
      </c>
      <c r="G229" s="42" t="s">
        <v>2194</v>
      </c>
      <c r="H229" s="42" t="s">
        <v>2148</v>
      </c>
      <c r="I229" s="42" t="s">
        <v>2149</v>
      </c>
      <c r="J229" s="112">
        <v>39947</v>
      </c>
      <c r="K229" s="112">
        <v>40066</v>
      </c>
      <c r="L229" s="112">
        <v>45274</v>
      </c>
      <c r="M229" s="113" t="s">
        <v>2918</v>
      </c>
      <c r="N229" s="113" t="s">
        <v>2151</v>
      </c>
    </row>
    <row r="230" spans="2:14" x14ac:dyDescent="0.3">
      <c r="B230" s="11">
        <v>256</v>
      </c>
      <c r="C230" s="11" t="s">
        <v>2919</v>
      </c>
      <c r="D230" s="11" t="s">
        <v>2241</v>
      </c>
      <c r="E230" s="11" t="s">
        <v>2238</v>
      </c>
      <c r="F230" s="11" t="s">
        <v>2188</v>
      </c>
      <c r="G230" s="11" t="s">
        <v>2194</v>
      </c>
      <c r="H230" s="11" t="s">
        <v>2148</v>
      </c>
      <c r="I230" s="11" t="s">
        <v>2149</v>
      </c>
      <c r="J230" s="13">
        <v>39848</v>
      </c>
      <c r="K230" s="13">
        <v>40066</v>
      </c>
      <c r="L230" s="13">
        <v>43717</v>
      </c>
      <c r="M230" s="12" t="s">
        <v>2920</v>
      </c>
      <c r="N230" s="12" t="s">
        <v>2151</v>
      </c>
    </row>
    <row r="231" spans="2:14" x14ac:dyDescent="0.3">
      <c r="B231" s="42">
        <v>257</v>
      </c>
      <c r="C231" s="42" t="s">
        <v>2921</v>
      </c>
      <c r="D231" s="42" t="s">
        <v>2237</v>
      </c>
      <c r="E231" s="42" t="s">
        <v>2922</v>
      </c>
      <c r="F231" s="42" t="s">
        <v>2188</v>
      </c>
      <c r="G231" s="42" t="s">
        <v>2147</v>
      </c>
      <c r="H231" s="42" t="s">
        <v>2148</v>
      </c>
      <c r="I231" s="42" t="s">
        <v>2149</v>
      </c>
      <c r="J231" s="112">
        <v>42019</v>
      </c>
      <c r="K231" s="112">
        <v>42886</v>
      </c>
      <c r="L231" s="112">
        <v>44711</v>
      </c>
      <c r="M231" s="113" t="s">
        <v>2796</v>
      </c>
      <c r="N231" s="113" t="s">
        <v>2151</v>
      </c>
    </row>
    <row r="232" spans="2:14" ht="15.6" x14ac:dyDescent="0.3">
      <c r="B232" s="11">
        <v>258</v>
      </c>
      <c r="C232" s="11" t="s">
        <v>2923</v>
      </c>
      <c r="D232" s="63"/>
      <c r="E232" s="11" t="s">
        <v>2924</v>
      </c>
      <c r="F232" s="11" t="s">
        <v>2188</v>
      </c>
      <c r="G232" s="11" t="s">
        <v>2194</v>
      </c>
      <c r="H232" s="11" t="s">
        <v>2148</v>
      </c>
      <c r="I232" s="11" t="s">
        <v>2149</v>
      </c>
      <c r="J232" s="13">
        <v>43360</v>
      </c>
      <c r="K232" s="13">
        <v>43543</v>
      </c>
      <c r="L232" s="13">
        <v>45369</v>
      </c>
      <c r="M232" s="12" t="s">
        <v>2925</v>
      </c>
      <c r="N232" s="12" t="s">
        <v>2151</v>
      </c>
    </row>
    <row r="233" spans="2:14" x14ac:dyDescent="0.3">
      <c r="B233" s="42">
        <v>259</v>
      </c>
      <c r="C233" s="42" t="s">
        <v>2926</v>
      </c>
      <c r="D233" s="42" t="s">
        <v>2881</v>
      </c>
      <c r="E233" s="42" t="s">
        <v>2695</v>
      </c>
      <c r="F233" s="42" t="s">
        <v>2188</v>
      </c>
      <c r="G233" s="42" t="s">
        <v>2189</v>
      </c>
      <c r="H233" s="42" t="s">
        <v>2148</v>
      </c>
      <c r="I233" s="42" t="s">
        <v>2149</v>
      </c>
      <c r="J233" s="112">
        <v>43501</v>
      </c>
      <c r="K233" s="112">
        <v>43543</v>
      </c>
      <c r="L233" s="112">
        <v>45369</v>
      </c>
      <c r="M233" s="113" t="s">
        <v>2927</v>
      </c>
      <c r="N233" s="113" t="s">
        <v>2151</v>
      </c>
    </row>
    <row r="234" spans="2:14" x14ac:dyDescent="0.3">
      <c r="B234" s="11">
        <v>26</v>
      </c>
      <c r="C234" s="11" t="s">
        <v>2928</v>
      </c>
      <c r="D234" s="11" t="s">
        <v>2929</v>
      </c>
      <c r="E234" s="11" t="s">
        <v>2930</v>
      </c>
      <c r="F234" s="11" t="s">
        <v>2226</v>
      </c>
      <c r="G234" s="11" t="s">
        <v>2208</v>
      </c>
      <c r="H234" s="11" t="s">
        <v>2148</v>
      </c>
      <c r="I234" s="11" t="s">
        <v>858</v>
      </c>
      <c r="J234" s="13">
        <v>43697</v>
      </c>
      <c r="K234" s="13">
        <v>43879</v>
      </c>
      <c r="L234" s="13">
        <v>45339</v>
      </c>
      <c r="M234" s="12" t="s">
        <v>2931</v>
      </c>
      <c r="N234" s="12" t="s">
        <v>2151</v>
      </c>
    </row>
    <row r="235" spans="2:14" x14ac:dyDescent="0.3">
      <c r="B235" s="42">
        <v>260</v>
      </c>
      <c r="C235" s="42" t="s">
        <v>2932</v>
      </c>
      <c r="D235" s="42" t="s">
        <v>2237</v>
      </c>
      <c r="E235" s="42" t="s">
        <v>2933</v>
      </c>
      <c r="F235" s="42" t="s">
        <v>2188</v>
      </c>
      <c r="G235" s="42" t="s">
        <v>2147</v>
      </c>
      <c r="H235" s="42" t="s">
        <v>2148</v>
      </c>
      <c r="I235" s="42" t="s">
        <v>2149</v>
      </c>
      <c r="J235" s="42"/>
      <c r="K235" s="112">
        <v>43543</v>
      </c>
      <c r="L235" s="112">
        <v>45369</v>
      </c>
      <c r="M235" s="113" t="s">
        <v>2485</v>
      </c>
      <c r="N235" s="113" t="s">
        <v>2151</v>
      </c>
    </row>
    <row r="236" spans="2:14" x14ac:dyDescent="0.3">
      <c r="B236" s="11">
        <v>262</v>
      </c>
      <c r="C236" s="11" t="s">
        <v>2934</v>
      </c>
      <c r="D236" s="11" t="s">
        <v>2237</v>
      </c>
      <c r="E236" s="11" t="s">
        <v>2935</v>
      </c>
      <c r="F236" s="11" t="s">
        <v>2188</v>
      </c>
      <c r="G236" s="11" t="s">
        <v>2147</v>
      </c>
      <c r="H236" s="11" t="s">
        <v>2148</v>
      </c>
      <c r="I236" s="11" t="s">
        <v>2149</v>
      </c>
      <c r="J236" s="13">
        <v>42426</v>
      </c>
      <c r="K236" s="13">
        <v>42555</v>
      </c>
      <c r="L236" s="13">
        <v>44380</v>
      </c>
      <c r="M236" s="12" t="s">
        <v>2857</v>
      </c>
      <c r="N236" s="12" t="s">
        <v>2151</v>
      </c>
    </row>
    <row r="237" spans="2:14" x14ac:dyDescent="0.3">
      <c r="B237" s="42">
        <v>264</v>
      </c>
      <c r="C237" s="42" t="s">
        <v>2936</v>
      </c>
      <c r="D237" s="42" t="s">
        <v>2343</v>
      </c>
      <c r="E237" s="42" t="s">
        <v>2937</v>
      </c>
      <c r="F237" s="42" t="s">
        <v>2188</v>
      </c>
      <c r="G237" s="42" t="s">
        <v>2344</v>
      </c>
      <c r="H237" s="42" t="s">
        <v>2148</v>
      </c>
      <c r="I237" s="42" t="s">
        <v>2149</v>
      </c>
      <c r="J237" s="112">
        <v>43165</v>
      </c>
      <c r="K237" s="112">
        <v>43229</v>
      </c>
      <c r="L237" s="112">
        <v>45054</v>
      </c>
      <c r="M237" s="113" t="s">
        <v>2938</v>
      </c>
      <c r="N237" s="113" t="s">
        <v>2151</v>
      </c>
    </row>
    <row r="238" spans="2:14" x14ac:dyDescent="0.3">
      <c r="B238" s="11">
        <v>267</v>
      </c>
      <c r="C238" s="11" t="s">
        <v>2939</v>
      </c>
      <c r="D238" s="11" t="s">
        <v>2198</v>
      </c>
      <c r="E238" s="11" t="s">
        <v>2206</v>
      </c>
      <c r="F238" s="11" t="s">
        <v>2188</v>
      </c>
      <c r="G238" s="11" t="s">
        <v>2194</v>
      </c>
      <c r="H238" s="11" t="s">
        <v>2148</v>
      </c>
      <c r="I238" s="11" t="s">
        <v>2149</v>
      </c>
      <c r="J238" s="13">
        <v>39771</v>
      </c>
      <c r="K238" s="13">
        <v>40128</v>
      </c>
      <c r="L238" s="13">
        <v>43705</v>
      </c>
      <c r="M238" s="12" t="s">
        <v>2940</v>
      </c>
      <c r="N238" s="12" t="s">
        <v>2151</v>
      </c>
    </row>
    <row r="239" spans="2:14" x14ac:dyDescent="0.3">
      <c r="B239" s="42">
        <v>268</v>
      </c>
      <c r="C239" s="42" t="s">
        <v>2941</v>
      </c>
      <c r="D239" s="42" t="s">
        <v>2338</v>
      </c>
      <c r="E239" s="42" t="s">
        <v>2942</v>
      </c>
      <c r="F239" s="42" t="s">
        <v>2188</v>
      </c>
      <c r="G239" s="42" t="s">
        <v>2340</v>
      </c>
      <c r="H239" s="42" t="s">
        <v>2148</v>
      </c>
      <c r="I239" s="42" t="s">
        <v>2149</v>
      </c>
      <c r="J239" s="112">
        <v>43181</v>
      </c>
      <c r="K239" s="112">
        <v>43234</v>
      </c>
      <c r="L239" s="112">
        <v>45059</v>
      </c>
      <c r="M239" s="113" t="s">
        <v>2741</v>
      </c>
      <c r="N239" s="113" t="s">
        <v>2151</v>
      </c>
    </row>
    <row r="240" spans="2:14" x14ac:dyDescent="0.3">
      <c r="B240" s="11">
        <v>27</v>
      </c>
      <c r="C240" s="11" t="s">
        <v>2943</v>
      </c>
      <c r="D240" s="11" t="s">
        <v>2944</v>
      </c>
      <c r="E240" s="11" t="s">
        <v>179</v>
      </c>
      <c r="F240" s="11" t="s">
        <v>2226</v>
      </c>
      <c r="G240" s="11" t="s">
        <v>2164</v>
      </c>
      <c r="H240" s="11" t="s">
        <v>2148</v>
      </c>
      <c r="I240" s="11" t="s">
        <v>2286</v>
      </c>
      <c r="J240" s="13">
        <v>42299</v>
      </c>
      <c r="K240" s="13">
        <v>42502</v>
      </c>
      <c r="L240" s="13">
        <v>44692</v>
      </c>
      <c r="M240" s="12" t="s">
        <v>2945</v>
      </c>
      <c r="N240" s="12" t="s">
        <v>2151</v>
      </c>
    </row>
    <row r="241" spans="2:14" x14ac:dyDescent="0.3">
      <c r="B241" s="42">
        <v>272</v>
      </c>
      <c r="C241" s="42" t="s">
        <v>2946</v>
      </c>
      <c r="D241" s="42" t="s">
        <v>2338</v>
      </c>
      <c r="E241" s="42" t="s">
        <v>2947</v>
      </c>
      <c r="F241" s="42" t="s">
        <v>2188</v>
      </c>
      <c r="G241" s="42" t="s">
        <v>2344</v>
      </c>
      <c r="H241" s="42" t="s">
        <v>2148</v>
      </c>
      <c r="I241" s="42" t="s">
        <v>2149</v>
      </c>
      <c r="J241" s="112">
        <v>43208</v>
      </c>
      <c r="K241" s="112">
        <v>43256</v>
      </c>
      <c r="L241" s="112">
        <v>45081</v>
      </c>
      <c r="M241" s="113" t="s">
        <v>2345</v>
      </c>
      <c r="N241" s="113" t="s">
        <v>2151</v>
      </c>
    </row>
    <row r="242" spans="2:14" x14ac:dyDescent="0.3">
      <c r="B242" s="11">
        <v>273</v>
      </c>
      <c r="C242" s="11" t="s">
        <v>2948</v>
      </c>
      <c r="D242" s="11" t="s">
        <v>2343</v>
      </c>
      <c r="E242" s="11" t="s">
        <v>2949</v>
      </c>
      <c r="F242" s="11" t="s">
        <v>2188</v>
      </c>
      <c r="G242" s="11" t="s">
        <v>2344</v>
      </c>
      <c r="H242" s="11" t="s">
        <v>2148</v>
      </c>
      <c r="I242" s="11" t="s">
        <v>2149</v>
      </c>
      <c r="J242" s="13">
        <v>43193</v>
      </c>
      <c r="K242" s="13">
        <v>43263</v>
      </c>
      <c r="L242" s="13">
        <v>45088</v>
      </c>
      <c r="M242" s="12" t="s">
        <v>2950</v>
      </c>
      <c r="N242" s="12" t="s">
        <v>2151</v>
      </c>
    </row>
    <row r="243" spans="2:14" x14ac:dyDescent="0.3">
      <c r="B243" s="42">
        <v>275</v>
      </c>
      <c r="C243" s="42" t="s">
        <v>2951</v>
      </c>
      <c r="D243" s="42" t="s">
        <v>2745</v>
      </c>
      <c r="E243" s="42" t="s">
        <v>2952</v>
      </c>
      <c r="F243" s="42" t="s">
        <v>2188</v>
      </c>
      <c r="G243" s="42" t="s">
        <v>2344</v>
      </c>
      <c r="H243" s="42" t="s">
        <v>2148</v>
      </c>
      <c r="I243" s="42" t="s">
        <v>2149</v>
      </c>
      <c r="J243" s="112">
        <v>43130</v>
      </c>
      <c r="K243" s="112">
        <v>43271</v>
      </c>
      <c r="L243" s="112">
        <v>45096</v>
      </c>
      <c r="M243" s="113" t="s">
        <v>2894</v>
      </c>
      <c r="N243" s="113" t="s">
        <v>2151</v>
      </c>
    </row>
    <row r="244" spans="2:14" x14ac:dyDescent="0.3">
      <c r="B244" s="11">
        <v>276</v>
      </c>
      <c r="C244" s="11" t="s">
        <v>2953</v>
      </c>
      <c r="D244" s="11" t="s">
        <v>2347</v>
      </c>
      <c r="E244" s="11" t="s">
        <v>2954</v>
      </c>
      <c r="F244" s="11" t="s">
        <v>2188</v>
      </c>
      <c r="G244" s="11" t="s">
        <v>2147</v>
      </c>
      <c r="H244" s="11" t="s">
        <v>2955</v>
      </c>
      <c r="I244" s="11" t="s">
        <v>2149</v>
      </c>
      <c r="J244" s="13">
        <v>41424</v>
      </c>
      <c r="K244" s="13">
        <v>41885</v>
      </c>
      <c r="L244" s="13">
        <v>43710</v>
      </c>
      <c r="M244" s="12" t="s">
        <v>2956</v>
      </c>
      <c r="N244" s="12" t="s">
        <v>2151</v>
      </c>
    </row>
    <row r="245" spans="2:14" x14ac:dyDescent="0.3">
      <c r="B245" s="42">
        <v>277</v>
      </c>
      <c r="C245" s="42" t="s">
        <v>2957</v>
      </c>
      <c r="D245" s="42" t="s">
        <v>2198</v>
      </c>
      <c r="E245" s="42" t="s">
        <v>2958</v>
      </c>
      <c r="F245" s="42" t="s">
        <v>2188</v>
      </c>
      <c r="G245" s="42" t="s">
        <v>2194</v>
      </c>
      <c r="H245" s="42" t="s">
        <v>2148</v>
      </c>
      <c r="I245" s="42" t="s">
        <v>2149</v>
      </c>
      <c r="J245" s="112">
        <v>41074</v>
      </c>
      <c r="K245" s="112">
        <v>41509</v>
      </c>
      <c r="L245" s="112">
        <v>45159</v>
      </c>
      <c r="M245" s="113" t="s">
        <v>2959</v>
      </c>
      <c r="N245" s="113" t="s">
        <v>2151</v>
      </c>
    </row>
    <row r="246" spans="2:14" x14ac:dyDescent="0.3">
      <c r="B246" s="11">
        <v>278</v>
      </c>
      <c r="C246" s="11" t="s">
        <v>2960</v>
      </c>
      <c r="D246" s="11" t="s">
        <v>2338</v>
      </c>
      <c r="E246" s="11" t="s">
        <v>2961</v>
      </c>
      <c r="F246" s="11" t="s">
        <v>2188</v>
      </c>
      <c r="G246" s="11" t="s">
        <v>2344</v>
      </c>
      <c r="H246" s="11" t="s">
        <v>2148</v>
      </c>
      <c r="I246" s="11" t="s">
        <v>2149</v>
      </c>
      <c r="J246" s="13">
        <v>43356</v>
      </c>
      <c r="K246" s="13">
        <v>43558</v>
      </c>
      <c r="L246" s="13">
        <v>45384</v>
      </c>
      <c r="M246" s="12" t="s">
        <v>2938</v>
      </c>
      <c r="N246" s="12" t="s">
        <v>2151</v>
      </c>
    </row>
    <row r="247" spans="2:14" x14ac:dyDescent="0.3">
      <c r="B247" s="42">
        <v>279</v>
      </c>
      <c r="C247" s="42" t="s">
        <v>2962</v>
      </c>
      <c r="D247" s="42" t="s">
        <v>2343</v>
      </c>
      <c r="E247" s="42" t="s">
        <v>2963</v>
      </c>
      <c r="F247" s="42" t="s">
        <v>2188</v>
      </c>
      <c r="G247" s="42" t="s">
        <v>2344</v>
      </c>
      <c r="H247" s="42" t="s">
        <v>2148</v>
      </c>
      <c r="I247" s="42" t="s">
        <v>2149</v>
      </c>
      <c r="J247" s="112">
        <v>43441</v>
      </c>
      <c r="K247" s="112">
        <v>43558</v>
      </c>
      <c r="L247" s="112">
        <v>45384</v>
      </c>
      <c r="M247" s="113" t="s">
        <v>2964</v>
      </c>
      <c r="N247" s="113" t="s">
        <v>2151</v>
      </c>
    </row>
    <row r="248" spans="2:14" x14ac:dyDescent="0.3">
      <c r="B248" s="11">
        <v>280</v>
      </c>
      <c r="C248" s="11" t="s">
        <v>2965</v>
      </c>
      <c r="D248" s="11" t="s">
        <v>2343</v>
      </c>
      <c r="E248" s="11" t="s">
        <v>318</v>
      </c>
      <c r="F248" s="11" t="s">
        <v>2188</v>
      </c>
      <c r="G248" s="11" t="s">
        <v>2344</v>
      </c>
      <c r="H248" s="11" t="s">
        <v>2148</v>
      </c>
      <c r="I248" s="11" t="s">
        <v>2149</v>
      </c>
      <c r="J248" s="13">
        <v>42818</v>
      </c>
      <c r="K248" s="13">
        <v>42955</v>
      </c>
      <c r="L248" s="13">
        <v>44780</v>
      </c>
      <c r="M248" s="12" t="s">
        <v>2966</v>
      </c>
      <c r="N248" s="12" t="s">
        <v>2151</v>
      </c>
    </row>
    <row r="249" spans="2:14" x14ac:dyDescent="0.3">
      <c r="B249" s="42">
        <v>281</v>
      </c>
      <c r="C249" s="42" t="s">
        <v>2967</v>
      </c>
      <c r="D249" s="42" t="s">
        <v>2745</v>
      </c>
      <c r="E249" s="42" t="s">
        <v>288</v>
      </c>
      <c r="F249" s="42" t="s">
        <v>2188</v>
      </c>
      <c r="G249" s="42" t="s">
        <v>2344</v>
      </c>
      <c r="H249" s="42" t="s">
        <v>2148</v>
      </c>
      <c r="I249" s="42" t="s">
        <v>2149</v>
      </c>
      <c r="J249" s="112">
        <v>42718</v>
      </c>
      <c r="K249" s="112">
        <v>42955</v>
      </c>
      <c r="L249" s="112">
        <v>44780</v>
      </c>
      <c r="M249" s="113" t="s">
        <v>2968</v>
      </c>
      <c r="N249" s="113" t="s">
        <v>2151</v>
      </c>
    </row>
    <row r="250" spans="2:14" x14ac:dyDescent="0.3">
      <c r="B250" s="11">
        <v>283</v>
      </c>
      <c r="C250" s="11" t="s">
        <v>2969</v>
      </c>
      <c r="D250" s="11" t="s">
        <v>2338</v>
      </c>
      <c r="E250" s="11" t="s">
        <v>2970</v>
      </c>
      <c r="F250" s="11" t="s">
        <v>2188</v>
      </c>
      <c r="G250" s="11" t="s">
        <v>2344</v>
      </c>
      <c r="H250" s="11" t="s">
        <v>2148</v>
      </c>
      <c r="I250" s="11" t="s">
        <v>2149</v>
      </c>
      <c r="J250" s="13">
        <v>42415</v>
      </c>
      <c r="K250" s="13">
        <v>42635</v>
      </c>
      <c r="L250" s="13">
        <v>44460</v>
      </c>
      <c r="M250" s="12" t="s">
        <v>2971</v>
      </c>
      <c r="N250" s="12" t="s">
        <v>2151</v>
      </c>
    </row>
    <row r="251" spans="2:14" x14ac:dyDescent="0.3">
      <c r="B251" s="42">
        <v>287</v>
      </c>
      <c r="C251" s="42" t="s">
        <v>2972</v>
      </c>
      <c r="D251" s="42" t="s">
        <v>2153</v>
      </c>
      <c r="E251" s="42" t="s">
        <v>2973</v>
      </c>
      <c r="F251" s="42" t="s">
        <v>2188</v>
      </c>
      <c r="G251" s="42" t="s">
        <v>2147</v>
      </c>
      <c r="H251" s="42" t="s">
        <v>2148</v>
      </c>
      <c r="I251" s="42" t="s">
        <v>2149</v>
      </c>
      <c r="J251" s="112">
        <v>42611</v>
      </c>
      <c r="K251" s="112">
        <v>42688</v>
      </c>
      <c r="L251" s="112">
        <v>44513</v>
      </c>
      <c r="M251" s="113" t="s">
        <v>2974</v>
      </c>
      <c r="N251" s="113" t="s">
        <v>2151</v>
      </c>
    </row>
    <row r="252" spans="2:14" x14ac:dyDescent="0.3">
      <c r="B252" s="11">
        <v>288</v>
      </c>
      <c r="C252" s="11" t="s">
        <v>2975</v>
      </c>
      <c r="D252" s="11" t="s">
        <v>2338</v>
      </c>
      <c r="E252" s="11" t="s">
        <v>292</v>
      </c>
      <c r="F252" s="11" t="s">
        <v>2188</v>
      </c>
      <c r="G252" s="11" t="s">
        <v>2340</v>
      </c>
      <c r="H252" s="11" t="s">
        <v>2148</v>
      </c>
      <c r="I252" s="11" t="s">
        <v>2149</v>
      </c>
      <c r="J252" s="13">
        <v>43237</v>
      </c>
      <c r="K252" s="13">
        <v>43304</v>
      </c>
      <c r="L252" s="13">
        <v>45129</v>
      </c>
      <c r="M252" s="12" t="s">
        <v>2976</v>
      </c>
      <c r="N252" s="12" t="s">
        <v>2151</v>
      </c>
    </row>
    <row r="253" spans="2:14" x14ac:dyDescent="0.3">
      <c r="B253" s="42">
        <v>289</v>
      </c>
      <c r="C253" s="42" t="s">
        <v>2977</v>
      </c>
      <c r="D253" s="42" t="s">
        <v>2338</v>
      </c>
      <c r="E253" s="42" t="s">
        <v>292</v>
      </c>
      <c r="F253" s="42" t="s">
        <v>2188</v>
      </c>
      <c r="G253" s="42" t="s">
        <v>2344</v>
      </c>
      <c r="H253" s="42" t="s">
        <v>2148</v>
      </c>
      <c r="I253" s="42" t="s">
        <v>2149</v>
      </c>
      <c r="J253" s="112">
        <v>43237</v>
      </c>
      <c r="K253" s="112">
        <v>43304</v>
      </c>
      <c r="L253" s="112">
        <v>45129</v>
      </c>
      <c r="M253" s="113" t="s">
        <v>2966</v>
      </c>
      <c r="N253" s="113" t="s">
        <v>2151</v>
      </c>
    </row>
    <row r="254" spans="2:14" x14ac:dyDescent="0.3">
      <c r="B254" s="11">
        <v>29</v>
      </c>
      <c r="C254" s="11" t="s">
        <v>2978</v>
      </c>
      <c r="D254" s="11" t="s">
        <v>2979</v>
      </c>
      <c r="E254" s="11" t="s">
        <v>2296</v>
      </c>
      <c r="F254" s="11" t="s">
        <v>2226</v>
      </c>
      <c r="G254" s="11" t="s">
        <v>2208</v>
      </c>
      <c r="H254" s="11" t="s">
        <v>2148</v>
      </c>
      <c r="I254" s="11" t="s">
        <v>858</v>
      </c>
      <c r="J254" s="13">
        <v>40668</v>
      </c>
      <c r="K254" s="13">
        <v>40738</v>
      </c>
      <c r="L254" s="13">
        <v>44025</v>
      </c>
      <c r="M254" s="12" t="s">
        <v>2980</v>
      </c>
      <c r="N254" s="12" t="s">
        <v>2151</v>
      </c>
    </row>
    <row r="255" spans="2:14" x14ac:dyDescent="0.3">
      <c r="B255" s="42">
        <v>290</v>
      </c>
      <c r="C255" s="42" t="s">
        <v>2981</v>
      </c>
      <c r="D255" s="42" t="s">
        <v>2237</v>
      </c>
      <c r="E255" s="42" t="s">
        <v>2982</v>
      </c>
      <c r="F255" s="42" t="s">
        <v>2188</v>
      </c>
      <c r="G255" s="42" t="s">
        <v>2147</v>
      </c>
      <c r="H255" s="42" t="s">
        <v>2148</v>
      </c>
      <c r="I255" s="42" t="s">
        <v>2149</v>
      </c>
      <c r="J255" s="112">
        <v>42786</v>
      </c>
      <c r="K255" s="112">
        <v>43304</v>
      </c>
      <c r="L255" s="112">
        <v>45129</v>
      </c>
      <c r="M255" s="113" t="s">
        <v>2983</v>
      </c>
      <c r="N255" s="113" t="s">
        <v>2151</v>
      </c>
    </row>
    <row r="256" spans="2:14" x14ac:dyDescent="0.3">
      <c r="B256" s="11">
        <v>291</v>
      </c>
      <c r="C256" s="11" t="s">
        <v>2984</v>
      </c>
      <c r="D256" s="11" t="s">
        <v>2985</v>
      </c>
      <c r="E256" s="11" t="s">
        <v>2986</v>
      </c>
      <c r="F256" s="11" t="s">
        <v>2188</v>
      </c>
      <c r="G256" s="11" t="s">
        <v>2189</v>
      </c>
      <c r="H256" s="11" t="s">
        <v>2856</v>
      </c>
      <c r="I256" s="11" t="s">
        <v>2149</v>
      </c>
      <c r="J256" s="13">
        <v>41074</v>
      </c>
      <c r="K256" s="13">
        <v>41576</v>
      </c>
      <c r="L256" s="13">
        <v>43401</v>
      </c>
      <c r="M256" s="12" t="s">
        <v>2987</v>
      </c>
      <c r="N256" s="12" t="s">
        <v>2151</v>
      </c>
    </row>
    <row r="257" spans="2:14" x14ac:dyDescent="0.3">
      <c r="B257" s="42">
        <v>292</v>
      </c>
      <c r="C257" s="42" t="s">
        <v>2988</v>
      </c>
      <c r="D257" s="42" t="s">
        <v>2658</v>
      </c>
      <c r="E257" s="42" t="s">
        <v>2989</v>
      </c>
      <c r="F257" s="42" t="s">
        <v>2188</v>
      </c>
      <c r="G257" s="42" t="s">
        <v>2194</v>
      </c>
      <c r="H257" s="42" t="s">
        <v>2148</v>
      </c>
      <c r="I257" s="42" t="s">
        <v>2149</v>
      </c>
      <c r="J257" s="112">
        <v>42395</v>
      </c>
      <c r="K257" s="112">
        <v>43307</v>
      </c>
      <c r="L257" s="112">
        <v>45132</v>
      </c>
      <c r="M257" s="113" t="s">
        <v>2990</v>
      </c>
      <c r="N257" s="113" t="s">
        <v>2151</v>
      </c>
    </row>
    <row r="258" spans="2:14" x14ac:dyDescent="0.3">
      <c r="B258" s="11">
        <v>293</v>
      </c>
      <c r="C258" s="11" t="s">
        <v>2991</v>
      </c>
      <c r="D258" s="11" t="s">
        <v>2343</v>
      </c>
      <c r="E258" s="11" t="s">
        <v>291</v>
      </c>
      <c r="F258" s="11" t="s">
        <v>2188</v>
      </c>
      <c r="G258" s="11" t="s">
        <v>2344</v>
      </c>
      <c r="H258" s="11" t="s">
        <v>2148</v>
      </c>
      <c r="I258" s="11" t="s">
        <v>2149</v>
      </c>
      <c r="J258" s="13">
        <v>43251</v>
      </c>
      <c r="K258" s="13">
        <v>43307</v>
      </c>
      <c r="L258" s="13">
        <v>45132</v>
      </c>
      <c r="M258" s="12" t="s">
        <v>2992</v>
      </c>
      <c r="N258" s="12" t="s">
        <v>2151</v>
      </c>
    </row>
    <row r="259" spans="2:14" x14ac:dyDescent="0.3">
      <c r="B259" s="42">
        <v>295</v>
      </c>
      <c r="C259" s="42" t="s">
        <v>2993</v>
      </c>
      <c r="D259" s="42" t="s">
        <v>2745</v>
      </c>
      <c r="E259" s="42" t="s">
        <v>2994</v>
      </c>
      <c r="F259" s="42" t="s">
        <v>2188</v>
      </c>
      <c r="G259" s="42" t="s">
        <v>2344</v>
      </c>
      <c r="H259" s="42" t="s">
        <v>2148</v>
      </c>
      <c r="I259" s="42" t="s">
        <v>2149</v>
      </c>
      <c r="J259" s="112">
        <v>41827</v>
      </c>
      <c r="K259" s="112">
        <v>42262</v>
      </c>
      <c r="L259" s="112">
        <v>44088</v>
      </c>
      <c r="M259" s="113" t="s">
        <v>2482</v>
      </c>
      <c r="N259" s="113" t="s">
        <v>2151</v>
      </c>
    </row>
    <row r="260" spans="2:14" x14ac:dyDescent="0.3">
      <c r="B260" s="11">
        <v>296</v>
      </c>
      <c r="C260" s="11" t="s">
        <v>2995</v>
      </c>
      <c r="D260" s="11" t="s">
        <v>2343</v>
      </c>
      <c r="E260" s="11" t="s">
        <v>2996</v>
      </c>
      <c r="F260" s="11" t="s">
        <v>2188</v>
      </c>
      <c r="G260" s="11" t="s">
        <v>2344</v>
      </c>
      <c r="H260" s="11" t="s">
        <v>2148</v>
      </c>
      <c r="I260" s="11" t="s">
        <v>2149</v>
      </c>
      <c r="J260" s="13">
        <v>42864</v>
      </c>
      <c r="K260" s="13">
        <v>43325</v>
      </c>
      <c r="L260" s="13">
        <v>45150</v>
      </c>
      <c r="M260" s="12" t="s">
        <v>2997</v>
      </c>
      <c r="N260" s="12" t="s">
        <v>2151</v>
      </c>
    </row>
    <row r="261" spans="2:14" x14ac:dyDescent="0.3">
      <c r="B261" s="42">
        <v>297</v>
      </c>
      <c r="C261" s="42" t="s">
        <v>2998</v>
      </c>
      <c r="D261" s="42" t="s">
        <v>2999</v>
      </c>
      <c r="E261" s="42" t="s">
        <v>3000</v>
      </c>
      <c r="F261" s="42" t="s">
        <v>2188</v>
      </c>
      <c r="G261" s="42" t="s">
        <v>2189</v>
      </c>
      <c r="H261" s="42" t="s">
        <v>2421</v>
      </c>
      <c r="I261" s="42" t="s">
        <v>2149</v>
      </c>
      <c r="J261" s="112">
        <v>41920</v>
      </c>
      <c r="K261" s="112">
        <v>43325</v>
      </c>
      <c r="L261" s="112">
        <v>45150</v>
      </c>
      <c r="M261" s="113" t="s">
        <v>3001</v>
      </c>
      <c r="N261" s="113" t="s">
        <v>2151</v>
      </c>
    </row>
    <row r="262" spans="2:14" x14ac:dyDescent="0.3">
      <c r="B262" s="11">
        <v>299</v>
      </c>
      <c r="C262" s="11" t="s">
        <v>3002</v>
      </c>
      <c r="D262" s="11" t="s">
        <v>2153</v>
      </c>
      <c r="E262" s="11" t="s">
        <v>3003</v>
      </c>
      <c r="F262" s="11" t="s">
        <v>2188</v>
      </c>
      <c r="G262" s="11" t="s">
        <v>2194</v>
      </c>
      <c r="H262" s="11" t="s">
        <v>2148</v>
      </c>
      <c r="I262" s="11" t="s">
        <v>2149</v>
      </c>
      <c r="J262" s="13">
        <v>42422</v>
      </c>
      <c r="K262" s="13">
        <v>43362</v>
      </c>
      <c r="L262" s="13">
        <v>45187</v>
      </c>
      <c r="M262" s="12" t="s">
        <v>3004</v>
      </c>
      <c r="N262" s="12" t="s">
        <v>2151</v>
      </c>
    </row>
    <row r="263" spans="2:14" x14ac:dyDescent="0.3">
      <c r="B263" s="42">
        <v>300</v>
      </c>
      <c r="C263" s="42" t="s">
        <v>3005</v>
      </c>
      <c r="D263" s="42" t="s">
        <v>2338</v>
      </c>
      <c r="E263" s="42" t="s">
        <v>3006</v>
      </c>
      <c r="F263" s="42" t="s">
        <v>2188</v>
      </c>
      <c r="G263" s="42" t="s">
        <v>2344</v>
      </c>
      <c r="H263" s="42" t="s">
        <v>2148</v>
      </c>
      <c r="I263" s="42" t="s">
        <v>2149</v>
      </c>
      <c r="J263" s="112">
        <v>43292</v>
      </c>
      <c r="K263" s="112">
        <v>43362</v>
      </c>
      <c r="L263" s="112">
        <v>45187</v>
      </c>
      <c r="M263" s="113" t="s">
        <v>3007</v>
      </c>
      <c r="N263" s="113" t="s">
        <v>2151</v>
      </c>
    </row>
    <row r="264" spans="2:14" x14ac:dyDescent="0.3">
      <c r="B264" s="11">
        <v>301</v>
      </c>
      <c r="C264" s="11" t="s">
        <v>3008</v>
      </c>
      <c r="D264" s="11" t="s">
        <v>2338</v>
      </c>
      <c r="E264" s="11" t="s">
        <v>3009</v>
      </c>
      <c r="F264" s="11" t="s">
        <v>2188</v>
      </c>
      <c r="G264" s="11" t="s">
        <v>2344</v>
      </c>
      <c r="H264" s="11" t="s">
        <v>2148</v>
      </c>
      <c r="I264" s="11" t="s">
        <v>2149</v>
      </c>
      <c r="J264" s="13">
        <v>43339</v>
      </c>
      <c r="K264" s="13">
        <v>43370</v>
      </c>
      <c r="L264" s="13">
        <v>45195</v>
      </c>
      <c r="M264" s="12" t="s">
        <v>3010</v>
      </c>
      <c r="N264" s="12" t="s">
        <v>2151</v>
      </c>
    </row>
    <row r="265" spans="2:14" x14ac:dyDescent="0.3">
      <c r="B265" s="42">
        <v>302</v>
      </c>
      <c r="C265" s="42" t="s">
        <v>3011</v>
      </c>
      <c r="D265" s="42" t="s">
        <v>2338</v>
      </c>
      <c r="E265" s="42" t="s">
        <v>3012</v>
      </c>
      <c r="F265" s="42" t="s">
        <v>2188</v>
      </c>
      <c r="G265" s="42" t="s">
        <v>2344</v>
      </c>
      <c r="H265" s="42" t="s">
        <v>2148</v>
      </c>
      <c r="I265" s="42" t="s">
        <v>2149</v>
      </c>
      <c r="J265" s="112">
        <v>43326</v>
      </c>
      <c r="K265" s="112">
        <v>43370</v>
      </c>
      <c r="L265" s="112">
        <v>45195</v>
      </c>
      <c r="M265" s="113" t="s">
        <v>2950</v>
      </c>
      <c r="N265" s="113" t="s">
        <v>2151</v>
      </c>
    </row>
    <row r="266" spans="2:14" x14ac:dyDescent="0.3">
      <c r="B266" s="11">
        <v>303</v>
      </c>
      <c r="C266" s="11" t="s">
        <v>3013</v>
      </c>
      <c r="D266" s="11" t="s">
        <v>542</v>
      </c>
      <c r="E266" s="11" t="s">
        <v>3014</v>
      </c>
      <c r="F266" s="11" t="s">
        <v>2188</v>
      </c>
      <c r="G266" s="11" t="s">
        <v>2344</v>
      </c>
      <c r="H266" s="11" t="s">
        <v>2148</v>
      </c>
      <c r="I266" s="11" t="s">
        <v>2149</v>
      </c>
      <c r="J266" s="13">
        <v>43264</v>
      </c>
      <c r="K266" s="13">
        <v>43370</v>
      </c>
      <c r="L266" s="13">
        <v>45195</v>
      </c>
      <c r="M266" s="12" t="s">
        <v>3015</v>
      </c>
      <c r="N266" s="12" t="s">
        <v>2151</v>
      </c>
    </row>
    <row r="267" spans="2:14" x14ac:dyDescent="0.3">
      <c r="B267" s="42">
        <v>304</v>
      </c>
      <c r="C267" s="42" t="s">
        <v>3016</v>
      </c>
      <c r="D267" s="42" t="s">
        <v>2343</v>
      </c>
      <c r="E267" s="42" t="s">
        <v>283</v>
      </c>
      <c r="F267" s="42" t="s">
        <v>2188</v>
      </c>
      <c r="G267" s="42" t="s">
        <v>2344</v>
      </c>
      <c r="H267" s="42" t="s">
        <v>2148</v>
      </c>
      <c r="I267" s="42" t="s">
        <v>615</v>
      </c>
      <c r="J267" s="112">
        <v>42719</v>
      </c>
      <c r="K267" s="112">
        <v>43083</v>
      </c>
      <c r="L267" s="112">
        <v>44908</v>
      </c>
      <c r="M267" s="113" t="s">
        <v>3017</v>
      </c>
      <c r="N267" s="113" t="s">
        <v>2151</v>
      </c>
    </row>
    <row r="268" spans="2:14" x14ac:dyDescent="0.3">
      <c r="B268" s="11">
        <v>306</v>
      </c>
      <c r="C268" s="11" t="s">
        <v>3018</v>
      </c>
      <c r="D268" s="11" t="s">
        <v>542</v>
      </c>
      <c r="E268" s="11" t="s">
        <v>273</v>
      </c>
      <c r="F268" s="11" t="s">
        <v>2188</v>
      </c>
      <c r="G268" s="11" t="s">
        <v>2344</v>
      </c>
      <c r="H268" s="11" t="s">
        <v>2148</v>
      </c>
      <c r="I268" s="11" t="s">
        <v>2149</v>
      </c>
      <c r="J268" s="13">
        <v>43343</v>
      </c>
      <c r="K268" s="13">
        <v>43390</v>
      </c>
      <c r="L268" s="13">
        <v>45215</v>
      </c>
      <c r="M268" s="12" t="s">
        <v>2341</v>
      </c>
      <c r="N268" s="12" t="s">
        <v>2151</v>
      </c>
    </row>
    <row r="269" spans="2:14" x14ac:dyDescent="0.3">
      <c r="B269" s="42">
        <v>307</v>
      </c>
      <c r="C269" s="42" t="s">
        <v>3019</v>
      </c>
      <c r="D269" s="42" t="s">
        <v>2338</v>
      </c>
      <c r="E269" s="42" t="s">
        <v>3020</v>
      </c>
      <c r="F269" s="42" t="s">
        <v>2188</v>
      </c>
      <c r="G269" s="42" t="s">
        <v>2340</v>
      </c>
      <c r="H269" s="42" t="s">
        <v>2148</v>
      </c>
      <c r="I269" s="42" t="s">
        <v>2149</v>
      </c>
      <c r="J269" s="112">
        <v>43006</v>
      </c>
      <c r="K269" s="112">
        <v>43096</v>
      </c>
      <c r="L269" s="112">
        <v>44921</v>
      </c>
      <c r="M269" s="113" t="s">
        <v>2482</v>
      </c>
      <c r="N269" s="113" t="s">
        <v>2151</v>
      </c>
    </row>
    <row r="270" spans="2:14" x14ac:dyDescent="0.3">
      <c r="B270" s="11">
        <v>308</v>
      </c>
      <c r="C270" s="11" t="s">
        <v>3021</v>
      </c>
      <c r="D270" s="11" t="s">
        <v>2198</v>
      </c>
      <c r="E270" s="11" t="s">
        <v>3022</v>
      </c>
      <c r="F270" s="11" t="s">
        <v>2188</v>
      </c>
      <c r="G270" s="11" t="s">
        <v>2194</v>
      </c>
      <c r="H270" s="11" t="s">
        <v>2148</v>
      </c>
      <c r="I270" s="11" t="s">
        <v>2149</v>
      </c>
      <c r="J270" s="13">
        <v>28990</v>
      </c>
      <c r="K270" s="13">
        <v>43742</v>
      </c>
      <c r="L270" s="13">
        <v>45568</v>
      </c>
      <c r="M270" s="12" t="s">
        <v>3023</v>
      </c>
      <c r="N270" s="12" t="s">
        <v>2151</v>
      </c>
    </row>
    <row r="271" spans="2:14" x14ac:dyDescent="0.3">
      <c r="B271" s="42">
        <v>309</v>
      </c>
      <c r="C271" s="42" t="s">
        <v>3024</v>
      </c>
      <c r="D271" s="42" t="s">
        <v>2186</v>
      </c>
      <c r="E271" s="42" t="s">
        <v>3025</v>
      </c>
      <c r="F271" s="42" t="s">
        <v>2188</v>
      </c>
      <c r="G271" s="42" t="s">
        <v>2189</v>
      </c>
      <c r="H271" s="42" t="s">
        <v>2148</v>
      </c>
      <c r="I271" s="42" t="s">
        <v>2149</v>
      </c>
      <c r="J271" s="112">
        <v>43328</v>
      </c>
      <c r="K271" s="112">
        <v>43825</v>
      </c>
      <c r="L271" s="112">
        <v>45651</v>
      </c>
      <c r="M271" s="113" t="s">
        <v>3026</v>
      </c>
      <c r="N271" s="113" t="s">
        <v>2151</v>
      </c>
    </row>
    <row r="272" spans="2:14" x14ac:dyDescent="0.3">
      <c r="B272" s="11">
        <v>31</v>
      </c>
      <c r="C272" s="11" t="s">
        <v>3027</v>
      </c>
      <c r="D272" s="11" t="s">
        <v>3028</v>
      </c>
      <c r="E272" s="11" t="s">
        <v>2499</v>
      </c>
      <c r="F272" s="11" t="s">
        <v>2226</v>
      </c>
      <c r="G272" s="11" t="s">
        <v>2208</v>
      </c>
      <c r="H272" s="11" t="s">
        <v>2148</v>
      </c>
      <c r="I272" s="11" t="s">
        <v>858</v>
      </c>
      <c r="J272" s="13">
        <v>40029</v>
      </c>
      <c r="K272" s="13">
        <v>40038</v>
      </c>
      <c r="L272" s="13">
        <v>44056</v>
      </c>
      <c r="M272" s="12" t="s">
        <v>3029</v>
      </c>
      <c r="N272" s="12" t="s">
        <v>2151</v>
      </c>
    </row>
    <row r="273" spans="2:14" x14ac:dyDescent="0.3">
      <c r="B273" s="42">
        <v>310</v>
      </c>
      <c r="C273" s="42" t="s">
        <v>3030</v>
      </c>
      <c r="D273" s="42" t="s">
        <v>542</v>
      </c>
      <c r="E273" s="42" t="s">
        <v>3031</v>
      </c>
      <c r="F273" s="42" t="s">
        <v>2188</v>
      </c>
      <c r="G273" s="42" t="s">
        <v>2344</v>
      </c>
      <c r="H273" s="42" t="s">
        <v>2148</v>
      </c>
      <c r="I273" s="42" t="s">
        <v>2149</v>
      </c>
      <c r="J273" s="112">
        <v>43760</v>
      </c>
      <c r="K273" s="112">
        <v>43798</v>
      </c>
      <c r="L273" s="112">
        <v>45624</v>
      </c>
      <c r="M273" s="113" t="s">
        <v>2485</v>
      </c>
      <c r="N273" s="113" t="s">
        <v>2151</v>
      </c>
    </row>
    <row r="274" spans="2:14" x14ac:dyDescent="0.3">
      <c r="B274" s="11">
        <v>311</v>
      </c>
      <c r="C274" s="11" t="s">
        <v>3032</v>
      </c>
      <c r="D274" s="11" t="s">
        <v>2186</v>
      </c>
      <c r="E274" s="11" t="s">
        <v>2949</v>
      </c>
      <c r="F274" s="11" t="s">
        <v>2188</v>
      </c>
      <c r="G274" s="11" t="s">
        <v>2189</v>
      </c>
      <c r="H274" s="11" t="s">
        <v>2148</v>
      </c>
      <c r="I274" s="11" t="s">
        <v>2149</v>
      </c>
      <c r="J274" s="13">
        <v>42975</v>
      </c>
      <c r="K274" s="13">
        <v>43445</v>
      </c>
      <c r="L274" s="13">
        <v>45270</v>
      </c>
      <c r="M274" s="12" t="s">
        <v>3033</v>
      </c>
      <c r="N274" s="12" t="s">
        <v>2151</v>
      </c>
    </row>
    <row r="275" spans="2:14" x14ac:dyDescent="0.3">
      <c r="B275" s="42">
        <v>312</v>
      </c>
      <c r="C275" s="42" t="s">
        <v>3034</v>
      </c>
      <c r="D275" s="42" t="s">
        <v>2186</v>
      </c>
      <c r="E275" s="42" t="s">
        <v>3035</v>
      </c>
      <c r="F275" s="42" t="s">
        <v>2188</v>
      </c>
      <c r="G275" s="42" t="s">
        <v>2189</v>
      </c>
      <c r="H275" s="42" t="s">
        <v>2415</v>
      </c>
      <c r="I275" s="42" t="s">
        <v>2149</v>
      </c>
      <c r="J275" s="112">
        <v>42843</v>
      </c>
      <c r="K275" s="112">
        <v>43445</v>
      </c>
      <c r="L275" s="112">
        <v>45270</v>
      </c>
      <c r="M275" s="113" t="s">
        <v>3036</v>
      </c>
      <c r="N275" s="113" t="s">
        <v>2151</v>
      </c>
    </row>
    <row r="276" spans="2:14" x14ac:dyDescent="0.3">
      <c r="B276" s="11">
        <v>313</v>
      </c>
      <c r="C276" s="11" t="s">
        <v>3037</v>
      </c>
      <c r="D276" s="11" t="s">
        <v>2338</v>
      </c>
      <c r="E276" s="11" t="s">
        <v>3038</v>
      </c>
      <c r="F276" s="11" t="s">
        <v>2188</v>
      </c>
      <c r="G276" s="11" t="s">
        <v>2344</v>
      </c>
      <c r="H276" s="11" t="s">
        <v>2148</v>
      </c>
      <c r="I276" s="11" t="s">
        <v>2149</v>
      </c>
      <c r="J276" s="13">
        <v>43398</v>
      </c>
      <c r="K276" s="13">
        <v>43448</v>
      </c>
      <c r="L276" s="13">
        <v>45273</v>
      </c>
      <c r="M276" s="12" t="s">
        <v>2746</v>
      </c>
      <c r="N276" s="12" t="s">
        <v>2151</v>
      </c>
    </row>
    <row r="277" spans="2:14" x14ac:dyDescent="0.3">
      <c r="B277" s="42">
        <v>315</v>
      </c>
      <c r="C277" s="42" t="s">
        <v>3039</v>
      </c>
      <c r="D277" s="42" t="s">
        <v>2343</v>
      </c>
      <c r="E277" s="42" t="s">
        <v>3040</v>
      </c>
      <c r="F277" s="42" t="s">
        <v>2188</v>
      </c>
      <c r="G277" s="42" t="s">
        <v>2344</v>
      </c>
      <c r="H277" s="42" t="s">
        <v>2148</v>
      </c>
      <c r="I277" s="42" t="s">
        <v>2149</v>
      </c>
      <c r="J277" s="112">
        <v>43225</v>
      </c>
      <c r="K277" s="112">
        <v>43273</v>
      </c>
      <c r="L277" s="112">
        <v>45098</v>
      </c>
      <c r="M277" s="113" t="s">
        <v>3041</v>
      </c>
      <c r="N277" s="113" t="s">
        <v>2151</v>
      </c>
    </row>
    <row r="278" spans="2:14" x14ac:dyDescent="0.3">
      <c r="B278" s="11">
        <v>316</v>
      </c>
      <c r="C278" s="11" t="s">
        <v>3042</v>
      </c>
      <c r="D278" s="11" t="s">
        <v>2237</v>
      </c>
      <c r="E278" s="11" t="s">
        <v>2970</v>
      </c>
      <c r="F278" s="11" t="s">
        <v>2188</v>
      </c>
      <c r="G278" s="11" t="s">
        <v>2147</v>
      </c>
      <c r="H278" s="11" t="s">
        <v>2148</v>
      </c>
      <c r="I278" s="11" t="s">
        <v>2149</v>
      </c>
      <c r="J278" s="13">
        <v>43453</v>
      </c>
      <c r="K278" s="13">
        <v>43493</v>
      </c>
      <c r="L278" s="13">
        <v>45501</v>
      </c>
      <c r="M278" s="12" t="s">
        <v>2772</v>
      </c>
      <c r="N278" s="12" t="s">
        <v>2151</v>
      </c>
    </row>
    <row r="279" spans="2:14" x14ac:dyDescent="0.3">
      <c r="B279" s="42">
        <v>317</v>
      </c>
      <c r="C279" s="42" t="s">
        <v>3043</v>
      </c>
      <c r="D279" s="42" t="s">
        <v>2237</v>
      </c>
      <c r="E279" s="42" t="s">
        <v>3044</v>
      </c>
      <c r="F279" s="42" t="s">
        <v>2188</v>
      </c>
      <c r="G279" s="42" t="s">
        <v>2147</v>
      </c>
      <c r="H279" s="42" t="s">
        <v>2415</v>
      </c>
      <c r="I279" s="42" t="s">
        <v>2149</v>
      </c>
      <c r="J279" s="112">
        <v>43481</v>
      </c>
      <c r="K279" s="112">
        <v>43493</v>
      </c>
      <c r="L279" s="112">
        <v>45319</v>
      </c>
      <c r="M279" s="113" t="s">
        <v>2772</v>
      </c>
      <c r="N279" s="113" t="s">
        <v>2151</v>
      </c>
    </row>
    <row r="280" spans="2:14" x14ac:dyDescent="0.3">
      <c r="B280" s="11">
        <v>318</v>
      </c>
      <c r="C280" s="11" t="s">
        <v>3045</v>
      </c>
      <c r="D280" s="11" t="s">
        <v>3046</v>
      </c>
      <c r="E280" s="11" t="s">
        <v>3047</v>
      </c>
      <c r="F280" s="11" t="s">
        <v>3048</v>
      </c>
      <c r="G280" s="11" t="s">
        <v>2340</v>
      </c>
      <c r="H280" s="11" t="s">
        <v>2148</v>
      </c>
      <c r="I280" s="11" t="s">
        <v>2704</v>
      </c>
      <c r="J280" s="13">
        <v>42325</v>
      </c>
      <c r="K280" s="13">
        <v>42384</v>
      </c>
      <c r="L280" s="11" t="s">
        <v>71</v>
      </c>
      <c r="M280" s="12" t="s">
        <v>3049</v>
      </c>
      <c r="N280" s="12" t="s">
        <v>2151</v>
      </c>
    </row>
    <row r="281" spans="2:14" x14ac:dyDescent="0.3">
      <c r="B281" s="42">
        <v>319</v>
      </c>
      <c r="C281" s="42" t="s">
        <v>3050</v>
      </c>
      <c r="D281" s="42" t="s">
        <v>3051</v>
      </c>
      <c r="E281" s="42" t="s">
        <v>3047</v>
      </c>
      <c r="F281" s="42" t="s">
        <v>3048</v>
      </c>
      <c r="G281" s="42" t="s">
        <v>2340</v>
      </c>
      <c r="H281" s="42" t="s">
        <v>3052</v>
      </c>
      <c r="I281" s="42" t="s">
        <v>2704</v>
      </c>
      <c r="J281" s="112">
        <v>39395</v>
      </c>
      <c r="K281" s="112">
        <v>40308</v>
      </c>
      <c r="L281" s="42" t="s">
        <v>71</v>
      </c>
      <c r="M281" s="113" t="s">
        <v>3053</v>
      </c>
      <c r="N281" s="113" t="s">
        <v>2151</v>
      </c>
    </row>
    <row r="282" spans="2:14" x14ac:dyDescent="0.3">
      <c r="B282" s="11">
        <v>320</v>
      </c>
      <c r="C282" s="11" t="s">
        <v>3054</v>
      </c>
      <c r="D282" s="11" t="s">
        <v>3055</v>
      </c>
      <c r="E282" s="11" t="s">
        <v>3047</v>
      </c>
      <c r="F282" s="11" t="s">
        <v>3048</v>
      </c>
      <c r="G282" s="11" t="s">
        <v>2340</v>
      </c>
      <c r="H282" s="11" t="s">
        <v>3052</v>
      </c>
      <c r="I282" s="11" t="s">
        <v>2631</v>
      </c>
      <c r="J282" s="13">
        <v>42420</v>
      </c>
      <c r="K282" s="13">
        <v>42460</v>
      </c>
      <c r="L282" s="11" t="s">
        <v>71</v>
      </c>
      <c r="M282" s="12" t="s">
        <v>3056</v>
      </c>
      <c r="N282" s="12" t="s">
        <v>2151</v>
      </c>
    </row>
    <row r="283" spans="2:14" x14ac:dyDescent="0.3">
      <c r="B283" s="42">
        <v>321</v>
      </c>
      <c r="C283" s="42" t="s">
        <v>3057</v>
      </c>
      <c r="D283" s="42" t="s">
        <v>3058</v>
      </c>
      <c r="E283" s="42" t="s">
        <v>3047</v>
      </c>
      <c r="F283" s="42" t="s">
        <v>3048</v>
      </c>
      <c r="G283" s="42" t="s">
        <v>2340</v>
      </c>
      <c r="H283" s="42" t="s">
        <v>3052</v>
      </c>
      <c r="I283" s="42" t="s">
        <v>2149</v>
      </c>
      <c r="J283" s="112">
        <v>42226</v>
      </c>
      <c r="K283" s="112">
        <v>42466</v>
      </c>
      <c r="L283" s="42" t="s">
        <v>71</v>
      </c>
      <c r="M283" s="113" t="s">
        <v>3059</v>
      </c>
      <c r="N283" s="113" t="s">
        <v>2151</v>
      </c>
    </row>
    <row r="284" spans="2:14" ht="15.6" x14ac:dyDescent="0.3">
      <c r="B284" s="11">
        <v>322</v>
      </c>
      <c r="C284" s="11" t="s">
        <v>3060</v>
      </c>
      <c r="D284" s="11" t="s">
        <v>3061</v>
      </c>
      <c r="E284" s="11" t="s">
        <v>3047</v>
      </c>
      <c r="F284" s="11" t="s">
        <v>3048</v>
      </c>
      <c r="G284" s="11" t="s">
        <v>2340</v>
      </c>
      <c r="H284" s="11" t="s">
        <v>3052</v>
      </c>
      <c r="I284" s="63"/>
      <c r="J284" s="13">
        <v>38469</v>
      </c>
      <c r="K284" s="13">
        <v>38650</v>
      </c>
      <c r="L284" s="11" t="s">
        <v>71</v>
      </c>
      <c r="M284" s="63"/>
      <c r="N284" s="12" t="s">
        <v>2151</v>
      </c>
    </row>
    <row r="285" spans="2:14" x14ac:dyDescent="0.3">
      <c r="B285" s="42">
        <v>323</v>
      </c>
      <c r="C285" s="42" t="s">
        <v>3062</v>
      </c>
      <c r="D285" s="42" t="s">
        <v>3063</v>
      </c>
      <c r="E285" s="42" t="s">
        <v>3047</v>
      </c>
      <c r="F285" s="42" t="s">
        <v>3048</v>
      </c>
      <c r="G285" s="42" t="s">
        <v>2340</v>
      </c>
      <c r="H285" s="42" t="s">
        <v>3052</v>
      </c>
      <c r="I285" s="42" t="s">
        <v>2149</v>
      </c>
      <c r="J285" s="112">
        <v>38238</v>
      </c>
      <c r="K285" s="112">
        <v>38238</v>
      </c>
      <c r="L285" s="42" t="s">
        <v>71</v>
      </c>
      <c r="M285" s="113"/>
      <c r="N285" s="113" t="s">
        <v>2151</v>
      </c>
    </row>
    <row r="286" spans="2:14" ht="15.6" x14ac:dyDescent="0.3">
      <c r="B286" s="11">
        <v>324</v>
      </c>
      <c r="C286" s="11" t="s">
        <v>3064</v>
      </c>
      <c r="D286" s="11" t="s">
        <v>3065</v>
      </c>
      <c r="E286" s="11" t="s">
        <v>3047</v>
      </c>
      <c r="F286" s="11" t="s">
        <v>3048</v>
      </c>
      <c r="G286" s="11" t="s">
        <v>2340</v>
      </c>
      <c r="H286" s="11" t="s">
        <v>3052</v>
      </c>
      <c r="I286" s="11" t="s">
        <v>2149</v>
      </c>
      <c r="J286" s="13">
        <v>38238</v>
      </c>
      <c r="K286" s="13">
        <v>38238</v>
      </c>
      <c r="L286" s="11" t="s">
        <v>71</v>
      </c>
      <c r="M286" s="63"/>
      <c r="N286" s="12" t="s">
        <v>2151</v>
      </c>
    </row>
    <row r="287" spans="2:14" x14ac:dyDescent="0.3">
      <c r="B287" s="42">
        <v>325</v>
      </c>
      <c r="C287" s="42" t="s">
        <v>3066</v>
      </c>
      <c r="D287" s="42" t="s">
        <v>3067</v>
      </c>
      <c r="E287" s="42" t="s">
        <v>3047</v>
      </c>
      <c r="F287" s="42" t="s">
        <v>3048</v>
      </c>
      <c r="G287" s="42" t="s">
        <v>2340</v>
      </c>
      <c r="H287" s="42" t="s">
        <v>3052</v>
      </c>
      <c r="I287" s="42" t="s">
        <v>2626</v>
      </c>
      <c r="J287" s="112">
        <v>35583</v>
      </c>
      <c r="K287" s="112">
        <v>35727</v>
      </c>
      <c r="L287" s="42" t="s">
        <v>71</v>
      </c>
      <c r="M287" s="113"/>
      <c r="N287" s="113" t="s">
        <v>2151</v>
      </c>
    </row>
    <row r="288" spans="2:14" x14ac:dyDescent="0.3">
      <c r="B288" s="11">
        <v>326</v>
      </c>
      <c r="C288" s="11" t="s">
        <v>3068</v>
      </c>
      <c r="D288" s="11" t="s">
        <v>3069</v>
      </c>
      <c r="E288" s="11" t="s">
        <v>3047</v>
      </c>
      <c r="F288" s="11" t="s">
        <v>3048</v>
      </c>
      <c r="G288" s="11" t="s">
        <v>2340</v>
      </c>
      <c r="H288" s="11" t="s">
        <v>2148</v>
      </c>
      <c r="I288" s="11" t="s">
        <v>2562</v>
      </c>
      <c r="J288" s="13">
        <v>43605</v>
      </c>
      <c r="K288" s="13">
        <v>43671</v>
      </c>
      <c r="L288" s="13">
        <v>45497</v>
      </c>
      <c r="M288" s="12" t="s">
        <v>3070</v>
      </c>
      <c r="N288" s="12" t="s">
        <v>2151</v>
      </c>
    </row>
    <row r="289" spans="2:14" x14ac:dyDescent="0.3">
      <c r="B289" s="42">
        <v>327</v>
      </c>
      <c r="C289" s="42" t="s">
        <v>3071</v>
      </c>
      <c r="D289" s="42" t="s">
        <v>2412</v>
      </c>
      <c r="E289" s="42" t="s">
        <v>3047</v>
      </c>
      <c r="F289" s="42" t="s">
        <v>3048</v>
      </c>
      <c r="G289" s="42" t="s">
        <v>2340</v>
      </c>
      <c r="H289" s="42" t="s">
        <v>2148</v>
      </c>
      <c r="I289" s="42" t="s">
        <v>2412</v>
      </c>
      <c r="J289" s="112">
        <v>43248</v>
      </c>
      <c r="K289" s="112">
        <v>43273</v>
      </c>
      <c r="L289" s="42" t="s">
        <v>71</v>
      </c>
      <c r="M289" s="113" t="s">
        <v>2235</v>
      </c>
      <c r="N289" s="113" t="s">
        <v>2151</v>
      </c>
    </row>
    <row r="290" spans="2:14" x14ac:dyDescent="0.3">
      <c r="B290" s="11">
        <v>328</v>
      </c>
      <c r="C290" s="11" t="s">
        <v>3072</v>
      </c>
      <c r="D290" s="11" t="s">
        <v>3073</v>
      </c>
      <c r="E290" s="11" t="s">
        <v>3074</v>
      </c>
      <c r="F290" s="11" t="s">
        <v>3075</v>
      </c>
      <c r="G290" s="11" t="s">
        <v>2208</v>
      </c>
      <c r="H290" s="11" t="s">
        <v>2148</v>
      </c>
      <c r="I290" s="11" t="s">
        <v>858</v>
      </c>
      <c r="J290" s="396">
        <v>2009</v>
      </c>
      <c r="K290" s="13">
        <v>40190</v>
      </c>
      <c r="L290" s="13">
        <v>43706</v>
      </c>
      <c r="M290" s="12" t="s">
        <v>3076</v>
      </c>
      <c r="N290" s="12" t="s">
        <v>2151</v>
      </c>
    </row>
    <row r="291" spans="2:14" x14ac:dyDescent="0.3">
      <c r="B291" s="42">
        <v>329</v>
      </c>
      <c r="C291" s="42" t="s">
        <v>3077</v>
      </c>
      <c r="D291" s="42" t="s">
        <v>3078</v>
      </c>
      <c r="E291" s="42" t="s">
        <v>3079</v>
      </c>
      <c r="F291" s="42" t="s">
        <v>3075</v>
      </c>
      <c r="G291" s="42" t="s">
        <v>2208</v>
      </c>
      <c r="H291" s="42" t="s">
        <v>2148</v>
      </c>
      <c r="I291" s="42" t="s">
        <v>858</v>
      </c>
      <c r="J291" s="112">
        <v>40009</v>
      </c>
      <c r="K291" s="112">
        <v>40190</v>
      </c>
      <c r="L291" s="112">
        <v>44411</v>
      </c>
      <c r="M291" s="113" t="s">
        <v>3080</v>
      </c>
      <c r="N291" s="113" t="s">
        <v>2151</v>
      </c>
    </row>
    <row r="292" spans="2:14" x14ac:dyDescent="0.3">
      <c r="B292" s="11">
        <v>330</v>
      </c>
      <c r="C292" s="11" t="s">
        <v>3081</v>
      </c>
      <c r="D292" s="11" t="s">
        <v>3082</v>
      </c>
      <c r="E292" s="11" t="s">
        <v>3083</v>
      </c>
      <c r="F292" s="11" t="s">
        <v>3075</v>
      </c>
      <c r="G292" s="11" t="s">
        <v>2208</v>
      </c>
      <c r="H292" s="11" t="s">
        <v>2148</v>
      </c>
      <c r="I292" s="11" t="s">
        <v>858</v>
      </c>
      <c r="J292" s="13">
        <v>40060</v>
      </c>
      <c r="K292" s="13">
        <v>40190</v>
      </c>
      <c r="L292" s="13">
        <v>44424</v>
      </c>
      <c r="M292" s="12" t="s">
        <v>3084</v>
      </c>
      <c r="N292" s="12" t="s">
        <v>2151</v>
      </c>
    </row>
    <row r="293" spans="2:14" x14ac:dyDescent="0.3">
      <c r="B293" s="42">
        <v>331</v>
      </c>
      <c r="C293" s="42" t="s">
        <v>3085</v>
      </c>
      <c r="D293" s="42" t="s">
        <v>3086</v>
      </c>
      <c r="E293" s="42" t="s">
        <v>3087</v>
      </c>
      <c r="F293" s="42" t="s">
        <v>3075</v>
      </c>
      <c r="G293" s="42" t="s">
        <v>2208</v>
      </c>
      <c r="H293" s="42" t="s">
        <v>2148</v>
      </c>
      <c r="I293" s="42" t="s">
        <v>858</v>
      </c>
      <c r="J293" s="112">
        <v>40009</v>
      </c>
      <c r="K293" s="112">
        <v>40920</v>
      </c>
      <c r="L293" s="112">
        <v>43705</v>
      </c>
      <c r="M293" s="113" t="s">
        <v>3088</v>
      </c>
      <c r="N293" s="113" t="s">
        <v>2151</v>
      </c>
    </row>
    <row r="294" spans="2:14" x14ac:dyDescent="0.3">
      <c r="B294" s="11">
        <v>332</v>
      </c>
      <c r="C294" s="11" t="s">
        <v>3089</v>
      </c>
      <c r="D294" s="11" t="s">
        <v>3090</v>
      </c>
      <c r="E294" s="11" t="s">
        <v>3091</v>
      </c>
      <c r="F294" s="11" t="s">
        <v>3075</v>
      </c>
      <c r="G294" s="11" t="s">
        <v>2208</v>
      </c>
      <c r="H294" s="11" t="s">
        <v>2148</v>
      </c>
      <c r="I294" s="11" t="s">
        <v>858</v>
      </c>
      <c r="J294" s="13">
        <v>43249</v>
      </c>
      <c r="K294" s="13">
        <v>43474</v>
      </c>
      <c r="L294" s="13">
        <v>44570</v>
      </c>
      <c r="M294" s="12" t="s">
        <v>3092</v>
      </c>
      <c r="N294" s="12" t="s">
        <v>2151</v>
      </c>
    </row>
    <row r="295" spans="2:14" x14ac:dyDescent="0.3">
      <c r="B295" s="42">
        <v>333</v>
      </c>
      <c r="C295" s="42" t="s">
        <v>3093</v>
      </c>
      <c r="D295" s="42" t="s">
        <v>3094</v>
      </c>
      <c r="E295" s="42" t="s">
        <v>3095</v>
      </c>
      <c r="F295" s="42" t="s">
        <v>3075</v>
      </c>
      <c r="G295" s="42" t="s">
        <v>2208</v>
      </c>
      <c r="H295" s="42" t="s">
        <v>2148</v>
      </c>
      <c r="I295" s="42" t="s">
        <v>858</v>
      </c>
      <c r="J295" s="112">
        <v>42808</v>
      </c>
      <c r="K295" s="112">
        <v>43115</v>
      </c>
      <c r="L295" s="112">
        <v>44211</v>
      </c>
      <c r="M295" s="113" t="s">
        <v>3084</v>
      </c>
      <c r="N295" s="113" t="s">
        <v>2151</v>
      </c>
    </row>
    <row r="296" spans="2:14" x14ac:dyDescent="0.3">
      <c r="B296" s="11">
        <v>334</v>
      </c>
      <c r="C296" s="11" t="s">
        <v>3096</v>
      </c>
      <c r="D296" s="11" t="s">
        <v>3097</v>
      </c>
      <c r="E296" s="11" t="s">
        <v>3098</v>
      </c>
      <c r="F296" s="11" t="s">
        <v>3075</v>
      </c>
      <c r="G296" s="11" t="s">
        <v>2208</v>
      </c>
      <c r="H296" s="11" t="s">
        <v>2148</v>
      </c>
      <c r="I296" s="11" t="s">
        <v>858</v>
      </c>
      <c r="J296" s="13">
        <v>40398</v>
      </c>
      <c r="K296" s="13">
        <v>40935</v>
      </c>
      <c r="L296" s="13">
        <v>44223</v>
      </c>
      <c r="M296" s="12" t="s">
        <v>3099</v>
      </c>
      <c r="N296" s="12" t="s">
        <v>2151</v>
      </c>
    </row>
    <row r="297" spans="2:14" x14ac:dyDescent="0.3">
      <c r="B297" s="42">
        <v>335</v>
      </c>
      <c r="C297" s="42" t="s">
        <v>3100</v>
      </c>
      <c r="D297" s="42" t="s">
        <v>3101</v>
      </c>
      <c r="E297" s="42" t="s">
        <v>3102</v>
      </c>
      <c r="F297" s="42" t="s">
        <v>3075</v>
      </c>
      <c r="G297" s="42" t="s">
        <v>2208</v>
      </c>
      <c r="H297" s="42" t="s">
        <v>2148</v>
      </c>
      <c r="I297" s="42" t="s">
        <v>858</v>
      </c>
      <c r="J297" s="112">
        <v>43318</v>
      </c>
      <c r="K297" s="112">
        <v>43488</v>
      </c>
      <c r="L297" s="112">
        <v>45314</v>
      </c>
      <c r="M297" s="113" t="s">
        <v>3084</v>
      </c>
      <c r="N297" s="113" t="s">
        <v>2151</v>
      </c>
    </row>
    <row r="298" spans="2:14" x14ac:dyDescent="0.3">
      <c r="B298" s="11">
        <v>336</v>
      </c>
      <c r="C298" s="11" t="s">
        <v>3103</v>
      </c>
      <c r="D298" s="11" t="s">
        <v>3104</v>
      </c>
      <c r="E298" s="11" t="s">
        <v>392</v>
      </c>
      <c r="F298" s="11" t="s">
        <v>3075</v>
      </c>
      <c r="G298" s="11" t="s">
        <v>2208</v>
      </c>
      <c r="H298" s="11" t="s">
        <v>2148</v>
      </c>
      <c r="I298" s="11" t="s">
        <v>858</v>
      </c>
      <c r="J298" s="13">
        <v>39776</v>
      </c>
      <c r="K298" s="13">
        <v>39861</v>
      </c>
      <c r="L298" s="13">
        <v>44066</v>
      </c>
      <c r="M298" s="12" t="s">
        <v>3105</v>
      </c>
      <c r="N298" s="12" t="s">
        <v>2151</v>
      </c>
    </row>
    <row r="299" spans="2:14" x14ac:dyDescent="0.3">
      <c r="B299" s="42">
        <v>337</v>
      </c>
      <c r="C299" s="42" t="s">
        <v>3106</v>
      </c>
      <c r="D299" s="42" t="s">
        <v>3107</v>
      </c>
      <c r="E299" s="42" t="s">
        <v>3108</v>
      </c>
      <c r="F299" s="42" t="s">
        <v>3075</v>
      </c>
      <c r="G299" s="42" t="s">
        <v>2208</v>
      </c>
      <c r="H299" s="42" t="s">
        <v>2148</v>
      </c>
      <c r="I299" s="42" t="s">
        <v>858</v>
      </c>
      <c r="J299" s="112">
        <v>41439</v>
      </c>
      <c r="K299" s="112">
        <v>41680</v>
      </c>
      <c r="L299" s="42"/>
      <c r="M299" s="113" t="s">
        <v>3109</v>
      </c>
      <c r="N299" s="113" t="s">
        <v>2151</v>
      </c>
    </row>
    <row r="300" spans="2:14" x14ac:dyDescent="0.3">
      <c r="B300" s="11">
        <v>338</v>
      </c>
      <c r="C300" s="11" t="s">
        <v>3110</v>
      </c>
      <c r="D300" s="11" t="s">
        <v>3111</v>
      </c>
      <c r="E300" s="11" t="s">
        <v>3112</v>
      </c>
      <c r="F300" s="11" t="s">
        <v>3075</v>
      </c>
      <c r="G300" s="11" t="s">
        <v>2208</v>
      </c>
      <c r="H300" s="11" t="s">
        <v>2148</v>
      </c>
      <c r="I300" s="11" t="s">
        <v>858</v>
      </c>
      <c r="J300" s="13">
        <v>42907</v>
      </c>
      <c r="K300" s="13">
        <v>43179</v>
      </c>
      <c r="L300" s="12">
        <v>44640</v>
      </c>
      <c r="M300" s="12" t="s">
        <v>3113</v>
      </c>
      <c r="N300" s="12" t="s">
        <v>2151</v>
      </c>
    </row>
    <row r="301" spans="2:14" x14ac:dyDescent="0.3">
      <c r="B301" s="42">
        <v>339</v>
      </c>
      <c r="C301" s="42" t="s">
        <v>3114</v>
      </c>
      <c r="D301" s="42" t="s">
        <v>3115</v>
      </c>
      <c r="E301" s="42" t="s">
        <v>420</v>
      </c>
      <c r="F301" s="42" t="s">
        <v>3075</v>
      </c>
      <c r="G301" s="42" t="s">
        <v>2208</v>
      </c>
      <c r="H301" s="42" t="s">
        <v>2148</v>
      </c>
      <c r="I301" s="42" t="s">
        <v>858</v>
      </c>
      <c r="J301" s="112">
        <v>42368</v>
      </c>
      <c r="K301" s="112">
        <v>43878</v>
      </c>
      <c r="L301" s="113">
        <v>44973</v>
      </c>
      <c r="M301" s="113" t="s">
        <v>3116</v>
      </c>
      <c r="N301" s="113" t="s">
        <v>2151</v>
      </c>
    </row>
    <row r="302" spans="2:14" x14ac:dyDescent="0.3">
      <c r="B302" s="11">
        <v>340</v>
      </c>
      <c r="C302" s="11" t="s">
        <v>3117</v>
      </c>
      <c r="D302" s="11" t="s">
        <v>3118</v>
      </c>
      <c r="E302" s="11" t="s">
        <v>3119</v>
      </c>
      <c r="F302" s="11" t="s">
        <v>3075</v>
      </c>
      <c r="G302" s="11" t="s">
        <v>2208</v>
      </c>
      <c r="H302" s="11" t="s">
        <v>2148</v>
      </c>
      <c r="I302" s="11" t="s">
        <v>858</v>
      </c>
      <c r="J302" s="13">
        <v>43749</v>
      </c>
      <c r="K302" s="13">
        <v>43878</v>
      </c>
      <c r="L302" s="12">
        <v>44974</v>
      </c>
      <c r="M302" s="12" t="s">
        <v>3120</v>
      </c>
      <c r="N302" s="12" t="s">
        <v>2151</v>
      </c>
    </row>
    <row r="303" spans="2:14" x14ac:dyDescent="0.3">
      <c r="B303" s="42">
        <v>341</v>
      </c>
      <c r="C303" s="42" t="s">
        <v>3121</v>
      </c>
      <c r="D303" s="42" t="s">
        <v>3122</v>
      </c>
      <c r="E303" s="42" t="s">
        <v>396</v>
      </c>
      <c r="F303" s="42" t="s">
        <v>3075</v>
      </c>
      <c r="G303" s="42" t="s">
        <v>2208</v>
      </c>
      <c r="H303" s="42" t="s">
        <v>2148</v>
      </c>
      <c r="I303" s="42" t="s">
        <v>858</v>
      </c>
      <c r="J303" s="112">
        <v>40311</v>
      </c>
      <c r="K303" s="112">
        <v>40388</v>
      </c>
      <c r="L303" s="113">
        <v>44078</v>
      </c>
      <c r="M303" s="113" t="s">
        <v>3123</v>
      </c>
      <c r="N303" s="113" t="s">
        <v>2151</v>
      </c>
    </row>
    <row r="304" spans="2:14" x14ac:dyDescent="0.3">
      <c r="B304" s="11">
        <v>342</v>
      </c>
      <c r="C304" s="11" t="s">
        <v>3124</v>
      </c>
      <c r="D304" s="11" t="s">
        <v>3125</v>
      </c>
      <c r="E304" s="11" t="s">
        <v>3126</v>
      </c>
      <c r="F304" s="11" t="s">
        <v>3075</v>
      </c>
      <c r="G304" s="11" t="s">
        <v>2208</v>
      </c>
      <c r="H304" s="11" t="s">
        <v>2148</v>
      </c>
      <c r="I304" s="11" t="s">
        <v>858</v>
      </c>
      <c r="J304" s="13">
        <v>42938</v>
      </c>
      <c r="K304" s="13">
        <v>43195</v>
      </c>
      <c r="L304" s="12">
        <v>44291</v>
      </c>
      <c r="M304" s="12" t="s">
        <v>3127</v>
      </c>
      <c r="N304" s="12" t="s">
        <v>2151</v>
      </c>
    </row>
    <row r="305" spans="2:14" x14ac:dyDescent="0.3">
      <c r="B305" s="42">
        <v>343</v>
      </c>
      <c r="C305" s="42" t="s">
        <v>3128</v>
      </c>
      <c r="D305" s="42" t="s">
        <v>3129</v>
      </c>
      <c r="E305" s="42" t="s">
        <v>3130</v>
      </c>
      <c r="F305" s="42" t="s">
        <v>3075</v>
      </c>
      <c r="G305" s="42" t="s">
        <v>2208</v>
      </c>
      <c r="H305" s="42" t="s">
        <v>2148</v>
      </c>
      <c r="I305" s="42" t="s">
        <v>858</v>
      </c>
      <c r="J305" s="112">
        <v>42627</v>
      </c>
      <c r="K305" s="112">
        <v>42872</v>
      </c>
      <c r="L305" s="113">
        <v>43967</v>
      </c>
      <c r="M305" s="113" t="s">
        <v>3131</v>
      </c>
      <c r="N305" s="113" t="s">
        <v>2151</v>
      </c>
    </row>
    <row r="306" spans="2:14" x14ac:dyDescent="0.3">
      <c r="B306" s="11">
        <v>344</v>
      </c>
      <c r="C306" s="11" t="s">
        <v>3132</v>
      </c>
      <c r="D306" s="11" t="s">
        <v>3133</v>
      </c>
      <c r="E306" s="11" t="s">
        <v>405</v>
      </c>
      <c r="F306" s="11" t="s">
        <v>3075</v>
      </c>
      <c r="G306" s="11" t="s">
        <v>2208</v>
      </c>
      <c r="H306" s="11" t="s">
        <v>2148</v>
      </c>
      <c r="I306" s="11" t="s">
        <v>858</v>
      </c>
      <c r="J306" s="13">
        <v>42668</v>
      </c>
      <c r="K306" s="13">
        <v>42901</v>
      </c>
      <c r="L306" s="12">
        <v>43968</v>
      </c>
      <c r="M306" s="12" t="s">
        <v>3084</v>
      </c>
      <c r="N306" s="12" t="s">
        <v>2151</v>
      </c>
    </row>
    <row r="307" spans="2:14" x14ac:dyDescent="0.3">
      <c r="B307" s="42">
        <v>345</v>
      </c>
      <c r="C307" s="42" t="s">
        <v>3134</v>
      </c>
      <c r="D307" s="42" t="s">
        <v>3135</v>
      </c>
      <c r="E307" s="42" t="s">
        <v>3136</v>
      </c>
      <c r="F307" s="42" t="s">
        <v>3075</v>
      </c>
      <c r="G307" s="42" t="s">
        <v>2208</v>
      </c>
      <c r="H307" s="42" t="s">
        <v>2148</v>
      </c>
      <c r="I307" s="42" t="s">
        <v>858</v>
      </c>
      <c r="J307" s="112">
        <v>42471</v>
      </c>
      <c r="K307" s="112">
        <v>42872</v>
      </c>
      <c r="L307" s="113">
        <v>43967</v>
      </c>
      <c r="M307" s="113" t="s">
        <v>3137</v>
      </c>
      <c r="N307" s="113" t="s">
        <v>2151</v>
      </c>
    </row>
    <row r="308" spans="2:14" x14ac:dyDescent="0.3">
      <c r="B308" s="11">
        <v>346</v>
      </c>
      <c r="C308" s="11" t="s">
        <v>3138</v>
      </c>
      <c r="D308" s="11" t="s">
        <v>3139</v>
      </c>
      <c r="E308" s="11" t="s">
        <v>3140</v>
      </c>
      <c r="F308" s="11" t="s">
        <v>3075</v>
      </c>
      <c r="G308" s="11" t="s">
        <v>2208</v>
      </c>
      <c r="H308" s="11" t="s">
        <v>2148</v>
      </c>
      <c r="I308" s="11" t="s">
        <v>858</v>
      </c>
      <c r="J308" s="13">
        <v>43026</v>
      </c>
      <c r="K308" s="13">
        <v>43210</v>
      </c>
      <c r="L308" s="12">
        <v>44306</v>
      </c>
      <c r="M308" s="12" t="s">
        <v>2769</v>
      </c>
      <c r="N308" s="12" t="s">
        <v>2151</v>
      </c>
    </row>
    <row r="309" spans="2:14" x14ac:dyDescent="0.3">
      <c r="B309" s="42">
        <v>347</v>
      </c>
      <c r="C309" s="42" t="s">
        <v>3141</v>
      </c>
      <c r="D309" s="42" t="s">
        <v>3142</v>
      </c>
      <c r="E309" s="42" t="s">
        <v>3143</v>
      </c>
      <c r="F309" s="42" t="s">
        <v>3075</v>
      </c>
      <c r="G309" s="42" t="s">
        <v>2208</v>
      </c>
      <c r="H309" s="42" t="s">
        <v>2148</v>
      </c>
      <c r="I309" s="42" t="s">
        <v>858</v>
      </c>
      <c r="J309" s="112">
        <v>42612</v>
      </c>
      <c r="K309" s="112">
        <v>42885</v>
      </c>
      <c r="L309" s="113">
        <v>43981</v>
      </c>
      <c r="M309" s="113" t="s">
        <v>3144</v>
      </c>
      <c r="N309" s="113" t="s">
        <v>2151</v>
      </c>
    </row>
    <row r="310" spans="2:14" x14ac:dyDescent="0.3">
      <c r="B310" s="11">
        <v>348</v>
      </c>
      <c r="C310" s="11" t="s">
        <v>3145</v>
      </c>
      <c r="D310" s="11" t="s">
        <v>3146</v>
      </c>
      <c r="E310" s="11" t="s">
        <v>401</v>
      </c>
      <c r="F310" s="11" t="s">
        <v>3075</v>
      </c>
      <c r="G310" s="11" t="s">
        <v>2208</v>
      </c>
      <c r="H310" s="11" t="s">
        <v>2148</v>
      </c>
      <c r="I310" s="11" t="s">
        <v>858</v>
      </c>
      <c r="J310" s="13">
        <v>42719</v>
      </c>
      <c r="K310" s="13">
        <v>42885</v>
      </c>
      <c r="L310" s="12">
        <v>43981</v>
      </c>
      <c r="M310" s="12" t="s">
        <v>3120</v>
      </c>
      <c r="N310" s="12" t="s">
        <v>2151</v>
      </c>
    </row>
    <row r="311" spans="2:14" x14ac:dyDescent="0.3">
      <c r="B311" s="42">
        <v>349</v>
      </c>
      <c r="C311" s="42" t="s">
        <v>3147</v>
      </c>
      <c r="D311" s="42" t="s">
        <v>3142</v>
      </c>
      <c r="E311" s="42" t="s">
        <v>3148</v>
      </c>
      <c r="F311" s="42" t="s">
        <v>3075</v>
      </c>
      <c r="G311" s="42" t="s">
        <v>2208</v>
      </c>
      <c r="H311" s="42" t="s">
        <v>2148</v>
      </c>
      <c r="I311" s="42" t="s">
        <v>858</v>
      </c>
      <c r="J311" s="112">
        <v>42104</v>
      </c>
      <c r="K311" s="112">
        <v>42885</v>
      </c>
      <c r="L311" s="113">
        <v>43981</v>
      </c>
      <c r="M311" s="113" t="s">
        <v>3149</v>
      </c>
      <c r="N311" s="113" t="s">
        <v>2151</v>
      </c>
    </row>
    <row r="312" spans="2:14" x14ac:dyDescent="0.3">
      <c r="B312" s="11">
        <v>350</v>
      </c>
      <c r="C312" s="11" t="s">
        <v>3150</v>
      </c>
      <c r="D312" s="11" t="s">
        <v>3151</v>
      </c>
      <c r="E312" s="11" t="s">
        <v>393</v>
      </c>
      <c r="F312" s="11" t="s">
        <v>3075</v>
      </c>
      <c r="G312" s="11" t="s">
        <v>2208</v>
      </c>
      <c r="H312" s="11" t="s">
        <v>2148</v>
      </c>
      <c r="I312" s="11" t="s">
        <v>858</v>
      </c>
      <c r="J312" s="13">
        <v>41250</v>
      </c>
      <c r="K312" s="13">
        <v>41439</v>
      </c>
      <c r="L312" s="12">
        <v>44379</v>
      </c>
      <c r="M312" s="12" t="s">
        <v>3152</v>
      </c>
      <c r="N312" s="12" t="s">
        <v>2151</v>
      </c>
    </row>
    <row r="313" spans="2:14" x14ac:dyDescent="0.3">
      <c r="B313" s="42">
        <v>351</v>
      </c>
      <c r="C313" s="42" t="s">
        <v>3153</v>
      </c>
      <c r="D313" s="42" t="s">
        <v>3154</v>
      </c>
      <c r="E313" s="42" t="s">
        <v>3155</v>
      </c>
      <c r="F313" s="42" t="s">
        <v>3075</v>
      </c>
      <c r="G313" s="42" t="s">
        <v>2208</v>
      </c>
      <c r="H313" s="42" t="s">
        <v>2148</v>
      </c>
      <c r="I313" s="42" t="s">
        <v>858</v>
      </c>
      <c r="J313" s="112">
        <v>42787</v>
      </c>
      <c r="K313" s="112">
        <v>42898</v>
      </c>
      <c r="L313" s="113">
        <v>43994</v>
      </c>
      <c r="M313" s="113" t="s">
        <v>3084</v>
      </c>
      <c r="N313" s="113" t="s">
        <v>2151</v>
      </c>
    </row>
    <row r="314" spans="2:14" x14ac:dyDescent="0.3">
      <c r="B314" s="11">
        <v>352</v>
      </c>
      <c r="C314" s="11" t="s">
        <v>3156</v>
      </c>
      <c r="D314" s="11" t="s">
        <v>3157</v>
      </c>
      <c r="E314" s="11" t="s">
        <v>3158</v>
      </c>
      <c r="F314" s="11" t="s">
        <v>3075</v>
      </c>
      <c r="G314" s="11" t="s">
        <v>2208</v>
      </c>
      <c r="H314" s="11" t="s">
        <v>2148</v>
      </c>
      <c r="I314" s="11" t="s">
        <v>858</v>
      </c>
      <c r="J314" s="13">
        <v>41698</v>
      </c>
      <c r="K314" s="13">
        <v>41808</v>
      </c>
      <c r="L314" s="12">
        <v>43634</v>
      </c>
      <c r="M314" s="12" t="s">
        <v>3159</v>
      </c>
      <c r="N314" s="12" t="s">
        <v>2151</v>
      </c>
    </row>
    <row r="315" spans="2:14" x14ac:dyDescent="0.3">
      <c r="B315" s="42">
        <v>353</v>
      </c>
      <c r="C315" s="42" t="s">
        <v>3160</v>
      </c>
      <c r="D315" s="42" t="s">
        <v>3161</v>
      </c>
      <c r="E315" s="42" t="s">
        <v>399</v>
      </c>
      <c r="F315" s="42" t="s">
        <v>3075</v>
      </c>
      <c r="G315" s="42" t="s">
        <v>2208</v>
      </c>
      <c r="H315" s="42" t="s">
        <v>2148</v>
      </c>
      <c r="I315" s="42" t="s">
        <v>858</v>
      </c>
      <c r="J315" s="112">
        <v>42029</v>
      </c>
      <c r="K315" s="112">
        <v>42908</v>
      </c>
      <c r="L315" s="113">
        <v>44004</v>
      </c>
      <c r="M315" s="113" t="s">
        <v>3084</v>
      </c>
      <c r="N315" s="113" t="s">
        <v>2151</v>
      </c>
    </row>
    <row r="316" spans="2:14" x14ac:dyDescent="0.3">
      <c r="B316" s="11">
        <v>354</v>
      </c>
      <c r="C316" s="11" t="s">
        <v>3162</v>
      </c>
      <c r="D316" s="11" t="s">
        <v>3163</v>
      </c>
      <c r="E316" s="11" t="s">
        <v>389</v>
      </c>
      <c r="F316" s="11" t="s">
        <v>3075</v>
      </c>
      <c r="G316" s="11" t="s">
        <v>2208</v>
      </c>
      <c r="H316" s="11" t="s">
        <v>2148</v>
      </c>
      <c r="I316" s="11" t="s">
        <v>858</v>
      </c>
      <c r="J316" s="13">
        <v>42851</v>
      </c>
      <c r="K316" s="13">
        <v>42908</v>
      </c>
      <c r="L316" s="12">
        <v>44004</v>
      </c>
      <c r="M316" s="12" t="s">
        <v>3084</v>
      </c>
      <c r="N316" s="12" t="s">
        <v>2151</v>
      </c>
    </row>
    <row r="317" spans="2:14" x14ac:dyDescent="0.3">
      <c r="B317" s="42">
        <v>355</v>
      </c>
      <c r="C317" s="42" t="s">
        <v>3164</v>
      </c>
      <c r="D317" s="42" t="s">
        <v>3165</v>
      </c>
      <c r="E317" s="42" t="s">
        <v>3166</v>
      </c>
      <c r="F317" s="42" t="s">
        <v>3075</v>
      </c>
      <c r="G317" s="42" t="s">
        <v>2208</v>
      </c>
      <c r="H317" s="42" t="s">
        <v>2148</v>
      </c>
      <c r="I317" s="42" t="s">
        <v>858</v>
      </c>
      <c r="J317" s="112">
        <v>42073</v>
      </c>
      <c r="K317" s="112">
        <v>42153</v>
      </c>
      <c r="L317" s="113">
        <v>43980</v>
      </c>
      <c r="M317" s="113" t="s">
        <v>3084</v>
      </c>
      <c r="N317" s="113" t="s">
        <v>2151</v>
      </c>
    </row>
    <row r="318" spans="2:14" x14ac:dyDescent="0.3">
      <c r="B318" s="11">
        <v>356</v>
      </c>
      <c r="C318" s="11" t="s">
        <v>3167</v>
      </c>
      <c r="D318" s="11" t="s">
        <v>3168</v>
      </c>
      <c r="E318" s="11" t="s">
        <v>432</v>
      </c>
      <c r="F318" s="11" t="s">
        <v>3075</v>
      </c>
      <c r="G318" s="11" t="s">
        <v>2208</v>
      </c>
      <c r="H318" s="11" t="s">
        <v>2148</v>
      </c>
      <c r="I318" s="11" t="s">
        <v>858</v>
      </c>
      <c r="J318" s="13">
        <v>42766</v>
      </c>
      <c r="K318" s="13">
        <v>42940</v>
      </c>
      <c r="L318" s="12">
        <v>44036</v>
      </c>
      <c r="M318" s="12" t="s">
        <v>3084</v>
      </c>
      <c r="N318" s="12" t="s">
        <v>2151</v>
      </c>
    </row>
    <row r="319" spans="2:14" x14ac:dyDescent="0.3">
      <c r="B319" s="42">
        <v>357</v>
      </c>
      <c r="C319" s="42" t="s">
        <v>3169</v>
      </c>
      <c r="D319" s="42" t="s">
        <v>3170</v>
      </c>
      <c r="E319" s="42" t="s">
        <v>3171</v>
      </c>
      <c r="F319" s="42" t="s">
        <v>3075</v>
      </c>
      <c r="G319" s="42" t="s">
        <v>2208</v>
      </c>
      <c r="H319" s="42" t="s">
        <v>2148</v>
      </c>
      <c r="I319" s="42" t="s">
        <v>858</v>
      </c>
      <c r="J319" s="112">
        <v>43097</v>
      </c>
      <c r="K319" s="112">
        <v>43271</v>
      </c>
      <c r="L319" s="113">
        <v>44367</v>
      </c>
      <c r="M319" s="113" t="s">
        <v>3084</v>
      </c>
      <c r="N319" s="113" t="s">
        <v>2151</v>
      </c>
    </row>
    <row r="320" spans="2:14" x14ac:dyDescent="0.3">
      <c r="B320" s="11">
        <v>358</v>
      </c>
      <c r="C320" s="11" t="s">
        <v>3172</v>
      </c>
      <c r="D320" s="11" t="s">
        <v>3173</v>
      </c>
      <c r="E320" s="11" t="s">
        <v>3174</v>
      </c>
      <c r="F320" s="11" t="s">
        <v>3075</v>
      </c>
      <c r="G320" s="11" t="s">
        <v>3175</v>
      </c>
      <c r="H320" s="11" t="s">
        <v>2148</v>
      </c>
      <c r="I320" s="11" t="s">
        <v>858</v>
      </c>
      <c r="J320" s="13">
        <v>43126</v>
      </c>
      <c r="K320" s="13">
        <v>43273</v>
      </c>
      <c r="L320" s="12">
        <v>44369</v>
      </c>
      <c r="M320" s="12" t="s">
        <v>3176</v>
      </c>
      <c r="N320" s="12" t="s">
        <v>2151</v>
      </c>
    </row>
    <row r="321" spans="2:14" x14ac:dyDescent="0.3">
      <c r="B321" s="42">
        <v>359</v>
      </c>
      <c r="C321" s="42" t="s">
        <v>3177</v>
      </c>
      <c r="D321" s="42" t="s">
        <v>3178</v>
      </c>
      <c r="E321" s="42" t="s">
        <v>434</v>
      </c>
      <c r="F321" s="42" t="s">
        <v>3075</v>
      </c>
      <c r="G321" s="42" t="s">
        <v>2208</v>
      </c>
      <c r="H321" s="42" t="s">
        <v>2148</v>
      </c>
      <c r="I321" s="42" t="s">
        <v>858</v>
      </c>
      <c r="J321" s="112">
        <v>42742</v>
      </c>
      <c r="K321" s="112">
        <v>42955</v>
      </c>
      <c r="L321" s="113">
        <v>44051</v>
      </c>
      <c r="M321" s="113" t="s">
        <v>3084</v>
      </c>
      <c r="N321" s="113" t="s">
        <v>2151</v>
      </c>
    </row>
    <row r="322" spans="2:14" x14ac:dyDescent="0.3">
      <c r="B322" s="11">
        <v>36</v>
      </c>
      <c r="C322" s="11" t="s">
        <v>3179</v>
      </c>
      <c r="D322" s="11" t="s">
        <v>3180</v>
      </c>
      <c r="E322" s="11" t="s">
        <v>3181</v>
      </c>
      <c r="F322" s="11" t="s">
        <v>2226</v>
      </c>
      <c r="G322" s="11" t="s">
        <v>2208</v>
      </c>
      <c r="H322" s="11" t="s">
        <v>2148</v>
      </c>
      <c r="I322" s="11" t="s">
        <v>858</v>
      </c>
      <c r="J322" s="13">
        <v>43308</v>
      </c>
      <c r="K322" s="13">
        <v>43543</v>
      </c>
      <c r="L322" s="12">
        <v>45004</v>
      </c>
      <c r="M322" s="12" t="s">
        <v>3182</v>
      </c>
      <c r="N322" s="12" t="s">
        <v>2151</v>
      </c>
    </row>
    <row r="323" spans="2:14" x14ac:dyDescent="0.3">
      <c r="B323" s="42">
        <v>360</v>
      </c>
      <c r="C323" s="42" t="s">
        <v>3183</v>
      </c>
      <c r="D323" s="42" t="s">
        <v>3184</v>
      </c>
      <c r="E323" s="42" t="s">
        <v>402</v>
      </c>
      <c r="F323" s="42" t="s">
        <v>3075</v>
      </c>
      <c r="G323" s="42" t="s">
        <v>2208</v>
      </c>
      <c r="H323" s="42" t="s">
        <v>2148</v>
      </c>
      <c r="I323" s="42" t="s">
        <v>858</v>
      </c>
      <c r="J323" s="112">
        <v>42809</v>
      </c>
      <c r="K323" s="112">
        <v>42955</v>
      </c>
      <c r="L323" s="113">
        <v>44051</v>
      </c>
      <c r="M323" s="113" t="s">
        <v>3084</v>
      </c>
      <c r="N323" s="113" t="s">
        <v>2151</v>
      </c>
    </row>
    <row r="324" spans="2:14" x14ac:dyDescent="0.3">
      <c r="B324" s="11">
        <v>361</v>
      </c>
      <c r="C324" s="11" t="s">
        <v>3185</v>
      </c>
      <c r="D324" s="11" t="s">
        <v>3186</v>
      </c>
      <c r="E324" s="11" t="s">
        <v>404</v>
      </c>
      <c r="F324" s="11" t="s">
        <v>3075</v>
      </c>
      <c r="G324" s="11" t="s">
        <v>2208</v>
      </c>
      <c r="H324" s="11" t="s">
        <v>2148</v>
      </c>
      <c r="I324" s="11" t="s">
        <v>858</v>
      </c>
      <c r="J324" s="13">
        <v>42872</v>
      </c>
      <c r="K324" s="13">
        <v>42955</v>
      </c>
      <c r="L324" s="12">
        <v>44051</v>
      </c>
      <c r="M324" s="12" t="s">
        <v>3084</v>
      </c>
      <c r="N324" s="12" t="s">
        <v>2151</v>
      </c>
    </row>
    <row r="325" spans="2:14" x14ac:dyDescent="0.3">
      <c r="B325" s="42">
        <v>362</v>
      </c>
      <c r="C325" s="42" t="s">
        <v>3187</v>
      </c>
      <c r="D325" s="42" t="s">
        <v>3188</v>
      </c>
      <c r="E325" s="42" t="s">
        <v>3189</v>
      </c>
      <c r="F325" s="42" t="s">
        <v>3075</v>
      </c>
      <c r="G325" s="42" t="s">
        <v>2208</v>
      </c>
      <c r="H325" s="42" t="s">
        <v>2148</v>
      </c>
      <c r="I325" s="42" t="s">
        <v>858</v>
      </c>
      <c r="J325" s="112">
        <v>42564</v>
      </c>
      <c r="K325" s="112">
        <v>42677</v>
      </c>
      <c r="L325" s="113">
        <v>44051</v>
      </c>
      <c r="M325" s="113" t="s">
        <v>3084</v>
      </c>
      <c r="N325" s="113" t="s">
        <v>2151</v>
      </c>
    </row>
    <row r="326" spans="2:14" x14ac:dyDescent="0.3">
      <c r="B326" s="11">
        <v>363</v>
      </c>
      <c r="C326" s="11" t="s">
        <v>3190</v>
      </c>
      <c r="D326" s="11" t="s">
        <v>3191</v>
      </c>
      <c r="E326" s="11" t="s">
        <v>450</v>
      </c>
      <c r="F326" s="11" t="s">
        <v>3075</v>
      </c>
      <c r="G326" s="11" t="s">
        <v>2208</v>
      </c>
      <c r="H326" s="11" t="s">
        <v>2148</v>
      </c>
      <c r="I326" s="11" t="s">
        <v>858</v>
      </c>
      <c r="J326" s="13">
        <v>42775</v>
      </c>
      <c r="K326" s="13">
        <v>42955</v>
      </c>
      <c r="L326" s="12">
        <v>44051</v>
      </c>
      <c r="M326" s="12" t="s">
        <v>3084</v>
      </c>
      <c r="N326" s="12" t="s">
        <v>2151</v>
      </c>
    </row>
    <row r="327" spans="2:14" x14ac:dyDescent="0.3">
      <c r="B327" s="42">
        <v>364</v>
      </c>
      <c r="C327" s="42" t="s">
        <v>3192</v>
      </c>
      <c r="D327" s="42" t="s">
        <v>3193</v>
      </c>
      <c r="E327" s="42" t="s">
        <v>3194</v>
      </c>
      <c r="F327" s="42" t="s">
        <v>3075</v>
      </c>
      <c r="G327" s="42" t="s">
        <v>2208</v>
      </c>
      <c r="H327" s="42" t="s">
        <v>2148</v>
      </c>
      <c r="I327" s="42" t="s">
        <v>858</v>
      </c>
      <c r="J327" s="112">
        <v>43180</v>
      </c>
      <c r="K327" s="112">
        <v>43283</v>
      </c>
      <c r="L327" s="113">
        <v>44379</v>
      </c>
      <c r="M327" s="113" t="s">
        <v>3195</v>
      </c>
      <c r="N327" s="113" t="s">
        <v>2151</v>
      </c>
    </row>
    <row r="328" spans="2:14" x14ac:dyDescent="0.3">
      <c r="B328" s="11">
        <v>365</v>
      </c>
      <c r="C328" s="11" t="s">
        <v>3196</v>
      </c>
      <c r="D328" s="11" t="s">
        <v>3197</v>
      </c>
      <c r="E328" s="11" t="s">
        <v>400</v>
      </c>
      <c r="F328" s="11" t="s">
        <v>3075</v>
      </c>
      <c r="G328" s="11" t="s">
        <v>2208</v>
      </c>
      <c r="H328" s="11" t="s">
        <v>2148</v>
      </c>
      <c r="I328" s="11" t="s">
        <v>858</v>
      </c>
      <c r="J328" s="13">
        <v>42604</v>
      </c>
      <c r="K328" s="13">
        <v>42969</v>
      </c>
      <c r="L328" s="12">
        <v>44065</v>
      </c>
      <c r="M328" s="12" t="s">
        <v>3198</v>
      </c>
      <c r="N328" s="12" t="s">
        <v>2151</v>
      </c>
    </row>
    <row r="329" spans="2:14" x14ac:dyDescent="0.3">
      <c r="B329" s="42">
        <v>366</v>
      </c>
      <c r="C329" s="42" t="s">
        <v>3199</v>
      </c>
      <c r="D329" s="42" t="s">
        <v>3200</v>
      </c>
      <c r="E329" s="42" t="s">
        <v>3201</v>
      </c>
      <c r="F329" s="42" t="s">
        <v>3075</v>
      </c>
      <c r="G329" s="42" t="s">
        <v>2208</v>
      </c>
      <c r="H329" s="42" t="s">
        <v>2148</v>
      </c>
      <c r="I329" s="42" t="s">
        <v>858</v>
      </c>
      <c r="J329" s="112">
        <v>42486</v>
      </c>
      <c r="K329" s="112">
        <v>42662</v>
      </c>
      <c r="L329" s="113">
        <v>44066</v>
      </c>
      <c r="M329" s="113" t="s">
        <v>3202</v>
      </c>
      <c r="N329" s="113" t="s">
        <v>2151</v>
      </c>
    </row>
    <row r="330" spans="2:14" x14ac:dyDescent="0.3">
      <c r="B330" s="11">
        <v>367</v>
      </c>
      <c r="C330" s="11" t="s">
        <v>3203</v>
      </c>
      <c r="D330" s="11" t="s">
        <v>3204</v>
      </c>
      <c r="E330" s="11" t="s">
        <v>3205</v>
      </c>
      <c r="F330" s="11" t="s">
        <v>3075</v>
      </c>
      <c r="G330" s="11" t="s">
        <v>2208</v>
      </c>
      <c r="H330" s="11" t="s">
        <v>2148</v>
      </c>
      <c r="I330" s="11" t="s">
        <v>858</v>
      </c>
      <c r="J330" s="13">
        <v>42621</v>
      </c>
      <c r="K330" s="13">
        <v>42983</v>
      </c>
      <c r="L330" s="12">
        <v>44079</v>
      </c>
      <c r="M330" s="12" t="s">
        <v>3206</v>
      </c>
      <c r="N330" s="12" t="s">
        <v>2151</v>
      </c>
    </row>
    <row r="331" spans="2:14" x14ac:dyDescent="0.3">
      <c r="B331" s="42">
        <v>368</v>
      </c>
      <c r="C331" s="42" t="s">
        <v>3207</v>
      </c>
      <c r="D331" s="42" t="s">
        <v>3208</v>
      </c>
      <c r="E331" s="42" t="s">
        <v>454</v>
      </c>
      <c r="F331" s="42" t="s">
        <v>3075</v>
      </c>
      <c r="G331" s="42" t="s">
        <v>2208</v>
      </c>
      <c r="H331" s="42" t="s">
        <v>2148</v>
      </c>
      <c r="I331" s="42" t="s">
        <v>858</v>
      </c>
      <c r="J331" s="112">
        <v>42916</v>
      </c>
      <c r="K331" s="112">
        <v>42983</v>
      </c>
      <c r="L331" s="113">
        <v>44079</v>
      </c>
      <c r="M331" s="113" t="s">
        <v>3209</v>
      </c>
      <c r="N331" s="113" t="s">
        <v>2151</v>
      </c>
    </row>
    <row r="332" spans="2:14" x14ac:dyDescent="0.3">
      <c r="B332" s="11">
        <v>369</v>
      </c>
      <c r="C332" s="11" t="s">
        <v>3210</v>
      </c>
      <c r="D332" s="11" t="s">
        <v>3211</v>
      </c>
      <c r="E332" s="11" t="s">
        <v>3212</v>
      </c>
      <c r="F332" s="11" t="s">
        <v>3075</v>
      </c>
      <c r="G332" s="11" t="s">
        <v>2208</v>
      </c>
      <c r="H332" s="11" t="s">
        <v>2148</v>
      </c>
      <c r="I332" s="11" t="s">
        <v>858</v>
      </c>
      <c r="J332" s="13">
        <v>41439</v>
      </c>
      <c r="K332" s="13">
        <v>41576</v>
      </c>
      <c r="L332" s="12">
        <v>44132</v>
      </c>
      <c r="M332" s="12" t="s">
        <v>3084</v>
      </c>
      <c r="N332" s="12" t="s">
        <v>2151</v>
      </c>
    </row>
    <row r="333" spans="2:14" x14ac:dyDescent="0.3">
      <c r="B333" s="42">
        <v>370</v>
      </c>
      <c r="C333" s="42" t="s">
        <v>3213</v>
      </c>
      <c r="D333" s="42" t="s">
        <v>3214</v>
      </c>
      <c r="E333" s="42" t="s">
        <v>3215</v>
      </c>
      <c r="F333" s="42" t="s">
        <v>3075</v>
      </c>
      <c r="G333" s="42" t="s">
        <v>2208</v>
      </c>
      <c r="H333" s="42" t="s">
        <v>2148</v>
      </c>
      <c r="I333" s="42" t="s">
        <v>858</v>
      </c>
      <c r="J333" s="112">
        <v>41550</v>
      </c>
      <c r="K333" s="112">
        <v>41606</v>
      </c>
      <c r="L333" s="113">
        <v>44379</v>
      </c>
      <c r="M333" s="113" t="s">
        <v>3216</v>
      </c>
      <c r="N333" s="113" t="s">
        <v>2151</v>
      </c>
    </row>
    <row r="334" spans="2:14" x14ac:dyDescent="0.3">
      <c r="B334" s="11">
        <v>371</v>
      </c>
      <c r="C334" s="11" t="s">
        <v>3217</v>
      </c>
      <c r="D334" s="11" t="s">
        <v>3218</v>
      </c>
      <c r="E334" s="11" t="s">
        <v>3219</v>
      </c>
      <c r="F334" s="11" t="s">
        <v>3075</v>
      </c>
      <c r="G334" s="11" t="s">
        <v>2208</v>
      </c>
      <c r="H334" s="11" t="s">
        <v>2148</v>
      </c>
      <c r="I334" s="11" t="s">
        <v>858</v>
      </c>
      <c r="J334" s="13">
        <v>43244</v>
      </c>
      <c r="K334" s="13">
        <v>43348</v>
      </c>
      <c r="L334" s="12">
        <v>44444</v>
      </c>
      <c r="M334" s="12" t="s">
        <v>3123</v>
      </c>
      <c r="N334" s="12" t="s">
        <v>2151</v>
      </c>
    </row>
    <row r="335" spans="2:14" x14ac:dyDescent="0.3">
      <c r="B335" s="42">
        <v>372</v>
      </c>
      <c r="C335" s="42" t="s">
        <v>3220</v>
      </c>
      <c r="D335" s="42" t="s">
        <v>3221</v>
      </c>
      <c r="E335" s="42" t="s">
        <v>3222</v>
      </c>
      <c r="F335" s="42" t="s">
        <v>3075</v>
      </c>
      <c r="G335" s="42" t="s">
        <v>2208</v>
      </c>
      <c r="H335" s="42" t="s">
        <v>2148</v>
      </c>
      <c r="I335" s="42" t="s">
        <v>858</v>
      </c>
      <c r="J335" s="112">
        <v>43312</v>
      </c>
      <c r="K335" s="112">
        <v>43362</v>
      </c>
      <c r="L335" s="113">
        <v>44458</v>
      </c>
      <c r="M335" s="113" t="s">
        <v>3084</v>
      </c>
      <c r="N335" s="113" t="s">
        <v>2151</v>
      </c>
    </row>
    <row r="336" spans="2:14" x14ac:dyDescent="0.3">
      <c r="B336" s="11">
        <v>373</v>
      </c>
      <c r="C336" s="11" t="s">
        <v>3223</v>
      </c>
      <c r="D336" s="11" t="s">
        <v>3224</v>
      </c>
      <c r="E336" s="11" t="s">
        <v>3222</v>
      </c>
      <c r="F336" s="11" t="s">
        <v>3075</v>
      </c>
      <c r="G336" s="11" t="s">
        <v>2208</v>
      </c>
      <c r="H336" s="11" t="s">
        <v>2148</v>
      </c>
      <c r="I336" s="11" t="s">
        <v>858</v>
      </c>
      <c r="J336" s="13">
        <v>43298</v>
      </c>
      <c r="K336" s="13">
        <v>43370</v>
      </c>
      <c r="L336" s="12">
        <v>44466</v>
      </c>
      <c r="M336" s="12" t="s">
        <v>3084</v>
      </c>
      <c r="N336" s="12" t="s">
        <v>2151</v>
      </c>
    </row>
    <row r="337" spans="2:14" x14ac:dyDescent="0.3">
      <c r="B337" s="42">
        <v>374</v>
      </c>
      <c r="C337" s="42" t="s">
        <v>3225</v>
      </c>
      <c r="D337" s="42" t="s">
        <v>3226</v>
      </c>
      <c r="E337" s="42" t="s">
        <v>3227</v>
      </c>
      <c r="F337" s="42" t="s">
        <v>3075</v>
      </c>
      <c r="G337" s="42" t="s">
        <v>2208</v>
      </c>
      <c r="H337" s="42" t="s">
        <v>2148</v>
      </c>
      <c r="I337" s="42" t="s">
        <v>858</v>
      </c>
      <c r="J337" s="112">
        <v>42898</v>
      </c>
      <c r="K337" s="112">
        <v>43083</v>
      </c>
      <c r="L337" s="113">
        <v>44179</v>
      </c>
      <c r="M337" s="113" t="s">
        <v>3084</v>
      </c>
      <c r="N337" s="113" t="s">
        <v>2151</v>
      </c>
    </row>
    <row r="338" spans="2:14" x14ac:dyDescent="0.3">
      <c r="B338" s="11">
        <v>375</v>
      </c>
      <c r="C338" s="11" t="s">
        <v>3228</v>
      </c>
      <c r="D338" s="11" t="s">
        <v>3229</v>
      </c>
      <c r="E338" s="11" t="s">
        <v>3230</v>
      </c>
      <c r="F338" s="11" t="s">
        <v>3075</v>
      </c>
      <c r="G338" s="11" t="s">
        <v>2208</v>
      </c>
      <c r="H338" s="11" t="s">
        <v>2148</v>
      </c>
      <c r="I338" s="11" t="s">
        <v>858</v>
      </c>
      <c r="J338" s="13">
        <v>42965</v>
      </c>
      <c r="K338" s="13">
        <v>43096</v>
      </c>
      <c r="L338" s="12">
        <v>44192</v>
      </c>
      <c r="M338" s="12" t="s">
        <v>3231</v>
      </c>
      <c r="N338" s="12" t="s">
        <v>2151</v>
      </c>
    </row>
    <row r="339" spans="2:14" x14ac:dyDescent="0.3">
      <c r="B339" s="42">
        <v>376</v>
      </c>
      <c r="C339" s="42" t="s">
        <v>3232</v>
      </c>
      <c r="D339" s="42" t="s">
        <v>3233</v>
      </c>
      <c r="E339" s="42" t="s">
        <v>3234</v>
      </c>
      <c r="F339" s="42" t="s">
        <v>3075</v>
      </c>
      <c r="G339" s="42" t="s">
        <v>2208</v>
      </c>
      <c r="H339" s="42" t="s">
        <v>2148</v>
      </c>
      <c r="I339" s="42" t="s">
        <v>858</v>
      </c>
      <c r="J339" s="112">
        <v>43363</v>
      </c>
      <c r="K339" s="112">
        <v>43433</v>
      </c>
      <c r="L339" s="113">
        <v>44528</v>
      </c>
      <c r="M339" s="113" t="s">
        <v>3084</v>
      </c>
      <c r="N339" s="113" t="s">
        <v>2151</v>
      </c>
    </row>
    <row r="340" spans="2:14" x14ac:dyDescent="0.3">
      <c r="B340" s="11">
        <v>377</v>
      </c>
      <c r="C340" s="11" t="s">
        <v>3235</v>
      </c>
      <c r="D340" s="11" t="s">
        <v>3236</v>
      </c>
      <c r="E340" s="11" t="s">
        <v>3237</v>
      </c>
      <c r="F340" s="11" t="s">
        <v>3075</v>
      </c>
      <c r="G340" s="11" t="s">
        <v>2208</v>
      </c>
      <c r="H340" s="11" t="s">
        <v>2148</v>
      </c>
      <c r="I340" s="11" t="s">
        <v>858</v>
      </c>
      <c r="J340" s="13">
        <v>43385</v>
      </c>
      <c r="K340" s="13">
        <v>43448</v>
      </c>
      <c r="L340" s="12">
        <v>44544</v>
      </c>
      <c r="M340" s="12" t="s">
        <v>3084</v>
      </c>
      <c r="N340" s="12" t="s">
        <v>2151</v>
      </c>
    </row>
    <row r="341" spans="2:14" x14ac:dyDescent="0.3">
      <c r="B341" s="42">
        <v>38</v>
      </c>
      <c r="C341" s="42" t="s">
        <v>3238</v>
      </c>
      <c r="D341" s="42" t="s">
        <v>3239</v>
      </c>
      <c r="E341" s="42" t="s">
        <v>2600</v>
      </c>
      <c r="F341" s="42" t="s">
        <v>2226</v>
      </c>
      <c r="G341" s="42" t="s">
        <v>3240</v>
      </c>
      <c r="H341" s="42" t="s">
        <v>2148</v>
      </c>
      <c r="I341" s="42" t="s">
        <v>858</v>
      </c>
      <c r="J341" s="112">
        <v>43066</v>
      </c>
      <c r="K341" s="112">
        <v>43229</v>
      </c>
      <c r="L341" s="113">
        <v>44690</v>
      </c>
      <c r="M341" s="113" t="s">
        <v>3241</v>
      </c>
      <c r="N341" s="113" t="s">
        <v>2151</v>
      </c>
    </row>
    <row r="342" spans="2:14" x14ac:dyDescent="0.3">
      <c r="B342" s="11">
        <v>4</v>
      </c>
      <c r="C342" s="11" t="s">
        <v>3242</v>
      </c>
      <c r="D342" s="11" t="s">
        <v>3243</v>
      </c>
      <c r="E342" s="11" t="s">
        <v>176</v>
      </c>
      <c r="F342" s="11" t="s">
        <v>2226</v>
      </c>
      <c r="G342" s="11" t="s">
        <v>2208</v>
      </c>
      <c r="H342" s="11" t="s">
        <v>2148</v>
      </c>
      <c r="I342" s="11" t="s">
        <v>2269</v>
      </c>
      <c r="J342" s="13">
        <v>42921</v>
      </c>
      <c r="K342" s="13">
        <v>43115</v>
      </c>
      <c r="L342" s="12">
        <v>44576</v>
      </c>
      <c r="M342" s="12" t="s">
        <v>3244</v>
      </c>
      <c r="N342" s="12" t="s">
        <v>2151</v>
      </c>
    </row>
    <row r="343" spans="2:14" x14ac:dyDescent="0.3">
      <c r="B343" s="42">
        <v>40</v>
      </c>
      <c r="C343" s="42" t="s">
        <v>3245</v>
      </c>
      <c r="D343" s="42" t="s">
        <v>3246</v>
      </c>
      <c r="E343" s="42" t="s">
        <v>3247</v>
      </c>
      <c r="F343" s="42" t="s">
        <v>2226</v>
      </c>
      <c r="G343" s="42" t="s">
        <v>2208</v>
      </c>
      <c r="H343" s="42" t="s">
        <v>2148</v>
      </c>
      <c r="I343" s="42" t="s">
        <v>858</v>
      </c>
      <c r="J343" s="112">
        <v>39520</v>
      </c>
      <c r="K343" s="112">
        <v>40128</v>
      </c>
      <c r="L343" s="113">
        <v>44144</v>
      </c>
      <c r="M343" s="113" t="s">
        <v>3248</v>
      </c>
      <c r="N343" s="113" t="s">
        <v>2151</v>
      </c>
    </row>
    <row r="344" spans="2:14" x14ac:dyDescent="0.3">
      <c r="B344" s="11">
        <v>4068038</v>
      </c>
      <c r="C344" s="11" t="s">
        <v>3249</v>
      </c>
      <c r="D344" s="11" t="s">
        <v>3250</v>
      </c>
      <c r="E344" s="11" t="s">
        <v>3251</v>
      </c>
      <c r="F344" s="11" t="s">
        <v>2226</v>
      </c>
      <c r="G344" s="11" t="s">
        <v>2164</v>
      </c>
      <c r="H344" s="11" t="s">
        <v>2148</v>
      </c>
      <c r="I344" s="11" t="s">
        <v>2264</v>
      </c>
      <c r="J344" s="13">
        <v>41862</v>
      </c>
      <c r="K344" s="13">
        <v>42200</v>
      </c>
      <c r="L344" s="12">
        <v>44391</v>
      </c>
      <c r="M344" s="12" t="s">
        <v>3252</v>
      </c>
      <c r="N344" s="12" t="s">
        <v>2151</v>
      </c>
    </row>
    <row r="345" spans="2:14" x14ac:dyDescent="0.3">
      <c r="B345" s="42">
        <v>41</v>
      </c>
      <c r="C345" s="42" t="s">
        <v>3253</v>
      </c>
      <c r="D345" s="42" t="s">
        <v>3254</v>
      </c>
      <c r="E345" s="42" t="s">
        <v>3255</v>
      </c>
      <c r="F345" s="42" t="s">
        <v>2226</v>
      </c>
      <c r="G345" s="42" t="s">
        <v>2164</v>
      </c>
      <c r="H345" s="42" t="s">
        <v>2148</v>
      </c>
      <c r="I345" s="42" t="s">
        <v>2269</v>
      </c>
      <c r="J345" s="112">
        <v>41675</v>
      </c>
      <c r="K345" s="112">
        <v>41824</v>
      </c>
      <c r="L345" s="113">
        <v>44015</v>
      </c>
      <c r="M345" s="113" t="s">
        <v>3256</v>
      </c>
      <c r="N345" s="113" t="s">
        <v>2151</v>
      </c>
    </row>
    <row r="346" spans="2:14" x14ac:dyDescent="0.3">
      <c r="B346" s="11">
        <v>4151750</v>
      </c>
      <c r="C346" s="11" t="s">
        <v>3257</v>
      </c>
      <c r="D346" s="11" t="s">
        <v>3258</v>
      </c>
      <c r="E346" s="11" t="s">
        <v>2328</v>
      </c>
      <c r="F346" s="11" t="s">
        <v>2207</v>
      </c>
      <c r="G346" s="11" t="s">
        <v>2208</v>
      </c>
      <c r="H346" s="11" t="s">
        <v>2148</v>
      </c>
      <c r="I346" s="11" t="s">
        <v>858</v>
      </c>
      <c r="J346" s="13">
        <v>43395</v>
      </c>
      <c r="K346" s="13">
        <v>43815</v>
      </c>
      <c r="L346" s="12">
        <v>51119</v>
      </c>
      <c r="M346" s="12" t="s">
        <v>3259</v>
      </c>
      <c r="N346" s="12" t="s">
        <v>2151</v>
      </c>
    </row>
    <row r="347" spans="2:14" x14ac:dyDescent="0.3">
      <c r="B347" s="42">
        <v>424333</v>
      </c>
      <c r="C347" s="42" t="s">
        <v>3260</v>
      </c>
      <c r="D347" s="42" t="s">
        <v>3261</v>
      </c>
      <c r="E347" s="42" t="s">
        <v>3262</v>
      </c>
      <c r="F347" s="42" t="s">
        <v>2188</v>
      </c>
      <c r="G347" s="42" t="s">
        <v>2781</v>
      </c>
      <c r="H347" s="42" t="s">
        <v>2148</v>
      </c>
      <c r="I347" s="42" t="s">
        <v>615</v>
      </c>
      <c r="J347" s="112">
        <v>42998</v>
      </c>
      <c r="K347" s="112">
        <v>43139</v>
      </c>
      <c r="L347" s="113">
        <v>44964</v>
      </c>
      <c r="M347" s="113" t="s">
        <v>3263</v>
      </c>
      <c r="N347" s="113" t="s">
        <v>2151</v>
      </c>
    </row>
    <row r="348" spans="2:14" x14ac:dyDescent="0.3">
      <c r="B348" s="11">
        <v>4266765</v>
      </c>
      <c r="C348" s="11" t="s">
        <v>3264</v>
      </c>
      <c r="D348" s="11" t="s">
        <v>3265</v>
      </c>
      <c r="E348" s="11" t="s">
        <v>3143</v>
      </c>
      <c r="F348" s="11" t="s">
        <v>2226</v>
      </c>
      <c r="G348" s="11" t="s">
        <v>2208</v>
      </c>
      <c r="H348" s="11" t="s">
        <v>2148</v>
      </c>
      <c r="I348" s="11" t="s">
        <v>858</v>
      </c>
      <c r="J348" s="13">
        <v>40018</v>
      </c>
      <c r="K348" s="13">
        <v>40323</v>
      </c>
      <c r="L348" s="12">
        <v>43607</v>
      </c>
      <c r="M348" s="12" t="s">
        <v>3266</v>
      </c>
      <c r="N348" s="12" t="s">
        <v>2151</v>
      </c>
    </row>
    <row r="349" spans="2:14" x14ac:dyDescent="0.3">
      <c r="B349" s="42">
        <v>44</v>
      </c>
      <c r="C349" s="42" t="s">
        <v>3267</v>
      </c>
      <c r="D349" s="42" t="s">
        <v>3268</v>
      </c>
      <c r="E349" s="42" t="s">
        <v>3269</v>
      </c>
      <c r="F349" s="42" t="s">
        <v>2226</v>
      </c>
      <c r="G349" s="42" t="s">
        <v>2449</v>
      </c>
      <c r="H349" s="42" t="s">
        <v>2148</v>
      </c>
      <c r="I349" s="42" t="s">
        <v>858</v>
      </c>
      <c r="J349" s="112">
        <v>43102</v>
      </c>
      <c r="K349" s="112">
        <v>43256</v>
      </c>
      <c r="L349" s="113">
        <v>44717</v>
      </c>
      <c r="M349" s="113" t="s">
        <v>3270</v>
      </c>
      <c r="N349" s="113" t="s">
        <v>2151</v>
      </c>
    </row>
    <row r="350" spans="2:14" x14ac:dyDescent="0.3">
      <c r="B350" s="11">
        <v>4507995</v>
      </c>
      <c r="C350" s="11" t="s">
        <v>3271</v>
      </c>
      <c r="D350" s="11" t="s">
        <v>3272</v>
      </c>
      <c r="E350" s="11" t="s">
        <v>3273</v>
      </c>
      <c r="F350" s="11" t="s">
        <v>2232</v>
      </c>
      <c r="G350" s="11" t="s">
        <v>3274</v>
      </c>
      <c r="H350" s="11" t="s">
        <v>2148</v>
      </c>
      <c r="I350" s="11" t="s">
        <v>2286</v>
      </c>
      <c r="J350" s="13">
        <v>43375</v>
      </c>
      <c r="K350" s="13">
        <v>43474</v>
      </c>
      <c r="L350" s="12">
        <v>45300</v>
      </c>
      <c r="M350" s="12" t="s">
        <v>3275</v>
      </c>
      <c r="N350" s="12" t="s">
        <v>2151</v>
      </c>
    </row>
    <row r="351" spans="2:14" x14ac:dyDescent="0.3">
      <c r="B351" s="42">
        <v>4686369</v>
      </c>
      <c r="C351" s="42" t="s">
        <v>3276</v>
      </c>
      <c r="D351" s="42" t="s">
        <v>2338</v>
      </c>
      <c r="E351" s="42" t="s">
        <v>276</v>
      </c>
      <c r="F351" s="42" t="s">
        <v>2188</v>
      </c>
      <c r="G351" s="42" t="s">
        <v>2344</v>
      </c>
      <c r="H351" s="42" t="s">
        <v>2421</v>
      </c>
      <c r="I351" s="42" t="s">
        <v>2149</v>
      </c>
      <c r="J351" s="112">
        <v>42892</v>
      </c>
      <c r="K351" s="112">
        <v>43362</v>
      </c>
      <c r="L351" s="113">
        <v>45187</v>
      </c>
      <c r="M351" s="113" t="s">
        <v>3277</v>
      </c>
      <c r="N351" s="113" t="s">
        <v>2151</v>
      </c>
    </row>
    <row r="352" spans="2:14" x14ac:dyDescent="0.3">
      <c r="B352" s="11">
        <v>50</v>
      </c>
      <c r="C352" s="11" t="s">
        <v>3278</v>
      </c>
      <c r="D352" s="11" t="s">
        <v>3279</v>
      </c>
      <c r="E352" s="11" t="s">
        <v>3280</v>
      </c>
      <c r="F352" s="11" t="s">
        <v>2226</v>
      </c>
      <c r="G352" s="11" t="s">
        <v>2256</v>
      </c>
      <c r="H352" s="11" t="s">
        <v>2148</v>
      </c>
      <c r="I352" s="11" t="s">
        <v>858</v>
      </c>
      <c r="J352" s="13">
        <v>39293</v>
      </c>
      <c r="K352" s="13">
        <v>39310</v>
      </c>
      <c r="L352" s="12">
        <v>43692</v>
      </c>
      <c r="M352" s="12" t="s">
        <v>2931</v>
      </c>
      <c r="N352" s="12" t="s">
        <v>2151</v>
      </c>
    </row>
    <row r="353" spans="2:14" x14ac:dyDescent="0.3">
      <c r="B353" s="42">
        <v>5062633</v>
      </c>
      <c r="C353" s="42" t="s">
        <v>3281</v>
      </c>
      <c r="D353" s="42" t="s">
        <v>2343</v>
      </c>
      <c r="E353" s="42" t="s">
        <v>3282</v>
      </c>
      <c r="F353" s="42" t="s">
        <v>2188</v>
      </c>
      <c r="G353" s="42" t="s">
        <v>2344</v>
      </c>
      <c r="H353" s="42" t="s">
        <v>2148</v>
      </c>
      <c r="I353" s="42" t="s">
        <v>2149</v>
      </c>
      <c r="J353" s="112">
        <v>43227</v>
      </c>
      <c r="K353" s="112">
        <v>43263</v>
      </c>
      <c r="L353" s="113">
        <v>45088</v>
      </c>
      <c r="M353" s="113" t="s">
        <v>3041</v>
      </c>
      <c r="N353" s="113" t="s">
        <v>2151</v>
      </c>
    </row>
    <row r="354" spans="2:14" x14ac:dyDescent="0.3">
      <c r="B354" s="11">
        <v>5241568</v>
      </c>
      <c r="C354" s="11" t="s">
        <v>3283</v>
      </c>
      <c r="D354" s="11" t="s">
        <v>2338</v>
      </c>
      <c r="E354" s="11" t="s">
        <v>3284</v>
      </c>
      <c r="F354" s="11" t="s">
        <v>2188</v>
      </c>
      <c r="G354" s="11" t="s">
        <v>2344</v>
      </c>
      <c r="H354" s="11" t="s">
        <v>2148</v>
      </c>
      <c r="I354" s="11" t="s">
        <v>615</v>
      </c>
      <c r="J354" s="13">
        <v>43052</v>
      </c>
      <c r="K354" s="13">
        <v>43179</v>
      </c>
      <c r="L354" s="12">
        <v>45004</v>
      </c>
      <c r="M354" s="12" t="s">
        <v>3285</v>
      </c>
      <c r="N354" s="12" t="s">
        <v>2151</v>
      </c>
    </row>
    <row r="355" spans="2:14" x14ac:dyDescent="0.3">
      <c r="B355" s="42">
        <v>5241568</v>
      </c>
      <c r="C355" s="42" t="s">
        <v>3286</v>
      </c>
      <c r="D355" s="42" t="s">
        <v>2338</v>
      </c>
      <c r="E355" s="42" t="s">
        <v>3284</v>
      </c>
      <c r="F355" s="42" t="s">
        <v>2188</v>
      </c>
      <c r="G355" s="42" t="s">
        <v>2340</v>
      </c>
      <c r="H355" s="42" t="s">
        <v>2148</v>
      </c>
      <c r="I355" s="42" t="s">
        <v>615</v>
      </c>
      <c r="J355" s="112">
        <v>43052</v>
      </c>
      <c r="K355" s="112">
        <v>43179</v>
      </c>
      <c r="L355" s="113">
        <v>45004</v>
      </c>
      <c r="M355" s="113" t="s">
        <v>2886</v>
      </c>
      <c r="N355" s="113" t="s">
        <v>2151</v>
      </c>
    </row>
    <row r="356" spans="2:14" x14ac:dyDescent="0.3">
      <c r="B356" s="11">
        <v>53</v>
      </c>
      <c r="C356" s="11" t="s">
        <v>3287</v>
      </c>
      <c r="D356" s="11" t="s">
        <v>3288</v>
      </c>
      <c r="E356" s="11" t="s">
        <v>3289</v>
      </c>
      <c r="F356" s="11" t="s">
        <v>2226</v>
      </c>
      <c r="G356" s="11" t="s">
        <v>2164</v>
      </c>
      <c r="H356" s="11" t="s">
        <v>2148</v>
      </c>
      <c r="I356" s="11" t="s">
        <v>2286</v>
      </c>
      <c r="J356" s="13">
        <v>42633</v>
      </c>
      <c r="K356" s="13">
        <v>43468</v>
      </c>
      <c r="L356" s="12">
        <v>44929</v>
      </c>
      <c r="M356" s="12" t="s">
        <v>3290</v>
      </c>
      <c r="N356" s="12" t="s">
        <v>2151</v>
      </c>
    </row>
    <row r="357" spans="2:14" x14ac:dyDescent="0.3">
      <c r="B357" s="42">
        <v>54</v>
      </c>
      <c r="C357" s="42" t="s">
        <v>3291</v>
      </c>
      <c r="D357" s="42" t="s">
        <v>3292</v>
      </c>
      <c r="E357" s="42" t="s">
        <v>3293</v>
      </c>
      <c r="F357" s="42" t="s">
        <v>2226</v>
      </c>
      <c r="G357" s="42" t="s">
        <v>2208</v>
      </c>
      <c r="H357" s="42" t="s">
        <v>2148</v>
      </c>
      <c r="I357" s="42" t="s">
        <v>2269</v>
      </c>
      <c r="J357" s="112">
        <v>39486</v>
      </c>
      <c r="K357" s="112">
        <v>40128</v>
      </c>
      <c r="L357" s="113">
        <v>43779</v>
      </c>
      <c r="M357" s="113" t="s">
        <v>3294</v>
      </c>
      <c r="N357" s="113" t="s">
        <v>2151</v>
      </c>
    </row>
    <row r="358" spans="2:14" x14ac:dyDescent="0.3">
      <c r="B358" s="11">
        <v>55</v>
      </c>
      <c r="C358" s="11" t="s">
        <v>3295</v>
      </c>
      <c r="D358" s="11" t="s">
        <v>3296</v>
      </c>
      <c r="E358" s="11" t="s">
        <v>2263</v>
      </c>
      <c r="F358" s="11" t="s">
        <v>2226</v>
      </c>
      <c r="G358" s="11" t="s">
        <v>2189</v>
      </c>
      <c r="H358" s="11" t="s">
        <v>2148</v>
      </c>
      <c r="I358" s="11" t="s">
        <v>2269</v>
      </c>
      <c r="J358" s="13">
        <v>42571</v>
      </c>
      <c r="K358" s="13">
        <v>42635</v>
      </c>
      <c r="L358" s="12">
        <v>43730</v>
      </c>
      <c r="M358" s="12" t="s">
        <v>3297</v>
      </c>
      <c r="N358" s="12" t="s">
        <v>2151</v>
      </c>
    </row>
    <row r="359" spans="2:14" x14ac:dyDescent="0.3">
      <c r="B359" s="42">
        <v>56</v>
      </c>
      <c r="C359" s="42" t="s">
        <v>3298</v>
      </c>
      <c r="D359" s="42" t="s">
        <v>3299</v>
      </c>
      <c r="E359" s="42" t="s">
        <v>2263</v>
      </c>
      <c r="F359" s="42" t="s">
        <v>2226</v>
      </c>
      <c r="G359" s="42" t="s">
        <v>2164</v>
      </c>
      <c r="H359" s="42" t="s">
        <v>2148</v>
      </c>
      <c r="I359" s="42" t="s">
        <v>2264</v>
      </c>
      <c r="J359" s="112">
        <v>40728</v>
      </c>
      <c r="K359" s="112">
        <v>43612</v>
      </c>
      <c r="L359" s="113">
        <v>44678</v>
      </c>
      <c r="M359" s="113" t="s">
        <v>3300</v>
      </c>
      <c r="N359" s="113" t="s">
        <v>2151</v>
      </c>
    </row>
    <row r="360" spans="2:14" x14ac:dyDescent="0.3">
      <c r="B360" s="11">
        <v>5677268</v>
      </c>
      <c r="C360" s="11" t="s">
        <v>3301</v>
      </c>
      <c r="D360" s="11" t="s">
        <v>2343</v>
      </c>
      <c r="E360" s="11" t="s">
        <v>3302</v>
      </c>
      <c r="F360" s="11" t="s">
        <v>2188</v>
      </c>
      <c r="G360" s="11" t="s">
        <v>2344</v>
      </c>
      <c r="H360" s="11" t="s">
        <v>2148</v>
      </c>
      <c r="I360" s="11" t="s">
        <v>2149</v>
      </c>
      <c r="J360" s="13">
        <v>43166</v>
      </c>
      <c r="K360" s="13">
        <v>43308</v>
      </c>
      <c r="L360" s="12">
        <v>45133</v>
      </c>
      <c r="M360" s="12" t="s">
        <v>3007</v>
      </c>
      <c r="N360" s="12" t="s">
        <v>2151</v>
      </c>
    </row>
    <row r="361" spans="2:14" x14ac:dyDescent="0.3">
      <c r="B361" s="42">
        <v>57</v>
      </c>
      <c r="C361" s="42" t="s">
        <v>3303</v>
      </c>
      <c r="D361" s="42" t="s">
        <v>3304</v>
      </c>
      <c r="E361" s="42" t="s">
        <v>3305</v>
      </c>
      <c r="F361" s="42" t="s">
        <v>2226</v>
      </c>
      <c r="G361" s="42" t="s">
        <v>2208</v>
      </c>
      <c r="H361" s="42" t="s">
        <v>2148</v>
      </c>
      <c r="I361" s="42" t="s">
        <v>858</v>
      </c>
      <c r="J361" s="112">
        <v>43455</v>
      </c>
      <c r="K361" s="112">
        <v>43623</v>
      </c>
      <c r="L361" s="113">
        <v>45084</v>
      </c>
      <c r="M361" s="113" t="s">
        <v>3306</v>
      </c>
      <c r="N361" s="113" t="s">
        <v>2151</v>
      </c>
    </row>
    <row r="362" spans="2:14" x14ac:dyDescent="0.3">
      <c r="B362" s="11">
        <v>5852125</v>
      </c>
      <c r="C362" s="11" t="s">
        <v>3307</v>
      </c>
      <c r="D362" s="11" t="s">
        <v>3308</v>
      </c>
      <c r="E362" s="11" t="s">
        <v>3309</v>
      </c>
      <c r="F362" s="11" t="s">
        <v>2226</v>
      </c>
      <c r="G362" s="11" t="s">
        <v>2164</v>
      </c>
      <c r="H362" s="11" t="s">
        <v>2148</v>
      </c>
      <c r="I362" s="11" t="s">
        <v>2149</v>
      </c>
      <c r="J362" s="13">
        <v>43234</v>
      </c>
      <c r="K362" s="13">
        <v>43390</v>
      </c>
      <c r="L362" s="12">
        <v>44851</v>
      </c>
      <c r="M362" s="12" t="s">
        <v>3310</v>
      </c>
      <c r="N362" s="12" t="s">
        <v>2151</v>
      </c>
    </row>
    <row r="363" spans="2:14" x14ac:dyDescent="0.3">
      <c r="B363" s="42">
        <v>59</v>
      </c>
      <c r="C363" s="42" t="s">
        <v>3311</v>
      </c>
      <c r="D363" s="42" t="s">
        <v>2153</v>
      </c>
      <c r="E363" s="42" t="s">
        <v>3312</v>
      </c>
      <c r="F363" s="42" t="s">
        <v>2226</v>
      </c>
      <c r="G363" s="42" t="s">
        <v>2147</v>
      </c>
      <c r="H363" s="42" t="s">
        <v>2148</v>
      </c>
      <c r="I363" s="42" t="s">
        <v>2149</v>
      </c>
      <c r="J363" s="112">
        <v>42478</v>
      </c>
      <c r="K363" s="112">
        <v>43575</v>
      </c>
      <c r="L363" s="113">
        <v>44640</v>
      </c>
      <c r="M363" s="113" t="s">
        <v>3313</v>
      </c>
      <c r="N363" s="113" t="s">
        <v>2151</v>
      </c>
    </row>
    <row r="364" spans="2:14" x14ac:dyDescent="0.3">
      <c r="B364" s="11">
        <v>61</v>
      </c>
      <c r="C364" s="11" t="s">
        <v>3314</v>
      </c>
      <c r="D364" s="11" t="s">
        <v>3315</v>
      </c>
      <c r="E364" s="11" t="s">
        <v>3316</v>
      </c>
      <c r="F364" s="11" t="s">
        <v>2226</v>
      </c>
      <c r="G364" s="11" t="s">
        <v>2208</v>
      </c>
      <c r="H364" s="11" t="s">
        <v>2148</v>
      </c>
      <c r="I364" s="11" t="s">
        <v>858</v>
      </c>
      <c r="J364" s="13">
        <v>41470</v>
      </c>
      <c r="K364" s="13">
        <v>41576</v>
      </c>
      <c r="L364" s="12">
        <v>43766</v>
      </c>
      <c r="M364" s="12" t="s">
        <v>3317</v>
      </c>
      <c r="N364" s="12" t="s">
        <v>2151</v>
      </c>
    </row>
    <row r="365" spans="2:14" x14ac:dyDescent="0.3">
      <c r="B365" s="42">
        <v>6143060</v>
      </c>
      <c r="C365" s="42" t="s">
        <v>3318</v>
      </c>
      <c r="D365" s="42" t="s">
        <v>3319</v>
      </c>
      <c r="E365" s="42" t="s">
        <v>157</v>
      </c>
      <c r="F365" s="42" t="s">
        <v>2232</v>
      </c>
      <c r="G365" s="42" t="s">
        <v>2208</v>
      </c>
      <c r="H365" s="42" t="s">
        <v>2148</v>
      </c>
      <c r="I365" s="42" t="s">
        <v>858</v>
      </c>
      <c r="J365" s="112">
        <v>40744</v>
      </c>
      <c r="K365" s="112">
        <v>40935</v>
      </c>
      <c r="L365" s="113">
        <v>44951</v>
      </c>
      <c r="M365" s="113" t="s">
        <v>3320</v>
      </c>
      <c r="N365" s="113" t="s">
        <v>2151</v>
      </c>
    </row>
    <row r="366" spans="2:14" x14ac:dyDescent="0.3">
      <c r="B366" s="11">
        <v>6197257</v>
      </c>
      <c r="C366" s="11" t="s">
        <v>3321</v>
      </c>
      <c r="D366" s="11" t="s">
        <v>3082</v>
      </c>
      <c r="E366" s="11" t="s">
        <v>3322</v>
      </c>
      <c r="F366" s="11" t="s">
        <v>2226</v>
      </c>
      <c r="G366" s="11" t="s">
        <v>2256</v>
      </c>
      <c r="H366" s="11" t="s">
        <v>2148</v>
      </c>
      <c r="I366" s="11" t="s">
        <v>858</v>
      </c>
      <c r="J366" s="13">
        <v>42942</v>
      </c>
      <c r="K366" s="13">
        <v>43179</v>
      </c>
      <c r="L366" s="12">
        <v>44640</v>
      </c>
      <c r="M366" s="12" t="s">
        <v>3323</v>
      </c>
      <c r="N366" s="12" t="s">
        <v>2151</v>
      </c>
    </row>
    <row r="367" spans="2:14" x14ac:dyDescent="0.3">
      <c r="B367" s="42">
        <v>6197257</v>
      </c>
      <c r="C367" s="42" t="s">
        <v>3324</v>
      </c>
      <c r="D367" s="42" t="s">
        <v>3325</v>
      </c>
      <c r="E367" s="42" t="s">
        <v>3322</v>
      </c>
      <c r="F367" s="42" t="s">
        <v>2226</v>
      </c>
      <c r="G367" s="42" t="s">
        <v>2208</v>
      </c>
      <c r="H367" s="42" t="s">
        <v>2148</v>
      </c>
      <c r="I367" s="42" t="s">
        <v>2269</v>
      </c>
      <c r="J367" s="112">
        <v>43304</v>
      </c>
      <c r="K367" s="112">
        <v>43501</v>
      </c>
      <c r="L367" s="113">
        <v>44962</v>
      </c>
      <c r="M367" s="113" t="s">
        <v>3326</v>
      </c>
      <c r="N367" s="113" t="s">
        <v>2151</v>
      </c>
    </row>
    <row r="368" spans="2:14" x14ac:dyDescent="0.3">
      <c r="B368" s="11">
        <v>63</v>
      </c>
      <c r="C368" s="11" t="s">
        <v>3327</v>
      </c>
      <c r="D368" s="11" t="s">
        <v>3328</v>
      </c>
      <c r="E368" s="11" t="s">
        <v>3273</v>
      </c>
      <c r="F368" s="11" t="s">
        <v>2226</v>
      </c>
      <c r="G368" s="11" t="s">
        <v>2301</v>
      </c>
      <c r="H368" s="11" t="s">
        <v>2148</v>
      </c>
      <c r="I368" s="11" t="s">
        <v>2149</v>
      </c>
      <c r="J368" s="13">
        <v>43256</v>
      </c>
      <c r="K368" s="13">
        <v>43390</v>
      </c>
      <c r="L368" s="12">
        <v>44851</v>
      </c>
      <c r="M368" s="12" t="s">
        <v>3329</v>
      </c>
      <c r="N368" s="12" t="s">
        <v>2151</v>
      </c>
    </row>
    <row r="369" spans="2:14" x14ac:dyDescent="0.3">
      <c r="B369" s="42">
        <v>6451108</v>
      </c>
      <c r="C369" s="42" t="s">
        <v>3330</v>
      </c>
      <c r="D369" s="42" t="s">
        <v>2418</v>
      </c>
      <c r="E369" s="42" t="s">
        <v>3331</v>
      </c>
      <c r="F369" s="42" t="s">
        <v>2232</v>
      </c>
      <c r="G369" s="42" t="s">
        <v>2208</v>
      </c>
      <c r="H369" s="42" t="s">
        <v>2148</v>
      </c>
      <c r="I369" s="42" t="s">
        <v>858</v>
      </c>
      <c r="J369" s="112">
        <v>43308</v>
      </c>
      <c r="K369" s="112">
        <v>43448</v>
      </c>
      <c r="L369" s="113">
        <v>45274</v>
      </c>
      <c r="M369" s="113" t="s">
        <v>3332</v>
      </c>
      <c r="N369" s="113" t="s">
        <v>2151</v>
      </c>
    </row>
    <row r="370" spans="2:14" x14ac:dyDescent="0.3">
      <c r="B370" s="11">
        <v>6495693</v>
      </c>
      <c r="C370" s="11" t="s">
        <v>3333</v>
      </c>
      <c r="D370" s="11" t="s">
        <v>3334</v>
      </c>
      <c r="E370" s="11" t="s">
        <v>3335</v>
      </c>
      <c r="F370" s="11" t="s">
        <v>2226</v>
      </c>
      <c r="G370" s="11" t="s">
        <v>3336</v>
      </c>
      <c r="H370" s="11" t="s">
        <v>2148</v>
      </c>
      <c r="I370" s="11" t="s">
        <v>858</v>
      </c>
      <c r="J370" s="13">
        <v>43006</v>
      </c>
      <c r="K370" s="13">
        <v>43256</v>
      </c>
      <c r="L370" s="12">
        <v>44717</v>
      </c>
      <c r="M370" s="12" t="s">
        <v>3337</v>
      </c>
      <c r="N370" s="12" t="s">
        <v>2151</v>
      </c>
    </row>
    <row r="371" spans="2:14" x14ac:dyDescent="0.3">
      <c r="B371" s="42">
        <v>65</v>
      </c>
      <c r="C371" s="42" t="s">
        <v>3338</v>
      </c>
      <c r="D371" s="42" t="s">
        <v>3339</v>
      </c>
      <c r="E371" s="42" t="s">
        <v>3340</v>
      </c>
      <c r="F371" s="42" t="s">
        <v>2226</v>
      </c>
      <c r="G371" s="42" t="s">
        <v>3341</v>
      </c>
      <c r="H371" s="42" t="s">
        <v>2148</v>
      </c>
      <c r="I371" s="42" t="s">
        <v>858</v>
      </c>
      <c r="J371" s="112">
        <v>43290</v>
      </c>
      <c r="K371" s="112">
        <v>43410</v>
      </c>
      <c r="L371" s="113">
        <v>44871</v>
      </c>
      <c r="M371" s="113" t="s">
        <v>3342</v>
      </c>
      <c r="N371" s="113" t="s">
        <v>2151</v>
      </c>
    </row>
    <row r="372" spans="2:14" x14ac:dyDescent="0.3">
      <c r="B372" s="11">
        <v>66</v>
      </c>
      <c r="C372" s="11" t="s">
        <v>3343</v>
      </c>
      <c r="D372" s="11" t="s">
        <v>3344</v>
      </c>
      <c r="E372" s="11" t="s">
        <v>3305</v>
      </c>
      <c r="F372" s="11" t="s">
        <v>2226</v>
      </c>
      <c r="G372" s="11" t="s">
        <v>2208</v>
      </c>
      <c r="H372" s="11" t="s">
        <v>2148</v>
      </c>
      <c r="I372" s="11" t="s">
        <v>858</v>
      </c>
      <c r="J372" s="13">
        <v>42583</v>
      </c>
      <c r="K372" s="13">
        <v>43410</v>
      </c>
      <c r="L372" s="12">
        <v>44871</v>
      </c>
      <c r="M372" s="12" t="s">
        <v>3345</v>
      </c>
      <c r="N372" s="12" t="s">
        <v>2151</v>
      </c>
    </row>
    <row r="373" spans="2:14" x14ac:dyDescent="0.3">
      <c r="B373" s="42">
        <v>67</v>
      </c>
      <c r="C373" s="42" t="s">
        <v>3346</v>
      </c>
      <c r="D373" s="42" t="s">
        <v>3347</v>
      </c>
      <c r="E373" s="42" t="s">
        <v>3348</v>
      </c>
      <c r="F373" s="42" t="s">
        <v>2226</v>
      </c>
      <c r="G373" s="42" t="s">
        <v>2208</v>
      </c>
      <c r="H373" s="42" t="s">
        <v>2148</v>
      </c>
      <c r="I373" s="42" t="s">
        <v>858</v>
      </c>
      <c r="J373" s="112">
        <v>43549</v>
      </c>
      <c r="K373" s="112">
        <v>43825</v>
      </c>
      <c r="L373" s="113">
        <v>44920</v>
      </c>
      <c r="M373" s="113" t="s">
        <v>3349</v>
      </c>
      <c r="N373" s="113" t="s">
        <v>2151</v>
      </c>
    </row>
    <row r="374" spans="2:14" x14ac:dyDescent="0.3">
      <c r="B374" s="11">
        <v>6812855</v>
      </c>
      <c r="C374" s="11" t="s">
        <v>3350</v>
      </c>
      <c r="D374" s="11" t="s">
        <v>3351</v>
      </c>
      <c r="E374" s="11" t="s">
        <v>171</v>
      </c>
      <c r="F374" s="11" t="s">
        <v>2226</v>
      </c>
      <c r="G374" s="11" t="s">
        <v>2208</v>
      </c>
      <c r="H374" s="11" t="s">
        <v>2148</v>
      </c>
      <c r="I374" s="11" t="s">
        <v>858</v>
      </c>
      <c r="J374" s="13">
        <v>43264</v>
      </c>
      <c r="K374" s="13">
        <v>43348</v>
      </c>
      <c r="L374" s="12">
        <v>44809</v>
      </c>
      <c r="M374" s="12" t="s">
        <v>3352</v>
      </c>
      <c r="N374" s="12" t="s">
        <v>2151</v>
      </c>
    </row>
    <row r="375" spans="2:14" x14ac:dyDescent="0.3">
      <c r="B375" s="42">
        <v>6812855</v>
      </c>
      <c r="C375" s="42">
        <v>2734</v>
      </c>
      <c r="D375" s="42" t="s">
        <v>3353</v>
      </c>
      <c r="E375" s="42" t="s">
        <v>3014</v>
      </c>
      <c r="F375" s="42" t="s">
        <v>2226</v>
      </c>
      <c r="G375" s="42" t="s">
        <v>2208</v>
      </c>
      <c r="H375" s="42" t="s">
        <v>2148</v>
      </c>
      <c r="I375" s="42" t="s">
        <v>858</v>
      </c>
      <c r="J375" s="112">
        <v>43833</v>
      </c>
      <c r="K375" s="112">
        <v>43510</v>
      </c>
      <c r="L375" s="113">
        <v>44970</v>
      </c>
      <c r="M375" s="113" t="s">
        <v>3354</v>
      </c>
      <c r="N375" s="113" t="s">
        <v>2151</v>
      </c>
    </row>
    <row r="376" spans="2:14" x14ac:dyDescent="0.3">
      <c r="B376" s="11">
        <v>6889317</v>
      </c>
      <c r="C376" s="11" t="s">
        <v>3355</v>
      </c>
      <c r="D376" s="11" t="s">
        <v>3356</v>
      </c>
      <c r="E376" s="11" t="s">
        <v>3222</v>
      </c>
      <c r="F376" s="11" t="s">
        <v>2232</v>
      </c>
      <c r="G376" s="11" t="s">
        <v>2208</v>
      </c>
      <c r="H376" s="11" t="s">
        <v>2148</v>
      </c>
      <c r="I376" s="11" t="s">
        <v>858</v>
      </c>
      <c r="J376" s="13">
        <v>43423</v>
      </c>
      <c r="K376" s="13">
        <v>43543</v>
      </c>
      <c r="L376" s="12">
        <v>45370</v>
      </c>
      <c r="M376" s="12" t="s">
        <v>3357</v>
      </c>
      <c r="N376" s="12" t="s">
        <v>2151</v>
      </c>
    </row>
    <row r="377" spans="2:14" x14ac:dyDescent="0.3">
      <c r="B377" s="42">
        <v>69</v>
      </c>
      <c r="C377" s="42" t="s">
        <v>3358</v>
      </c>
      <c r="D377" s="42" t="s">
        <v>3359</v>
      </c>
      <c r="E377" s="42" t="s">
        <v>3360</v>
      </c>
      <c r="F377" s="42" t="s">
        <v>2226</v>
      </c>
      <c r="G377" s="42" t="s">
        <v>2147</v>
      </c>
      <c r="H377" s="42" t="s">
        <v>2148</v>
      </c>
      <c r="I377" s="42" t="s">
        <v>2149</v>
      </c>
      <c r="J377" s="112">
        <v>43425</v>
      </c>
      <c r="K377" s="112">
        <v>43454</v>
      </c>
      <c r="L377" s="113">
        <v>44915</v>
      </c>
      <c r="M377" s="113" t="s">
        <v>3361</v>
      </c>
      <c r="N377" s="113" t="s">
        <v>2151</v>
      </c>
    </row>
    <row r="378" spans="2:14" x14ac:dyDescent="0.3">
      <c r="B378" s="11">
        <v>9</v>
      </c>
      <c r="C378" s="11" t="s">
        <v>3362</v>
      </c>
      <c r="D378" s="11" t="s">
        <v>3363</v>
      </c>
      <c r="E378" s="11" t="s">
        <v>3003</v>
      </c>
      <c r="F378" s="11" t="s">
        <v>2226</v>
      </c>
      <c r="G378" s="11" t="s">
        <v>2164</v>
      </c>
      <c r="H378" s="11" t="s">
        <v>2148</v>
      </c>
      <c r="I378" s="11" t="s">
        <v>2626</v>
      </c>
      <c r="J378" s="13">
        <v>43357</v>
      </c>
      <c r="K378" s="13">
        <v>43496</v>
      </c>
      <c r="L378" s="12">
        <v>44957</v>
      </c>
      <c r="M378" s="12" t="s">
        <v>3364</v>
      </c>
      <c r="N378" s="12" t="s">
        <v>2151</v>
      </c>
    </row>
    <row r="379" spans="2:14" x14ac:dyDescent="0.3">
      <c r="B379" s="42">
        <v>96</v>
      </c>
      <c r="C379" s="42">
        <v>19786</v>
      </c>
      <c r="D379" s="42" t="s">
        <v>3365</v>
      </c>
      <c r="E379" s="42" t="s">
        <v>2905</v>
      </c>
      <c r="F379" s="42" t="s">
        <v>2232</v>
      </c>
      <c r="G379" s="42" t="s">
        <v>2208</v>
      </c>
      <c r="H379" s="42" t="s">
        <v>2148</v>
      </c>
      <c r="I379" s="42" t="s">
        <v>858</v>
      </c>
      <c r="J379" s="112">
        <v>43574</v>
      </c>
      <c r="K379" s="112">
        <v>43668</v>
      </c>
      <c r="L379" s="113">
        <v>45495</v>
      </c>
      <c r="M379" s="113" t="s">
        <v>3357</v>
      </c>
      <c r="N379" s="113" t="s">
        <v>2151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01"/>
  <sheetViews>
    <sheetView showGridLines="0" zoomScale="80" zoomScaleNormal="80" workbookViewId="0">
      <selection activeCell="D5" sqref="D5"/>
    </sheetView>
  </sheetViews>
  <sheetFormatPr baseColWidth="10" defaultColWidth="11.44140625" defaultRowHeight="13.2" x14ac:dyDescent="0.3"/>
  <cols>
    <col min="1" max="1" width="5" style="1" customWidth="1"/>
    <col min="2" max="2" width="8.109375" style="1" customWidth="1"/>
    <col min="3" max="3" width="36.5546875" style="1" customWidth="1"/>
    <col min="4" max="4" width="22" style="1" customWidth="1"/>
    <col min="5" max="5" width="85.109375" style="1" customWidth="1"/>
    <col min="6" max="16384" width="11.44140625" style="1"/>
  </cols>
  <sheetData>
    <row r="2" spans="2:5" ht="18" x14ac:dyDescent="0.35">
      <c r="B2" s="76" t="s">
        <v>44</v>
      </c>
    </row>
    <row r="4" spans="2:5" x14ac:dyDescent="0.3">
      <c r="B4" s="600" t="s">
        <v>3366</v>
      </c>
      <c r="C4" s="600"/>
      <c r="D4" s="600"/>
      <c r="E4" s="600"/>
    </row>
    <row r="5" spans="2:5" x14ac:dyDescent="0.3">
      <c r="B5" s="114" t="s">
        <v>48</v>
      </c>
      <c r="C5" s="114" t="s">
        <v>3367</v>
      </c>
      <c r="D5" s="114" t="s">
        <v>3368</v>
      </c>
      <c r="E5" s="114" t="s">
        <v>3369</v>
      </c>
    </row>
    <row r="6" spans="2:5" ht="26.4" x14ac:dyDescent="0.3">
      <c r="B6" s="111">
        <v>1</v>
      </c>
      <c r="C6" s="111" t="s">
        <v>3370</v>
      </c>
      <c r="D6" s="111" t="s">
        <v>3371</v>
      </c>
      <c r="E6" s="111" t="s">
        <v>3372</v>
      </c>
    </row>
    <row r="7" spans="2:5" ht="26.4" x14ac:dyDescent="0.3">
      <c r="B7" s="59">
        <v>2</v>
      </c>
      <c r="C7" s="59" t="s">
        <v>3373</v>
      </c>
      <c r="D7" s="59" t="s">
        <v>3371</v>
      </c>
      <c r="E7" s="59" t="s">
        <v>3374</v>
      </c>
    </row>
    <row r="8" spans="2:5" x14ac:dyDescent="0.3">
      <c r="B8" s="600" t="s">
        <v>3375</v>
      </c>
      <c r="C8" s="600"/>
      <c r="D8" s="600"/>
      <c r="E8" s="600"/>
    </row>
    <row r="9" spans="2:5" x14ac:dyDescent="0.3">
      <c r="B9" s="114" t="s">
        <v>48</v>
      </c>
      <c r="C9" s="114" t="s">
        <v>3367</v>
      </c>
      <c r="D9" s="114" t="s">
        <v>3368</v>
      </c>
      <c r="E9" s="114" t="s">
        <v>3369</v>
      </c>
    </row>
    <row r="10" spans="2:5" x14ac:dyDescent="0.3">
      <c r="B10" s="595" t="s">
        <v>3376</v>
      </c>
      <c r="C10" s="595"/>
      <c r="D10" s="595"/>
      <c r="E10" s="595"/>
    </row>
    <row r="11" spans="2:5" ht="79.2" x14ac:dyDescent="0.3">
      <c r="B11" s="593">
        <v>3</v>
      </c>
      <c r="C11" s="593" t="s">
        <v>3377</v>
      </c>
      <c r="D11" s="593" t="s">
        <v>3378</v>
      </c>
      <c r="E11" s="111" t="s">
        <v>3379</v>
      </c>
    </row>
    <row r="12" spans="2:5" ht="26.4" x14ac:dyDescent="0.3">
      <c r="B12" s="593"/>
      <c r="C12" s="593"/>
      <c r="D12" s="593"/>
      <c r="E12" s="111" t="s">
        <v>3380</v>
      </c>
    </row>
    <row r="13" spans="2:5" ht="39.6" x14ac:dyDescent="0.3">
      <c r="B13" s="59">
        <v>4</v>
      </c>
      <c r="C13" s="59" t="s">
        <v>1803</v>
      </c>
      <c r="D13" s="59" t="s">
        <v>3381</v>
      </c>
      <c r="E13" s="59" t="s">
        <v>3382</v>
      </c>
    </row>
    <row r="14" spans="2:5" ht="39.6" x14ac:dyDescent="0.3">
      <c r="B14" s="111">
        <v>5</v>
      </c>
      <c r="C14" s="111" t="s">
        <v>3383</v>
      </c>
      <c r="D14" s="111" t="s">
        <v>3384</v>
      </c>
      <c r="E14" s="111" t="s">
        <v>3385</v>
      </c>
    </row>
    <row r="15" spans="2:5" ht="39.6" x14ac:dyDescent="0.3">
      <c r="B15" s="59">
        <v>6</v>
      </c>
      <c r="C15" s="59" t="s">
        <v>3386</v>
      </c>
      <c r="D15" s="59" t="s">
        <v>3381</v>
      </c>
      <c r="E15" s="59" t="s">
        <v>3387</v>
      </c>
    </row>
    <row r="16" spans="2:5" ht="26.4" x14ac:dyDescent="0.3">
      <c r="B16" s="111">
        <v>7</v>
      </c>
      <c r="C16" s="111" t="s">
        <v>3388</v>
      </c>
      <c r="D16" s="111" t="s">
        <v>3389</v>
      </c>
      <c r="E16" s="111" t="s">
        <v>3390</v>
      </c>
    </row>
    <row r="17" spans="2:5" x14ac:dyDescent="0.3">
      <c r="B17" s="595" t="s">
        <v>3391</v>
      </c>
      <c r="C17" s="595"/>
      <c r="D17" s="595"/>
      <c r="E17" s="595"/>
    </row>
    <row r="18" spans="2:5" ht="26.4" x14ac:dyDescent="0.3">
      <c r="B18" s="59">
        <v>8</v>
      </c>
      <c r="C18" s="59" t="s">
        <v>3392</v>
      </c>
      <c r="D18" s="59" t="s">
        <v>3371</v>
      </c>
      <c r="E18" s="59" t="s">
        <v>3393</v>
      </c>
    </row>
    <row r="19" spans="2:5" ht="39.6" x14ac:dyDescent="0.3">
      <c r="B19" s="593">
        <v>9</v>
      </c>
      <c r="C19" s="593" t="s">
        <v>3394</v>
      </c>
      <c r="D19" s="593" t="s">
        <v>3371</v>
      </c>
      <c r="E19" s="111" t="s">
        <v>3395</v>
      </c>
    </row>
    <row r="20" spans="2:5" x14ac:dyDescent="0.3">
      <c r="B20" s="593"/>
      <c r="C20" s="593"/>
      <c r="D20" s="593"/>
      <c r="E20" s="111" t="s">
        <v>3396</v>
      </c>
    </row>
    <row r="21" spans="2:5" ht="39.6" x14ac:dyDescent="0.3">
      <c r="B21" s="593"/>
      <c r="C21" s="111" t="s">
        <v>3397</v>
      </c>
      <c r="D21" s="111" t="s">
        <v>3371</v>
      </c>
      <c r="E21" s="111" t="s">
        <v>3398</v>
      </c>
    </row>
    <row r="22" spans="2:5" ht="39.6" x14ac:dyDescent="0.3">
      <c r="B22" s="59">
        <v>10</v>
      </c>
      <c r="C22" s="59" t="s">
        <v>3399</v>
      </c>
      <c r="D22" s="59" t="s">
        <v>3371</v>
      </c>
      <c r="E22" s="59" t="s">
        <v>3400</v>
      </c>
    </row>
    <row r="23" spans="2:5" ht="26.4" x14ac:dyDescent="0.3">
      <c r="B23" s="111">
        <v>11</v>
      </c>
      <c r="C23" s="111" t="s">
        <v>3401</v>
      </c>
      <c r="D23" s="111" t="s">
        <v>3371</v>
      </c>
      <c r="E23" s="111" t="s">
        <v>3402</v>
      </c>
    </row>
    <row r="24" spans="2:5" ht="52.8" x14ac:dyDescent="0.3">
      <c r="B24" s="59">
        <v>12</v>
      </c>
      <c r="C24" s="59" t="s">
        <v>3403</v>
      </c>
      <c r="D24" s="59" t="s">
        <v>3404</v>
      </c>
      <c r="E24" s="59" t="s">
        <v>3405</v>
      </c>
    </row>
    <row r="25" spans="2:5" ht="26.4" x14ac:dyDescent="0.3">
      <c r="B25" s="111">
        <v>13</v>
      </c>
      <c r="C25" s="111" t="s">
        <v>3406</v>
      </c>
      <c r="D25" s="111" t="s">
        <v>3371</v>
      </c>
      <c r="E25" s="111" t="s">
        <v>3407</v>
      </c>
    </row>
    <row r="26" spans="2:5" ht="39.6" x14ac:dyDescent="0.3">
      <c r="B26" s="556">
        <v>14</v>
      </c>
      <c r="C26" s="556" t="s">
        <v>3408</v>
      </c>
      <c r="D26" s="556" t="s">
        <v>3409</v>
      </c>
      <c r="E26" s="59" t="s">
        <v>3410</v>
      </c>
    </row>
    <row r="27" spans="2:5" ht="26.4" x14ac:dyDescent="0.3">
      <c r="B27" s="556"/>
      <c r="C27" s="556"/>
      <c r="D27" s="556"/>
      <c r="E27" s="59" t="s">
        <v>3411</v>
      </c>
    </row>
    <row r="28" spans="2:5" ht="39.6" x14ac:dyDescent="0.3">
      <c r="B28" s="111">
        <v>15</v>
      </c>
      <c r="C28" s="111" t="s">
        <v>3412</v>
      </c>
      <c r="D28" s="115"/>
      <c r="E28" s="111" t="s">
        <v>3413</v>
      </c>
    </row>
    <row r="29" spans="2:5" x14ac:dyDescent="0.3">
      <c r="B29" s="595" t="s">
        <v>3414</v>
      </c>
      <c r="C29" s="595"/>
      <c r="D29" s="595"/>
      <c r="E29" s="595"/>
    </row>
    <row r="30" spans="2:5" ht="26.4" x14ac:dyDescent="0.3">
      <c r="B30" s="59">
        <v>16</v>
      </c>
      <c r="C30" s="59" t="s">
        <v>3415</v>
      </c>
      <c r="D30" s="59" t="s">
        <v>3371</v>
      </c>
      <c r="E30" s="59" t="s">
        <v>3416</v>
      </c>
    </row>
    <row r="31" spans="2:5" x14ac:dyDescent="0.3">
      <c r="B31" s="593">
        <v>17</v>
      </c>
      <c r="C31" s="593" t="s">
        <v>3417</v>
      </c>
      <c r="D31" s="593" t="s">
        <v>3418</v>
      </c>
      <c r="E31" s="111" t="s">
        <v>3419</v>
      </c>
    </row>
    <row r="32" spans="2:5" x14ac:dyDescent="0.3">
      <c r="B32" s="593"/>
      <c r="C32" s="593"/>
      <c r="D32" s="593"/>
      <c r="E32" s="111" t="s">
        <v>3420</v>
      </c>
    </row>
    <row r="33" spans="2:5" ht="26.4" x14ac:dyDescent="0.3">
      <c r="B33" s="593"/>
      <c r="C33" s="593"/>
      <c r="D33" s="593"/>
      <c r="E33" s="111" t="s">
        <v>3421</v>
      </c>
    </row>
    <row r="34" spans="2:5" ht="52.8" x14ac:dyDescent="0.3">
      <c r="B34" s="593"/>
      <c r="C34" s="593"/>
      <c r="D34" s="593"/>
      <c r="E34" s="111" t="s">
        <v>3422</v>
      </c>
    </row>
    <row r="35" spans="2:5" ht="39.6" x14ac:dyDescent="0.3">
      <c r="B35" s="59">
        <v>18</v>
      </c>
      <c r="C35" s="59" t="s">
        <v>3423</v>
      </c>
      <c r="D35" s="59" t="s">
        <v>3381</v>
      </c>
      <c r="E35" s="59" t="s">
        <v>3424</v>
      </c>
    </row>
    <row r="36" spans="2:5" x14ac:dyDescent="0.3">
      <c r="B36" s="593">
        <v>19</v>
      </c>
      <c r="C36" s="593" t="s">
        <v>3425</v>
      </c>
      <c r="D36" s="593" t="s">
        <v>3426</v>
      </c>
      <c r="E36" s="111" t="s">
        <v>3427</v>
      </c>
    </row>
    <row r="37" spans="2:5" ht="39.6" x14ac:dyDescent="0.3">
      <c r="B37" s="593"/>
      <c r="C37" s="593"/>
      <c r="D37" s="593"/>
      <c r="E37" s="111" t="s">
        <v>3428</v>
      </c>
    </row>
    <row r="38" spans="2:5" ht="52.8" x14ac:dyDescent="0.3">
      <c r="B38" s="593"/>
      <c r="C38" s="593"/>
      <c r="D38" s="593"/>
      <c r="E38" s="111" t="s">
        <v>3429</v>
      </c>
    </row>
    <row r="39" spans="2:5" ht="52.8" x14ac:dyDescent="0.3">
      <c r="B39" s="556">
        <v>20</v>
      </c>
      <c r="C39" s="556" t="s">
        <v>3430</v>
      </c>
      <c r="D39" s="556" t="s">
        <v>3431</v>
      </c>
      <c r="E39" s="59" t="s">
        <v>3432</v>
      </c>
    </row>
    <row r="40" spans="2:5" ht="52.8" x14ac:dyDescent="0.3">
      <c r="B40" s="556"/>
      <c r="C40" s="556"/>
      <c r="D40" s="556"/>
      <c r="E40" s="59" t="s">
        <v>3429</v>
      </c>
    </row>
    <row r="41" spans="2:5" x14ac:dyDescent="0.3">
      <c r="B41" s="593">
        <v>21</v>
      </c>
      <c r="C41" s="593" t="s">
        <v>3433</v>
      </c>
      <c r="D41" s="593" t="s">
        <v>3434</v>
      </c>
      <c r="E41" s="111" t="s">
        <v>3435</v>
      </c>
    </row>
    <row r="42" spans="2:5" ht="26.4" x14ac:dyDescent="0.3">
      <c r="B42" s="593"/>
      <c r="C42" s="593"/>
      <c r="D42" s="593"/>
      <c r="E42" s="111" t="s">
        <v>3436</v>
      </c>
    </row>
    <row r="43" spans="2:5" ht="52.8" x14ac:dyDescent="0.3">
      <c r="B43" s="59">
        <v>22</v>
      </c>
      <c r="C43" s="59" t="s">
        <v>3437</v>
      </c>
      <c r="D43" s="59" t="s">
        <v>3438</v>
      </c>
      <c r="E43" s="59" t="s">
        <v>3439</v>
      </c>
    </row>
    <row r="44" spans="2:5" ht="26.4" x14ac:dyDescent="0.3">
      <c r="B44" s="111">
        <v>23</v>
      </c>
      <c r="C44" s="111" t="s">
        <v>3392</v>
      </c>
      <c r="D44" s="111" t="s">
        <v>3440</v>
      </c>
      <c r="E44" s="111" t="s">
        <v>3441</v>
      </c>
    </row>
    <row r="45" spans="2:5" ht="26.4" x14ac:dyDescent="0.3">
      <c r="B45" s="59">
        <v>24</v>
      </c>
      <c r="C45" s="59" t="s">
        <v>3442</v>
      </c>
      <c r="D45" s="59" t="s">
        <v>581</v>
      </c>
      <c r="E45" s="59" t="s">
        <v>3443</v>
      </c>
    </row>
    <row r="46" spans="2:5" x14ac:dyDescent="0.3">
      <c r="B46" s="595" t="s">
        <v>3444</v>
      </c>
      <c r="C46" s="595"/>
      <c r="D46" s="595"/>
      <c r="E46" s="595"/>
    </row>
    <row r="47" spans="2:5" ht="26.4" x14ac:dyDescent="0.3">
      <c r="B47" s="593">
        <v>25</v>
      </c>
      <c r="C47" s="593" t="s">
        <v>3445</v>
      </c>
      <c r="D47" s="593" t="s">
        <v>3446</v>
      </c>
      <c r="E47" s="111" t="s">
        <v>3447</v>
      </c>
    </row>
    <row r="48" spans="2:5" x14ac:dyDescent="0.3">
      <c r="B48" s="593"/>
      <c r="C48" s="593"/>
      <c r="D48" s="593"/>
      <c r="E48" s="111" t="s">
        <v>3448</v>
      </c>
    </row>
    <row r="49" spans="2:5" ht="39.6" x14ac:dyDescent="0.3">
      <c r="B49" s="593"/>
      <c r="C49" s="593"/>
      <c r="D49" s="593"/>
      <c r="E49" s="111" t="s">
        <v>3449</v>
      </c>
    </row>
    <row r="50" spans="2:5" ht="26.4" x14ac:dyDescent="0.3">
      <c r="B50" s="556">
        <v>26</v>
      </c>
      <c r="C50" s="556" t="s">
        <v>3450</v>
      </c>
      <c r="D50" s="556" t="s">
        <v>3451</v>
      </c>
      <c r="E50" s="59" t="s">
        <v>3452</v>
      </c>
    </row>
    <row r="51" spans="2:5" x14ac:dyDescent="0.3">
      <c r="B51" s="556"/>
      <c r="C51" s="556"/>
      <c r="D51" s="556"/>
      <c r="E51" s="59" t="s">
        <v>3453</v>
      </c>
    </row>
    <row r="52" spans="2:5" ht="52.8" x14ac:dyDescent="0.3">
      <c r="B52" s="556"/>
      <c r="C52" s="556"/>
      <c r="D52" s="556"/>
      <c r="E52" s="59" t="s">
        <v>3454</v>
      </c>
    </row>
    <row r="53" spans="2:5" ht="26.4" x14ac:dyDescent="0.3">
      <c r="B53" s="111">
        <v>27</v>
      </c>
      <c r="C53" s="111" t="s">
        <v>3455</v>
      </c>
      <c r="D53" s="111" t="s">
        <v>3456</v>
      </c>
      <c r="E53" s="111" t="s">
        <v>3457</v>
      </c>
    </row>
    <row r="54" spans="2:5" ht="39.6" x14ac:dyDescent="0.3">
      <c r="B54" s="556" t="s">
        <v>3458</v>
      </c>
      <c r="C54" s="556" t="s">
        <v>3459</v>
      </c>
      <c r="D54" s="556" t="s">
        <v>3460</v>
      </c>
      <c r="E54" s="59" t="s">
        <v>3461</v>
      </c>
    </row>
    <row r="55" spans="2:5" ht="26.4" x14ac:dyDescent="0.3">
      <c r="B55" s="556"/>
      <c r="C55" s="556"/>
      <c r="D55" s="556"/>
      <c r="E55" s="59" t="s">
        <v>3462</v>
      </c>
    </row>
    <row r="56" spans="2:5" ht="26.4" x14ac:dyDescent="0.3">
      <c r="B56" s="593" t="s">
        <v>3463</v>
      </c>
      <c r="C56" s="593" t="s">
        <v>3464</v>
      </c>
      <c r="D56" s="593" t="s">
        <v>3460</v>
      </c>
      <c r="E56" s="111" t="s">
        <v>3465</v>
      </c>
    </row>
    <row r="57" spans="2:5" ht="26.4" x14ac:dyDescent="0.3">
      <c r="B57" s="593"/>
      <c r="C57" s="593"/>
      <c r="D57" s="593"/>
      <c r="E57" s="111" t="s">
        <v>3466</v>
      </c>
    </row>
    <row r="58" spans="2:5" ht="26.4" x14ac:dyDescent="0.3">
      <c r="B58" s="59">
        <v>28</v>
      </c>
      <c r="C58" s="59" t="s">
        <v>3467</v>
      </c>
      <c r="D58" s="59" t="s">
        <v>3468</v>
      </c>
      <c r="E58" s="59" t="s">
        <v>3469</v>
      </c>
    </row>
    <row r="59" spans="2:5" ht="26.4" x14ac:dyDescent="0.3">
      <c r="B59" s="593">
        <v>29</v>
      </c>
      <c r="C59" s="593" t="s">
        <v>3470</v>
      </c>
      <c r="D59" s="593" t="s">
        <v>3471</v>
      </c>
      <c r="E59" s="111" t="s">
        <v>3472</v>
      </c>
    </row>
    <row r="60" spans="2:5" x14ac:dyDescent="0.3">
      <c r="B60" s="593"/>
      <c r="C60" s="593"/>
      <c r="D60" s="593"/>
      <c r="E60" s="111" t="s">
        <v>3473</v>
      </c>
    </row>
    <row r="61" spans="2:5" ht="26.4" x14ac:dyDescent="0.3">
      <c r="B61" s="593"/>
      <c r="C61" s="593"/>
      <c r="D61" s="593"/>
      <c r="E61" s="111" t="s">
        <v>3474</v>
      </c>
    </row>
    <row r="62" spans="2:5" x14ac:dyDescent="0.3">
      <c r="B62" s="593"/>
      <c r="C62" s="593"/>
      <c r="D62" s="593"/>
      <c r="E62" s="111" t="s">
        <v>3475</v>
      </c>
    </row>
    <row r="63" spans="2:5" x14ac:dyDescent="0.3">
      <c r="B63" s="593"/>
      <c r="C63" s="593"/>
      <c r="D63" s="593"/>
      <c r="E63" s="111" t="s">
        <v>3476</v>
      </c>
    </row>
    <row r="64" spans="2:5" ht="39.6" x14ac:dyDescent="0.3">
      <c r="B64" s="59">
        <v>30</v>
      </c>
      <c r="C64" s="59" t="s">
        <v>3477</v>
      </c>
      <c r="D64" s="59" t="s">
        <v>3468</v>
      </c>
      <c r="E64" s="59" t="s">
        <v>3478</v>
      </c>
    </row>
    <row r="65" spans="2:5" ht="26.4" x14ac:dyDescent="0.3">
      <c r="B65" s="111">
        <v>31</v>
      </c>
      <c r="C65" s="111" t="s">
        <v>3479</v>
      </c>
      <c r="D65" s="111" t="s">
        <v>3480</v>
      </c>
      <c r="E65" s="111" t="s">
        <v>3481</v>
      </c>
    </row>
    <row r="66" spans="2:5" ht="26.4" x14ac:dyDescent="0.3">
      <c r="B66" s="556">
        <v>32</v>
      </c>
      <c r="C66" s="556" t="s">
        <v>3482</v>
      </c>
      <c r="D66" s="556" t="s">
        <v>3483</v>
      </c>
      <c r="E66" s="59" t="s">
        <v>3484</v>
      </c>
    </row>
    <row r="67" spans="2:5" ht="26.4" x14ac:dyDescent="0.3">
      <c r="B67" s="556"/>
      <c r="C67" s="556"/>
      <c r="D67" s="556"/>
      <c r="E67" s="59" t="s">
        <v>3485</v>
      </c>
    </row>
    <row r="68" spans="2:5" ht="26.4" x14ac:dyDescent="0.3">
      <c r="B68" s="111">
        <v>33</v>
      </c>
      <c r="C68" s="111" t="s">
        <v>3486</v>
      </c>
      <c r="D68" s="111" t="s">
        <v>3487</v>
      </c>
      <c r="E68" s="111" t="s">
        <v>3488</v>
      </c>
    </row>
    <row r="69" spans="2:5" ht="39.6" x14ac:dyDescent="0.3">
      <c r="B69" s="59">
        <v>34</v>
      </c>
      <c r="C69" s="59" t="s">
        <v>3392</v>
      </c>
      <c r="D69" s="59" t="s">
        <v>3381</v>
      </c>
      <c r="E69" s="59" t="s">
        <v>3387</v>
      </c>
    </row>
    <row r="70" spans="2:5" ht="26.4" x14ac:dyDescent="0.3">
      <c r="B70" s="111">
        <v>35</v>
      </c>
      <c r="C70" s="111" t="s">
        <v>3489</v>
      </c>
      <c r="D70" s="111" t="s">
        <v>3490</v>
      </c>
      <c r="E70" s="111" t="s">
        <v>3491</v>
      </c>
    </row>
    <row r="71" spans="2:5" x14ac:dyDescent="0.3">
      <c r="B71" s="59">
        <v>36</v>
      </c>
      <c r="C71" s="59" t="s">
        <v>3492</v>
      </c>
      <c r="D71" s="59" t="s">
        <v>3493</v>
      </c>
      <c r="E71" s="59" t="s">
        <v>581</v>
      </c>
    </row>
    <row r="72" spans="2:5" ht="52.8" x14ac:dyDescent="0.3">
      <c r="B72" s="111">
        <v>37</v>
      </c>
      <c r="C72" s="111" t="s">
        <v>3437</v>
      </c>
      <c r="D72" s="111" t="s">
        <v>3438</v>
      </c>
      <c r="E72" s="111" t="s">
        <v>3439</v>
      </c>
    </row>
    <row r="73" spans="2:5" x14ac:dyDescent="0.3">
      <c r="B73" s="595" t="s">
        <v>3494</v>
      </c>
      <c r="C73" s="595"/>
      <c r="D73" s="595"/>
      <c r="E73" s="595"/>
    </row>
    <row r="74" spans="2:5" ht="26.4" x14ac:dyDescent="0.3">
      <c r="B74" s="598">
        <v>38</v>
      </c>
      <c r="C74" s="598" t="s">
        <v>3495</v>
      </c>
      <c r="D74" s="598" t="s">
        <v>3496</v>
      </c>
      <c r="E74" s="117" t="s">
        <v>3497</v>
      </c>
    </row>
    <row r="75" spans="2:5" ht="52.8" x14ac:dyDescent="0.3">
      <c r="B75" s="598"/>
      <c r="C75" s="598"/>
      <c r="D75" s="598"/>
      <c r="E75" s="117" t="s">
        <v>3498</v>
      </c>
    </row>
    <row r="76" spans="2:5" ht="66" x14ac:dyDescent="0.3">
      <c r="B76" s="598"/>
      <c r="C76" s="598"/>
      <c r="D76" s="116" t="s">
        <v>3499</v>
      </c>
      <c r="E76" s="117" t="s">
        <v>3500</v>
      </c>
    </row>
    <row r="77" spans="2:5" ht="66" x14ac:dyDescent="0.3">
      <c r="B77" s="598"/>
      <c r="C77" s="598"/>
      <c r="D77" s="116" t="s">
        <v>3501</v>
      </c>
      <c r="E77" s="117" t="s">
        <v>3502</v>
      </c>
    </row>
    <row r="78" spans="2:5" ht="26.4" x14ac:dyDescent="0.3">
      <c r="B78" s="598"/>
      <c r="C78" s="598"/>
      <c r="D78" s="116" t="s">
        <v>3503</v>
      </c>
      <c r="E78" s="117" t="s">
        <v>3504</v>
      </c>
    </row>
    <row r="79" spans="2:5" ht="39.6" x14ac:dyDescent="0.3">
      <c r="B79" s="598"/>
      <c r="C79" s="598"/>
      <c r="D79" s="598" t="s">
        <v>3505</v>
      </c>
      <c r="E79" s="117" t="s">
        <v>3506</v>
      </c>
    </row>
    <row r="80" spans="2:5" ht="26.4" x14ac:dyDescent="0.3">
      <c r="B80" s="598"/>
      <c r="C80" s="598"/>
      <c r="D80" s="598"/>
      <c r="E80" s="117" t="s">
        <v>3507</v>
      </c>
    </row>
    <row r="81" spans="2:5" ht="26.4" x14ac:dyDescent="0.3">
      <c r="B81" s="598"/>
      <c r="C81" s="598"/>
      <c r="D81" s="116" t="s">
        <v>3508</v>
      </c>
      <c r="E81" s="116" t="s">
        <v>3509</v>
      </c>
    </row>
    <row r="82" spans="2:5" ht="26.4" x14ac:dyDescent="0.3">
      <c r="B82" s="598"/>
      <c r="C82" s="598"/>
      <c r="D82" s="116" t="s">
        <v>3496</v>
      </c>
      <c r="E82" s="117" t="s">
        <v>3510</v>
      </c>
    </row>
    <row r="83" spans="2:5" ht="26.4" x14ac:dyDescent="0.3">
      <c r="B83" s="111">
        <v>39</v>
      </c>
      <c r="C83" s="111" t="s">
        <v>3511</v>
      </c>
      <c r="D83" s="111" t="s">
        <v>3512</v>
      </c>
      <c r="E83" s="111" t="s">
        <v>3513</v>
      </c>
    </row>
    <row r="84" spans="2:5" x14ac:dyDescent="0.3">
      <c r="B84" s="595" t="s">
        <v>3514</v>
      </c>
      <c r="C84" s="595"/>
      <c r="D84" s="595"/>
      <c r="E84" s="595"/>
    </row>
    <row r="85" spans="2:5" ht="26.4" x14ac:dyDescent="0.3">
      <c r="B85" s="116">
        <v>40</v>
      </c>
      <c r="C85" s="116" t="s">
        <v>3515</v>
      </c>
      <c r="D85" s="116" t="s">
        <v>3516</v>
      </c>
      <c r="E85" s="116" t="s">
        <v>3517</v>
      </c>
    </row>
    <row r="86" spans="2:5" ht="39.6" x14ac:dyDescent="0.3">
      <c r="B86" s="111">
        <v>41</v>
      </c>
      <c r="C86" s="111" t="s">
        <v>3518</v>
      </c>
      <c r="D86" s="111" t="s">
        <v>3519</v>
      </c>
      <c r="E86" s="111" t="s">
        <v>3520</v>
      </c>
    </row>
    <row r="87" spans="2:5" ht="26.4" x14ac:dyDescent="0.3">
      <c r="B87" s="116">
        <v>42</v>
      </c>
      <c r="C87" s="116" t="s">
        <v>3521</v>
      </c>
      <c r="D87" s="116" t="s">
        <v>3381</v>
      </c>
      <c r="E87" s="116" t="s">
        <v>3522</v>
      </c>
    </row>
    <row r="88" spans="2:5" x14ac:dyDescent="0.3">
      <c r="B88" s="595" t="s">
        <v>3523</v>
      </c>
      <c r="C88" s="595"/>
      <c r="D88" s="595"/>
      <c r="E88" s="595"/>
    </row>
    <row r="89" spans="2:5" x14ac:dyDescent="0.3">
      <c r="B89" s="111">
        <v>43</v>
      </c>
      <c r="C89" s="111" t="s">
        <v>3524</v>
      </c>
      <c r="D89" s="111" t="s">
        <v>3525</v>
      </c>
      <c r="E89" s="111" t="s">
        <v>3526</v>
      </c>
    </row>
    <row r="90" spans="2:5" ht="26.4" x14ac:dyDescent="0.3">
      <c r="B90" s="59">
        <v>44</v>
      </c>
      <c r="C90" s="59" t="s">
        <v>3521</v>
      </c>
      <c r="D90" s="59" t="s">
        <v>3381</v>
      </c>
      <c r="E90" s="59" t="s">
        <v>3522</v>
      </c>
    </row>
    <row r="91" spans="2:5" x14ac:dyDescent="0.3">
      <c r="B91" s="595" t="s">
        <v>3527</v>
      </c>
      <c r="C91" s="595"/>
      <c r="D91" s="595"/>
      <c r="E91" s="595"/>
    </row>
    <row r="92" spans="2:5" x14ac:dyDescent="0.3">
      <c r="B92" s="111">
        <v>45</v>
      </c>
      <c r="C92" s="111" t="s">
        <v>3528</v>
      </c>
      <c r="D92" s="111" t="s">
        <v>3529</v>
      </c>
      <c r="E92" s="111" t="s">
        <v>3530</v>
      </c>
    </row>
    <row r="93" spans="2:5" x14ac:dyDescent="0.3">
      <c r="B93" s="595" t="s">
        <v>3531</v>
      </c>
      <c r="C93" s="595"/>
      <c r="D93" s="595"/>
      <c r="E93" s="595"/>
    </row>
    <row r="94" spans="2:5" x14ac:dyDescent="0.3">
      <c r="B94" s="116">
        <v>46</v>
      </c>
      <c r="C94" s="116" t="s">
        <v>3528</v>
      </c>
      <c r="D94" s="116" t="s">
        <v>3532</v>
      </c>
      <c r="E94" s="116" t="s">
        <v>3530</v>
      </c>
    </row>
    <row r="95" spans="2:5" x14ac:dyDescent="0.3">
      <c r="B95" s="595" t="s">
        <v>3533</v>
      </c>
      <c r="C95" s="595"/>
      <c r="D95" s="595"/>
      <c r="E95" s="595"/>
    </row>
    <row r="96" spans="2:5" ht="26.4" x14ac:dyDescent="0.3">
      <c r="B96" s="111">
        <v>47</v>
      </c>
      <c r="C96" s="111" t="s">
        <v>3534</v>
      </c>
      <c r="D96" s="111" t="s">
        <v>581</v>
      </c>
      <c r="E96" s="111" t="s">
        <v>3535</v>
      </c>
    </row>
    <row r="97" spans="2:5" x14ac:dyDescent="0.3">
      <c r="B97" s="599" t="s">
        <v>3536</v>
      </c>
      <c r="C97" s="599"/>
      <c r="D97" s="599"/>
      <c r="E97" s="599"/>
    </row>
    <row r="98" spans="2:5" x14ac:dyDescent="0.3">
      <c r="B98" s="114" t="s">
        <v>48</v>
      </c>
      <c r="C98" s="114" t="s">
        <v>3367</v>
      </c>
      <c r="D98" s="118"/>
      <c r="E98" s="114" t="s">
        <v>3369</v>
      </c>
    </row>
    <row r="99" spans="2:5" ht="39.6" x14ac:dyDescent="0.3">
      <c r="B99" s="556">
        <v>48</v>
      </c>
      <c r="C99" s="556" t="s">
        <v>3537</v>
      </c>
      <c r="D99" s="556" t="s">
        <v>581</v>
      </c>
      <c r="E99" s="59" t="s">
        <v>3538</v>
      </c>
    </row>
    <row r="100" spans="2:5" x14ac:dyDescent="0.3">
      <c r="B100" s="556"/>
      <c r="C100" s="556"/>
      <c r="D100" s="556"/>
      <c r="E100" s="59" t="s">
        <v>3539</v>
      </c>
    </row>
    <row r="101" spans="2:5" ht="26.4" x14ac:dyDescent="0.3">
      <c r="B101" s="111">
        <v>49</v>
      </c>
      <c r="C101" s="111" t="s">
        <v>3540</v>
      </c>
      <c r="D101" s="111" t="s">
        <v>581</v>
      </c>
      <c r="E101" s="111" t="s">
        <v>3541</v>
      </c>
    </row>
  </sheetData>
  <mergeCells count="59">
    <mergeCell ref="B4:E4"/>
    <mergeCell ref="B8:E8"/>
    <mergeCell ref="B10:E10"/>
    <mergeCell ref="B11:B12"/>
    <mergeCell ref="C11:C12"/>
    <mergeCell ref="D11:D12"/>
    <mergeCell ref="B17:E17"/>
    <mergeCell ref="B19:B21"/>
    <mergeCell ref="C19:C20"/>
    <mergeCell ref="D19:D20"/>
    <mergeCell ref="B26:B27"/>
    <mergeCell ref="C26:C27"/>
    <mergeCell ref="D26:D27"/>
    <mergeCell ref="B29:E29"/>
    <mergeCell ref="B31:B34"/>
    <mergeCell ref="C31:C34"/>
    <mergeCell ref="D31:D34"/>
    <mergeCell ref="B36:B38"/>
    <mergeCell ref="C36:C38"/>
    <mergeCell ref="D36:D38"/>
    <mergeCell ref="B39:B40"/>
    <mergeCell ref="C39:C40"/>
    <mergeCell ref="D39:D40"/>
    <mergeCell ref="B41:B42"/>
    <mergeCell ref="C41:C42"/>
    <mergeCell ref="D41:D42"/>
    <mergeCell ref="B46:E46"/>
    <mergeCell ref="B47:B49"/>
    <mergeCell ref="C47:C49"/>
    <mergeCell ref="D47:D49"/>
    <mergeCell ref="B50:B52"/>
    <mergeCell ref="C50:C52"/>
    <mergeCell ref="D50:D52"/>
    <mergeCell ref="B54:B55"/>
    <mergeCell ref="C54:C55"/>
    <mergeCell ref="D54:D55"/>
    <mergeCell ref="B56:B57"/>
    <mergeCell ref="C56:C57"/>
    <mergeCell ref="D56:D57"/>
    <mergeCell ref="B59:B63"/>
    <mergeCell ref="C59:C63"/>
    <mergeCell ref="D59:D63"/>
    <mergeCell ref="B66:B67"/>
    <mergeCell ref="C66:C67"/>
    <mergeCell ref="D66:D67"/>
    <mergeCell ref="B99:B100"/>
    <mergeCell ref="C99:C100"/>
    <mergeCell ref="D99:D100"/>
    <mergeCell ref="B73:E73"/>
    <mergeCell ref="B74:B82"/>
    <mergeCell ref="C74:C82"/>
    <mergeCell ref="D74:D75"/>
    <mergeCell ref="D79:D80"/>
    <mergeCell ref="B84:E84"/>
    <mergeCell ref="B88:E88"/>
    <mergeCell ref="B91:E91"/>
    <mergeCell ref="B93:E93"/>
    <mergeCell ref="B95:E95"/>
    <mergeCell ref="B97:E9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9"/>
  <sheetViews>
    <sheetView showGridLines="0" zoomScale="80" zoomScaleNormal="80" workbookViewId="0">
      <selection activeCell="B15" sqref="B15"/>
    </sheetView>
  </sheetViews>
  <sheetFormatPr baseColWidth="10" defaultColWidth="11.44140625" defaultRowHeight="14.4" x14ac:dyDescent="0.3"/>
  <cols>
    <col min="1" max="1" width="6.44140625" style="4" customWidth="1"/>
    <col min="2" max="2" width="18.109375" style="4" customWidth="1"/>
    <col min="3" max="16384" width="11.44140625" style="4"/>
  </cols>
  <sheetData>
    <row r="2" spans="2:3" ht="18" x14ac:dyDescent="0.35">
      <c r="B2" s="76" t="s">
        <v>43</v>
      </c>
    </row>
    <row r="3" spans="2:3" x14ac:dyDescent="0.3">
      <c r="B3" s="1"/>
    </row>
    <row r="4" spans="2:3" x14ac:dyDescent="0.3">
      <c r="B4" s="153" t="s">
        <v>3542</v>
      </c>
      <c r="C4" s="154" t="s">
        <v>69</v>
      </c>
    </row>
    <row r="5" spans="2:3" x14ac:dyDescent="0.3">
      <c r="B5" s="153" t="s">
        <v>3760</v>
      </c>
      <c r="C5" s="154" t="s">
        <v>74</v>
      </c>
    </row>
    <row r="6" spans="2:3" x14ac:dyDescent="0.3">
      <c r="B6" s="153" t="s">
        <v>3761</v>
      </c>
      <c r="C6" s="154" t="s">
        <v>78</v>
      </c>
    </row>
    <row r="7" spans="2:3" x14ac:dyDescent="0.3">
      <c r="B7" s="153" t="s">
        <v>3762</v>
      </c>
      <c r="C7" s="154" t="s">
        <v>82</v>
      </c>
    </row>
    <row r="8" spans="2:3" x14ac:dyDescent="0.3">
      <c r="B8" s="153" t="s">
        <v>3763</v>
      </c>
      <c r="C8" s="154" t="s">
        <v>87</v>
      </c>
    </row>
    <row r="9" spans="2:3" x14ac:dyDescent="0.3">
      <c r="B9" s="153" t="s">
        <v>3764</v>
      </c>
      <c r="C9" s="154" t="s">
        <v>92</v>
      </c>
    </row>
    <row r="10" spans="2:3" x14ac:dyDescent="0.3">
      <c r="B10" s="153" t="s">
        <v>3765</v>
      </c>
      <c r="C10" s="154" t="s">
        <v>96</v>
      </c>
    </row>
    <row r="11" spans="2:3" x14ac:dyDescent="0.3">
      <c r="B11" s="153" t="s">
        <v>3766</v>
      </c>
      <c r="C11" s="154" t="s">
        <v>100</v>
      </c>
    </row>
    <row r="12" spans="2:3" x14ac:dyDescent="0.3">
      <c r="B12" s="153" t="s">
        <v>3784</v>
      </c>
      <c r="C12" s="154" t="s">
        <v>104</v>
      </c>
    </row>
    <row r="13" spans="2:3" x14ac:dyDescent="0.3">
      <c r="B13" s="153" t="s">
        <v>3767</v>
      </c>
      <c r="C13" s="154" t="s">
        <v>107</v>
      </c>
    </row>
    <row r="14" spans="2:3" x14ac:dyDescent="0.3">
      <c r="B14" s="153" t="s">
        <v>3768</v>
      </c>
      <c r="C14" s="154" t="s">
        <v>111</v>
      </c>
    </row>
    <row r="15" spans="2:3" x14ac:dyDescent="0.3">
      <c r="B15" s="153" t="s">
        <v>3769</v>
      </c>
      <c r="C15" s="154" t="s">
        <v>116</v>
      </c>
    </row>
    <row r="16" spans="2:3" x14ac:dyDescent="0.3">
      <c r="B16" s="153" t="s">
        <v>3770</v>
      </c>
      <c r="C16" s="154" t="s">
        <v>119</v>
      </c>
    </row>
    <row r="17" spans="2:3" x14ac:dyDescent="0.3">
      <c r="B17" s="153" t="s">
        <v>3771</v>
      </c>
      <c r="C17" s="154" t="s">
        <v>122</v>
      </c>
    </row>
    <row r="18" spans="2:3" x14ac:dyDescent="0.3">
      <c r="B18" s="153" t="s">
        <v>3772</v>
      </c>
      <c r="C18" s="154" t="s">
        <v>125</v>
      </c>
    </row>
    <row r="19" spans="2:3" x14ac:dyDescent="0.3">
      <c r="B19" s="153" t="s">
        <v>3773</v>
      </c>
      <c r="C19" s="154" t="s">
        <v>129</v>
      </c>
    </row>
    <row r="20" spans="2:3" x14ac:dyDescent="0.3">
      <c r="B20" s="153" t="s">
        <v>3774</v>
      </c>
      <c r="C20" s="154" t="s">
        <v>132</v>
      </c>
    </row>
    <row r="21" spans="2:3" x14ac:dyDescent="0.3">
      <c r="B21" s="153" t="s">
        <v>3775</v>
      </c>
      <c r="C21" s="154" t="s">
        <v>136</v>
      </c>
    </row>
    <row r="22" spans="2:3" x14ac:dyDescent="0.3">
      <c r="B22" s="153" t="s">
        <v>3776</v>
      </c>
      <c r="C22" s="154" t="s">
        <v>51</v>
      </c>
    </row>
    <row r="23" spans="2:3" x14ac:dyDescent="0.3">
      <c r="B23" s="153" t="s">
        <v>3777</v>
      </c>
      <c r="C23" s="154" t="s">
        <v>17</v>
      </c>
    </row>
    <row r="24" spans="2:3" x14ac:dyDescent="0.3">
      <c r="B24" s="153" t="s">
        <v>3778</v>
      </c>
      <c r="C24" s="154" t="s">
        <v>20</v>
      </c>
    </row>
    <row r="25" spans="2:3" x14ac:dyDescent="0.3">
      <c r="B25" s="153" t="s">
        <v>3779</v>
      </c>
      <c r="C25" s="154" t="s">
        <v>59</v>
      </c>
    </row>
    <row r="26" spans="2:3" x14ac:dyDescent="0.3">
      <c r="B26" s="153" t="s">
        <v>3780</v>
      </c>
      <c r="C26" s="154" t="s">
        <v>22</v>
      </c>
    </row>
    <row r="27" spans="2:3" x14ac:dyDescent="0.3">
      <c r="B27" s="153" t="s">
        <v>3781</v>
      </c>
      <c r="C27" s="154" t="s">
        <v>24</v>
      </c>
    </row>
    <row r="28" spans="2:3" x14ac:dyDescent="0.3">
      <c r="B28" s="153" t="s">
        <v>3782</v>
      </c>
      <c r="C28" s="154" t="s">
        <v>25</v>
      </c>
    </row>
    <row r="29" spans="2:3" x14ac:dyDescent="0.3">
      <c r="B29" s="153" t="s">
        <v>3783</v>
      </c>
      <c r="C29" s="154" t="s">
        <v>27</v>
      </c>
    </row>
  </sheetData>
  <hyperlinks>
    <hyperlink ref="B4" location="'Annexe 12-(1)'!A1" display="Annexe 12-(1)"/>
    <hyperlink ref="B5" location="'Annexe 12-(2)'!A1" display="Annexe 12-(2)"/>
    <hyperlink ref="B6" location="'Annexe 12-(3)'!A1" display="Annexe 12-(3)"/>
    <hyperlink ref="B7" location="'Annexe 12-(4)'!A1" display="Annexe 12-(4)"/>
    <hyperlink ref="B8" location="'Annexe 12-(5)'!A1" display="Annexe 12-(5)"/>
    <hyperlink ref="B9" location="'Annexe 12-(6)'!A1" display="Annexe 12-(6)"/>
    <hyperlink ref="B10" location="'Annexe 12-(7)'!A1" display="Annexe 12-(7)"/>
    <hyperlink ref="B11" location="'Annexe 12-(8)'!A1" display="Annexe 12-(8)"/>
    <hyperlink ref="B12" location="'Annexe 12-(9)'!A1" display="Annexe 12-(9)"/>
    <hyperlink ref="B13" location="'Annexe 12-(10)'!A1" display="Annexe 12-(10)"/>
    <hyperlink ref="B14" location="'Annexe 12-(11)'!A1" display="Annexe 12-(11)"/>
    <hyperlink ref="B15" location="'Annexe 12-(12)'!A1" display="Annexe 12-(12)"/>
    <hyperlink ref="B16" location="'Annexe 12-(13)'!A1" display="Annexe 12-(13)"/>
    <hyperlink ref="B17" location="'Annexe 12-(14)'!A1" display="Annexe 12-(14)"/>
    <hyperlink ref="B18" location="'Annexe 12-(15)'!A1" display="Annexe 12-(15)"/>
    <hyperlink ref="B19" location="'Annexe 12-(16)'!A1" display="Annexe 12-(16)"/>
    <hyperlink ref="B20" location="'Annexe 12-(17)'!A1" display="Annexe 12-(17)"/>
    <hyperlink ref="B21" location="'Annexe 12-(18)'!A1" display="Annexe 12-(18)"/>
    <hyperlink ref="B22" location="'Annexe 12-(19)'!A1" display="Annexe 12-(19)"/>
    <hyperlink ref="B23" location="'Annexe 12-(20)'!A1" display="Annexe 12-(20)"/>
    <hyperlink ref="B24" location="'Annexe 12-(21)'!A1" display="Annexe 12-(21)"/>
    <hyperlink ref="B25" location="'Annexe 12-(22)'!A1" display="Annexe 12-(22)"/>
    <hyperlink ref="B26" location="'Annexe 12-(23)'!A1" display="Annexe 12-(23)"/>
    <hyperlink ref="B27" location="'Annexe 12-(24)'!A1" display="Annexe 12-(24)"/>
    <hyperlink ref="B28" location="'Annexe 12-(25)'!A1" display="Annexe 12-(25)"/>
    <hyperlink ref="B29" location="'Annexe 12-(26)'!A1" display="Annexe 12-(26)"/>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4"/>
  <sheetViews>
    <sheetView showGridLines="0" zoomScale="80" zoomScaleNormal="80" workbookViewId="0">
      <selection activeCell="B1" sqref="B1"/>
    </sheetView>
  </sheetViews>
  <sheetFormatPr baseColWidth="10" defaultColWidth="11.44140625" defaultRowHeight="13.2" x14ac:dyDescent="0.3"/>
  <cols>
    <col min="1" max="1" width="6.33203125" style="1" customWidth="1"/>
    <col min="2" max="2" width="6.109375" style="475" bestFit="1" customWidth="1"/>
    <col min="3" max="3" width="57" style="507" bestFit="1" customWidth="1"/>
    <col min="4" max="4" width="0.88671875" style="477" customWidth="1"/>
    <col min="5" max="5" width="15.5546875" style="480" customWidth="1"/>
    <col min="6" max="6" width="13.6640625" style="475" customWidth="1"/>
    <col min="7" max="7" width="15.33203125" style="480" customWidth="1"/>
    <col min="8" max="8" width="0.88671875" style="477" customWidth="1"/>
    <col min="9" max="9" width="15.33203125" style="480" bestFit="1" customWidth="1"/>
    <col min="10" max="10" width="12.44140625" style="480" customWidth="1"/>
    <col min="11" max="11" width="15.33203125" style="480" bestFit="1" customWidth="1"/>
    <col min="12" max="12" width="0.88671875" style="477" customWidth="1"/>
    <col min="13" max="13" width="14.88671875" style="480" customWidth="1"/>
    <col min="14" max="16384" width="11.44140625" style="1"/>
  </cols>
  <sheetData>
    <row r="1" spans="2:13" ht="30.6" x14ac:dyDescent="0.3">
      <c r="C1" s="476" t="s">
        <v>5505</v>
      </c>
      <c r="E1" s="478" t="s">
        <v>3575</v>
      </c>
      <c r="F1" s="478" t="s">
        <v>70</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22727969</v>
      </c>
      <c r="F8" s="486">
        <v>9505464</v>
      </c>
      <c r="G8" s="486">
        <v>32233433</v>
      </c>
      <c r="I8" s="486">
        <v>32501813</v>
      </c>
      <c r="J8" s="486">
        <v>0</v>
      </c>
      <c r="K8" s="486">
        <v>32501813</v>
      </c>
      <c r="M8" s="486">
        <v>-268380</v>
      </c>
    </row>
    <row r="9" spans="2:13" x14ac:dyDescent="0.3">
      <c r="B9" s="493"/>
      <c r="C9" s="494" t="s">
        <v>3721</v>
      </c>
      <c r="D9" s="495"/>
      <c r="E9" s="496">
        <v>0</v>
      </c>
      <c r="F9" s="496">
        <v>0</v>
      </c>
      <c r="G9" s="496">
        <v>0</v>
      </c>
      <c r="H9" s="495"/>
      <c r="I9" s="496">
        <v>0</v>
      </c>
      <c r="J9" s="496">
        <v>0</v>
      </c>
      <c r="K9" s="496">
        <v>0</v>
      </c>
      <c r="L9" s="495"/>
      <c r="M9" s="496">
        <v>0</v>
      </c>
    </row>
    <row r="10" spans="2:13" x14ac:dyDescent="0.3">
      <c r="B10" s="487">
        <v>3</v>
      </c>
      <c r="C10" s="497" t="s">
        <v>3673</v>
      </c>
      <c r="E10" s="489">
        <v>0</v>
      </c>
      <c r="F10" s="489">
        <v>0</v>
      </c>
      <c r="G10" s="489">
        <v>0</v>
      </c>
      <c r="I10" s="489">
        <v>0</v>
      </c>
      <c r="J10" s="489">
        <v>0</v>
      </c>
      <c r="K10" s="489">
        <v>0</v>
      </c>
      <c r="M10" s="489">
        <v>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19821592</v>
      </c>
      <c r="F35" s="496">
        <v>5599482</v>
      </c>
      <c r="G35" s="496">
        <v>25421074</v>
      </c>
      <c r="H35" s="495"/>
      <c r="I35" s="496">
        <v>25421074</v>
      </c>
      <c r="J35" s="496">
        <v>0</v>
      </c>
      <c r="K35" s="496">
        <v>25421074</v>
      </c>
      <c r="L35" s="495"/>
      <c r="M35" s="496">
        <v>0</v>
      </c>
    </row>
    <row r="36" spans="2:13" x14ac:dyDescent="0.3">
      <c r="B36" s="499">
        <v>26</v>
      </c>
      <c r="C36" s="497" t="s">
        <v>3445</v>
      </c>
      <c r="D36" s="495"/>
      <c r="E36" s="489">
        <v>0</v>
      </c>
      <c r="F36" s="489">
        <v>0</v>
      </c>
      <c r="G36" s="489">
        <v>0</v>
      </c>
      <c r="H36" s="495"/>
      <c r="I36" s="489">
        <v>0</v>
      </c>
      <c r="J36" s="489">
        <v>0</v>
      </c>
      <c r="K36" s="489">
        <v>0</v>
      </c>
      <c r="L36" s="495"/>
      <c r="M36" s="489">
        <v>0</v>
      </c>
    </row>
    <row r="37" spans="2:13" x14ac:dyDescent="0.3">
      <c r="B37" s="500">
        <v>27</v>
      </c>
      <c r="C37" s="498" t="s">
        <v>3450</v>
      </c>
      <c r="D37" s="495"/>
      <c r="E37" s="492">
        <v>19644229</v>
      </c>
      <c r="F37" s="492">
        <v>4986297</v>
      </c>
      <c r="G37" s="492">
        <v>24630526</v>
      </c>
      <c r="H37" s="495"/>
      <c r="I37" s="492">
        <v>24630526</v>
      </c>
      <c r="J37" s="492">
        <v>0</v>
      </c>
      <c r="K37" s="492">
        <v>24630526</v>
      </c>
      <c r="L37" s="495"/>
      <c r="M37" s="492">
        <v>0</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542274</v>
      </c>
      <c r="G40" s="489">
        <v>542274</v>
      </c>
      <c r="H40" s="495"/>
      <c r="I40" s="489">
        <v>542274</v>
      </c>
      <c r="J40" s="489">
        <v>0</v>
      </c>
      <c r="K40" s="489">
        <v>542274</v>
      </c>
      <c r="L40" s="495"/>
      <c r="M40" s="489">
        <v>0</v>
      </c>
    </row>
    <row r="41" spans="2:13" x14ac:dyDescent="0.3">
      <c r="B41" s="500">
        <v>30</v>
      </c>
      <c r="C41" s="498" t="s">
        <v>3467</v>
      </c>
      <c r="D41" s="495"/>
      <c r="E41" s="492">
        <v>0</v>
      </c>
      <c r="F41" s="492">
        <v>0</v>
      </c>
      <c r="G41" s="492">
        <v>0</v>
      </c>
      <c r="H41" s="495"/>
      <c r="I41" s="492">
        <v>0</v>
      </c>
      <c r="J41" s="492">
        <v>0</v>
      </c>
      <c r="K41" s="492">
        <v>0</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177363</v>
      </c>
      <c r="F43" s="492">
        <v>70911</v>
      </c>
      <c r="G43" s="492">
        <v>248274</v>
      </c>
      <c r="H43" s="495"/>
      <c r="I43" s="492">
        <v>248274</v>
      </c>
      <c r="J43" s="492">
        <v>0</v>
      </c>
      <c r="K43" s="492">
        <v>248274</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0</v>
      </c>
      <c r="G48" s="489">
        <v>0</v>
      </c>
      <c r="H48" s="495"/>
      <c r="I48" s="489">
        <v>0</v>
      </c>
      <c r="J48" s="489">
        <v>0</v>
      </c>
      <c r="K48" s="489">
        <v>0</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0</v>
      </c>
      <c r="F51" s="496">
        <v>0</v>
      </c>
      <c r="G51" s="496">
        <v>0</v>
      </c>
      <c r="H51" s="495"/>
      <c r="I51" s="496">
        <v>268380</v>
      </c>
      <c r="J51" s="496">
        <v>0</v>
      </c>
      <c r="K51" s="496">
        <v>268380</v>
      </c>
      <c r="L51" s="495"/>
      <c r="M51" s="496">
        <v>-268380</v>
      </c>
    </row>
    <row r="52" spans="2:13" x14ac:dyDescent="0.3">
      <c r="B52" s="499">
        <v>40</v>
      </c>
      <c r="C52" s="497" t="s">
        <v>3675</v>
      </c>
      <c r="D52" s="495"/>
      <c r="E52" s="489">
        <v>0</v>
      </c>
      <c r="F52" s="489">
        <v>0</v>
      </c>
      <c r="G52" s="489">
        <v>0</v>
      </c>
      <c r="H52" s="495"/>
      <c r="I52" s="489">
        <v>0</v>
      </c>
      <c r="J52" s="489">
        <v>0</v>
      </c>
      <c r="K52" s="489">
        <v>0</v>
      </c>
      <c r="L52" s="495"/>
      <c r="M52" s="489">
        <v>0</v>
      </c>
    </row>
    <row r="53" spans="2:13" x14ac:dyDescent="0.3">
      <c r="B53" s="500">
        <v>41</v>
      </c>
      <c r="C53" s="498" t="s">
        <v>3678</v>
      </c>
      <c r="D53" s="495"/>
      <c r="E53" s="492">
        <v>0</v>
      </c>
      <c r="F53" s="492">
        <v>0</v>
      </c>
      <c r="G53" s="492">
        <v>0</v>
      </c>
      <c r="H53" s="495"/>
      <c r="I53" s="492">
        <v>0</v>
      </c>
      <c r="J53" s="492">
        <v>0</v>
      </c>
      <c r="K53" s="492">
        <v>0</v>
      </c>
      <c r="L53" s="495"/>
      <c r="M53" s="492">
        <v>0</v>
      </c>
    </row>
    <row r="54" spans="2:13" x14ac:dyDescent="0.3">
      <c r="B54" s="499">
        <v>42</v>
      </c>
      <c r="C54" s="497" t="s">
        <v>3677</v>
      </c>
      <c r="D54" s="495"/>
      <c r="E54" s="489">
        <v>0</v>
      </c>
      <c r="F54" s="489">
        <v>0</v>
      </c>
      <c r="G54" s="489">
        <v>0</v>
      </c>
      <c r="H54" s="495"/>
      <c r="I54" s="489">
        <v>0</v>
      </c>
      <c r="J54" s="489">
        <v>0</v>
      </c>
      <c r="K54" s="489">
        <v>0</v>
      </c>
      <c r="L54" s="495"/>
      <c r="M54" s="489">
        <v>0</v>
      </c>
    </row>
    <row r="55" spans="2:13" x14ac:dyDescent="0.3">
      <c r="B55" s="500">
        <v>43</v>
      </c>
      <c r="C55" s="498" t="s">
        <v>3676</v>
      </c>
      <c r="D55" s="495"/>
      <c r="E55" s="492">
        <v>0</v>
      </c>
      <c r="F55" s="492">
        <v>0</v>
      </c>
      <c r="G55" s="492">
        <v>0</v>
      </c>
      <c r="H55" s="495"/>
      <c r="I55" s="492">
        <v>0</v>
      </c>
      <c r="J55" s="492">
        <v>0</v>
      </c>
      <c r="K55" s="492">
        <v>0</v>
      </c>
      <c r="L55" s="495"/>
      <c r="M55" s="492">
        <v>0</v>
      </c>
    </row>
    <row r="56" spans="2:13" x14ac:dyDescent="0.3">
      <c r="B56" s="499">
        <v>44</v>
      </c>
      <c r="C56" s="497" t="s">
        <v>3679</v>
      </c>
      <c r="D56" s="495"/>
      <c r="E56" s="489">
        <v>0</v>
      </c>
      <c r="F56" s="489">
        <v>0</v>
      </c>
      <c r="G56" s="489">
        <v>0</v>
      </c>
      <c r="H56" s="495"/>
      <c r="I56" s="489">
        <v>0</v>
      </c>
      <c r="J56" s="489">
        <v>0</v>
      </c>
      <c r="K56" s="489">
        <v>0</v>
      </c>
      <c r="L56" s="495"/>
      <c r="M56" s="489">
        <v>0</v>
      </c>
    </row>
    <row r="57" spans="2:13" x14ac:dyDescent="0.3">
      <c r="B57" s="500">
        <v>45</v>
      </c>
      <c r="C57" s="498" t="s">
        <v>3684</v>
      </c>
      <c r="D57" s="495"/>
      <c r="E57" s="492">
        <v>0</v>
      </c>
      <c r="F57" s="492">
        <v>0</v>
      </c>
      <c r="G57" s="492">
        <v>0</v>
      </c>
      <c r="H57" s="495"/>
      <c r="I57" s="492">
        <v>268380</v>
      </c>
      <c r="J57" s="492">
        <v>0</v>
      </c>
      <c r="K57" s="492">
        <v>268380</v>
      </c>
      <c r="L57" s="495"/>
      <c r="M57" s="492">
        <v>-268380</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1:13" x14ac:dyDescent="0.3">
      <c r="B65" s="499">
        <v>51</v>
      </c>
      <c r="C65" s="497" t="s">
        <v>3524</v>
      </c>
      <c r="D65" s="495"/>
      <c r="E65" s="489">
        <v>0</v>
      </c>
      <c r="F65" s="489">
        <v>0</v>
      </c>
      <c r="G65" s="489">
        <v>0</v>
      </c>
      <c r="H65" s="495"/>
      <c r="I65" s="489">
        <v>0</v>
      </c>
      <c r="J65" s="489">
        <v>0</v>
      </c>
      <c r="K65" s="489">
        <v>0</v>
      </c>
      <c r="L65" s="495"/>
      <c r="M65" s="489">
        <v>0</v>
      </c>
    </row>
    <row r="66" spans="1:13" x14ac:dyDescent="0.3">
      <c r="B66" s="500">
        <v>52</v>
      </c>
      <c r="C66" s="498" t="s">
        <v>3682</v>
      </c>
      <c r="D66" s="495"/>
      <c r="E66" s="492">
        <v>0</v>
      </c>
      <c r="F66" s="492">
        <v>0</v>
      </c>
      <c r="G66" s="492">
        <v>0</v>
      </c>
      <c r="H66" s="495"/>
      <c r="I66" s="492">
        <v>0</v>
      </c>
      <c r="J66" s="492">
        <v>0</v>
      </c>
      <c r="K66" s="492">
        <v>0</v>
      </c>
      <c r="L66" s="495"/>
      <c r="M66" s="492">
        <v>0</v>
      </c>
    </row>
    <row r="67" spans="1:13" x14ac:dyDescent="0.3">
      <c r="B67" s="493"/>
      <c r="C67" s="494" t="s">
        <v>3715</v>
      </c>
      <c r="D67" s="495"/>
      <c r="E67" s="496">
        <v>1013040</v>
      </c>
      <c r="F67" s="496">
        <v>0</v>
      </c>
      <c r="G67" s="496">
        <v>1013040</v>
      </c>
      <c r="H67" s="495"/>
      <c r="I67" s="496">
        <v>1013040</v>
      </c>
      <c r="J67" s="496">
        <v>0</v>
      </c>
      <c r="K67" s="496">
        <v>1013040</v>
      </c>
      <c r="L67" s="495"/>
      <c r="M67" s="496">
        <v>0</v>
      </c>
    </row>
    <row r="68" spans="1:13" x14ac:dyDescent="0.3">
      <c r="B68" s="499">
        <v>53</v>
      </c>
      <c r="C68" s="497" t="s">
        <v>3709</v>
      </c>
      <c r="D68" s="495"/>
      <c r="E68" s="489">
        <v>1013040</v>
      </c>
      <c r="F68" s="489">
        <v>0</v>
      </c>
      <c r="G68" s="489">
        <v>1013040</v>
      </c>
      <c r="H68" s="495"/>
      <c r="I68" s="489">
        <v>1013040</v>
      </c>
      <c r="J68" s="489">
        <v>0</v>
      </c>
      <c r="K68" s="489">
        <v>1013040</v>
      </c>
      <c r="L68" s="495"/>
      <c r="M68" s="489">
        <v>0</v>
      </c>
    </row>
    <row r="69" spans="1:13" x14ac:dyDescent="0.3">
      <c r="B69" s="493"/>
      <c r="C69" s="494" t="s">
        <v>3722</v>
      </c>
      <c r="D69" s="495"/>
      <c r="E69" s="496">
        <v>1893337</v>
      </c>
      <c r="F69" s="496">
        <v>3905982</v>
      </c>
      <c r="G69" s="496">
        <v>5799319</v>
      </c>
      <c r="H69" s="495"/>
      <c r="I69" s="496">
        <v>5799319</v>
      </c>
      <c r="J69" s="496">
        <v>0</v>
      </c>
      <c r="K69" s="496">
        <v>5799319</v>
      </c>
      <c r="L69" s="495"/>
      <c r="M69" s="496">
        <v>0</v>
      </c>
    </row>
    <row r="70" spans="1:13" x14ac:dyDescent="0.3">
      <c r="B70" s="500">
        <v>54</v>
      </c>
      <c r="C70" s="498" t="s">
        <v>3707</v>
      </c>
      <c r="D70" s="495"/>
      <c r="E70" s="492">
        <v>1893337</v>
      </c>
      <c r="F70" s="492">
        <v>3905982</v>
      </c>
      <c r="G70" s="492">
        <v>5799319</v>
      </c>
      <c r="H70" s="495"/>
      <c r="I70" s="492">
        <v>5799319</v>
      </c>
      <c r="J70" s="492">
        <v>0</v>
      </c>
      <c r="K70" s="492">
        <v>5799319</v>
      </c>
      <c r="L70" s="495"/>
      <c r="M70" s="492">
        <v>0</v>
      </c>
    </row>
    <row r="71" spans="1:13" x14ac:dyDescent="0.3">
      <c r="B71" s="493"/>
      <c r="C71" s="494" t="s">
        <v>625</v>
      </c>
      <c r="D71" s="495"/>
      <c r="E71" s="496">
        <v>0</v>
      </c>
      <c r="F71" s="496">
        <v>0</v>
      </c>
      <c r="G71" s="496">
        <v>0</v>
      </c>
      <c r="H71" s="501">
        <v>808920</v>
      </c>
      <c r="I71" s="496">
        <v>0</v>
      </c>
      <c r="J71" s="496">
        <v>0</v>
      </c>
      <c r="K71" s="496">
        <v>0</v>
      </c>
      <c r="L71" s="495"/>
      <c r="M71" s="496">
        <v>0</v>
      </c>
    </row>
    <row r="72" spans="1:13" ht="24.75" customHeight="1" x14ac:dyDescent="0.3">
      <c r="B72" s="499">
        <v>55</v>
      </c>
      <c r="C72" s="497" t="s">
        <v>3680</v>
      </c>
      <c r="D72" s="495"/>
      <c r="E72" s="489"/>
      <c r="F72" s="489">
        <v>0</v>
      </c>
      <c r="G72" s="489">
        <v>0</v>
      </c>
      <c r="H72" s="495"/>
      <c r="I72" s="489"/>
      <c r="J72" s="489">
        <v>0</v>
      </c>
      <c r="K72" s="489">
        <v>0</v>
      </c>
      <c r="L72" s="495"/>
      <c r="M72" s="489">
        <v>0</v>
      </c>
    </row>
    <row r="73" spans="1:13" x14ac:dyDescent="0.3">
      <c r="B73" s="502"/>
      <c r="C73" s="503"/>
      <c r="D73" s="504"/>
      <c r="E73" s="505"/>
      <c r="F73" s="505"/>
      <c r="G73" s="505"/>
      <c r="H73" s="506"/>
      <c r="I73" s="505"/>
      <c r="J73" s="505"/>
      <c r="K73" s="505"/>
      <c r="L73" s="506"/>
      <c r="M73" s="505"/>
    </row>
    <row r="74" spans="1:13" x14ac:dyDescent="0.3">
      <c r="A74" s="1" t="s">
        <v>5527</v>
      </c>
    </row>
  </sheetData>
  <mergeCells count="5">
    <mergeCell ref="B3:B4"/>
    <mergeCell ref="C3:C4"/>
    <mergeCell ref="E3:G3"/>
    <mergeCell ref="I3:K3"/>
    <mergeCell ref="M3:M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B1" sqref="B1"/>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3.6640625" style="475"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40.799999999999997" x14ac:dyDescent="0.3">
      <c r="C1" s="476" t="s">
        <v>5505</v>
      </c>
      <c r="E1" s="478" t="s">
        <v>3549</v>
      </c>
      <c r="F1" s="478" t="s">
        <v>75</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27928395524</v>
      </c>
      <c r="F8" s="486">
        <v>37692443</v>
      </c>
      <c r="G8" s="486">
        <v>27966087967</v>
      </c>
      <c r="I8" s="486">
        <v>24444853431</v>
      </c>
      <c r="J8" s="486">
        <v>2672530659</v>
      </c>
      <c r="K8" s="486">
        <v>27117384090</v>
      </c>
      <c r="M8" s="486">
        <v>848703877</v>
      </c>
    </row>
    <row r="9" spans="2:13" x14ac:dyDescent="0.3">
      <c r="B9" s="493"/>
      <c r="C9" s="494" t="s">
        <v>3721</v>
      </c>
      <c r="D9" s="495"/>
      <c r="E9" s="496">
        <v>232784386</v>
      </c>
      <c r="F9" s="496">
        <v>0</v>
      </c>
      <c r="G9" s="496">
        <v>232784386</v>
      </c>
      <c r="H9" s="495"/>
      <c r="I9" s="496">
        <v>233751958</v>
      </c>
      <c r="J9" s="496">
        <v>-967572</v>
      </c>
      <c r="K9" s="496">
        <v>232784386</v>
      </c>
      <c r="L9" s="495"/>
      <c r="M9" s="496">
        <v>0</v>
      </c>
    </row>
    <row r="10" spans="2:13" x14ac:dyDescent="0.3">
      <c r="B10" s="487">
        <v>3</v>
      </c>
      <c r="C10" s="497" t="s">
        <v>3673</v>
      </c>
      <c r="E10" s="489">
        <v>198099386</v>
      </c>
      <c r="F10" s="489">
        <v>0</v>
      </c>
      <c r="G10" s="489">
        <v>198099386</v>
      </c>
      <c r="I10" s="489">
        <v>116875979</v>
      </c>
      <c r="J10" s="489">
        <v>81223407</v>
      </c>
      <c r="K10" s="489">
        <v>198099386</v>
      </c>
      <c r="M10" s="489">
        <v>0</v>
      </c>
    </row>
    <row r="11" spans="2:13" x14ac:dyDescent="0.3">
      <c r="B11" s="490">
        <v>4</v>
      </c>
      <c r="C11" s="498" t="s">
        <v>1803</v>
      </c>
      <c r="E11" s="492">
        <v>20060000</v>
      </c>
      <c r="F11" s="492">
        <v>0</v>
      </c>
      <c r="G11" s="492">
        <v>20060000</v>
      </c>
      <c r="I11" s="492">
        <v>116875979</v>
      </c>
      <c r="J11" s="492">
        <v>-96815979</v>
      </c>
      <c r="K11" s="492">
        <v>20060000</v>
      </c>
      <c r="M11" s="492">
        <v>0</v>
      </c>
    </row>
    <row r="12" spans="2:13" x14ac:dyDescent="0.3">
      <c r="B12" s="487">
        <v>5</v>
      </c>
      <c r="C12" s="497" t="s">
        <v>3687</v>
      </c>
      <c r="E12" s="489">
        <v>14625000</v>
      </c>
      <c r="F12" s="489">
        <v>0</v>
      </c>
      <c r="G12" s="489">
        <v>14625000</v>
      </c>
      <c r="I12" s="489">
        <v>0</v>
      </c>
      <c r="J12" s="489">
        <v>14625000</v>
      </c>
      <c r="K12" s="489">
        <v>14625000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1308000000</v>
      </c>
      <c r="F24" s="496">
        <v>0</v>
      </c>
      <c r="G24" s="496">
        <v>1308000000</v>
      </c>
      <c r="H24" s="495"/>
      <c r="I24" s="496">
        <v>1308000000</v>
      </c>
      <c r="J24" s="496">
        <v>0</v>
      </c>
      <c r="K24" s="496">
        <v>1308000000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1308000000</v>
      </c>
      <c r="F26" s="492">
        <v>0</v>
      </c>
      <c r="G26" s="492">
        <v>1308000000</v>
      </c>
      <c r="H26" s="495"/>
      <c r="I26" s="492">
        <v>1308000000</v>
      </c>
      <c r="J26" s="492">
        <v>0</v>
      </c>
      <c r="K26" s="492">
        <v>1308000000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24320288212</v>
      </c>
      <c r="F35" s="496">
        <v>37692443</v>
      </c>
      <c r="G35" s="496">
        <v>24357980655</v>
      </c>
      <c r="H35" s="495"/>
      <c r="I35" s="496">
        <v>21645071212</v>
      </c>
      <c r="J35" s="496">
        <v>2673498231</v>
      </c>
      <c r="K35" s="496">
        <v>24318569443</v>
      </c>
      <c r="L35" s="495"/>
      <c r="M35" s="496">
        <v>39411212</v>
      </c>
    </row>
    <row r="36" spans="2:13" x14ac:dyDescent="0.3">
      <c r="B36" s="499">
        <v>26</v>
      </c>
      <c r="C36" s="497" t="s">
        <v>3445</v>
      </c>
      <c r="D36" s="495"/>
      <c r="E36" s="489">
        <v>15749725217</v>
      </c>
      <c r="F36" s="489">
        <v>0</v>
      </c>
      <c r="G36" s="489">
        <v>15749725217</v>
      </c>
      <c r="H36" s="495"/>
      <c r="I36" s="489">
        <v>13076226986</v>
      </c>
      <c r="J36" s="489">
        <v>2673498231</v>
      </c>
      <c r="K36" s="489">
        <v>15749725217</v>
      </c>
      <c r="L36" s="495"/>
      <c r="M36" s="489">
        <v>0</v>
      </c>
    </row>
    <row r="37" spans="2:13" x14ac:dyDescent="0.3">
      <c r="B37" s="500">
        <v>27</v>
      </c>
      <c r="C37" s="498" t="s">
        <v>3450</v>
      </c>
      <c r="D37" s="495"/>
      <c r="E37" s="492">
        <v>1563029223</v>
      </c>
      <c r="F37" s="492">
        <v>0</v>
      </c>
      <c r="G37" s="492">
        <v>1563029223</v>
      </c>
      <c r="H37" s="495"/>
      <c r="I37" s="492">
        <v>1519490223</v>
      </c>
      <c r="J37" s="492">
        <v>0</v>
      </c>
      <c r="K37" s="492">
        <v>1519490223</v>
      </c>
      <c r="L37" s="495"/>
      <c r="M37" s="492">
        <v>43539000</v>
      </c>
    </row>
    <row r="38" spans="2:13" x14ac:dyDescent="0.3">
      <c r="B38" s="499">
        <v>28</v>
      </c>
      <c r="C38" s="497" t="s">
        <v>3455</v>
      </c>
      <c r="D38" s="495"/>
      <c r="E38" s="489">
        <v>0</v>
      </c>
      <c r="F38" s="489">
        <v>0</v>
      </c>
      <c r="G38" s="489">
        <v>0</v>
      </c>
      <c r="H38" s="495"/>
      <c r="I38" s="489">
        <v>4127788</v>
      </c>
      <c r="J38" s="489">
        <v>0</v>
      </c>
      <c r="K38" s="489">
        <v>4127788</v>
      </c>
      <c r="L38" s="495"/>
      <c r="M38" s="489">
        <v>-4127788</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4127788</v>
      </c>
      <c r="F40" s="489">
        <v>0</v>
      </c>
      <c r="G40" s="489">
        <v>4127788</v>
      </c>
      <c r="H40" s="495"/>
      <c r="I40" s="489">
        <v>4127788</v>
      </c>
      <c r="J40" s="489">
        <v>0</v>
      </c>
      <c r="K40" s="489">
        <v>4127788</v>
      </c>
      <c r="L40" s="495"/>
      <c r="M40" s="489">
        <v>0</v>
      </c>
    </row>
    <row r="41" spans="2:13" x14ac:dyDescent="0.3">
      <c r="B41" s="500">
        <v>30</v>
      </c>
      <c r="C41" s="498" t="s">
        <v>3467</v>
      </c>
      <c r="D41" s="495"/>
      <c r="E41" s="492">
        <v>0</v>
      </c>
      <c r="F41" s="492">
        <v>0</v>
      </c>
      <c r="G41" s="492">
        <v>0</v>
      </c>
      <c r="H41" s="495"/>
      <c r="I41" s="492">
        <v>0</v>
      </c>
      <c r="J41" s="492">
        <v>0</v>
      </c>
      <c r="K41" s="492">
        <v>0</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59561960</v>
      </c>
      <c r="F43" s="492">
        <v>0</v>
      </c>
      <c r="G43" s="492">
        <v>59561960</v>
      </c>
      <c r="H43" s="495"/>
      <c r="I43" s="492">
        <v>59561960</v>
      </c>
      <c r="J43" s="492">
        <v>0</v>
      </c>
      <c r="K43" s="492">
        <v>59561960</v>
      </c>
      <c r="L43" s="495"/>
      <c r="M43" s="492">
        <v>0</v>
      </c>
    </row>
    <row r="44" spans="2:13" x14ac:dyDescent="0.3">
      <c r="B44" s="499">
        <v>33</v>
      </c>
      <c r="C44" s="497" t="s">
        <v>3479</v>
      </c>
      <c r="D44" s="495"/>
      <c r="E44" s="489">
        <v>248131204</v>
      </c>
      <c r="F44" s="489">
        <v>37692443</v>
      </c>
      <c r="G44" s="489">
        <v>285823647</v>
      </c>
      <c r="H44" s="495"/>
      <c r="I44" s="489">
        <v>285823647</v>
      </c>
      <c r="J44" s="489">
        <v>0</v>
      </c>
      <c r="K44" s="489">
        <v>285823647</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6815140</v>
      </c>
      <c r="F48" s="489">
        <v>0</v>
      </c>
      <c r="G48" s="489">
        <v>6815140</v>
      </c>
      <c r="H48" s="495"/>
      <c r="I48" s="489">
        <v>6815140</v>
      </c>
      <c r="J48" s="489">
        <v>0</v>
      </c>
      <c r="K48" s="489">
        <v>6815140</v>
      </c>
      <c r="L48" s="495"/>
      <c r="M48" s="489">
        <v>0</v>
      </c>
    </row>
    <row r="49" spans="2:13" x14ac:dyDescent="0.3">
      <c r="B49" s="500">
        <v>38</v>
      </c>
      <c r="C49" s="498" t="s">
        <v>3492</v>
      </c>
      <c r="D49" s="495"/>
      <c r="E49" s="492">
        <v>6688897680</v>
      </c>
      <c r="F49" s="492">
        <v>0</v>
      </c>
      <c r="G49" s="492">
        <v>6688897680</v>
      </c>
      <c r="H49" s="495"/>
      <c r="I49" s="492">
        <v>6688897680</v>
      </c>
      <c r="J49" s="492">
        <v>0</v>
      </c>
      <c r="K49" s="492">
        <v>6688897680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1764690744</v>
      </c>
      <c r="F51" s="496">
        <v>0</v>
      </c>
      <c r="G51" s="496">
        <v>1764690744</v>
      </c>
      <c r="H51" s="495"/>
      <c r="I51" s="496">
        <v>955398079</v>
      </c>
      <c r="J51" s="496">
        <v>0</v>
      </c>
      <c r="K51" s="496">
        <v>955398079</v>
      </c>
      <c r="L51" s="495"/>
      <c r="M51" s="496">
        <v>809292665</v>
      </c>
    </row>
    <row r="52" spans="2:13" x14ac:dyDescent="0.3">
      <c r="B52" s="499">
        <v>40</v>
      </c>
      <c r="C52" s="497" t="s">
        <v>3675</v>
      </c>
      <c r="D52" s="495"/>
      <c r="E52" s="489">
        <v>0</v>
      </c>
      <c r="F52" s="489">
        <v>0</v>
      </c>
      <c r="G52" s="489">
        <v>0</v>
      </c>
      <c r="H52" s="495"/>
      <c r="I52" s="489">
        <v>380488153</v>
      </c>
      <c r="J52" s="489">
        <v>0</v>
      </c>
      <c r="K52" s="489">
        <v>380488153</v>
      </c>
      <c r="L52" s="495"/>
      <c r="M52" s="489">
        <v>-380488153</v>
      </c>
    </row>
    <row r="53" spans="2:13" x14ac:dyDescent="0.3">
      <c r="B53" s="500">
        <v>41</v>
      </c>
      <c r="C53" s="498" t="s">
        <v>3678</v>
      </c>
      <c r="D53" s="495"/>
      <c r="E53" s="492">
        <v>0</v>
      </c>
      <c r="F53" s="492">
        <v>0</v>
      </c>
      <c r="G53" s="492">
        <v>0</v>
      </c>
      <c r="H53" s="495"/>
      <c r="I53" s="492">
        <v>136082428</v>
      </c>
      <c r="J53" s="492">
        <v>0</v>
      </c>
      <c r="K53" s="492">
        <v>136082428</v>
      </c>
      <c r="L53" s="495"/>
      <c r="M53" s="492">
        <v>-136082428</v>
      </c>
    </row>
    <row r="54" spans="2:13" x14ac:dyDescent="0.3">
      <c r="B54" s="499">
        <v>42</v>
      </c>
      <c r="C54" s="497" t="s">
        <v>3677</v>
      </c>
      <c r="D54" s="495"/>
      <c r="E54" s="489">
        <v>0</v>
      </c>
      <c r="F54" s="489">
        <v>0</v>
      </c>
      <c r="G54" s="489">
        <v>0</v>
      </c>
      <c r="H54" s="495"/>
      <c r="I54" s="489">
        <v>170096129</v>
      </c>
      <c r="J54" s="489">
        <v>0</v>
      </c>
      <c r="K54" s="489">
        <v>170096129</v>
      </c>
      <c r="L54" s="495"/>
      <c r="M54" s="489">
        <v>-170096129</v>
      </c>
    </row>
    <row r="55" spans="2:13" x14ac:dyDescent="0.3">
      <c r="B55" s="500">
        <v>43</v>
      </c>
      <c r="C55" s="498" t="s">
        <v>3676</v>
      </c>
      <c r="D55" s="495"/>
      <c r="E55" s="492">
        <v>1764690744</v>
      </c>
      <c r="F55" s="492">
        <v>0</v>
      </c>
      <c r="G55" s="492">
        <v>1764690744</v>
      </c>
      <c r="H55" s="495"/>
      <c r="I55" s="492">
        <v>178068189</v>
      </c>
      <c r="J55" s="492">
        <v>0</v>
      </c>
      <c r="K55" s="492">
        <v>178068189</v>
      </c>
      <c r="L55" s="495"/>
      <c r="M55" s="492">
        <v>1586622555</v>
      </c>
    </row>
    <row r="56" spans="2:13" x14ac:dyDescent="0.3">
      <c r="B56" s="499">
        <v>44</v>
      </c>
      <c r="C56" s="497" t="s">
        <v>3679</v>
      </c>
      <c r="D56" s="495"/>
      <c r="E56" s="489">
        <v>0</v>
      </c>
      <c r="F56" s="489">
        <v>0</v>
      </c>
      <c r="G56" s="489">
        <v>0</v>
      </c>
      <c r="H56" s="495"/>
      <c r="I56" s="489">
        <v>85051501</v>
      </c>
      <c r="J56" s="489">
        <v>0</v>
      </c>
      <c r="K56" s="489">
        <v>85051501</v>
      </c>
      <c r="L56" s="495"/>
      <c r="M56" s="489">
        <v>-85051501</v>
      </c>
    </row>
    <row r="57" spans="2:13" x14ac:dyDescent="0.3">
      <c r="B57" s="500">
        <v>45</v>
      </c>
      <c r="C57" s="498" t="s">
        <v>3684</v>
      </c>
      <c r="D57" s="495"/>
      <c r="E57" s="492">
        <v>0</v>
      </c>
      <c r="F57" s="492">
        <v>0</v>
      </c>
      <c r="G57" s="492">
        <v>0</v>
      </c>
      <c r="H57" s="495"/>
      <c r="I57" s="492">
        <v>5611679</v>
      </c>
      <c r="J57" s="492">
        <v>0</v>
      </c>
      <c r="K57" s="492">
        <v>5611679</v>
      </c>
      <c r="L57" s="495"/>
      <c r="M57" s="492">
        <v>-5611679</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9413650</v>
      </c>
      <c r="F60" s="496">
        <v>0</v>
      </c>
      <c r="G60" s="496">
        <v>9413650</v>
      </c>
      <c r="H60" s="495"/>
      <c r="I60" s="496">
        <v>9413650</v>
      </c>
      <c r="J60" s="496">
        <v>0</v>
      </c>
      <c r="K60" s="496">
        <v>9413650</v>
      </c>
      <c r="L60" s="495"/>
      <c r="M60" s="496">
        <v>0</v>
      </c>
    </row>
    <row r="61" spans="2:13" x14ac:dyDescent="0.3">
      <c r="B61" s="499">
        <v>48</v>
      </c>
      <c r="C61" s="497" t="s">
        <v>3515</v>
      </c>
      <c r="D61" s="495"/>
      <c r="E61" s="489">
        <v>9413650</v>
      </c>
      <c r="F61" s="489">
        <v>0</v>
      </c>
      <c r="G61" s="489">
        <v>9413650</v>
      </c>
      <c r="H61" s="495"/>
      <c r="I61" s="489">
        <v>9413650</v>
      </c>
      <c r="J61" s="489">
        <v>0</v>
      </c>
      <c r="K61" s="489">
        <v>9413650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31098032</v>
      </c>
      <c r="F67" s="496">
        <v>0</v>
      </c>
      <c r="G67" s="496">
        <v>31098032</v>
      </c>
      <c r="H67" s="495"/>
      <c r="I67" s="496">
        <v>31098032</v>
      </c>
      <c r="J67" s="496">
        <v>0</v>
      </c>
      <c r="K67" s="496">
        <v>31098032</v>
      </c>
      <c r="L67" s="495"/>
      <c r="M67" s="496">
        <v>0</v>
      </c>
    </row>
    <row r="68" spans="2:13" x14ac:dyDescent="0.3">
      <c r="B68" s="499">
        <v>53</v>
      </c>
      <c r="C68" s="497" t="s">
        <v>3709</v>
      </c>
      <c r="D68" s="495"/>
      <c r="E68" s="489">
        <v>31098032</v>
      </c>
      <c r="F68" s="489">
        <v>0</v>
      </c>
      <c r="G68" s="489">
        <v>31098032</v>
      </c>
      <c r="H68" s="495"/>
      <c r="I68" s="489">
        <v>31098032</v>
      </c>
      <c r="J68" s="489">
        <v>0</v>
      </c>
      <c r="K68" s="489">
        <v>31098032</v>
      </c>
      <c r="L68" s="495"/>
      <c r="M68" s="489">
        <v>0</v>
      </c>
    </row>
    <row r="69" spans="2:13" x14ac:dyDescent="0.3">
      <c r="B69" s="493"/>
      <c r="C69" s="494" t="s">
        <v>3722</v>
      </c>
      <c r="D69" s="495"/>
      <c r="E69" s="496">
        <v>262120500</v>
      </c>
      <c r="F69" s="496">
        <v>0</v>
      </c>
      <c r="G69" s="496">
        <v>262120500</v>
      </c>
      <c r="H69" s="495"/>
      <c r="I69" s="496">
        <v>262120500</v>
      </c>
      <c r="J69" s="496">
        <v>0</v>
      </c>
      <c r="K69" s="496">
        <v>262120500</v>
      </c>
      <c r="L69" s="495"/>
      <c r="M69" s="496">
        <v>0</v>
      </c>
    </row>
    <row r="70" spans="2:13" x14ac:dyDescent="0.3">
      <c r="B70" s="500">
        <v>54</v>
      </c>
      <c r="C70" s="498" t="s">
        <v>3707</v>
      </c>
      <c r="D70" s="495"/>
      <c r="E70" s="492">
        <v>262120500</v>
      </c>
      <c r="F70" s="492">
        <v>0</v>
      </c>
      <c r="G70" s="492">
        <v>262120500</v>
      </c>
      <c r="H70" s="495"/>
      <c r="I70" s="492">
        <v>262120500</v>
      </c>
      <c r="J70" s="492">
        <v>0</v>
      </c>
      <c r="K70" s="492">
        <v>262120500</v>
      </c>
      <c r="L70" s="495"/>
      <c r="M70" s="492">
        <v>0</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c r="F72" s="489">
        <v>0</v>
      </c>
      <c r="G72" s="489">
        <v>0</v>
      </c>
      <c r="H72" s="495"/>
      <c r="I72" s="489"/>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C73:C601">
      <formula1>Compadjust</formula1>
    </dataValidation>
    <dataValidation type="list" allowBlank="1" showInputMessage="1" showErrorMessage="1" sqref="J201:J598 K73:M598">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sqref="A1:XFD1048576"/>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43.5" customHeight="1" x14ac:dyDescent="0.3">
      <c r="C1" s="476" t="s">
        <v>5505</v>
      </c>
      <c r="E1" s="478" t="s">
        <v>3547</v>
      </c>
      <c r="F1" s="478" t="s">
        <v>79</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32941808327</v>
      </c>
      <c r="F8" s="486">
        <v>-4297604233</v>
      </c>
      <c r="G8" s="486">
        <v>28644204094</v>
      </c>
      <c r="I8" s="486">
        <v>29887529975</v>
      </c>
      <c r="J8" s="486">
        <v>-911864637</v>
      </c>
      <c r="K8" s="486">
        <v>28975665338</v>
      </c>
      <c r="M8" s="486">
        <v>-331461244</v>
      </c>
    </row>
    <row r="9" spans="2:13" x14ac:dyDescent="0.3">
      <c r="B9" s="493"/>
      <c r="C9" s="494" t="s">
        <v>3721</v>
      </c>
      <c r="D9" s="495"/>
      <c r="E9" s="496">
        <v>9618443191</v>
      </c>
      <c r="F9" s="496">
        <v>4000000</v>
      </c>
      <c r="G9" s="496">
        <v>9622443191</v>
      </c>
      <c r="H9" s="495"/>
      <c r="I9" s="496">
        <v>9832435189</v>
      </c>
      <c r="J9" s="496">
        <v>0</v>
      </c>
      <c r="K9" s="496">
        <v>9832435189</v>
      </c>
      <c r="L9" s="495"/>
      <c r="M9" s="496">
        <v>-209991998</v>
      </c>
    </row>
    <row r="10" spans="2:13" x14ac:dyDescent="0.3">
      <c r="B10" s="487">
        <v>3</v>
      </c>
      <c r="C10" s="497" t="s">
        <v>3673</v>
      </c>
      <c r="E10" s="489">
        <v>9506170071</v>
      </c>
      <c r="F10" s="489">
        <v>3000000</v>
      </c>
      <c r="G10" s="489">
        <v>9509170071</v>
      </c>
      <c r="I10" s="489">
        <v>9509162069</v>
      </c>
      <c r="J10" s="489">
        <v>0</v>
      </c>
      <c r="K10" s="489">
        <v>9509162069</v>
      </c>
      <c r="M10" s="489">
        <v>8002</v>
      </c>
    </row>
    <row r="11" spans="2:13" x14ac:dyDescent="0.3">
      <c r="B11" s="490">
        <v>4</v>
      </c>
      <c r="C11" s="498" t="s">
        <v>1803</v>
      </c>
      <c r="E11" s="492">
        <v>112273120</v>
      </c>
      <c r="F11" s="492">
        <v>0</v>
      </c>
      <c r="G11" s="492">
        <v>112273120</v>
      </c>
      <c r="I11" s="492">
        <v>322273120</v>
      </c>
      <c r="J11" s="492">
        <v>0</v>
      </c>
      <c r="K11" s="492">
        <v>322273120</v>
      </c>
      <c r="M11" s="492">
        <v>-210000000</v>
      </c>
    </row>
    <row r="12" spans="2:13" x14ac:dyDescent="0.3">
      <c r="B12" s="487">
        <v>5</v>
      </c>
      <c r="C12" s="497" t="s">
        <v>3687</v>
      </c>
      <c r="E12" s="489"/>
      <c r="F12" s="489">
        <v>1000000</v>
      </c>
      <c r="G12" s="489">
        <v>1000000</v>
      </c>
      <c r="I12" s="489">
        <v>1000000</v>
      </c>
      <c r="J12" s="489">
        <v>0</v>
      </c>
      <c r="K12" s="489">
        <v>1000000</v>
      </c>
      <c r="M12" s="489">
        <v>0</v>
      </c>
    </row>
    <row r="13" spans="2:13" x14ac:dyDescent="0.3">
      <c r="B13" s="490">
        <v>6</v>
      </c>
      <c r="C13" s="498" t="s">
        <v>5516</v>
      </c>
      <c r="E13" s="492"/>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700420324</v>
      </c>
      <c r="F24" s="496">
        <v>0</v>
      </c>
      <c r="G24" s="496">
        <v>700420324</v>
      </c>
      <c r="H24" s="495"/>
      <c r="I24" s="496">
        <v>700210162</v>
      </c>
      <c r="J24" s="496">
        <v>0</v>
      </c>
      <c r="K24" s="496">
        <v>700210162</v>
      </c>
      <c r="L24" s="495"/>
      <c r="M24" s="496">
        <v>210162</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700420324</v>
      </c>
      <c r="F26" s="492">
        <v>0</v>
      </c>
      <c r="G26" s="492">
        <v>700420324</v>
      </c>
      <c r="H26" s="495"/>
      <c r="I26" s="492">
        <v>700210162</v>
      </c>
      <c r="J26" s="492">
        <v>0</v>
      </c>
      <c r="K26" s="492">
        <v>700210162</v>
      </c>
      <c r="L26" s="495"/>
      <c r="M26" s="492">
        <v>210162</v>
      </c>
    </row>
    <row r="27" spans="2:13" x14ac:dyDescent="0.3">
      <c r="B27" s="499">
        <v>18</v>
      </c>
      <c r="C27" s="497" t="s">
        <v>3425</v>
      </c>
      <c r="D27" s="495"/>
      <c r="E27" s="489"/>
      <c r="F27" s="489">
        <v>0</v>
      </c>
      <c r="G27" s="489">
        <v>0</v>
      </c>
      <c r="H27" s="495"/>
      <c r="I27" s="489">
        <v>0</v>
      </c>
      <c r="J27" s="489">
        <v>0</v>
      </c>
      <c r="K27" s="489">
        <v>0</v>
      </c>
      <c r="L27" s="495"/>
      <c r="M27" s="489">
        <v>0</v>
      </c>
    </row>
    <row r="28" spans="2:13" x14ac:dyDescent="0.3">
      <c r="B28" s="500">
        <v>19</v>
      </c>
      <c r="C28" s="498" t="s">
        <v>3430</v>
      </c>
      <c r="D28" s="495"/>
      <c r="E28" s="492"/>
      <c r="F28" s="492">
        <v>0</v>
      </c>
      <c r="G28" s="492">
        <v>0</v>
      </c>
      <c r="H28" s="495"/>
      <c r="I28" s="492">
        <v>0</v>
      </c>
      <c r="J28" s="492">
        <v>0</v>
      </c>
      <c r="K28" s="492">
        <v>0</v>
      </c>
      <c r="L28" s="495"/>
      <c r="M28" s="492">
        <v>0</v>
      </c>
    </row>
    <row r="29" spans="2:13" x14ac:dyDescent="0.3">
      <c r="B29" s="499">
        <v>20</v>
      </c>
      <c r="C29" s="497" t="s">
        <v>5519</v>
      </c>
      <c r="D29" s="495"/>
      <c r="E29" s="489"/>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16075901894</v>
      </c>
      <c r="F35" s="496">
        <v>0</v>
      </c>
      <c r="G35" s="496">
        <v>16075901894</v>
      </c>
      <c r="H35" s="495"/>
      <c r="I35" s="496">
        <v>17075901892</v>
      </c>
      <c r="J35" s="496">
        <v>-1000000000</v>
      </c>
      <c r="K35" s="496">
        <v>16075901892</v>
      </c>
      <c r="L35" s="495"/>
      <c r="M35" s="496">
        <v>2</v>
      </c>
    </row>
    <row r="36" spans="2:13" x14ac:dyDescent="0.3">
      <c r="B36" s="499">
        <v>26</v>
      </c>
      <c r="C36" s="497" t="s">
        <v>3445</v>
      </c>
      <c r="D36" s="495"/>
      <c r="E36" s="489">
        <v>832010864</v>
      </c>
      <c r="F36" s="489">
        <v>0</v>
      </c>
      <c r="G36" s="489">
        <v>832010864</v>
      </c>
      <c r="H36" s="495"/>
      <c r="I36" s="489">
        <v>832010864</v>
      </c>
      <c r="J36" s="489">
        <v>0</v>
      </c>
      <c r="K36" s="489">
        <v>832010864</v>
      </c>
      <c r="L36" s="495"/>
      <c r="M36" s="489">
        <v>0</v>
      </c>
    </row>
    <row r="37" spans="2:13" x14ac:dyDescent="0.3">
      <c r="B37" s="500">
        <v>27</v>
      </c>
      <c r="C37" s="498" t="s">
        <v>3450</v>
      </c>
      <c r="D37" s="495"/>
      <c r="E37" s="492">
        <v>2484239231</v>
      </c>
      <c r="F37" s="492">
        <v>0</v>
      </c>
      <c r="G37" s="492">
        <v>2484239231</v>
      </c>
      <c r="H37" s="495"/>
      <c r="I37" s="492">
        <v>2484239231</v>
      </c>
      <c r="J37" s="492">
        <v>0</v>
      </c>
      <c r="K37" s="492">
        <v>2484239231</v>
      </c>
      <c r="L37" s="495"/>
      <c r="M37" s="492">
        <v>0</v>
      </c>
    </row>
    <row r="38" spans="2:13" x14ac:dyDescent="0.3">
      <c r="B38" s="499">
        <v>28</v>
      </c>
      <c r="C38" s="497" t="s">
        <v>3455</v>
      </c>
      <c r="D38" s="495"/>
      <c r="E38" s="489">
        <v>5000070562</v>
      </c>
      <c r="F38" s="489">
        <v>0</v>
      </c>
      <c r="G38" s="489">
        <v>5000070562</v>
      </c>
      <c r="H38" s="495"/>
      <c r="I38" s="489">
        <v>5000070562</v>
      </c>
      <c r="J38" s="489">
        <v>0</v>
      </c>
      <c r="K38" s="489">
        <v>5000070562</v>
      </c>
      <c r="L38" s="495"/>
      <c r="M38" s="489">
        <v>0</v>
      </c>
    </row>
    <row r="39" spans="2:13" x14ac:dyDescent="0.3">
      <c r="B39" s="500" t="s">
        <v>5522</v>
      </c>
      <c r="C39" s="498" t="s">
        <v>3459</v>
      </c>
      <c r="D39" s="495"/>
      <c r="E39" s="492"/>
      <c r="F39" s="492">
        <v>0</v>
      </c>
      <c r="G39" s="492">
        <v>0</v>
      </c>
      <c r="H39" s="495"/>
      <c r="I39" s="492">
        <v>0</v>
      </c>
      <c r="J39" s="492">
        <v>0</v>
      </c>
      <c r="K39" s="492">
        <v>0</v>
      </c>
      <c r="L39" s="495"/>
      <c r="M39" s="492">
        <v>0</v>
      </c>
    </row>
    <row r="40" spans="2:13" x14ac:dyDescent="0.3">
      <c r="B40" s="499" t="s">
        <v>5523</v>
      </c>
      <c r="C40" s="497" t="s">
        <v>3464</v>
      </c>
      <c r="D40" s="495"/>
      <c r="E40" s="489">
        <v>7298587337</v>
      </c>
      <c r="F40" s="489">
        <v>0</v>
      </c>
      <c r="G40" s="489">
        <v>7298587337</v>
      </c>
      <c r="H40" s="495"/>
      <c r="I40" s="489">
        <v>8298587337</v>
      </c>
      <c r="J40" s="489">
        <v>-1000000000</v>
      </c>
      <c r="K40" s="489">
        <v>7298587337</v>
      </c>
      <c r="L40" s="495"/>
      <c r="M40" s="489">
        <v>0</v>
      </c>
    </row>
    <row r="41" spans="2:13" x14ac:dyDescent="0.3">
      <c r="B41" s="500">
        <v>30</v>
      </c>
      <c r="C41" s="498" t="s">
        <v>3467</v>
      </c>
      <c r="D41" s="495"/>
      <c r="E41" s="492">
        <v>393361415</v>
      </c>
      <c r="F41" s="492">
        <v>0</v>
      </c>
      <c r="G41" s="492">
        <v>393361415</v>
      </c>
      <c r="H41" s="495"/>
      <c r="I41" s="492">
        <v>393361415</v>
      </c>
      <c r="J41" s="492">
        <v>0</v>
      </c>
      <c r="K41" s="492">
        <v>393361415</v>
      </c>
      <c r="L41" s="495"/>
      <c r="M41" s="492">
        <v>0</v>
      </c>
    </row>
    <row r="42" spans="2:13" x14ac:dyDescent="0.3">
      <c r="B42" s="499">
        <v>31</v>
      </c>
      <c r="C42" s="497" t="s">
        <v>3470</v>
      </c>
      <c r="D42" s="495"/>
      <c r="E42" s="489"/>
      <c r="F42" s="489">
        <v>0</v>
      </c>
      <c r="G42" s="489">
        <v>0</v>
      </c>
      <c r="H42" s="495"/>
      <c r="I42" s="489">
        <v>0</v>
      </c>
      <c r="J42" s="489">
        <v>0</v>
      </c>
      <c r="K42" s="489">
        <v>0</v>
      </c>
      <c r="L42" s="495"/>
      <c r="M42" s="489">
        <v>0</v>
      </c>
    </row>
    <row r="43" spans="2:13" x14ac:dyDescent="0.3">
      <c r="B43" s="500">
        <v>32</v>
      </c>
      <c r="C43" s="498" t="s">
        <v>3477</v>
      </c>
      <c r="D43" s="495"/>
      <c r="E43" s="492">
        <v>19995189</v>
      </c>
      <c r="F43" s="492">
        <v>0</v>
      </c>
      <c r="G43" s="492">
        <v>19995189</v>
      </c>
      <c r="H43" s="495"/>
      <c r="I43" s="492">
        <v>19995187</v>
      </c>
      <c r="J43" s="492">
        <v>0</v>
      </c>
      <c r="K43" s="492">
        <v>19995187</v>
      </c>
      <c r="L43" s="495"/>
      <c r="M43" s="492">
        <v>2</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47637296</v>
      </c>
      <c r="F48" s="489">
        <v>0</v>
      </c>
      <c r="G48" s="489">
        <v>47637296</v>
      </c>
      <c r="H48" s="495"/>
      <c r="I48" s="489">
        <v>47637296</v>
      </c>
      <c r="J48" s="489">
        <v>0</v>
      </c>
      <c r="K48" s="489">
        <v>47637296</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2581917267</v>
      </c>
      <c r="F51" s="496">
        <v>-1083119188</v>
      </c>
      <c r="G51" s="496">
        <v>1498798079</v>
      </c>
      <c r="H51" s="495"/>
      <c r="I51" s="496">
        <v>1704751166</v>
      </c>
      <c r="J51" s="496">
        <v>0</v>
      </c>
      <c r="K51" s="496">
        <v>1704751166</v>
      </c>
      <c r="L51" s="495"/>
      <c r="M51" s="496">
        <v>-205953087</v>
      </c>
    </row>
    <row r="52" spans="2:13" x14ac:dyDescent="0.3">
      <c r="B52" s="499">
        <v>40</v>
      </c>
      <c r="C52" s="497" t="s">
        <v>3675</v>
      </c>
      <c r="D52" s="495"/>
      <c r="E52" s="489">
        <v>0</v>
      </c>
      <c r="F52" s="489">
        <v>0</v>
      </c>
      <c r="G52" s="489">
        <v>0</v>
      </c>
      <c r="H52" s="495"/>
      <c r="I52" s="489">
        <v>197063568</v>
      </c>
      <c r="J52" s="489">
        <v>0</v>
      </c>
      <c r="K52" s="489">
        <v>197063568</v>
      </c>
      <c r="L52" s="495"/>
      <c r="M52" s="489">
        <v>-197063568</v>
      </c>
    </row>
    <row r="53" spans="2:13" x14ac:dyDescent="0.3">
      <c r="B53" s="500">
        <v>41</v>
      </c>
      <c r="C53" s="498" t="s">
        <v>3678</v>
      </c>
      <c r="D53" s="495"/>
      <c r="E53" s="492">
        <v>0</v>
      </c>
      <c r="F53" s="492">
        <v>128076715</v>
      </c>
      <c r="G53" s="492">
        <v>128076715</v>
      </c>
      <c r="H53" s="495"/>
      <c r="I53" s="492">
        <v>128405812</v>
      </c>
      <c r="J53" s="492">
        <v>0</v>
      </c>
      <c r="K53" s="492">
        <v>128405812</v>
      </c>
      <c r="L53" s="495"/>
      <c r="M53" s="492">
        <v>-329097</v>
      </c>
    </row>
    <row r="54" spans="2:13" x14ac:dyDescent="0.3">
      <c r="B54" s="499">
        <v>42</v>
      </c>
      <c r="C54" s="497" t="s">
        <v>3677</v>
      </c>
      <c r="D54" s="495"/>
      <c r="E54" s="489">
        <v>0</v>
      </c>
      <c r="F54" s="489">
        <v>160501755</v>
      </c>
      <c r="G54" s="489">
        <v>160501755</v>
      </c>
      <c r="H54" s="495"/>
      <c r="I54" s="489">
        <v>160501755</v>
      </c>
      <c r="J54" s="489">
        <v>0</v>
      </c>
      <c r="K54" s="489">
        <v>160501755</v>
      </c>
      <c r="L54" s="495"/>
      <c r="M54" s="489">
        <v>0</v>
      </c>
    </row>
    <row r="55" spans="2:13" x14ac:dyDescent="0.3">
      <c r="B55" s="500">
        <v>43</v>
      </c>
      <c r="C55" s="498" t="s">
        <v>3676</v>
      </c>
      <c r="D55" s="495"/>
      <c r="E55" s="492">
        <v>2581917267</v>
      </c>
      <c r="F55" s="492">
        <v>-1516489152</v>
      </c>
      <c r="G55" s="492">
        <v>1065428115</v>
      </c>
      <c r="H55" s="495"/>
      <c r="I55" s="492">
        <v>1073636380</v>
      </c>
      <c r="J55" s="492">
        <v>0</v>
      </c>
      <c r="K55" s="492">
        <v>1073636380</v>
      </c>
      <c r="L55" s="495"/>
      <c r="M55" s="492">
        <v>-8208265</v>
      </c>
    </row>
    <row r="56" spans="2:13" x14ac:dyDescent="0.3">
      <c r="B56" s="499">
        <v>44</v>
      </c>
      <c r="C56" s="497" t="s">
        <v>3679</v>
      </c>
      <c r="D56" s="495"/>
      <c r="E56" s="489">
        <v>0</v>
      </c>
      <c r="F56" s="489">
        <v>80203586</v>
      </c>
      <c r="G56" s="489">
        <v>80203586</v>
      </c>
      <c r="H56" s="495"/>
      <c r="I56" s="489">
        <v>80203586</v>
      </c>
      <c r="J56" s="489">
        <v>0</v>
      </c>
      <c r="K56" s="489">
        <v>80203586</v>
      </c>
      <c r="L56" s="495"/>
      <c r="M56" s="489">
        <v>0</v>
      </c>
    </row>
    <row r="57" spans="2:13" x14ac:dyDescent="0.3">
      <c r="B57" s="500">
        <v>45</v>
      </c>
      <c r="C57" s="498" t="s">
        <v>3684</v>
      </c>
      <c r="D57" s="495"/>
      <c r="E57" s="492">
        <v>0</v>
      </c>
      <c r="F57" s="492">
        <v>60533931</v>
      </c>
      <c r="G57" s="492">
        <v>60533931</v>
      </c>
      <c r="H57" s="495"/>
      <c r="I57" s="492">
        <v>60533931</v>
      </c>
      <c r="J57" s="492">
        <v>0</v>
      </c>
      <c r="K57" s="492">
        <v>60533931</v>
      </c>
      <c r="L57" s="495"/>
      <c r="M57" s="492">
        <v>0</v>
      </c>
    </row>
    <row r="58" spans="2:13" x14ac:dyDescent="0.3">
      <c r="B58" s="499">
        <v>46</v>
      </c>
      <c r="C58" s="497" t="s">
        <v>3689</v>
      </c>
      <c r="D58" s="495"/>
      <c r="E58" s="489">
        <v>0</v>
      </c>
      <c r="F58" s="489">
        <v>4053977</v>
      </c>
      <c r="G58" s="489">
        <v>4053977</v>
      </c>
      <c r="H58" s="495"/>
      <c r="I58" s="489">
        <v>4053977</v>
      </c>
      <c r="J58" s="489">
        <v>0</v>
      </c>
      <c r="K58" s="489">
        <v>4053977</v>
      </c>
      <c r="L58" s="495"/>
      <c r="M58" s="489">
        <v>0</v>
      </c>
    </row>
    <row r="59" spans="2:13" x14ac:dyDescent="0.3">
      <c r="B59" s="500">
        <v>47</v>
      </c>
      <c r="C59" s="498" t="s">
        <v>3511</v>
      </c>
      <c r="D59" s="495"/>
      <c r="E59" s="492">
        <v>0</v>
      </c>
      <c r="F59" s="492">
        <v>0</v>
      </c>
      <c r="G59" s="492">
        <v>0</v>
      </c>
      <c r="H59" s="495"/>
      <c r="I59" s="492">
        <v>352157</v>
      </c>
      <c r="J59" s="492">
        <v>0</v>
      </c>
      <c r="K59" s="492">
        <v>352157</v>
      </c>
      <c r="L59" s="495"/>
      <c r="M59" s="492">
        <v>-352157</v>
      </c>
    </row>
    <row r="60" spans="2:13" x14ac:dyDescent="0.3">
      <c r="B60" s="493"/>
      <c r="C60" s="494" t="s">
        <v>3716</v>
      </c>
      <c r="D60" s="495"/>
      <c r="E60" s="496">
        <v>101670000</v>
      </c>
      <c r="F60" s="496">
        <v>0</v>
      </c>
      <c r="G60" s="496">
        <v>101670000</v>
      </c>
      <c r="H60" s="495"/>
      <c r="I60" s="496">
        <v>101670000</v>
      </c>
      <c r="J60" s="496">
        <v>0</v>
      </c>
      <c r="K60" s="496">
        <v>101670000</v>
      </c>
      <c r="L60" s="495"/>
      <c r="M60" s="496">
        <v>0</v>
      </c>
    </row>
    <row r="61" spans="2:13" x14ac:dyDescent="0.3">
      <c r="B61" s="499">
        <v>48</v>
      </c>
      <c r="C61" s="497" t="s">
        <v>3515</v>
      </c>
      <c r="D61" s="495"/>
      <c r="E61" s="489">
        <v>101670000</v>
      </c>
      <c r="F61" s="489">
        <v>0</v>
      </c>
      <c r="G61" s="489">
        <v>101670000</v>
      </c>
      <c r="H61" s="495"/>
      <c r="I61" s="489">
        <v>101670000</v>
      </c>
      <c r="J61" s="489">
        <v>0</v>
      </c>
      <c r="K61" s="489">
        <v>101670000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176714059</v>
      </c>
      <c r="F64" s="496">
        <v>0</v>
      </c>
      <c r="G64" s="496">
        <v>176714059</v>
      </c>
      <c r="H64" s="495"/>
      <c r="I64" s="496">
        <v>176714059</v>
      </c>
      <c r="J64" s="496">
        <v>0</v>
      </c>
      <c r="K64" s="496">
        <v>176714059</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176714059</v>
      </c>
      <c r="F66" s="492">
        <v>0</v>
      </c>
      <c r="G66" s="492">
        <v>176714059</v>
      </c>
      <c r="H66" s="495"/>
      <c r="I66" s="492">
        <v>176714059</v>
      </c>
      <c r="J66" s="492">
        <v>0</v>
      </c>
      <c r="K66" s="492">
        <v>176714059</v>
      </c>
      <c r="L66" s="495"/>
      <c r="M66" s="492">
        <v>0</v>
      </c>
    </row>
    <row r="67" spans="2:13" x14ac:dyDescent="0.3">
      <c r="B67" s="493"/>
      <c r="C67" s="494" t="s">
        <v>3715</v>
      </c>
      <c r="D67" s="495"/>
      <c r="E67" s="496">
        <v>27760320</v>
      </c>
      <c r="F67" s="496">
        <v>0</v>
      </c>
      <c r="G67" s="496">
        <v>27760320</v>
      </c>
      <c r="H67" s="495"/>
      <c r="I67" s="496">
        <v>27760320</v>
      </c>
      <c r="J67" s="496">
        <v>0</v>
      </c>
      <c r="K67" s="496">
        <v>27760320</v>
      </c>
      <c r="L67" s="495"/>
      <c r="M67" s="496">
        <v>0</v>
      </c>
    </row>
    <row r="68" spans="2:13" x14ac:dyDescent="0.3">
      <c r="B68" s="499">
        <v>53</v>
      </c>
      <c r="C68" s="497" t="s">
        <v>3709</v>
      </c>
      <c r="D68" s="495"/>
      <c r="E68" s="489">
        <v>27760320</v>
      </c>
      <c r="F68" s="489">
        <v>0</v>
      </c>
      <c r="G68" s="489">
        <v>27760320</v>
      </c>
      <c r="H68" s="495"/>
      <c r="I68" s="489">
        <v>27760320</v>
      </c>
      <c r="J68" s="489">
        <v>0</v>
      </c>
      <c r="K68" s="489">
        <v>27760320</v>
      </c>
      <c r="L68" s="495"/>
      <c r="M68" s="489">
        <v>0</v>
      </c>
    </row>
    <row r="69" spans="2:13" x14ac:dyDescent="0.3">
      <c r="B69" s="493"/>
      <c r="C69" s="494" t="s">
        <v>3722</v>
      </c>
      <c r="D69" s="495"/>
      <c r="E69" s="496">
        <v>267853395</v>
      </c>
      <c r="F69" s="496">
        <v>0</v>
      </c>
      <c r="G69" s="496">
        <v>267853395</v>
      </c>
      <c r="H69" s="495"/>
      <c r="I69" s="496">
        <v>267853395</v>
      </c>
      <c r="J69" s="496">
        <v>0</v>
      </c>
      <c r="K69" s="496">
        <v>267853395</v>
      </c>
      <c r="L69" s="495"/>
      <c r="M69" s="496">
        <v>0</v>
      </c>
    </row>
    <row r="70" spans="2:13" x14ac:dyDescent="0.3">
      <c r="B70" s="500">
        <v>54</v>
      </c>
      <c r="C70" s="498" t="s">
        <v>3707</v>
      </c>
      <c r="D70" s="495"/>
      <c r="E70" s="492">
        <v>267853395</v>
      </c>
      <c r="F70" s="492">
        <v>0</v>
      </c>
      <c r="G70" s="492">
        <v>267853395</v>
      </c>
      <c r="H70" s="495"/>
      <c r="I70" s="492">
        <v>267853395</v>
      </c>
      <c r="J70" s="492">
        <v>0</v>
      </c>
      <c r="K70" s="492">
        <v>267853395</v>
      </c>
      <c r="L70" s="495"/>
      <c r="M70" s="492">
        <v>0</v>
      </c>
    </row>
    <row r="71" spans="2:13" x14ac:dyDescent="0.3">
      <c r="B71" s="493"/>
      <c r="C71" s="494" t="s">
        <v>625</v>
      </c>
      <c r="D71" s="495"/>
      <c r="E71" s="496">
        <v>3391127877</v>
      </c>
      <c r="F71" s="496">
        <v>-3218485045</v>
      </c>
      <c r="G71" s="496">
        <v>172642832</v>
      </c>
      <c r="H71" s="501">
        <v>808920</v>
      </c>
      <c r="I71" s="496">
        <v>233792</v>
      </c>
      <c r="J71" s="496">
        <v>88135363</v>
      </c>
      <c r="K71" s="496">
        <v>88369155</v>
      </c>
      <c r="L71" s="495"/>
      <c r="M71" s="496">
        <v>84273677</v>
      </c>
    </row>
    <row r="72" spans="2:13" x14ac:dyDescent="0.3">
      <c r="B72" s="499">
        <v>55</v>
      </c>
      <c r="C72" s="497" t="s">
        <v>3680</v>
      </c>
      <c r="D72" s="495"/>
      <c r="E72" s="489">
        <v>3391127877</v>
      </c>
      <c r="F72" s="489">
        <v>-3218485045</v>
      </c>
      <c r="G72" s="489">
        <v>172642832</v>
      </c>
      <c r="H72" s="495"/>
      <c r="I72" s="489">
        <v>233792</v>
      </c>
      <c r="J72" s="489">
        <v>88135363</v>
      </c>
      <c r="K72" s="489">
        <v>88369155</v>
      </c>
      <c r="L72" s="495"/>
      <c r="M72" s="489">
        <v>84273677</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sqref="A1:XFD1048576"/>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33" customHeight="1" x14ac:dyDescent="0.3">
      <c r="C1" s="476" t="s">
        <v>5505</v>
      </c>
      <c r="E1" s="478" t="s">
        <v>3550</v>
      </c>
      <c r="F1" s="478" t="s">
        <v>83</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21658055496</v>
      </c>
      <c r="F8" s="486">
        <v>0</v>
      </c>
      <c r="G8" s="486">
        <v>21658055496</v>
      </c>
      <c r="I8" s="486">
        <v>20875343453</v>
      </c>
      <c r="J8" s="486">
        <v>214964066</v>
      </c>
      <c r="K8" s="486">
        <v>21090307519</v>
      </c>
      <c r="M8" s="486">
        <v>567747977</v>
      </c>
    </row>
    <row r="9" spans="2:13" x14ac:dyDescent="0.3">
      <c r="B9" s="493"/>
      <c r="C9" s="494" t="s">
        <v>3721</v>
      </c>
      <c r="D9" s="495"/>
      <c r="E9" s="496">
        <v>205939341</v>
      </c>
      <c r="F9" s="496">
        <v>0</v>
      </c>
      <c r="G9" s="496">
        <v>205939341</v>
      </c>
      <c r="H9" s="495"/>
      <c r="I9" s="496">
        <v>0</v>
      </c>
      <c r="J9" s="496">
        <v>214964066</v>
      </c>
      <c r="K9" s="496">
        <v>214964066</v>
      </c>
      <c r="L9" s="495"/>
      <c r="M9" s="496">
        <v>-9024725</v>
      </c>
    </row>
    <row r="10" spans="2:13" x14ac:dyDescent="0.3">
      <c r="B10" s="487">
        <v>3</v>
      </c>
      <c r="C10" s="497" t="s">
        <v>3673</v>
      </c>
      <c r="E10" s="489">
        <v>205939341</v>
      </c>
      <c r="F10" s="489">
        <v>0</v>
      </c>
      <c r="G10" s="489">
        <v>205939341</v>
      </c>
      <c r="I10" s="489">
        <v>0</v>
      </c>
      <c r="J10" s="489">
        <v>214964066</v>
      </c>
      <c r="K10" s="489">
        <v>214964066</v>
      </c>
      <c r="M10" s="489">
        <v>-9024725</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13878031586</v>
      </c>
      <c r="F35" s="496">
        <v>0</v>
      </c>
      <c r="G35" s="496">
        <v>13878031586</v>
      </c>
      <c r="H35" s="495"/>
      <c r="I35" s="496">
        <v>13878031586</v>
      </c>
      <c r="J35" s="496">
        <v>0</v>
      </c>
      <c r="K35" s="496">
        <v>13878031586</v>
      </c>
      <c r="L35" s="495"/>
      <c r="M35" s="496">
        <v>0</v>
      </c>
    </row>
    <row r="36" spans="2:13" x14ac:dyDescent="0.3">
      <c r="B36" s="499">
        <v>26</v>
      </c>
      <c r="C36" s="497" t="s">
        <v>3445</v>
      </c>
      <c r="D36" s="495"/>
      <c r="E36" s="489">
        <v>7474892633</v>
      </c>
      <c r="F36" s="489">
        <v>0</v>
      </c>
      <c r="G36" s="489">
        <v>7474892633</v>
      </c>
      <c r="H36" s="495"/>
      <c r="I36" s="489">
        <v>7474892633</v>
      </c>
      <c r="J36" s="489">
        <v>0</v>
      </c>
      <c r="K36" s="489">
        <v>7474892633</v>
      </c>
      <c r="L36" s="495"/>
      <c r="M36" s="489">
        <v>0</v>
      </c>
    </row>
    <row r="37" spans="2:13" x14ac:dyDescent="0.3">
      <c r="B37" s="500">
        <v>27</v>
      </c>
      <c r="C37" s="498" t="s">
        <v>3450</v>
      </c>
      <c r="D37" s="495"/>
      <c r="E37" s="492">
        <v>1281706841</v>
      </c>
      <c r="F37" s="492">
        <v>0</v>
      </c>
      <c r="G37" s="492">
        <v>1281706841</v>
      </c>
      <c r="H37" s="495"/>
      <c r="I37" s="492">
        <v>1281706841</v>
      </c>
      <c r="J37" s="492">
        <v>0</v>
      </c>
      <c r="K37" s="492">
        <v>1281706841</v>
      </c>
      <c r="L37" s="495"/>
      <c r="M37" s="492">
        <v>0</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0</v>
      </c>
      <c r="G40" s="489">
        <v>0</v>
      </c>
      <c r="H40" s="495"/>
      <c r="I40" s="489">
        <v>0</v>
      </c>
      <c r="J40" s="489">
        <v>0</v>
      </c>
      <c r="K40" s="489">
        <v>0</v>
      </c>
      <c r="L40" s="495"/>
      <c r="M40" s="489">
        <v>0</v>
      </c>
    </row>
    <row r="41" spans="2:13" x14ac:dyDescent="0.3">
      <c r="B41" s="500">
        <v>30</v>
      </c>
      <c r="C41" s="498" t="s">
        <v>3467</v>
      </c>
      <c r="D41" s="495"/>
      <c r="E41" s="492">
        <v>0</v>
      </c>
      <c r="F41" s="492">
        <v>0</v>
      </c>
      <c r="G41" s="492">
        <v>0</v>
      </c>
      <c r="H41" s="495"/>
      <c r="I41" s="492">
        <v>0</v>
      </c>
      <c r="J41" s="492">
        <v>0</v>
      </c>
      <c r="K41" s="492">
        <v>0</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4038757</v>
      </c>
      <c r="F43" s="492">
        <v>0</v>
      </c>
      <c r="G43" s="492">
        <v>4038757</v>
      </c>
      <c r="H43" s="495"/>
      <c r="I43" s="492">
        <v>4038757</v>
      </c>
      <c r="J43" s="492">
        <v>0</v>
      </c>
      <c r="K43" s="492">
        <v>4038757</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17831325</v>
      </c>
      <c r="F48" s="489">
        <v>0</v>
      </c>
      <c r="G48" s="489">
        <v>17831325</v>
      </c>
      <c r="H48" s="495"/>
      <c r="I48" s="489">
        <v>17831325</v>
      </c>
      <c r="J48" s="489">
        <v>0</v>
      </c>
      <c r="K48" s="489">
        <v>17831325</v>
      </c>
      <c r="L48" s="495"/>
      <c r="M48" s="489">
        <v>0</v>
      </c>
    </row>
    <row r="49" spans="2:13" x14ac:dyDescent="0.3">
      <c r="B49" s="500">
        <v>38</v>
      </c>
      <c r="C49" s="498" t="s">
        <v>3492</v>
      </c>
      <c r="D49" s="495"/>
      <c r="E49" s="492">
        <v>5099562030</v>
      </c>
      <c r="F49" s="492">
        <v>0</v>
      </c>
      <c r="G49" s="492">
        <v>5099562030</v>
      </c>
      <c r="H49" s="495"/>
      <c r="I49" s="492">
        <v>5099562030</v>
      </c>
      <c r="J49" s="492">
        <v>0</v>
      </c>
      <c r="K49" s="492">
        <v>5099562030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7065021773</v>
      </c>
      <c r="F51" s="496">
        <v>0</v>
      </c>
      <c r="G51" s="496">
        <v>7065021773</v>
      </c>
      <c r="H51" s="495"/>
      <c r="I51" s="496">
        <v>6488249071</v>
      </c>
      <c r="J51" s="496">
        <v>0</v>
      </c>
      <c r="K51" s="496">
        <v>6488249071</v>
      </c>
      <c r="L51" s="495"/>
      <c r="M51" s="496">
        <v>576772702</v>
      </c>
    </row>
    <row r="52" spans="2:13" x14ac:dyDescent="0.3">
      <c r="B52" s="499">
        <v>40</v>
      </c>
      <c r="C52" s="497" t="s">
        <v>3675</v>
      </c>
      <c r="D52" s="495"/>
      <c r="E52" s="489">
        <v>0</v>
      </c>
      <c r="F52" s="489">
        <v>0</v>
      </c>
      <c r="G52" s="489">
        <v>0</v>
      </c>
      <c r="H52" s="495"/>
      <c r="I52" s="489">
        <v>3605294844</v>
      </c>
      <c r="J52" s="489">
        <v>0</v>
      </c>
      <c r="K52" s="489">
        <v>3605294844</v>
      </c>
      <c r="L52" s="495"/>
      <c r="M52" s="489">
        <v>-3605294844</v>
      </c>
    </row>
    <row r="53" spans="2:13" x14ac:dyDescent="0.3">
      <c r="B53" s="500">
        <v>41</v>
      </c>
      <c r="C53" s="498" t="s">
        <v>3678</v>
      </c>
      <c r="D53" s="495"/>
      <c r="E53" s="492">
        <v>0</v>
      </c>
      <c r="F53" s="492">
        <v>0</v>
      </c>
      <c r="G53" s="492">
        <v>0</v>
      </c>
      <c r="H53" s="495"/>
      <c r="I53" s="492">
        <v>135065891</v>
      </c>
      <c r="J53" s="492">
        <v>0</v>
      </c>
      <c r="K53" s="492">
        <v>135065891</v>
      </c>
      <c r="L53" s="495"/>
      <c r="M53" s="492">
        <v>-135065891</v>
      </c>
    </row>
    <row r="54" spans="2:13" x14ac:dyDescent="0.3">
      <c r="B54" s="499">
        <v>42</v>
      </c>
      <c r="C54" s="497" t="s">
        <v>3677</v>
      </c>
      <c r="D54" s="495"/>
      <c r="E54" s="489">
        <v>0</v>
      </c>
      <c r="F54" s="489">
        <v>0</v>
      </c>
      <c r="G54" s="489">
        <v>0</v>
      </c>
      <c r="H54" s="495"/>
      <c r="I54" s="489">
        <v>168832136</v>
      </c>
      <c r="J54" s="489">
        <v>0</v>
      </c>
      <c r="K54" s="489">
        <v>168832136</v>
      </c>
      <c r="L54" s="495"/>
      <c r="M54" s="489">
        <v>-168832136</v>
      </c>
    </row>
    <row r="55" spans="2:13" x14ac:dyDescent="0.3">
      <c r="B55" s="500">
        <v>43</v>
      </c>
      <c r="C55" s="498" t="s">
        <v>3676</v>
      </c>
      <c r="D55" s="495"/>
      <c r="E55" s="492">
        <v>7065021773</v>
      </c>
      <c r="F55" s="492">
        <v>0</v>
      </c>
      <c r="G55" s="492">
        <v>7065021773</v>
      </c>
      <c r="H55" s="495"/>
      <c r="I55" s="492">
        <v>2425023275</v>
      </c>
      <c r="J55" s="492">
        <v>0</v>
      </c>
      <c r="K55" s="492">
        <v>2425023275</v>
      </c>
      <c r="L55" s="495"/>
      <c r="M55" s="492">
        <v>4639998498</v>
      </c>
    </row>
    <row r="56" spans="2:13" x14ac:dyDescent="0.3">
      <c r="B56" s="499">
        <v>44</v>
      </c>
      <c r="C56" s="497" t="s">
        <v>3679</v>
      </c>
      <c r="D56" s="495"/>
      <c r="E56" s="489">
        <v>0</v>
      </c>
      <c r="F56" s="489">
        <v>0</v>
      </c>
      <c r="G56" s="489">
        <v>0</v>
      </c>
      <c r="H56" s="495"/>
      <c r="I56" s="489">
        <v>84416071</v>
      </c>
      <c r="J56" s="489">
        <v>0</v>
      </c>
      <c r="K56" s="489">
        <v>84416071</v>
      </c>
      <c r="L56" s="495"/>
      <c r="M56" s="489">
        <v>-84416071</v>
      </c>
    </row>
    <row r="57" spans="2:13" x14ac:dyDescent="0.3">
      <c r="B57" s="500">
        <v>45</v>
      </c>
      <c r="C57" s="498" t="s">
        <v>3684</v>
      </c>
      <c r="D57" s="495"/>
      <c r="E57" s="492">
        <v>0</v>
      </c>
      <c r="F57" s="492">
        <v>0</v>
      </c>
      <c r="G57" s="492">
        <v>0</v>
      </c>
      <c r="H57" s="495"/>
      <c r="I57" s="492">
        <v>67326836</v>
      </c>
      <c r="J57" s="492">
        <v>0</v>
      </c>
      <c r="K57" s="492">
        <v>67326836</v>
      </c>
      <c r="L57" s="495"/>
      <c r="M57" s="492">
        <v>-67326836</v>
      </c>
    </row>
    <row r="58" spans="2:13" x14ac:dyDescent="0.3">
      <c r="B58" s="499">
        <v>46</v>
      </c>
      <c r="C58" s="497" t="s">
        <v>3689</v>
      </c>
      <c r="D58" s="495"/>
      <c r="E58" s="489">
        <v>0</v>
      </c>
      <c r="F58" s="489">
        <v>0</v>
      </c>
      <c r="G58" s="489">
        <v>0</v>
      </c>
      <c r="H58" s="495"/>
      <c r="I58" s="489">
        <v>2290018</v>
      </c>
      <c r="J58" s="489">
        <v>0</v>
      </c>
      <c r="K58" s="489">
        <v>2290018</v>
      </c>
      <c r="L58" s="495"/>
      <c r="M58" s="489">
        <v>-2290018</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130032195</v>
      </c>
      <c r="F67" s="496">
        <v>0</v>
      </c>
      <c r="G67" s="496">
        <v>130032195</v>
      </c>
      <c r="H67" s="495"/>
      <c r="I67" s="496">
        <v>130032195</v>
      </c>
      <c r="J67" s="496">
        <v>0</v>
      </c>
      <c r="K67" s="496">
        <v>130032195</v>
      </c>
      <c r="L67" s="495"/>
      <c r="M67" s="496">
        <v>0</v>
      </c>
    </row>
    <row r="68" spans="2:13" x14ac:dyDescent="0.3">
      <c r="B68" s="499">
        <v>53</v>
      </c>
      <c r="C68" s="497" t="s">
        <v>3709</v>
      </c>
      <c r="D68" s="495"/>
      <c r="E68" s="489">
        <v>130032195</v>
      </c>
      <c r="F68" s="489">
        <v>0</v>
      </c>
      <c r="G68" s="489">
        <v>130032195</v>
      </c>
      <c r="H68" s="495"/>
      <c r="I68" s="489">
        <v>130032195</v>
      </c>
      <c r="J68" s="489">
        <v>0</v>
      </c>
      <c r="K68" s="489">
        <v>130032195</v>
      </c>
      <c r="L68" s="495"/>
      <c r="M68" s="489">
        <v>0</v>
      </c>
    </row>
    <row r="69" spans="2:13" x14ac:dyDescent="0.3">
      <c r="B69" s="493"/>
      <c r="C69" s="494" t="s">
        <v>3722</v>
      </c>
      <c r="D69" s="495"/>
      <c r="E69" s="496">
        <v>379030601</v>
      </c>
      <c r="F69" s="496">
        <v>0</v>
      </c>
      <c r="G69" s="496">
        <v>379030601</v>
      </c>
      <c r="H69" s="495"/>
      <c r="I69" s="496">
        <v>379030601</v>
      </c>
      <c r="J69" s="496">
        <v>0</v>
      </c>
      <c r="K69" s="496">
        <v>379030601</v>
      </c>
      <c r="L69" s="495"/>
      <c r="M69" s="496">
        <v>0</v>
      </c>
    </row>
    <row r="70" spans="2:13" x14ac:dyDescent="0.3">
      <c r="B70" s="500">
        <v>54</v>
      </c>
      <c r="C70" s="498" t="s">
        <v>3707</v>
      </c>
      <c r="D70" s="495"/>
      <c r="E70" s="492">
        <v>379030601</v>
      </c>
      <c r="F70" s="492">
        <v>0</v>
      </c>
      <c r="G70" s="492">
        <v>379030601</v>
      </c>
      <c r="H70" s="495"/>
      <c r="I70" s="492">
        <v>379030601</v>
      </c>
      <c r="J70" s="492">
        <v>0</v>
      </c>
      <c r="K70" s="492">
        <v>379030601</v>
      </c>
      <c r="L70" s="495"/>
      <c r="M70" s="492">
        <v>0</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c r="F72" s="489">
        <v>0</v>
      </c>
      <c r="G72" s="489">
        <v>0</v>
      </c>
      <c r="H72" s="495"/>
      <c r="I72" s="489"/>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C73:C601">
      <formula1>Compadjust</formula1>
    </dataValidation>
    <dataValidation type="list" allowBlank="1" showInputMessage="1" showErrorMessage="1" sqref="J201:J598 K73:M598">
      <formula1>Taxes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sqref="A1:XFD1048576"/>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20.399999999999999" x14ac:dyDescent="0.3">
      <c r="C1" s="476" t="s">
        <v>5505</v>
      </c>
      <c r="E1" s="478" t="s">
        <v>3553</v>
      </c>
      <c r="F1" s="478" t="s">
        <v>88</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8481567778</v>
      </c>
      <c r="F8" s="486">
        <v>0</v>
      </c>
      <c r="G8" s="486">
        <v>8481567778</v>
      </c>
      <c r="I8" s="486">
        <v>10350552662</v>
      </c>
      <c r="J8" s="486">
        <v>5587185</v>
      </c>
      <c r="K8" s="486">
        <v>10356139847</v>
      </c>
      <c r="M8" s="486">
        <v>-1874572069</v>
      </c>
    </row>
    <row r="9" spans="2:13" x14ac:dyDescent="0.3">
      <c r="B9" s="493"/>
      <c r="C9" s="494" t="s">
        <v>3721</v>
      </c>
      <c r="D9" s="495"/>
      <c r="E9" s="496">
        <v>4980914573</v>
      </c>
      <c r="F9" s="496">
        <v>0</v>
      </c>
      <c r="G9" s="496">
        <v>4980914573</v>
      </c>
      <c r="H9" s="495"/>
      <c r="I9" s="496">
        <v>5005314573</v>
      </c>
      <c r="J9" s="496">
        <v>0</v>
      </c>
      <c r="K9" s="496">
        <v>5005314573</v>
      </c>
      <c r="L9" s="495"/>
      <c r="M9" s="496">
        <v>-24400000</v>
      </c>
    </row>
    <row r="10" spans="2:13" x14ac:dyDescent="0.3">
      <c r="B10" s="487">
        <v>3</v>
      </c>
      <c r="C10" s="497" t="s">
        <v>3673</v>
      </c>
      <c r="E10" s="489">
        <v>4980914573</v>
      </c>
      <c r="F10" s="489">
        <v>0</v>
      </c>
      <c r="G10" s="489">
        <v>4980914573</v>
      </c>
      <c r="I10" s="489">
        <v>4980914573</v>
      </c>
      <c r="J10" s="489">
        <v>0</v>
      </c>
      <c r="K10" s="489">
        <v>4980914573</v>
      </c>
      <c r="M10" s="489">
        <v>0</v>
      </c>
    </row>
    <row r="11" spans="2:13" x14ac:dyDescent="0.3">
      <c r="B11" s="490">
        <v>4</v>
      </c>
      <c r="C11" s="498" t="s">
        <v>1803</v>
      </c>
      <c r="E11" s="492">
        <v>0</v>
      </c>
      <c r="F11" s="492">
        <v>0</v>
      </c>
      <c r="G11" s="492">
        <v>0</v>
      </c>
      <c r="I11" s="492">
        <v>24400000</v>
      </c>
      <c r="J11" s="492">
        <v>0</v>
      </c>
      <c r="K11" s="492">
        <v>24400000</v>
      </c>
      <c r="M11" s="492">
        <v>-24400000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2589264380</v>
      </c>
      <c r="F35" s="496">
        <v>0</v>
      </c>
      <c r="G35" s="496">
        <v>2589264380</v>
      </c>
      <c r="H35" s="495"/>
      <c r="I35" s="496">
        <v>4627051098</v>
      </c>
      <c r="J35" s="496">
        <v>0</v>
      </c>
      <c r="K35" s="496">
        <v>4627051098</v>
      </c>
      <c r="L35" s="495"/>
      <c r="M35" s="496">
        <v>-2037786718</v>
      </c>
    </row>
    <row r="36" spans="2:13" x14ac:dyDescent="0.3">
      <c r="B36" s="499">
        <v>26</v>
      </c>
      <c r="C36" s="497" t="s">
        <v>3445</v>
      </c>
      <c r="D36" s="495"/>
      <c r="E36" s="489">
        <v>82248</v>
      </c>
      <c r="F36" s="489">
        <v>0</v>
      </c>
      <c r="G36" s="489">
        <v>82248</v>
      </c>
      <c r="H36" s="495"/>
      <c r="I36" s="489">
        <v>82248</v>
      </c>
      <c r="J36" s="489">
        <v>0</v>
      </c>
      <c r="K36" s="489">
        <v>82248</v>
      </c>
      <c r="L36" s="495"/>
      <c r="M36" s="489">
        <v>0</v>
      </c>
    </row>
    <row r="37" spans="2:13" x14ac:dyDescent="0.3">
      <c r="B37" s="500">
        <v>27</v>
      </c>
      <c r="C37" s="498" t="s">
        <v>3450</v>
      </c>
      <c r="D37" s="495"/>
      <c r="E37" s="492">
        <v>2240117301</v>
      </c>
      <c r="F37" s="492">
        <v>0</v>
      </c>
      <c r="G37" s="492">
        <v>2240117301</v>
      </c>
      <c r="H37" s="495"/>
      <c r="I37" s="492">
        <v>4277904018</v>
      </c>
      <c r="J37" s="492">
        <v>0</v>
      </c>
      <c r="K37" s="492">
        <v>4277904018</v>
      </c>
      <c r="L37" s="495"/>
      <c r="M37" s="492">
        <v>-2037786717</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0</v>
      </c>
      <c r="G40" s="489">
        <v>0</v>
      </c>
      <c r="H40" s="495"/>
      <c r="I40" s="489">
        <v>0</v>
      </c>
      <c r="J40" s="489">
        <v>0</v>
      </c>
      <c r="K40" s="489">
        <v>0</v>
      </c>
      <c r="L40" s="495"/>
      <c r="M40" s="489">
        <v>0</v>
      </c>
    </row>
    <row r="41" spans="2:13" x14ac:dyDescent="0.3">
      <c r="B41" s="500">
        <v>30</v>
      </c>
      <c r="C41" s="498" t="s">
        <v>3467</v>
      </c>
      <c r="D41" s="495"/>
      <c r="E41" s="492">
        <v>338490698</v>
      </c>
      <c r="F41" s="492">
        <v>0</v>
      </c>
      <c r="G41" s="492">
        <v>338490698</v>
      </c>
      <c r="H41" s="495"/>
      <c r="I41" s="492">
        <v>338490699</v>
      </c>
      <c r="J41" s="492">
        <v>0</v>
      </c>
      <c r="K41" s="492">
        <v>338490699</v>
      </c>
      <c r="L41" s="495"/>
      <c r="M41" s="492">
        <v>-1</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6447570</v>
      </c>
      <c r="F43" s="492">
        <v>0</v>
      </c>
      <c r="G43" s="492">
        <v>6447570</v>
      </c>
      <c r="H43" s="495"/>
      <c r="I43" s="492">
        <v>6447570</v>
      </c>
      <c r="J43" s="492">
        <v>0</v>
      </c>
      <c r="K43" s="492">
        <v>6447570</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4126563</v>
      </c>
      <c r="F48" s="489">
        <v>0</v>
      </c>
      <c r="G48" s="489">
        <v>4126563</v>
      </c>
      <c r="H48" s="495"/>
      <c r="I48" s="489">
        <v>4126563</v>
      </c>
      <c r="J48" s="489">
        <v>0</v>
      </c>
      <c r="K48" s="489">
        <v>4126563</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358092851</v>
      </c>
      <c r="F51" s="496">
        <v>0</v>
      </c>
      <c r="G51" s="496">
        <v>358092851</v>
      </c>
      <c r="H51" s="495"/>
      <c r="I51" s="496">
        <v>170271503</v>
      </c>
      <c r="J51" s="496">
        <v>0</v>
      </c>
      <c r="K51" s="496">
        <v>170271503</v>
      </c>
      <c r="L51" s="495"/>
      <c r="M51" s="496">
        <v>187821348</v>
      </c>
    </row>
    <row r="52" spans="2:13" x14ac:dyDescent="0.3">
      <c r="B52" s="499">
        <v>40</v>
      </c>
      <c r="C52" s="497" t="s">
        <v>3675</v>
      </c>
      <c r="D52" s="495"/>
      <c r="E52" s="489">
        <v>0</v>
      </c>
      <c r="F52" s="489">
        <v>0</v>
      </c>
      <c r="G52" s="489">
        <v>0</v>
      </c>
      <c r="H52" s="495"/>
      <c r="I52" s="489">
        <v>7057375</v>
      </c>
      <c r="J52" s="489">
        <v>0</v>
      </c>
      <c r="K52" s="489">
        <v>7057375</v>
      </c>
      <c r="L52" s="495"/>
      <c r="M52" s="489">
        <v>-7057375</v>
      </c>
    </row>
    <row r="53" spans="2:13" x14ac:dyDescent="0.3">
      <c r="B53" s="500">
        <v>41</v>
      </c>
      <c r="C53" s="498" t="s">
        <v>3678</v>
      </c>
      <c r="D53" s="495"/>
      <c r="E53" s="492">
        <v>0</v>
      </c>
      <c r="F53" s="492">
        <v>0</v>
      </c>
      <c r="G53" s="492">
        <v>0</v>
      </c>
      <c r="H53" s="495"/>
      <c r="I53" s="492">
        <v>53948837</v>
      </c>
      <c r="J53" s="492">
        <v>0</v>
      </c>
      <c r="K53" s="492">
        <v>53948837</v>
      </c>
      <c r="L53" s="495"/>
      <c r="M53" s="492">
        <v>-53948837</v>
      </c>
    </row>
    <row r="54" spans="2:13" x14ac:dyDescent="0.3">
      <c r="B54" s="499">
        <v>42</v>
      </c>
      <c r="C54" s="497" t="s">
        <v>3677</v>
      </c>
      <c r="D54" s="495"/>
      <c r="E54" s="489">
        <v>0</v>
      </c>
      <c r="F54" s="489">
        <v>0</v>
      </c>
      <c r="G54" s="489">
        <v>0</v>
      </c>
      <c r="H54" s="495"/>
      <c r="I54" s="489">
        <v>66563086</v>
      </c>
      <c r="J54" s="489">
        <v>0</v>
      </c>
      <c r="K54" s="489">
        <v>66563086</v>
      </c>
      <c r="L54" s="495"/>
      <c r="M54" s="489">
        <v>-66563086</v>
      </c>
    </row>
    <row r="55" spans="2:13" x14ac:dyDescent="0.3">
      <c r="B55" s="500">
        <v>43</v>
      </c>
      <c r="C55" s="498" t="s">
        <v>3676</v>
      </c>
      <c r="D55" s="495"/>
      <c r="E55" s="492">
        <v>358092851</v>
      </c>
      <c r="F55" s="492">
        <v>0</v>
      </c>
      <c r="G55" s="492">
        <v>358092851</v>
      </c>
      <c r="H55" s="495"/>
      <c r="I55" s="492">
        <v>3962888</v>
      </c>
      <c r="J55" s="492">
        <v>0</v>
      </c>
      <c r="K55" s="492">
        <v>3962888</v>
      </c>
      <c r="L55" s="495"/>
      <c r="M55" s="492">
        <v>354129963</v>
      </c>
    </row>
    <row r="56" spans="2:13" x14ac:dyDescent="0.3">
      <c r="B56" s="499">
        <v>44</v>
      </c>
      <c r="C56" s="497" t="s">
        <v>3679</v>
      </c>
      <c r="D56" s="495"/>
      <c r="E56" s="489">
        <v>0</v>
      </c>
      <c r="F56" s="489">
        <v>0</v>
      </c>
      <c r="G56" s="489">
        <v>0</v>
      </c>
      <c r="H56" s="495"/>
      <c r="I56" s="489">
        <v>33324155</v>
      </c>
      <c r="J56" s="489">
        <v>0</v>
      </c>
      <c r="K56" s="489">
        <v>33324155</v>
      </c>
      <c r="L56" s="495"/>
      <c r="M56" s="489">
        <v>-33324155</v>
      </c>
    </row>
    <row r="57" spans="2:13" x14ac:dyDescent="0.3">
      <c r="B57" s="500">
        <v>45</v>
      </c>
      <c r="C57" s="498" t="s">
        <v>3684</v>
      </c>
      <c r="D57" s="495"/>
      <c r="E57" s="492">
        <v>0</v>
      </c>
      <c r="F57" s="492">
        <v>0</v>
      </c>
      <c r="G57" s="492">
        <v>0</v>
      </c>
      <c r="H57" s="495"/>
      <c r="I57" s="492">
        <v>11472</v>
      </c>
      <c r="J57" s="492">
        <v>0</v>
      </c>
      <c r="K57" s="492">
        <v>11472</v>
      </c>
      <c r="L57" s="495"/>
      <c r="M57" s="492">
        <v>-11472</v>
      </c>
    </row>
    <row r="58" spans="2:13" x14ac:dyDescent="0.3">
      <c r="B58" s="499">
        <v>46</v>
      </c>
      <c r="C58" s="497" t="s">
        <v>3689</v>
      </c>
      <c r="D58" s="495"/>
      <c r="E58" s="489">
        <v>0</v>
      </c>
      <c r="F58" s="489">
        <v>0</v>
      </c>
      <c r="G58" s="489">
        <v>0</v>
      </c>
      <c r="H58" s="495"/>
      <c r="I58" s="489">
        <v>1607662</v>
      </c>
      <c r="J58" s="489">
        <v>0</v>
      </c>
      <c r="K58" s="489">
        <v>1607662</v>
      </c>
      <c r="L58" s="495"/>
      <c r="M58" s="489">
        <v>-1607662</v>
      </c>
    </row>
    <row r="59" spans="2:13" x14ac:dyDescent="0.3">
      <c r="B59" s="500">
        <v>47</v>
      </c>
      <c r="C59" s="498" t="s">
        <v>3511</v>
      </c>
      <c r="D59" s="495"/>
      <c r="E59" s="492">
        <v>0</v>
      </c>
      <c r="F59" s="492">
        <v>0</v>
      </c>
      <c r="G59" s="492">
        <v>0</v>
      </c>
      <c r="H59" s="495"/>
      <c r="I59" s="492">
        <v>3796028</v>
      </c>
      <c r="J59" s="492">
        <v>0</v>
      </c>
      <c r="K59" s="492">
        <v>3796028</v>
      </c>
      <c r="L59" s="495"/>
      <c r="M59" s="492">
        <v>-3796028</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65111888</v>
      </c>
      <c r="F67" s="496">
        <v>0</v>
      </c>
      <c r="G67" s="496">
        <v>65111888</v>
      </c>
      <c r="H67" s="495"/>
      <c r="I67" s="496">
        <v>59524702</v>
      </c>
      <c r="J67" s="496">
        <v>5587185</v>
      </c>
      <c r="K67" s="496">
        <v>65111887</v>
      </c>
      <c r="L67" s="495"/>
      <c r="M67" s="496">
        <v>1</v>
      </c>
    </row>
    <row r="68" spans="2:13" x14ac:dyDescent="0.3">
      <c r="B68" s="499">
        <v>53</v>
      </c>
      <c r="C68" s="497" t="s">
        <v>3709</v>
      </c>
      <c r="D68" s="495"/>
      <c r="E68" s="489">
        <v>65111888</v>
      </c>
      <c r="F68" s="489">
        <v>0</v>
      </c>
      <c r="G68" s="489">
        <v>65111888</v>
      </c>
      <c r="H68" s="495"/>
      <c r="I68" s="489">
        <v>59524702</v>
      </c>
      <c r="J68" s="489">
        <v>5587185</v>
      </c>
      <c r="K68" s="489">
        <v>65111887</v>
      </c>
      <c r="L68" s="495"/>
      <c r="M68" s="489">
        <v>1</v>
      </c>
    </row>
    <row r="69" spans="2:13" x14ac:dyDescent="0.3">
      <c r="B69" s="493"/>
      <c r="C69" s="494" t="s">
        <v>3722</v>
      </c>
      <c r="D69" s="495"/>
      <c r="E69" s="496">
        <v>488184086</v>
      </c>
      <c r="F69" s="496">
        <v>0</v>
      </c>
      <c r="G69" s="496">
        <v>488184086</v>
      </c>
      <c r="H69" s="495"/>
      <c r="I69" s="496">
        <v>488184086</v>
      </c>
      <c r="J69" s="496">
        <v>0</v>
      </c>
      <c r="K69" s="496">
        <v>488184086</v>
      </c>
      <c r="L69" s="495"/>
      <c r="M69" s="496">
        <v>0</v>
      </c>
    </row>
    <row r="70" spans="2:13" x14ac:dyDescent="0.3">
      <c r="B70" s="500">
        <v>54</v>
      </c>
      <c r="C70" s="498" t="s">
        <v>3707</v>
      </c>
      <c r="D70" s="495"/>
      <c r="E70" s="492">
        <v>488184086</v>
      </c>
      <c r="F70" s="492">
        <v>0</v>
      </c>
      <c r="G70" s="492">
        <v>488184086</v>
      </c>
      <c r="H70" s="495"/>
      <c r="I70" s="492">
        <v>488184086</v>
      </c>
      <c r="J70" s="492">
        <v>0</v>
      </c>
      <c r="K70" s="492">
        <v>488184086</v>
      </c>
      <c r="L70" s="495"/>
      <c r="M70" s="492">
        <v>0</v>
      </c>
    </row>
    <row r="71" spans="2:13" x14ac:dyDescent="0.3">
      <c r="B71" s="493"/>
      <c r="C71" s="494" t="s">
        <v>625</v>
      </c>
      <c r="D71" s="495"/>
      <c r="E71" s="496">
        <v>0</v>
      </c>
      <c r="F71" s="496">
        <v>0</v>
      </c>
      <c r="G71" s="496">
        <v>0</v>
      </c>
      <c r="H71" s="501">
        <v>808920</v>
      </c>
      <c r="I71" s="496">
        <v>206700</v>
      </c>
      <c r="J71" s="496">
        <v>0</v>
      </c>
      <c r="K71" s="496">
        <v>206700</v>
      </c>
      <c r="L71" s="495"/>
      <c r="M71" s="496">
        <v>-206700</v>
      </c>
    </row>
    <row r="72" spans="2:13" x14ac:dyDescent="0.3">
      <c r="B72" s="499">
        <v>55</v>
      </c>
      <c r="C72" s="497" t="s">
        <v>3680</v>
      </c>
      <c r="D72" s="495"/>
      <c r="E72" s="489"/>
      <c r="F72" s="489">
        <v>0</v>
      </c>
      <c r="G72" s="489">
        <v>0</v>
      </c>
      <c r="H72" s="495"/>
      <c r="I72" s="489">
        <v>206700</v>
      </c>
      <c r="J72" s="489">
        <v>0</v>
      </c>
      <c r="K72" s="489">
        <v>206700</v>
      </c>
      <c r="L72" s="495"/>
      <c r="M72" s="489">
        <v>-206700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B1" sqref="B1"/>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63.75" customHeight="1" x14ac:dyDescent="0.3">
      <c r="C1" s="476" t="s">
        <v>5505</v>
      </c>
      <c r="E1" s="478" t="s">
        <v>3564</v>
      </c>
      <c r="F1" s="478" t="s">
        <v>93</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572629229</v>
      </c>
      <c r="F8" s="486">
        <v>0</v>
      </c>
      <c r="G8" s="486">
        <v>572629229</v>
      </c>
      <c r="I8" s="486">
        <v>454131077</v>
      </c>
      <c r="J8" s="486">
        <v>115998660</v>
      </c>
      <c r="K8" s="486">
        <v>570129737</v>
      </c>
      <c r="M8" s="486">
        <v>2499492</v>
      </c>
    </row>
    <row r="9" spans="2:13" x14ac:dyDescent="0.3">
      <c r="B9" s="493"/>
      <c r="C9" s="494" t="s">
        <v>3721</v>
      </c>
      <c r="D9" s="495"/>
      <c r="E9" s="496">
        <v>123109281</v>
      </c>
      <c r="F9" s="496">
        <v>0</v>
      </c>
      <c r="G9" s="496">
        <v>123109281</v>
      </c>
      <c r="H9" s="495"/>
      <c r="I9" s="496">
        <v>7110621</v>
      </c>
      <c r="J9" s="496">
        <v>115998660</v>
      </c>
      <c r="K9" s="496">
        <v>123109281</v>
      </c>
      <c r="L9" s="495"/>
      <c r="M9" s="496">
        <v>0</v>
      </c>
    </row>
    <row r="10" spans="2:13" x14ac:dyDescent="0.3">
      <c r="B10" s="487">
        <v>3</v>
      </c>
      <c r="C10" s="497" t="s">
        <v>3673</v>
      </c>
      <c r="E10" s="489">
        <v>112200476</v>
      </c>
      <c r="F10" s="489">
        <v>0</v>
      </c>
      <c r="G10" s="489">
        <v>112200476</v>
      </c>
      <c r="I10" s="489">
        <v>0</v>
      </c>
      <c r="J10" s="489">
        <v>112200476</v>
      </c>
      <c r="K10" s="489">
        <v>112200476</v>
      </c>
      <c r="M10" s="489">
        <v>0</v>
      </c>
    </row>
    <row r="11" spans="2:13" x14ac:dyDescent="0.3">
      <c r="B11" s="490">
        <v>4</v>
      </c>
      <c r="C11" s="498" t="s">
        <v>1803</v>
      </c>
      <c r="E11" s="492">
        <v>10908805</v>
      </c>
      <c r="F11" s="492">
        <v>0</v>
      </c>
      <c r="G11" s="492">
        <v>10908805</v>
      </c>
      <c r="I11" s="492">
        <v>7110621</v>
      </c>
      <c r="J11" s="492">
        <v>3798184</v>
      </c>
      <c r="K11" s="492">
        <v>10908805</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370800802</v>
      </c>
      <c r="F35" s="496">
        <v>0</v>
      </c>
      <c r="G35" s="496">
        <v>370800802</v>
      </c>
      <c r="H35" s="495"/>
      <c r="I35" s="496">
        <v>370800802</v>
      </c>
      <c r="J35" s="496">
        <v>0</v>
      </c>
      <c r="K35" s="496">
        <v>370800802</v>
      </c>
      <c r="L35" s="495"/>
      <c r="M35" s="496">
        <v>0</v>
      </c>
    </row>
    <row r="36" spans="2:13" x14ac:dyDescent="0.3">
      <c r="B36" s="499">
        <v>26</v>
      </c>
      <c r="C36" s="497" t="s">
        <v>3445</v>
      </c>
      <c r="D36" s="495"/>
      <c r="E36" s="489">
        <v>52892624</v>
      </c>
      <c r="F36" s="489">
        <v>0</v>
      </c>
      <c r="G36" s="489">
        <v>52892624</v>
      </c>
      <c r="H36" s="495"/>
      <c r="I36" s="489">
        <v>52892624</v>
      </c>
      <c r="J36" s="489">
        <v>0</v>
      </c>
      <c r="K36" s="489">
        <v>52892624</v>
      </c>
      <c r="L36" s="495"/>
      <c r="M36" s="489">
        <v>0</v>
      </c>
    </row>
    <row r="37" spans="2:13" x14ac:dyDescent="0.3">
      <c r="B37" s="500">
        <v>27</v>
      </c>
      <c r="C37" s="498" t="s">
        <v>3450</v>
      </c>
      <c r="D37" s="495"/>
      <c r="E37" s="492">
        <v>64415517</v>
      </c>
      <c r="F37" s="492">
        <v>0</v>
      </c>
      <c r="G37" s="492">
        <v>64415517</v>
      </c>
      <c r="H37" s="495"/>
      <c r="I37" s="492">
        <v>64415517</v>
      </c>
      <c r="J37" s="492">
        <v>0</v>
      </c>
      <c r="K37" s="492">
        <v>64415517</v>
      </c>
      <c r="L37" s="495"/>
      <c r="M37" s="492">
        <v>0</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249177900</v>
      </c>
      <c r="F40" s="489">
        <v>0</v>
      </c>
      <c r="G40" s="489">
        <v>249177900</v>
      </c>
      <c r="H40" s="495"/>
      <c r="I40" s="489">
        <v>249177900</v>
      </c>
      <c r="J40" s="489">
        <v>0</v>
      </c>
      <c r="K40" s="489">
        <v>249177900</v>
      </c>
      <c r="L40" s="495"/>
      <c r="M40" s="489">
        <v>0</v>
      </c>
    </row>
    <row r="41" spans="2:13" x14ac:dyDescent="0.3">
      <c r="B41" s="500">
        <v>30</v>
      </c>
      <c r="C41" s="498" t="s">
        <v>3467</v>
      </c>
      <c r="D41" s="495"/>
      <c r="E41" s="492">
        <v>0</v>
      </c>
      <c r="F41" s="492">
        <v>0</v>
      </c>
      <c r="G41" s="492">
        <v>0</v>
      </c>
      <c r="H41" s="495"/>
      <c r="I41" s="492">
        <v>0</v>
      </c>
      <c r="J41" s="492">
        <v>0</v>
      </c>
      <c r="K41" s="492">
        <v>0</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4314761</v>
      </c>
      <c r="F43" s="492">
        <v>0</v>
      </c>
      <c r="G43" s="492">
        <v>4314761</v>
      </c>
      <c r="H43" s="495"/>
      <c r="I43" s="492">
        <v>4314761</v>
      </c>
      <c r="J43" s="492">
        <v>0</v>
      </c>
      <c r="K43" s="492">
        <v>4314761</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0</v>
      </c>
      <c r="G48" s="489">
        <v>0</v>
      </c>
      <c r="H48" s="495"/>
      <c r="I48" s="489">
        <v>0</v>
      </c>
      <c r="J48" s="489">
        <v>0</v>
      </c>
      <c r="K48" s="489">
        <v>0</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0</v>
      </c>
      <c r="F51" s="496">
        <v>0</v>
      </c>
      <c r="G51" s="496">
        <v>0</v>
      </c>
      <c r="H51" s="495"/>
      <c r="I51" s="496">
        <v>130168</v>
      </c>
      <c r="J51" s="496">
        <v>0</v>
      </c>
      <c r="K51" s="496">
        <v>130168</v>
      </c>
      <c r="L51" s="495"/>
      <c r="M51" s="496">
        <v>-130168</v>
      </c>
    </row>
    <row r="52" spans="2:13" x14ac:dyDescent="0.3">
      <c r="B52" s="499">
        <v>40</v>
      </c>
      <c r="C52" s="497" t="s">
        <v>3675</v>
      </c>
      <c r="D52" s="495"/>
      <c r="E52" s="489">
        <v>0</v>
      </c>
      <c r="F52" s="489">
        <v>0</v>
      </c>
      <c r="G52" s="489">
        <v>0</v>
      </c>
      <c r="H52" s="495"/>
      <c r="I52" s="489">
        <v>94148</v>
      </c>
      <c r="J52" s="489">
        <v>0</v>
      </c>
      <c r="K52" s="489">
        <v>94148</v>
      </c>
      <c r="L52" s="495"/>
      <c r="M52" s="489">
        <v>-94148</v>
      </c>
    </row>
    <row r="53" spans="2:13" x14ac:dyDescent="0.3">
      <c r="B53" s="500">
        <v>41</v>
      </c>
      <c r="C53" s="498" t="s">
        <v>3678</v>
      </c>
      <c r="D53" s="495"/>
      <c r="E53" s="492">
        <v>0</v>
      </c>
      <c r="F53" s="492">
        <v>0</v>
      </c>
      <c r="G53" s="492">
        <v>0</v>
      </c>
      <c r="H53" s="495"/>
      <c r="I53" s="492">
        <v>3947</v>
      </c>
      <c r="J53" s="492">
        <v>0</v>
      </c>
      <c r="K53" s="492">
        <v>3947</v>
      </c>
      <c r="L53" s="495"/>
      <c r="M53" s="492">
        <v>-3947</v>
      </c>
    </row>
    <row r="54" spans="2:13" x14ac:dyDescent="0.3">
      <c r="B54" s="499">
        <v>42</v>
      </c>
      <c r="C54" s="497" t="s">
        <v>3677</v>
      </c>
      <c r="D54" s="495"/>
      <c r="E54" s="489">
        <v>0</v>
      </c>
      <c r="F54" s="489">
        <v>0</v>
      </c>
      <c r="G54" s="489">
        <v>0</v>
      </c>
      <c r="H54" s="495"/>
      <c r="I54" s="489">
        <v>4934</v>
      </c>
      <c r="J54" s="489">
        <v>0</v>
      </c>
      <c r="K54" s="489">
        <v>4934</v>
      </c>
      <c r="L54" s="495"/>
      <c r="M54" s="489">
        <v>-4934</v>
      </c>
    </row>
    <row r="55" spans="2:13" x14ac:dyDescent="0.3">
      <c r="B55" s="500">
        <v>43</v>
      </c>
      <c r="C55" s="498" t="s">
        <v>3676</v>
      </c>
      <c r="D55" s="495"/>
      <c r="E55" s="492">
        <v>0</v>
      </c>
      <c r="F55" s="492">
        <v>0</v>
      </c>
      <c r="G55" s="492">
        <v>0</v>
      </c>
      <c r="H55" s="495"/>
      <c r="I55" s="492">
        <v>24672</v>
      </c>
      <c r="J55" s="492">
        <v>0</v>
      </c>
      <c r="K55" s="492">
        <v>24672</v>
      </c>
      <c r="L55" s="495"/>
      <c r="M55" s="492">
        <v>-24672</v>
      </c>
    </row>
    <row r="56" spans="2:13" x14ac:dyDescent="0.3">
      <c r="B56" s="499">
        <v>44</v>
      </c>
      <c r="C56" s="497" t="s">
        <v>3679</v>
      </c>
      <c r="D56" s="495"/>
      <c r="E56" s="489">
        <v>0</v>
      </c>
      <c r="F56" s="489">
        <v>0</v>
      </c>
      <c r="G56" s="489">
        <v>0</v>
      </c>
      <c r="H56" s="495"/>
      <c r="I56" s="489">
        <v>2467</v>
      </c>
      <c r="J56" s="489">
        <v>0</v>
      </c>
      <c r="K56" s="489">
        <v>2467</v>
      </c>
      <c r="L56" s="495"/>
      <c r="M56" s="489">
        <v>-2467</v>
      </c>
    </row>
    <row r="57" spans="2:13" x14ac:dyDescent="0.3">
      <c r="B57" s="500">
        <v>45</v>
      </c>
      <c r="C57" s="498" t="s">
        <v>3684</v>
      </c>
      <c r="D57" s="495"/>
      <c r="E57" s="492">
        <v>0</v>
      </c>
      <c r="F57" s="492">
        <v>0</v>
      </c>
      <c r="G57" s="492">
        <v>0</v>
      </c>
      <c r="H57" s="495"/>
      <c r="I57" s="492">
        <v>0</v>
      </c>
      <c r="J57" s="492">
        <v>0</v>
      </c>
      <c r="K57" s="492">
        <v>0</v>
      </c>
      <c r="L57" s="495"/>
      <c r="M57" s="492">
        <v>0</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17080475</v>
      </c>
      <c r="J60" s="496">
        <v>0</v>
      </c>
      <c r="K60" s="496">
        <v>17080475</v>
      </c>
      <c r="L60" s="495"/>
      <c r="M60" s="496">
        <v>-17080475</v>
      </c>
    </row>
    <row r="61" spans="2:13" x14ac:dyDescent="0.3">
      <c r="B61" s="499">
        <v>48</v>
      </c>
      <c r="C61" s="497" t="s">
        <v>3515</v>
      </c>
      <c r="D61" s="495"/>
      <c r="E61" s="489">
        <v>0</v>
      </c>
      <c r="F61" s="489">
        <v>0</v>
      </c>
      <c r="G61" s="489">
        <v>0</v>
      </c>
      <c r="H61" s="495"/>
      <c r="I61" s="489">
        <v>17080475</v>
      </c>
      <c r="J61" s="489">
        <v>0</v>
      </c>
      <c r="K61" s="489">
        <v>17080475</v>
      </c>
      <c r="L61" s="495"/>
      <c r="M61" s="489">
        <v>-17080475</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12572000</v>
      </c>
      <c r="F64" s="496">
        <v>0</v>
      </c>
      <c r="G64" s="496">
        <v>12572000</v>
      </c>
      <c r="H64" s="495"/>
      <c r="I64" s="496">
        <v>12572000</v>
      </c>
      <c r="J64" s="496">
        <v>0</v>
      </c>
      <c r="K64" s="496">
        <v>12572000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12572000</v>
      </c>
      <c r="F66" s="492">
        <v>0</v>
      </c>
      <c r="G66" s="492">
        <v>12572000</v>
      </c>
      <c r="H66" s="495"/>
      <c r="I66" s="492">
        <v>12572000</v>
      </c>
      <c r="J66" s="492">
        <v>0</v>
      </c>
      <c r="K66" s="492">
        <v>12572000</v>
      </c>
      <c r="L66" s="495"/>
      <c r="M66" s="492">
        <v>0</v>
      </c>
    </row>
    <row r="67" spans="2:13" x14ac:dyDescent="0.3">
      <c r="B67" s="493"/>
      <c r="C67" s="494" t="s">
        <v>3715</v>
      </c>
      <c r="D67" s="495"/>
      <c r="E67" s="496">
        <v>7170454</v>
      </c>
      <c r="F67" s="496">
        <v>0</v>
      </c>
      <c r="G67" s="496">
        <v>7170454</v>
      </c>
      <c r="H67" s="495"/>
      <c r="I67" s="496">
        <v>6747094</v>
      </c>
      <c r="J67" s="496">
        <v>0</v>
      </c>
      <c r="K67" s="496">
        <v>6747094</v>
      </c>
      <c r="L67" s="495"/>
      <c r="M67" s="496">
        <v>423360</v>
      </c>
    </row>
    <row r="68" spans="2:13" x14ac:dyDescent="0.3">
      <c r="B68" s="499">
        <v>53</v>
      </c>
      <c r="C68" s="497" t="s">
        <v>3709</v>
      </c>
      <c r="D68" s="495"/>
      <c r="E68" s="489">
        <v>7170454</v>
      </c>
      <c r="F68" s="489">
        <v>0</v>
      </c>
      <c r="G68" s="489">
        <v>7170454</v>
      </c>
      <c r="H68" s="495"/>
      <c r="I68" s="489">
        <v>6747094</v>
      </c>
      <c r="J68" s="489">
        <v>0</v>
      </c>
      <c r="K68" s="489">
        <v>6747094</v>
      </c>
      <c r="L68" s="495"/>
      <c r="M68" s="489">
        <v>423360</v>
      </c>
    </row>
    <row r="69" spans="2:13" x14ac:dyDescent="0.3">
      <c r="B69" s="493"/>
      <c r="C69" s="494" t="s">
        <v>3722</v>
      </c>
      <c r="D69" s="495"/>
      <c r="E69" s="496">
        <v>39621017</v>
      </c>
      <c r="F69" s="496">
        <v>0</v>
      </c>
      <c r="G69" s="496">
        <v>39621017</v>
      </c>
      <c r="H69" s="495"/>
      <c r="I69" s="496">
        <v>39621017</v>
      </c>
      <c r="J69" s="496">
        <v>0</v>
      </c>
      <c r="K69" s="496">
        <v>39621017</v>
      </c>
      <c r="L69" s="495"/>
      <c r="M69" s="496">
        <v>0</v>
      </c>
    </row>
    <row r="70" spans="2:13" x14ac:dyDescent="0.3">
      <c r="B70" s="500">
        <v>54</v>
      </c>
      <c r="C70" s="498" t="s">
        <v>3707</v>
      </c>
      <c r="D70" s="495"/>
      <c r="E70" s="492">
        <v>39621017</v>
      </c>
      <c r="F70" s="492">
        <v>0</v>
      </c>
      <c r="G70" s="492">
        <v>39621017</v>
      </c>
      <c r="H70" s="495"/>
      <c r="I70" s="492">
        <v>39621017</v>
      </c>
      <c r="J70" s="492">
        <v>0</v>
      </c>
      <c r="K70" s="492">
        <v>39621017</v>
      </c>
      <c r="L70" s="495"/>
      <c r="M70" s="492">
        <v>0</v>
      </c>
    </row>
    <row r="71" spans="2:13" x14ac:dyDescent="0.3">
      <c r="B71" s="493"/>
      <c r="C71" s="494" t="s">
        <v>625</v>
      </c>
      <c r="D71" s="495"/>
      <c r="E71" s="496">
        <v>19355675</v>
      </c>
      <c r="F71" s="496">
        <v>0</v>
      </c>
      <c r="G71" s="496">
        <v>19355675</v>
      </c>
      <c r="H71" s="501">
        <v>808920</v>
      </c>
      <c r="I71" s="496">
        <v>68900</v>
      </c>
      <c r="J71" s="496">
        <v>0</v>
      </c>
      <c r="K71" s="496">
        <v>68900</v>
      </c>
      <c r="L71" s="495"/>
      <c r="M71" s="496">
        <v>19286775</v>
      </c>
    </row>
    <row r="72" spans="2:13" x14ac:dyDescent="0.3">
      <c r="B72" s="499">
        <v>55</v>
      </c>
      <c r="C72" s="497" t="s">
        <v>3680</v>
      </c>
      <c r="D72" s="495"/>
      <c r="E72" s="489">
        <v>19355675</v>
      </c>
      <c r="F72" s="489">
        <v>0</v>
      </c>
      <c r="G72" s="489">
        <v>19355675</v>
      </c>
      <c r="H72" s="495"/>
      <c r="I72" s="489">
        <v>68900</v>
      </c>
      <c r="J72" s="489">
        <v>0</v>
      </c>
      <c r="K72" s="489">
        <v>68900</v>
      </c>
      <c r="L72" s="495"/>
      <c r="M72" s="489">
        <v>19286775</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G8" sqref="G8"/>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20.399999999999999" x14ac:dyDescent="0.3">
      <c r="C1" s="476" t="s">
        <v>5505</v>
      </c>
      <c r="E1" s="478" t="s">
        <v>3558</v>
      </c>
      <c r="F1" s="478" t="s">
        <v>97</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4898393211</v>
      </c>
      <c r="F8" s="486">
        <v>40600641</v>
      </c>
      <c r="G8" s="486">
        <v>4938993852</v>
      </c>
      <c r="I8" s="486">
        <v>4795817681</v>
      </c>
      <c r="J8" s="486">
        <v>143176175</v>
      </c>
      <c r="K8" s="486">
        <v>4938993856</v>
      </c>
      <c r="M8" s="486">
        <v>-4</v>
      </c>
    </row>
    <row r="9" spans="2:13" x14ac:dyDescent="0.3">
      <c r="B9" s="493"/>
      <c r="C9" s="494" t="s">
        <v>3721</v>
      </c>
      <c r="D9" s="495"/>
      <c r="E9" s="496">
        <v>0</v>
      </c>
      <c r="F9" s="496">
        <v>0</v>
      </c>
      <c r="G9" s="496">
        <v>0</v>
      </c>
      <c r="H9" s="495"/>
      <c r="I9" s="496">
        <v>0</v>
      </c>
      <c r="J9" s="496">
        <v>0</v>
      </c>
      <c r="K9" s="496">
        <v>0</v>
      </c>
      <c r="L9" s="495"/>
      <c r="M9" s="496">
        <v>0</v>
      </c>
    </row>
    <row r="10" spans="2:13" x14ac:dyDescent="0.3">
      <c r="B10" s="487">
        <v>3</v>
      </c>
      <c r="C10" s="497" t="s">
        <v>3673</v>
      </c>
      <c r="E10" s="489">
        <v>0</v>
      </c>
      <c r="F10" s="489">
        <v>0</v>
      </c>
      <c r="G10" s="489">
        <v>0</v>
      </c>
      <c r="I10" s="489">
        <v>0</v>
      </c>
      <c r="J10" s="489">
        <v>0</v>
      </c>
      <c r="K10" s="489">
        <v>0</v>
      </c>
      <c r="M10" s="489">
        <v>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3809405822</v>
      </c>
      <c r="F35" s="496">
        <v>16124254</v>
      </c>
      <c r="G35" s="496">
        <v>3825530076</v>
      </c>
      <c r="H35" s="495"/>
      <c r="I35" s="496">
        <v>3682353901</v>
      </c>
      <c r="J35" s="496">
        <v>143176175</v>
      </c>
      <c r="K35" s="496">
        <v>3825530076</v>
      </c>
      <c r="L35" s="495"/>
      <c r="M35" s="496">
        <v>0</v>
      </c>
    </row>
    <row r="36" spans="2:13" x14ac:dyDescent="0.3">
      <c r="B36" s="499">
        <v>26</v>
      </c>
      <c r="C36" s="497" t="s">
        <v>3445</v>
      </c>
      <c r="D36" s="495"/>
      <c r="E36" s="489">
        <v>733881381</v>
      </c>
      <c r="F36" s="489">
        <v>0</v>
      </c>
      <c r="G36" s="489">
        <v>733881381</v>
      </c>
      <c r="H36" s="495"/>
      <c r="I36" s="489">
        <v>600362347</v>
      </c>
      <c r="J36" s="489">
        <v>133519034</v>
      </c>
      <c r="K36" s="489">
        <v>733881381</v>
      </c>
      <c r="L36" s="495"/>
      <c r="M36" s="489">
        <v>0</v>
      </c>
    </row>
    <row r="37" spans="2:13" x14ac:dyDescent="0.3">
      <c r="B37" s="500">
        <v>27</v>
      </c>
      <c r="C37" s="498" t="s">
        <v>3450</v>
      </c>
      <c r="D37" s="495"/>
      <c r="E37" s="492">
        <v>3022422584</v>
      </c>
      <c r="F37" s="492">
        <v>16124254</v>
      </c>
      <c r="G37" s="492">
        <v>3038546838</v>
      </c>
      <c r="H37" s="495"/>
      <c r="I37" s="492">
        <v>3038546838</v>
      </c>
      <c r="J37" s="492">
        <v>0</v>
      </c>
      <c r="K37" s="492">
        <v>3038546838</v>
      </c>
      <c r="L37" s="495"/>
      <c r="M37" s="492">
        <v>0</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0</v>
      </c>
      <c r="G40" s="489">
        <v>0</v>
      </c>
      <c r="H40" s="495"/>
      <c r="I40" s="489">
        <v>0</v>
      </c>
      <c r="J40" s="489">
        <v>0</v>
      </c>
      <c r="K40" s="489">
        <v>0</v>
      </c>
      <c r="L40" s="495"/>
      <c r="M40" s="489">
        <v>0</v>
      </c>
    </row>
    <row r="41" spans="2:13" x14ac:dyDescent="0.3">
      <c r="B41" s="500">
        <v>30</v>
      </c>
      <c r="C41" s="498" t="s">
        <v>3467</v>
      </c>
      <c r="D41" s="495"/>
      <c r="E41" s="492">
        <v>0</v>
      </c>
      <c r="F41" s="492">
        <v>0</v>
      </c>
      <c r="G41" s="492">
        <v>0</v>
      </c>
      <c r="H41" s="495"/>
      <c r="I41" s="492">
        <v>0</v>
      </c>
      <c r="J41" s="492">
        <v>0</v>
      </c>
      <c r="K41" s="492">
        <v>0</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53101857</v>
      </c>
      <c r="F43" s="492">
        <v>0</v>
      </c>
      <c r="G43" s="492">
        <v>53101857</v>
      </c>
      <c r="H43" s="495"/>
      <c r="I43" s="492">
        <v>43444716</v>
      </c>
      <c r="J43" s="492">
        <v>9657141</v>
      </c>
      <c r="K43" s="492">
        <v>53101857</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0</v>
      </c>
      <c r="G48" s="489">
        <v>0</v>
      </c>
      <c r="H48" s="495"/>
      <c r="I48" s="489">
        <v>0</v>
      </c>
      <c r="J48" s="489">
        <v>0</v>
      </c>
      <c r="K48" s="489">
        <v>0</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0</v>
      </c>
      <c r="F51" s="496">
        <v>0</v>
      </c>
      <c r="G51" s="496">
        <v>0</v>
      </c>
      <c r="H51" s="495"/>
      <c r="I51" s="496">
        <v>0</v>
      </c>
      <c r="J51" s="496">
        <v>0</v>
      </c>
      <c r="K51" s="496">
        <v>0</v>
      </c>
      <c r="L51" s="495"/>
      <c r="M51" s="496">
        <v>0</v>
      </c>
    </row>
    <row r="52" spans="2:13" x14ac:dyDescent="0.3">
      <c r="B52" s="499">
        <v>40</v>
      </c>
      <c r="C52" s="497" t="s">
        <v>3675</v>
      </c>
      <c r="D52" s="495"/>
      <c r="E52" s="489">
        <v>0</v>
      </c>
      <c r="F52" s="489">
        <v>0</v>
      </c>
      <c r="G52" s="489">
        <v>0</v>
      </c>
      <c r="H52" s="495"/>
      <c r="I52" s="489">
        <v>0</v>
      </c>
      <c r="J52" s="489">
        <v>0</v>
      </c>
      <c r="K52" s="489">
        <v>0</v>
      </c>
      <c r="L52" s="495"/>
      <c r="M52" s="489">
        <v>0</v>
      </c>
    </row>
    <row r="53" spans="2:13" x14ac:dyDescent="0.3">
      <c r="B53" s="500">
        <v>41</v>
      </c>
      <c r="C53" s="498" t="s">
        <v>3678</v>
      </c>
      <c r="D53" s="495"/>
      <c r="E53" s="492">
        <v>0</v>
      </c>
      <c r="F53" s="492">
        <v>0</v>
      </c>
      <c r="G53" s="492">
        <v>0</v>
      </c>
      <c r="H53" s="495"/>
      <c r="I53" s="492">
        <v>0</v>
      </c>
      <c r="J53" s="492">
        <v>0</v>
      </c>
      <c r="K53" s="492">
        <v>0</v>
      </c>
      <c r="L53" s="495"/>
      <c r="M53" s="492">
        <v>0</v>
      </c>
    </row>
    <row r="54" spans="2:13" x14ac:dyDescent="0.3">
      <c r="B54" s="499">
        <v>42</v>
      </c>
      <c r="C54" s="497" t="s">
        <v>3677</v>
      </c>
      <c r="D54" s="495"/>
      <c r="E54" s="489">
        <v>0</v>
      </c>
      <c r="F54" s="489">
        <v>0</v>
      </c>
      <c r="G54" s="489">
        <v>0</v>
      </c>
      <c r="H54" s="495"/>
      <c r="I54" s="489">
        <v>0</v>
      </c>
      <c r="J54" s="489">
        <v>0</v>
      </c>
      <c r="K54" s="489">
        <v>0</v>
      </c>
      <c r="L54" s="495"/>
      <c r="M54" s="489">
        <v>0</v>
      </c>
    </row>
    <row r="55" spans="2:13" x14ac:dyDescent="0.3">
      <c r="B55" s="500">
        <v>43</v>
      </c>
      <c r="C55" s="498" t="s">
        <v>3676</v>
      </c>
      <c r="D55" s="495"/>
      <c r="E55" s="492">
        <v>0</v>
      </c>
      <c r="F55" s="492">
        <v>0</v>
      </c>
      <c r="G55" s="492">
        <v>0</v>
      </c>
      <c r="H55" s="495"/>
      <c r="I55" s="492">
        <v>0</v>
      </c>
      <c r="J55" s="492">
        <v>0</v>
      </c>
      <c r="K55" s="492">
        <v>0</v>
      </c>
      <c r="L55" s="495"/>
      <c r="M55" s="492">
        <v>0</v>
      </c>
    </row>
    <row r="56" spans="2:13" x14ac:dyDescent="0.3">
      <c r="B56" s="499">
        <v>44</v>
      </c>
      <c r="C56" s="497" t="s">
        <v>3679</v>
      </c>
      <c r="D56" s="495"/>
      <c r="E56" s="489">
        <v>0</v>
      </c>
      <c r="F56" s="489">
        <v>0</v>
      </c>
      <c r="G56" s="489">
        <v>0</v>
      </c>
      <c r="H56" s="495"/>
      <c r="I56" s="489">
        <v>0</v>
      </c>
      <c r="J56" s="489">
        <v>0</v>
      </c>
      <c r="K56" s="489">
        <v>0</v>
      </c>
      <c r="L56" s="495"/>
      <c r="M56" s="489">
        <v>0</v>
      </c>
    </row>
    <row r="57" spans="2:13" x14ac:dyDescent="0.3">
      <c r="B57" s="500">
        <v>45</v>
      </c>
      <c r="C57" s="498" t="s">
        <v>3684</v>
      </c>
      <c r="D57" s="495"/>
      <c r="E57" s="492">
        <v>0</v>
      </c>
      <c r="F57" s="492">
        <v>0</v>
      </c>
      <c r="G57" s="492">
        <v>0</v>
      </c>
      <c r="H57" s="495"/>
      <c r="I57" s="492">
        <v>0</v>
      </c>
      <c r="J57" s="492">
        <v>0</v>
      </c>
      <c r="K57" s="492">
        <v>0</v>
      </c>
      <c r="L57" s="495"/>
      <c r="M57" s="492">
        <v>0</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206845055</v>
      </c>
      <c r="F67" s="496">
        <v>0</v>
      </c>
      <c r="G67" s="496">
        <v>206845055</v>
      </c>
      <c r="H67" s="495"/>
      <c r="I67" s="496">
        <v>206845059</v>
      </c>
      <c r="J67" s="496">
        <v>0</v>
      </c>
      <c r="K67" s="496">
        <v>206845059</v>
      </c>
      <c r="L67" s="495"/>
      <c r="M67" s="496">
        <v>-4</v>
      </c>
    </row>
    <row r="68" spans="2:13" x14ac:dyDescent="0.3">
      <c r="B68" s="499">
        <v>53</v>
      </c>
      <c r="C68" s="497" t="s">
        <v>3709</v>
      </c>
      <c r="D68" s="495"/>
      <c r="E68" s="489">
        <v>206845055</v>
      </c>
      <c r="F68" s="489">
        <v>0</v>
      </c>
      <c r="G68" s="489">
        <v>206845055</v>
      </c>
      <c r="H68" s="495"/>
      <c r="I68" s="489">
        <v>206845059</v>
      </c>
      <c r="J68" s="489">
        <v>0</v>
      </c>
      <c r="K68" s="489">
        <v>206845059</v>
      </c>
      <c r="L68" s="495"/>
      <c r="M68" s="489">
        <v>-4</v>
      </c>
    </row>
    <row r="69" spans="2:13" x14ac:dyDescent="0.3">
      <c r="B69" s="493"/>
      <c r="C69" s="494" t="s">
        <v>3722</v>
      </c>
      <c r="D69" s="495"/>
      <c r="E69" s="496">
        <v>882142334</v>
      </c>
      <c r="F69" s="496">
        <v>24476387</v>
      </c>
      <c r="G69" s="496">
        <v>906618721</v>
      </c>
      <c r="H69" s="495"/>
      <c r="I69" s="496">
        <v>906618721</v>
      </c>
      <c r="J69" s="496">
        <v>0</v>
      </c>
      <c r="K69" s="496">
        <v>906618721</v>
      </c>
      <c r="L69" s="495"/>
      <c r="M69" s="496">
        <v>0</v>
      </c>
    </row>
    <row r="70" spans="2:13" x14ac:dyDescent="0.3">
      <c r="B70" s="500">
        <v>54</v>
      </c>
      <c r="C70" s="498" t="s">
        <v>3707</v>
      </c>
      <c r="D70" s="495"/>
      <c r="E70" s="492">
        <v>882142334</v>
      </c>
      <c r="F70" s="492">
        <v>24476387</v>
      </c>
      <c r="G70" s="492">
        <v>906618721</v>
      </c>
      <c r="H70" s="495"/>
      <c r="I70" s="492">
        <v>906618721</v>
      </c>
      <c r="J70" s="492">
        <v>0</v>
      </c>
      <c r="K70" s="492">
        <v>906618721</v>
      </c>
      <c r="L70" s="495"/>
      <c r="M70" s="492">
        <v>0</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c r="F72" s="489">
        <v>0</v>
      </c>
      <c r="G72" s="489">
        <v>0</v>
      </c>
      <c r="H72" s="495"/>
      <c r="I72" s="489"/>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B1" sqref="B1"/>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30.6" x14ac:dyDescent="0.3">
      <c r="C1" s="476" t="s">
        <v>5505</v>
      </c>
      <c r="E1" s="478" t="s">
        <v>3551</v>
      </c>
      <c r="F1" s="478" t="s">
        <v>101</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13920159167</v>
      </c>
      <c r="F8" s="486">
        <v>2024057</v>
      </c>
      <c r="G8" s="486">
        <v>13922183224</v>
      </c>
      <c r="I8" s="486">
        <v>14568293169</v>
      </c>
      <c r="J8" s="486">
        <v>126551225</v>
      </c>
      <c r="K8" s="486">
        <v>14694844394</v>
      </c>
      <c r="M8" s="486">
        <v>-772661170</v>
      </c>
    </row>
    <row r="9" spans="2:13" x14ac:dyDescent="0.3">
      <c r="B9" s="493"/>
      <c r="C9" s="494" t="s">
        <v>3721</v>
      </c>
      <c r="D9" s="495"/>
      <c r="E9" s="496">
        <v>124736825</v>
      </c>
      <c r="F9" s="496">
        <v>0</v>
      </c>
      <c r="G9" s="496">
        <v>124736825</v>
      </c>
      <c r="H9" s="495"/>
      <c r="I9" s="496">
        <v>0</v>
      </c>
      <c r="J9" s="496">
        <v>124736825</v>
      </c>
      <c r="K9" s="496">
        <v>124736825</v>
      </c>
      <c r="L9" s="495"/>
      <c r="M9" s="496">
        <v>0</v>
      </c>
    </row>
    <row r="10" spans="2:13" x14ac:dyDescent="0.3">
      <c r="B10" s="487">
        <v>3</v>
      </c>
      <c r="C10" s="497" t="s">
        <v>3673</v>
      </c>
      <c r="E10" s="489">
        <v>105558825</v>
      </c>
      <c r="F10" s="489">
        <v>0</v>
      </c>
      <c r="G10" s="489">
        <v>105558825</v>
      </c>
      <c r="I10" s="489">
        <v>0</v>
      </c>
      <c r="J10" s="489">
        <v>105558825</v>
      </c>
      <c r="K10" s="489">
        <v>105558825</v>
      </c>
      <c r="M10" s="489">
        <v>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19178000</v>
      </c>
      <c r="F14" s="489">
        <v>0</v>
      </c>
      <c r="G14" s="489">
        <v>19178000</v>
      </c>
      <c r="I14" s="489">
        <v>0</v>
      </c>
      <c r="J14" s="489">
        <v>19178000</v>
      </c>
      <c r="K14" s="489">
        <v>19178000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11505277002</v>
      </c>
      <c r="F35" s="496">
        <v>0</v>
      </c>
      <c r="G35" s="496">
        <v>11505277002</v>
      </c>
      <c r="H35" s="495"/>
      <c r="I35" s="496">
        <v>12068624274</v>
      </c>
      <c r="J35" s="496">
        <v>0</v>
      </c>
      <c r="K35" s="496">
        <v>12068624274</v>
      </c>
      <c r="L35" s="495"/>
      <c r="M35" s="496">
        <v>-563347272</v>
      </c>
    </row>
    <row r="36" spans="2:13" x14ac:dyDescent="0.3">
      <c r="B36" s="499">
        <v>26</v>
      </c>
      <c r="C36" s="497" t="s">
        <v>3445</v>
      </c>
      <c r="D36" s="495"/>
      <c r="E36" s="489">
        <v>7094856510</v>
      </c>
      <c r="F36" s="489">
        <v>0</v>
      </c>
      <c r="G36" s="489">
        <v>7094856510</v>
      </c>
      <c r="H36" s="495"/>
      <c r="I36" s="489">
        <v>7658203782</v>
      </c>
      <c r="J36" s="489">
        <v>0</v>
      </c>
      <c r="K36" s="489">
        <v>7658203782</v>
      </c>
      <c r="L36" s="495"/>
      <c r="M36" s="489">
        <v>-563347272</v>
      </c>
    </row>
    <row r="37" spans="2:13" x14ac:dyDescent="0.3">
      <c r="B37" s="500">
        <v>27</v>
      </c>
      <c r="C37" s="498" t="s">
        <v>3450</v>
      </c>
      <c r="D37" s="495"/>
      <c r="E37" s="492">
        <v>922993992</v>
      </c>
      <c r="F37" s="492">
        <v>0</v>
      </c>
      <c r="G37" s="492">
        <v>922993992</v>
      </c>
      <c r="H37" s="495"/>
      <c r="I37" s="492">
        <v>922993992</v>
      </c>
      <c r="J37" s="492">
        <v>0</v>
      </c>
      <c r="K37" s="492">
        <v>922993992</v>
      </c>
      <c r="L37" s="495"/>
      <c r="M37" s="492">
        <v>0</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0</v>
      </c>
      <c r="G40" s="489">
        <v>0</v>
      </c>
      <c r="H40" s="495"/>
      <c r="I40" s="489">
        <v>0</v>
      </c>
      <c r="J40" s="489">
        <v>0</v>
      </c>
      <c r="K40" s="489">
        <v>0</v>
      </c>
      <c r="L40" s="495"/>
      <c r="M40" s="489">
        <v>0</v>
      </c>
    </row>
    <row r="41" spans="2:13" x14ac:dyDescent="0.3">
      <c r="B41" s="500">
        <v>30</v>
      </c>
      <c r="C41" s="498" t="s">
        <v>3467</v>
      </c>
      <c r="D41" s="495"/>
      <c r="E41" s="492">
        <v>163167135</v>
      </c>
      <c r="F41" s="492">
        <v>0</v>
      </c>
      <c r="G41" s="492">
        <v>163167135</v>
      </c>
      <c r="H41" s="495"/>
      <c r="I41" s="492">
        <v>163167135</v>
      </c>
      <c r="J41" s="492">
        <v>0</v>
      </c>
      <c r="K41" s="492">
        <v>163167135</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2230328</v>
      </c>
      <c r="F43" s="492">
        <v>0</v>
      </c>
      <c r="G43" s="492">
        <v>2230328</v>
      </c>
      <c r="H43" s="495"/>
      <c r="I43" s="492">
        <v>2230328</v>
      </c>
      <c r="J43" s="492">
        <v>0</v>
      </c>
      <c r="K43" s="492">
        <v>2230328</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28066328</v>
      </c>
      <c r="F48" s="489">
        <v>0</v>
      </c>
      <c r="G48" s="489">
        <v>28066328</v>
      </c>
      <c r="H48" s="495"/>
      <c r="I48" s="489">
        <v>28066328</v>
      </c>
      <c r="J48" s="489">
        <v>0</v>
      </c>
      <c r="K48" s="489">
        <v>28066328</v>
      </c>
      <c r="L48" s="495"/>
      <c r="M48" s="489">
        <v>0</v>
      </c>
    </row>
    <row r="49" spans="2:13" x14ac:dyDescent="0.3">
      <c r="B49" s="500">
        <v>38</v>
      </c>
      <c r="C49" s="498" t="s">
        <v>3492</v>
      </c>
      <c r="D49" s="495"/>
      <c r="E49" s="492">
        <v>3293962709</v>
      </c>
      <c r="F49" s="492">
        <v>0</v>
      </c>
      <c r="G49" s="492">
        <v>3293962709</v>
      </c>
      <c r="H49" s="495"/>
      <c r="I49" s="492">
        <v>3293962709</v>
      </c>
      <c r="J49" s="492">
        <v>0</v>
      </c>
      <c r="K49" s="492">
        <v>3293962709</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2082646277</v>
      </c>
      <c r="F51" s="496">
        <v>0</v>
      </c>
      <c r="G51" s="496">
        <v>2082646277</v>
      </c>
      <c r="H51" s="495"/>
      <c r="I51" s="496">
        <v>2291960175</v>
      </c>
      <c r="J51" s="496">
        <v>0</v>
      </c>
      <c r="K51" s="496">
        <v>2291960175</v>
      </c>
      <c r="L51" s="495"/>
      <c r="M51" s="496">
        <v>-209313898</v>
      </c>
    </row>
    <row r="52" spans="2:13" x14ac:dyDescent="0.3">
      <c r="B52" s="499">
        <v>40</v>
      </c>
      <c r="C52" s="497" t="s">
        <v>3675</v>
      </c>
      <c r="D52" s="495"/>
      <c r="E52" s="489">
        <v>0</v>
      </c>
      <c r="F52" s="489">
        <v>0</v>
      </c>
      <c r="G52" s="489">
        <v>0</v>
      </c>
      <c r="H52" s="495"/>
      <c r="I52" s="489">
        <v>1199385140</v>
      </c>
      <c r="J52" s="489">
        <v>0</v>
      </c>
      <c r="K52" s="489">
        <v>1199385140</v>
      </c>
      <c r="L52" s="495"/>
      <c r="M52" s="489">
        <v>-1199385140</v>
      </c>
    </row>
    <row r="53" spans="2:13" x14ac:dyDescent="0.3">
      <c r="B53" s="500">
        <v>41</v>
      </c>
      <c r="C53" s="498" t="s">
        <v>3678</v>
      </c>
      <c r="D53" s="495"/>
      <c r="E53" s="492">
        <v>0</v>
      </c>
      <c r="F53" s="492">
        <v>0</v>
      </c>
      <c r="G53" s="492">
        <v>0</v>
      </c>
      <c r="H53" s="495"/>
      <c r="I53" s="492">
        <v>124705611</v>
      </c>
      <c r="J53" s="492">
        <v>0</v>
      </c>
      <c r="K53" s="492">
        <v>124705611</v>
      </c>
      <c r="L53" s="495"/>
      <c r="M53" s="492">
        <v>-124705611</v>
      </c>
    </row>
    <row r="54" spans="2:13" x14ac:dyDescent="0.3">
      <c r="B54" s="499">
        <v>42</v>
      </c>
      <c r="C54" s="497" t="s">
        <v>3677</v>
      </c>
      <c r="D54" s="495"/>
      <c r="E54" s="489">
        <v>0</v>
      </c>
      <c r="F54" s="489">
        <v>0</v>
      </c>
      <c r="G54" s="489">
        <v>0</v>
      </c>
      <c r="H54" s="495"/>
      <c r="I54" s="489">
        <v>155882018</v>
      </c>
      <c r="J54" s="489">
        <v>0</v>
      </c>
      <c r="K54" s="489">
        <v>155882018</v>
      </c>
      <c r="L54" s="495"/>
      <c r="M54" s="489">
        <v>-155882018</v>
      </c>
    </row>
    <row r="55" spans="2:13" x14ac:dyDescent="0.3">
      <c r="B55" s="500">
        <v>43</v>
      </c>
      <c r="C55" s="498" t="s">
        <v>3676</v>
      </c>
      <c r="D55" s="495"/>
      <c r="E55" s="492">
        <v>2007646277</v>
      </c>
      <c r="F55" s="492">
        <v>0</v>
      </c>
      <c r="G55" s="492">
        <v>2007646277</v>
      </c>
      <c r="H55" s="495"/>
      <c r="I55" s="492">
        <v>701865386</v>
      </c>
      <c r="J55" s="492">
        <v>0</v>
      </c>
      <c r="K55" s="492">
        <v>701865386</v>
      </c>
      <c r="L55" s="495"/>
      <c r="M55" s="492">
        <v>1305780891</v>
      </c>
    </row>
    <row r="56" spans="2:13" x14ac:dyDescent="0.3">
      <c r="B56" s="499">
        <v>44</v>
      </c>
      <c r="C56" s="497" t="s">
        <v>3679</v>
      </c>
      <c r="D56" s="495"/>
      <c r="E56" s="489">
        <v>0</v>
      </c>
      <c r="F56" s="489">
        <v>0</v>
      </c>
      <c r="G56" s="489">
        <v>0</v>
      </c>
      <c r="H56" s="495"/>
      <c r="I56" s="489">
        <v>76516900</v>
      </c>
      <c r="J56" s="489">
        <v>0</v>
      </c>
      <c r="K56" s="489">
        <v>76516900</v>
      </c>
      <c r="L56" s="495"/>
      <c r="M56" s="489">
        <v>-76516900</v>
      </c>
    </row>
    <row r="57" spans="2:13" x14ac:dyDescent="0.3">
      <c r="B57" s="500">
        <v>45</v>
      </c>
      <c r="C57" s="498" t="s">
        <v>3684</v>
      </c>
      <c r="D57" s="495"/>
      <c r="E57" s="492">
        <v>0</v>
      </c>
      <c r="F57" s="492">
        <v>0</v>
      </c>
      <c r="G57" s="492">
        <v>0</v>
      </c>
      <c r="H57" s="495"/>
      <c r="I57" s="492">
        <v>33469820</v>
      </c>
      <c r="J57" s="492">
        <v>0</v>
      </c>
      <c r="K57" s="492">
        <v>33469820</v>
      </c>
      <c r="L57" s="495"/>
      <c r="M57" s="492">
        <v>-33469820</v>
      </c>
    </row>
    <row r="58" spans="2:13" x14ac:dyDescent="0.3">
      <c r="B58" s="499">
        <v>46</v>
      </c>
      <c r="C58" s="497" t="s">
        <v>3689</v>
      </c>
      <c r="D58" s="495"/>
      <c r="E58" s="489">
        <v>0</v>
      </c>
      <c r="F58" s="489">
        <v>0</v>
      </c>
      <c r="G58" s="489">
        <v>0</v>
      </c>
      <c r="H58" s="495"/>
      <c r="I58" s="489">
        <v>135300</v>
      </c>
      <c r="J58" s="489">
        <v>0</v>
      </c>
      <c r="K58" s="489">
        <v>135300</v>
      </c>
      <c r="L58" s="495"/>
      <c r="M58" s="489">
        <v>-135300</v>
      </c>
    </row>
    <row r="59" spans="2:13" x14ac:dyDescent="0.3">
      <c r="B59" s="500">
        <v>47</v>
      </c>
      <c r="C59" s="498" t="s">
        <v>3511</v>
      </c>
      <c r="D59" s="495"/>
      <c r="E59" s="492">
        <v>75000000</v>
      </c>
      <c r="F59" s="492">
        <v>0</v>
      </c>
      <c r="G59" s="492">
        <v>75000000</v>
      </c>
      <c r="H59" s="495"/>
      <c r="I59" s="492">
        <v>0</v>
      </c>
      <c r="J59" s="492">
        <v>0</v>
      </c>
      <c r="K59" s="492">
        <v>0</v>
      </c>
      <c r="L59" s="495"/>
      <c r="M59" s="492">
        <v>75000000</v>
      </c>
    </row>
    <row r="60" spans="2:13" x14ac:dyDescent="0.3">
      <c r="B60" s="493"/>
      <c r="C60" s="494" t="s">
        <v>3716</v>
      </c>
      <c r="D60" s="495"/>
      <c r="E60" s="496">
        <v>10530000</v>
      </c>
      <c r="F60" s="496">
        <v>0</v>
      </c>
      <c r="G60" s="496">
        <v>10530000</v>
      </c>
      <c r="H60" s="495"/>
      <c r="I60" s="496">
        <v>10530000</v>
      </c>
      <c r="J60" s="496">
        <v>0</v>
      </c>
      <c r="K60" s="496">
        <v>10530000</v>
      </c>
      <c r="L60" s="495"/>
      <c r="M60" s="496">
        <v>0</v>
      </c>
    </row>
    <row r="61" spans="2:13" x14ac:dyDescent="0.3">
      <c r="B61" s="499">
        <v>48</v>
      </c>
      <c r="C61" s="497" t="s">
        <v>3515</v>
      </c>
      <c r="D61" s="495"/>
      <c r="E61" s="489">
        <v>10530000</v>
      </c>
      <c r="F61" s="489">
        <v>0</v>
      </c>
      <c r="G61" s="489">
        <v>10530000</v>
      </c>
      <c r="H61" s="495"/>
      <c r="I61" s="489">
        <v>10530000</v>
      </c>
      <c r="J61" s="489">
        <v>0</v>
      </c>
      <c r="K61" s="489">
        <v>10530000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22453200</v>
      </c>
      <c r="F67" s="496">
        <v>0</v>
      </c>
      <c r="G67" s="496">
        <v>22453200</v>
      </c>
      <c r="H67" s="495"/>
      <c r="I67" s="496">
        <v>20638800</v>
      </c>
      <c r="J67" s="496">
        <v>1814400</v>
      </c>
      <c r="K67" s="496">
        <v>22453200</v>
      </c>
      <c r="L67" s="495"/>
      <c r="M67" s="496">
        <v>0</v>
      </c>
    </row>
    <row r="68" spans="2:13" x14ac:dyDescent="0.3">
      <c r="B68" s="499">
        <v>53</v>
      </c>
      <c r="C68" s="497" t="s">
        <v>3709</v>
      </c>
      <c r="D68" s="495"/>
      <c r="E68" s="489">
        <v>22453200</v>
      </c>
      <c r="F68" s="489">
        <v>0</v>
      </c>
      <c r="G68" s="489">
        <v>22453200</v>
      </c>
      <c r="H68" s="495"/>
      <c r="I68" s="489">
        <v>20638800</v>
      </c>
      <c r="J68" s="489">
        <v>1814400</v>
      </c>
      <c r="K68" s="489">
        <v>22453200</v>
      </c>
      <c r="L68" s="495"/>
      <c r="M68" s="489">
        <v>0</v>
      </c>
    </row>
    <row r="69" spans="2:13" x14ac:dyDescent="0.3">
      <c r="B69" s="493"/>
      <c r="C69" s="494" t="s">
        <v>3722</v>
      </c>
      <c r="D69" s="495"/>
      <c r="E69" s="496">
        <v>174515863</v>
      </c>
      <c r="F69" s="496">
        <v>1380890</v>
      </c>
      <c r="G69" s="496">
        <v>175896753</v>
      </c>
      <c r="H69" s="495"/>
      <c r="I69" s="496">
        <v>175896753</v>
      </c>
      <c r="J69" s="496">
        <v>0</v>
      </c>
      <c r="K69" s="496">
        <v>175896753</v>
      </c>
      <c r="L69" s="495"/>
      <c r="M69" s="496">
        <v>0</v>
      </c>
    </row>
    <row r="70" spans="2:13" x14ac:dyDescent="0.3">
      <c r="B70" s="500">
        <v>54</v>
      </c>
      <c r="C70" s="498" t="s">
        <v>3707</v>
      </c>
      <c r="D70" s="495"/>
      <c r="E70" s="492">
        <v>174515863</v>
      </c>
      <c r="F70" s="492">
        <v>1380890</v>
      </c>
      <c r="G70" s="492">
        <v>175896753</v>
      </c>
      <c r="H70" s="495"/>
      <c r="I70" s="492">
        <v>175896753</v>
      </c>
      <c r="J70" s="492">
        <v>0</v>
      </c>
      <c r="K70" s="492">
        <v>175896753</v>
      </c>
      <c r="L70" s="495"/>
      <c r="M70" s="492">
        <v>0</v>
      </c>
    </row>
    <row r="71" spans="2:13" x14ac:dyDescent="0.3">
      <c r="B71" s="493"/>
      <c r="C71" s="494" t="s">
        <v>625</v>
      </c>
      <c r="D71" s="495"/>
      <c r="E71" s="496">
        <v>0</v>
      </c>
      <c r="F71" s="496">
        <v>643167</v>
      </c>
      <c r="G71" s="496">
        <v>643167</v>
      </c>
      <c r="H71" s="501">
        <v>808920</v>
      </c>
      <c r="I71" s="496">
        <v>643167</v>
      </c>
      <c r="J71" s="496">
        <v>0</v>
      </c>
      <c r="K71" s="496">
        <v>643167</v>
      </c>
      <c r="L71" s="495"/>
      <c r="M71" s="496">
        <v>0</v>
      </c>
    </row>
    <row r="72" spans="2:13" x14ac:dyDescent="0.3">
      <c r="B72" s="499">
        <v>55</v>
      </c>
      <c r="C72" s="497" t="s">
        <v>3680</v>
      </c>
      <c r="D72" s="495"/>
      <c r="E72" s="489">
        <v>0</v>
      </c>
      <c r="F72" s="489">
        <v>643167</v>
      </c>
      <c r="G72" s="489">
        <v>643167</v>
      </c>
      <c r="H72" s="495"/>
      <c r="I72" s="489">
        <v>643167</v>
      </c>
      <c r="J72" s="489">
        <v>0</v>
      </c>
      <c r="K72" s="489">
        <v>643167</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B1" sqref="B1"/>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33.75" customHeight="1" x14ac:dyDescent="0.3">
      <c r="C1" s="476" t="s">
        <v>5505</v>
      </c>
      <c r="E1" s="478" t="s">
        <v>3552</v>
      </c>
      <c r="F1" s="478" t="s">
        <v>5528</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12726884202</v>
      </c>
      <c r="F8" s="486">
        <v>0</v>
      </c>
      <c r="G8" s="486">
        <v>12726884202</v>
      </c>
      <c r="I8" s="486">
        <v>12635933580</v>
      </c>
      <c r="J8" s="486">
        <v>52320100</v>
      </c>
      <c r="K8" s="486">
        <v>12688253680</v>
      </c>
      <c r="M8" s="486">
        <v>38630522</v>
      </c>
    </row>
    <row r="9" spans="2:13" x14ac:dyDescent="0.3">
      <c r="B9" s="493"/>
      <c r="C9" s="494" t="s">
        <v>3721</v>
      </c>
      <c r="D9" s="495"/>
      <c r="E9" s="496">
        <v>7605485666</v>
      </c>
      <c r="F9" s="496">
        <v>0</v>
      </c>
      <c r="G9" s="496">
        <v>7605485666</v>
      </c>
      <c r="H9" s="495"/>
      <c r="I9" s="496">
        <v>7553165466</v>
      </c>
      <c r="J9" s="496">
        <v>52320100</v>
      </c>
      <c r="K9" s="496">
        <v>7605485566</v>
      </c>
      <c r="L9" s="495"/>
      <c r="M9" s="496">
        <v>100</v>
      </c>
    </row>
    <row r="10" spans="2:13" x14ac:dyDescent="0.3">
      <c r="B10" s="487">
        <v>3</v>
      </c>
      <c r="C10" s="497" t="s">
        <v>3673</v>
      </c>
      <c r="E10" s="489">
        <v>7491544126</v>
      </c>
      <c r="F10" s="489">
        <v>0</v>
      </c>
      <c r="G10" s="489">
        <v>7491544126</v>
      </c>
      <c r="I10" s="489">
        <v>7491544126</v>
      </c>
      <c r="J10" s="489">
        <v>0</v>
      </c>
      <c r="K10" s="489">
        <v>7491544126</v>
      </c>
      <c r="M10" s="489">
        <v>0</v>
      </c>
    </row>
    <row r="11" spans="2:13" x14ac:dyDescent="0.3">
      <c r="B11" s="490">
        <v>4</v>
      </c>
      <c r="C11" s="498" t="s">
        <v>1803</v>
      </c>
      <c r="E11" s="492">
        <v>113941540</v>
      </c>
      <c r="F11" s="492">
        <v>0</v>
      </c>
      <c r="G11" s="492">
        <v>113941540</v>
      </c>
      <c r="I11" s="492">
        <v>61621340</v>
      </c>
      <c r="J11" s="492">
        <v>52320100</v>
      </c>
      <c r="K11" s="492">
        <v>113941440</v>
      </c>
      <c r="M11" s="492">
        <v>100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4619306495</v>
      </c>
      <c r="F35" s="496">
        <v>0</v>
      </c>
      <c r="G35" s="496">
        <v>4619306495</v>
      </c>
      <c r="H35" s="495"/>
      <c r="I35" s="496">
        <v>4619713477</v>
      </c>
      <c r="J35" s="496">
        <v>0</v>
      </c>
      <c r="K35" s="496">
        <v>4619713477</v>
      </c>
      <c r="L35" s="495"/>
      <c r="M35" s="496">
        <v>-406982</v>
      </c>
    </row>
    <row r="36" spans="2:13" x14ac:dyDescent="0.3">
      <c r="B36" s="499">
        <v>26</v>
      </c>
      <c r="C36" s="497" t="s">
        <v>3445</v>
      </c>
      <c r="D36" s="495"/>
      <c r="E36" s="489">
        <v>0</v>
      </c>
      <c r="F36" s="489">
        <v>0</v>
      </c>
      <c r="G36" s="489">
        <v>0</v>
      </c>
      <c r="H36" s="495"/>
      <c r="I36" s="489">
        <v>0</v>
      </c>
      <c r="J36" s="489">
        <v>0</v>
      </c>
      <c r="K36" s="489">
        <v>0</v>
      </c>
      <c r="L36" s="495"/>
      <c r="M36" s="489">
        <v>0</v>
      </c>
    </row>
    <row r="37" spans="2:13" x14ac:dyDescent="0.3">
      <c r="B37" s="500">
        <v>27</v>
      </c>
      <c r="C37" s="498" t="s">
        <v>3450</v>
      </c>
      <c r="D37" s="495"/>
      <c r="E37" s="492">
        <v>3891381765</v>
      </c>
      <c r="F37" s="492">
        <v>0</v>
      </c>
      <c r="G37" s="492">
        <v>3891381765</v>
      </c>
      <c r="H37" s="495"/>
      <c r="I37" s="492">
        <v>3891381765</v>
      </c>
      <c r="J37" s="492">
        <v>0</v>
      </c>
      <c r="K37" s="492">
        <v>3891381765</v>
      </c>
      <c r="L37" s="495"/>
      <c r="M37" s="492">
        <v>0</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0</v>
      </c>
      <c r="G40" s="489">
        <v>0</v>
      </c>
      <c r="H40" s="495"/>
      <c r="I40" s="489">
        <v>0</v>
      </c>
      <c r="J40" s="489">
        <v>0</v>
      </c>
      <c r="K40" s="489">
        <v>0</v>
      </c>
      <c r="L40" s="495"/>
      <c r="M40" s="489">
        <v>0</v>
      </c>
    </row>
    <row r="41" spans="2:13" x14ac:dyDescent="0.3">
      <c r="B41" s="500">
        <v>30</v>
      </c>
      <c r="C41" s="498" t="s">
        <v>3467</v>
      </c>
      <c r="D41" s="495"/>
      <c r="E41" s="492">
        <v>682759738</v>
      </c>
      <c r="F41" s="492">
        <v>0</v>
      </c>
      <c r="G41" s="492">
        <v>682759738</v>
      </c>
      <c r="H41" s="495"/>
      <c r="I41" s="492">
        <v>682759738</v>
      </c>
      <c r="J41" s="492">
        <v>0</v>
      </c>
      <c r="K41" s="492">
        <v>682759738</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5390771</v>
      </c>
      <c r="F43" s="492">
        <v>0</v>
      </c>
      <c r="G43" s="492">
        <v>5390771</v>
      </c>
      <c r="H43" s="495"/>
      <c r="I43" s="492">
        <v>5797753</v>
      </c>
      <c r="J43" s="492">
        <v>0</v>
      </c>
      <c r="K43" s="492">
        <v>5797753</v>
      </c>
      <c r="L43" s="495"/>
      <c r="M43" s="492">
        <v>-406982</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39774221</v>
      </c>
      <c r="F48" s="489">
        <v>0</v>
      </c>
      <c r="G48" s="489">
        <v>39774221</v>
      </c>
      <c r="H48" s="495"/>
      <c r="I48" s="489">
        <v>39774221</v>
      </c>
      <c r="J48" s="489">
        <v>0</v>
      </c>
      <c r="K48" s="489">
        <v>39774221</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308984319</v>
      </c>
      <c r="F51" s="496">
        <v>0</v>
      </c>
      <c r="G51" s="496">
        <v>308984319</v>
      </c>
      <c r="H51" s="495"/>
      <c r="I51" s="496">
        <v>269850705</v>
      </c>
      <c r="J51" s="496">
        <v>0</v>
      </c>
      <c r="K51" s="496">
        <v>269850705</v>
      </c>
      <c r="L51" s="495"/>
      <c r="M51" s="496">
        <v>39133614</v>
      </c>
    </row>
    <row r="52" spans="2:13" x14ac:dyDescent="0.3">
      <c r="B52" s="499">
        <v>40</v>
      </c>
      <c r="C52" s="497" t="s">
        <v>3675</v>
      </c>
      <c r="D52" s="495"/>
      <c r="E52" s="489">
        <v>0</v>
      </c>
      <c r="F52" s="489">
        <v>0</v>
      </c>
      <c r="G52" s="489">
        <v>0</v>
      </c>
      <c r="H52" s="495"/>
      <c r="I52" s="489">
        <v>5811395</v>
      </c>
      <c r="J52" s="489">
        <v>0</v>
      </c>
      <c r="K52" s="489">
        <v>5811395</v>
      </c>
      <c r="L52" s="495"/>
      <c r="M52" s="489">
        <v>-5811395</v>
      </c>
    </row>
    <row r="53" spans="2:13" x14ac:dyDescent="0.3">
      <c r="B53" s="500">
        <v>41</v>
      </c>
      <c r="C53" s="498" t="s">
        <v>3678</v>
      </c>
      <c r="D53" s="495"/>
      <c r="E53" s="492">
        <v>0</v>
      </c>
      <c r="F53" s="492">
        <v>0</v>
      </c>
      <c r="G53" s="492">
        <v>0</v>
      </c>
      <c r="H53" s="495"/>
      <c r="I53" s="492">
        <v>90404467</v>
      </c>
      <c r="J53" s="492">
        <v>0</v>
      </c>
      <c r="K53" s="492">
        <v>90404467</v>
      </c>
      <c r="L53" s="495"/>
      <c r="M53" s="492">
        <v>-90404467</v>
      </c>
    </row>
    <row r="54" spans="2:13" x14ac:dyDescent="0.3">
      <c r="B54" s="499">
        <v>42</v>
      </c>
      <c r="C54" s="497" t="s">
        <v>3677</v>
      </c>
      <c r="D54" s="495"/>
      <c r="E54" s="489">
        <v>0</v>
      </c>
      <c r="F54" s="489">
        <v>0</v>
      </c>
      <c r="G54" s="489">
        <v>0</v>
      </c>
      <c r="H54" s="495"/>
      <c r="I54" s="489">
        <v>112863713</v>
      </c>
      <c r="J54" s="489">
        <v>0</v>
      </c>
      <c r="K54" s="489">
        <v>112863713</v>
      </c>
      <c r="L54" s="495"/>
      <c r="M54" s="489">
        <v>-112863713</v>
      </c>
    </row>
    <row r="55" spans="2:13" x14ac:dyDescent="0.3">
      <c r="B55" s="500">
        <v>43</v>
      </c>
      <c r="C55" s="498" t="s">
        <v>3676</v>
      </c>
      <c r="D55" s="495"/>
      <c r="E55" s="492">
        <v>263417604</v>
      </c>
      <c r="F55" s="492">
        <v>0</v>
      </c>
      <c r="G55" s="492">
        <v>263417604</v>
      </c>
      <c r="H55" s="495"/>
      <c r="I55" s="492">
        <v>3788630</v>
      </c>
      <c r="J55" s="492">
        <v>0</v>
      </c>
      <c r="K55" s="492">
        <v>3788630</v>
      </c>
      <c r="L55" s="495"/>
      <c r="M55" s="492">
        <v>259628974</v>
      </c>
    </row>
    <row r="56" spans="2:13" x14ac:dyDescent="0.3">
      <c r="B56" s="499">
        <v>44</v>
      </c>
      <c r="C56" s="497" t="s">
        <v>3679</v>
      </c>
      <c r="D56" s="495"/>
      <c r="E56" s="489">
        <v>0</v>
      </c>
      <c r="F56" s="489">
        <v>0</v>
      </c>
      <c r="G56" s="489">
        <v>0</v>
      </c>
      <c r="H56" s="495"/>
      <c r="I56" s="489">
        <v>56408654</v>
      </c>
      <c r="J56" s="489">
        <v>0</v>
      </c>
      <c r="K56" s="489">
        <v>56408654</v>
      </c>
      <c r="L56" s="495"/>
      <c r="M56" s="489">
        <v>-56408654</v>
      </c>
    </row>
    <row r="57" spans="2:13" x14ac:dyDescent="0.3">
      <c r="B57" s="500">
        <v>45</v>
      </c>
      <c r="C57" s="498" t="s">
        <v>3684</v>
      </c>
      <c r="D57" s="495"/>
      <c r="E57" s="492">
        <v>0</v>
      </c>
      <c r="F57" s="492">
        <v>0</v>
      </c>
      <c r="G57" s="492">
        <v>0</v>
      </c>
      <c r="H57" s="495"/>
      <c r="I57" s="492">
        <v>573846</v>
      </c>
      <c r="J57" s="492">
        <v>0</v>
      </c>
      <c r="K57" s="492">
        <v>573846</v>
      </c>
      <c r="L57" s="495"/>
      <c r="M57" s="492">
        <v>-573846</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45566715</v>
      </c>
      <c r="F59" s="492">
        <v>0</v>
      </c>
      <c r="G59" s="492">
        <v>45566715</v>
      </c>
      <c r="H59" s="495"/>
      <c r="I59" s="492">
        <v>0</v>
      </c>
      <c r="J59" s="492">
        <v>0</v>
      </c>
      <c r="K59" s="492">
        <v>0</v>
      </c>
      <c r="L59" s="495"/>
      <c r="M59" s="492">
        <v>45566715</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22099694</v>
      </c>
      <c r="F67" s="496">
        <v>0</v>
      </c>
      <c r="G67" s="496">
        <v>22099694</v>
      </c>
      <c r="H67" s="495"/>
      <c r="I67" s="496">
        <v>22099694</v>
      </c>
      <c r="J67" s="496">
        <v>0</v>
      </c>
      <c r="K67" s="496">
        <v>22099694</v>
      </c>
      <c r="L67" s="495"/>
      <c r="M67" s="496">
        <v>0</v>
      </c>
    </row>
    <row r="68" spans="2:13" x14ac:dyDescent="0.3">
      <c r="B68" s="499">
        <v>53</v>
      </c>
      <c r="C68" s="497" t="s">
        <v>3709</v>
      </c>
      <c r="D68" s="495"/>
      <c r="E68" s="489">
        <v>22099694</v>
      </c>
      <c r="F68" s="489">
        <v>0</v>
      </c>
      <c r="G68" s="489">
        <v>22099694</v>
      </c>
      <c r="H68" s="495"/>
      <c r="I68" s="489">
        <v>22099694</v>
      </c>
      <c r="J68" s="489">
        <v>0</v>
      </c>
      <c r="K68" s="489">
        <v>22099694</v>
      </c>
      <c r="L68" s="495"/>
      <c r="M68" s="489">
        <v>0</v>
      </c>
    </row>
    <row r="69" spans="2:13" x14ac:dyDescent="0.3">
      <c r="B69" s="493"/>
      <c r="C69" s="494" t="s">
        <v>3722</v>
      </c>
      <c r="D69" s="495"/>
      <c r="E69" s="496">
        <v>171008028</v>
      </c>
      <c r="F69" s="496">
        <v>0</v>
      </c>
      <c r="G69" s="496">
        <v>171008028</v>
      </c>
      <c r="H69" s="495"/>
      <c r="I69" s="496">
        <v>171008028</v>
      </c>
      <c r="J69" s="496">
        <v>0</v>
      </c>
      <c r="K69" s="496">
        <v>171008028</v>
      </c>
      <c r="L69" s="495"/>
      <c r="M69" s="496">
        <v>0</v>
      </c>
    </row>
    <row r="70" spans="2:13" x14ac:dyDescent="0.3">
      <c r="B70" s="500">
        <v>54</v>
      </c>
      <c r="C70" s="498" t="s">
        <v>3707</v>
      </c>
      <c r="D70" s="495"/>
      <c r="E70" s="492">
        <v>171008028</v>
      </c>
      <c r="F70" s="492">
        <v>0</v>
      </c>
      <c r="G70" s="492">
        <v>171008028</v>
      </c>
      <c r="H70" s="495"/>
      <c r="I70" s="492">
        <v>171008028</v>
      </c>
      <c r="J70" s="492">
        <v>0</v>
      </c>
      <c r="K70" s="492">
        <v>171008028</v>
      </c>
      <c r="L70" s="495"/>
      <c r="M70" s="492">
        <v>0</v>
      </c>
    </row>
    <row r="71" spans="2:13" x14ac:dyDescent="0.3">
      <c r="B71" s="493"/>
      <c r="C71" s="494" t="s">
        <v>625</v>
      </c>
      <c r="D71" s="495"/>
      <c r="E71" s="496">
        <v>0</v>
      </c>
      <c r="F71" s="496">
        <v>0</v>
      </c>
      <c r="G71" s="496">
        <v>0</v>
      </c>
      <c r="H71" s="501">
        <v>808920</v>
      </c>
      <c r="I71" s="496">
        <v>96210</v>
      </c>
      <c r="J71" s="496">
        <v>0</v>
      </c>
      <c r="K71" s="496">
        <v>96210</v>
      </c>
      <c r="L71" s="495"/>
      <c r="M71" s="496">
        <v>-96210</v>
      </c>
    </row>
    <row r="72" spans="2:13" x14ac:dyDescent="0.3">
      <c r="B72" s="499">
        <v>55</v>
      </c>
      <c r="C72" s="497" t="s">
        <v>3680</v>
      </c>
      <c r="D72" s="495"/>
      <c r="E72" s="489"/>
      <c r="F72" s="489">
        <v>0</v>
      </c>
      <c r="G72" s="489">
        <v>0</v>
      </c>
      <c r="H72" s="495"/>
      <c r="I72" s="489">
        <v>96210</v>
      </c>
      <c r="J72" s="489">
        <v>0</v>
      </c>
      <c r="K72" s="489">
        <v>96210</v>
      </c>
      <c r="L72" s="495"/>
      <c r="M72" s="489">
        <v>-96210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A2" sqref="A2"/>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30.6" x14ac:dyDescent="0.3">
      <c r="C1" s="476" t="s">
        <v>5505</v>
      </c>
      <c r="E1" s="478" t="s">
        <v>3561</v>
      </c>
      <c r="F1" s="478" t="s">
        <v>108</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855828762</v>
      </c>
      <c r="F8" s="486">
        <v>-1769262</v>
      </c>
      <c r="G8" s="486">
        <v>854059500</v>
      </c>
      <c r="I8" s="486">
        <v>970786930</v>
      </c>
      <c r="J8" s="486">
        <v>2064000</v>
      </c>
      <c r="K8" s="486">
        <v>972850930</v>
      </c>
      <c r="M8" s="486">
        <v>-118791430</v>
      </c>
    </row>
    <row r="9" spans="2:13" x14ac:dyDescent="0.3">
      <c r="B9" s="493"/>
      <c r="C9" s="494" t="s">
        <v>3721</v>
      </c>
      <c r="D9" s="495"/>
      <c r="E9" s="496">
        <v>243670746</v>
      </c>
      <c r="F9" s="496">
        <v>0</v>
      </c>
      <c r="G9" s="496">
        <v>243670746</v>
      </c>
      <c r="H9" s="495"/>
      <c r="I9" s="496">
        <v>243670746</v>
      </c>
      <c r="J9" s="496">
        <v>0</v>
      </c>
      <c r="K9" s="496">
        <v>243670746</v>
      </c>
      <c r="L9" s="495"/>
      <c r="M9" s="496">
        <v>0</v>
      </c>
    </row>
    <row r="10" spans="2:13" x14ac:dyDescent="0.3">
      <c r="B10" s="487">
        <v>3</v>
      </c>
      <c r="C10" s="497" t="s">
        <v>3673</v>
      </c>
      <c r="E10" s="489">
        <v>243670746</v>
      </c>
      <c r="F10" s="489">
        <v>0</v>
      </c>
      <c r="G10" s="489">
        <v>243670746</v>
      </c>
      <c r="I10" s="489">
        <v>243670746</v>
      </c>
      <c r="J10" s="489">
        <v>0</v>
      </c>
      <c r="K10" s="489">
        <v>243670746</v>
      </c>
      <c r="M10" s="489">
        <v>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508322956</v>
      </c>
      <c r="F35" s="496">
        <v>-3636582</v>
      </c>
      <c r="G35" s="496">
        <v>504686374</v>
      </c>
      <c r="H35" s="495"/>
      <c r="I35" s="496">
        <v>504686374</v>
      </c>
      <c r="J35" s="496">
        <v>0</v>
      </c>
      <c r="K35" s="496">
        <v>504686374</v>
      </c>
      <c r="L35" s="495"/>
      <c r="M35" s="496">
        <v>0</v>
      </c>
    </row>
    <row r="36" spans="2:13" x14ac:dyDescent="0.3">
      <c r="B36" s="499">
        <v>26</v>
      </c>
      <c r="C36" s="497" t="s">
        <v>3445</v>
      </c>
      <c r="D36" s="495"/>
      <c r="E36" s="489">
        <v>0</v>
      </c>
      <c r="F36" s="489">
        <v>0</v>
      </c>
      <c r="G36" s="489">
        <v>0</v>
      </c>
      <c r="H36" s="495"/>
      <c r="I36" s="489">
        <v>0</v>
      </c>
      <c r="J36" s="489">
        <v>0</v>
      </c>
      <c r="K36" s="489">
        <v>0</v>
      </c>
      <c r="L36" s="495"/>
      <c r="M36" s="489">
        <v>0</v>
      </c>
    </row>
    <row r="37" spans="2:13" x14ac:dyDescent="0.3">
      <c r="B37" s="500">
        <v>27</v>
      </c>
      <c r="C37" s="498" t="s">
        <v>3450</v>
      </c>
      <c r="D37" s="495"/>
      <c r="E37" s="492">
        <v>340637493</v>
      </c>
      <c r="F37" s="492">
        <v>-3636582</v>
      </c>
      <c r="G37" s="492">
        <v>337000911</v>
      </c>
      <c r="H37" s="495"/>
      <c r="I37" s="492">
        <v>337000911</v>
      </c>
      <c r="J37" s="492">
        <v>0</v>
      </c>
      <c r="K37" s="492">
        <v>337000911</v>
      </c>
      <c r="L37" s="495"/>
      <c r="M37" s="492">
        <v>0</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0</v>
      </c>
      <c r="G40" s="489">
        <v>0</v>
      </c>
      <c r="H40" s="495"/>
      <c r="I40" s="489">
        <v>0</v>
      </c>
      <c r="J40" s="489">
        <v>0</v>
      </c>
      <c r="K40" s="489">
        <v>0</v>
      </c>
      <c r="L40" s="495"/>
      <c r="M40" s="489">
        <v>0</v>
      </c>
    </row>
    <row r="41" spans="2:13" x14ac:dyDescent="0.3">
      <c r="B41" s="500">
        <v>30</v>
      </c>
      <c r="C41" s="498" t="s">
        <v>3467</v>
      </c>
      <c r="D41" s="495"/>
      <c r="E41" s="492">
        <v>126048707</v>
      </c>
      <c r="F41" s="492">
        <v>0</v>
      </c>
      <c r="G41" s="492">
        <v>126048707</v>
      </c>
      <c r="H41" s="495"/>
      <c r="I41" s="492">
        <v>126048707</v>
      </c>
      <c r="J41" s="492">
        <v>0</v>
      </c>
      <c r="K41" s="492">
        <v>126048707</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3278173</v>
      </c>
      <c r="F43" s="492">
        <v>0</v>
      </c>
      <c r="G43" s="492">
        <v>3278173</v>
      </c>
      <c r="H43" s="495"/>
      <c r="I43" s="492">
        <v>3278173</v>
      </c>
      <c r="J43" s="492">
        <v>0</v>
      </c>
      <c r="K43" s="492">
        <v>3278173</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38358583</v>
      </c>
      <c r="F48" s="489">
        <v>0</v>
      </c>
      <c r="G48" s="489">
        <v>38358583</v>
      </c>
      <c r="H48" s="495"/>
      <c r="I48" s="489">
        <v>38358583</v>
      </c>
      <c r="J48" s="489">
        <v>0</v>
      </c>
      <c r="K48" s="489">
        <v>38358583</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0</v>
      </c>
      <c r="F51" s="496">
        <v>0</v>
      </c>
      <c r="G51" s="496">
        <v>0</v>
      </c>
      <c r="H51" s="495"/>
      <c r="I51" s="496">
        <v>118782929</v>
      </c>
      <c r="J51" s="496">
        <v>0</v>
      </c>
      <c r="K51" s="496">
        <v>118782929</v>
      </c>
      <c r="L51" s="495"/>
      <c r="M51" s="496">
        <v>-118782929</v>
      </c>
    </row>
    <row r="52" spans="2:13" x14ac:dyDescent="0.3">
      <c r="B52" s="499">
        <v>40</v>
      </c>
      <c r="C52" s="497" t="s">
        <v>3675</v>
      </c>
      <c r="D52" s="495"/>
      <c r="E52" s="489">
        <v>0</v>
      </c>
      <c r="F52" s="489">
        <v>0</v>
      </c>
      <c r="G52" s="489">
        <v>0</v>
      </c>
      <c r="H52" s="495"/>
      <c r="I52" s="489">
        <v>1111473</v>
      </c>
      <c r="J52" s="489">
        <v>0</v>
      </c>
      <c r="K52" s="489">
        <v>1111473</v>
      </c>
      <c r="L52" s="495"/>
      <c r="M52" s="489">
        <v>-1111473</v>
      </c>
    </row>
    <row r="53" spans="2:13" x14ac:dyDescent="0.3">
      <c r="B53" s="500">
        <v>41</v>
      </c>
      <c r="C53" s="498" t="s">
        <v>3678</v>
      </c>
      <c r="D53" s="495"/>
      <c r="E53" s="492">
        <v>0</v>
      </c>
      <c r="F53" s="492">
        <v>0</v>
      </c>
      <c r="G53" s="492">
        <v>0</v>
      </c>
      <c r="H53" s="495"/>
      <c r="I53" s="492">
        <v>40714818</v>
      </c>
      <c r="J53" s="492">
        <v>0</v>
      </c>
      <c r="K53" s="492">
        <v>40714818</v>
      </c>
      <c r="L53" s="495"/>
      <c r="M53" s="492">
        <v>-40714818</v>
      </c>
    </row>
    <row r="54" spans="2:13" x14ac:dyDescent="0.3">
      <c r="B54" s="499">
        <v>42</v>
      </c>
      <c r="C54" s="497" t="s">
        <v>3677</v>
      </c>
      <c r="D54" s="495"/>
      <c r="E54" s="489">
        <v>0</v>
      </c>
      <c r="F54" s="489">
        <v>0</v>
      </c>
      <c r="G54" s="489">
        <v>0</v>
      </c>
      <c r="H54" s="495"/>
      <c r="I54" s="489">
        <v>50893525</v>
      </c>
      <c r="J54" s="489">
        <v>0</v>
      </c>
      <c r="K54" s="489">
        <v>50893525</v>
      </c>
      <c r="L54" s="495"/>
      <c r="M54" s="489">
        <v>-50893525</v>
      </c>
    </row>
    <row r="55" spans="2:13" x14ac:dyDescent="0.3">
      <c r="B55" s="500">
        <v>43</v>
      </c>
      <c r="C55" s="498" t="s">
        <v>3676</v>
      </c>
      <c r="D55" s="495"/>
      <c r="E55" s="492">
        <v>0</v>
      </c>
      <c r="F55" s="492">
        <v>0</v>
      </c>
      <c r="G55" s="492">
        <v>0</v>
      </c>
      <c r="H55" s="495"/>
      <c r="I55" s="492">
        <v>561162</v>
      </c>
      <c r="J55" s="492">
        <v>0</v>
      </c>
      <c r="K55" s="492">
        <v>561162</v>
      </c>
      <c r="L55" s="495"/>
      <c r="M55" s="492">
        <v>-561162</v>
      </c>
    </row>
    <row r="56" spans="2:13" x14ac:dyDescent="0.3">
      <c r="B56" s="499">
        <v>44</v>
      </c>
      <c r="C56" s="497" t="s">
        <v>3679</v>
      </c>
      <c r="D56" s="495"/>
      <c r="E56" s="489">
        <v>0</v>
      </c>
      <c r="F56" s="489">
        <v>0</v>
      </c>
      <c r="G56" s="489">
        <v>0</v>
      </c>
      <c r="H56" s="495"/>
      <c r="I56" s="489">
        <v>25446760</v>
      </c>
      <c r="J56" s="489">
        <v>0</v>
      </c>
      <c r="K56" s="489">
        <v>25446760</v>
      </c>
      <c r="L56" s="495"/>
      <c r="M56" s="489">
        <v>-25446760</v>
      </c>
    </row>
    <row r="57" spans="2:13" x14ac:dyDescent="0.3">
      <c r="B57" s="500">
        <v>45</v>
      </c>
      <c r="C57" s="498" t="s">
        <v>3684</v>
      </c>
      <c r="D57" s="495"/>
      <c r="E57" s="492">
        <v>0</v>
      </c>
      <c r="F57" s="492">
        <v>0</v>
      </c>
      <c r="G57" s="492">
        <v>0</v>
      </c>
      <c r="H57" s="495"/>
      <c r="I57" s="492">
        <v>55191</v>
      </c>
      <c r="J57" s="492">
        <v>0</v>
      </c>
      <c r="K57" s="492">
        <v>55191</v>
      </c>
      <c r="L57" s="495"/>
      <c r="M57" s="492">
        <v>-55191</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4128000</v>
      </c>
      <c r="F60" s="496">
        <v>0</v>
      </c>
      <c r="G60" s="496">
        <v>4128000</v>
      </c>
      <c r="H60" s="495"/>
      <c r="I60" s="496">
        <v>2064000</v>
      </c>
      <c r="J60" s="496">
        <v>2064000</v>
      </c>
      <c r="K60" s="496">
        <v>4128000</v>
      </c>
      <c r="L60" s="495"/>
      <c r="M60" s="496">
        <v>0</v>
      </c>
    </row>
    <row r="61" spans="2:13" x14ac:dyDescent="0.3">
      <c r="B61" s="499">
        <v>48</v>
      </c>
      <c r="C61" s="497" t="s">
        <v>3515</v>
      </c>
      <c r="D61" s="495"/>
      <c r="E61" s="489">
        <v>4128000</v>
      </c>
      <c r="F61" s="489">
        <v>0</v>
      </c>
      <c r="G61" s="489">
        <v>4128000</v>
      </c>
      <c r="H61" s="495"/>
      <c r="I61" s="489">
        <v>2064000</v>
      </c>
      <c r="J61" s="489">
        <v>2064000</v>
      </c>
      <c r="K61" s="489">
        <v>4128000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19683221</v>
      </c>
      <c r="F67" s="496">
        <v>1867320</v>
      </c>
      <c r="G67" s="496">
        <v>21550541</v>
      </c>
      <c r="H67" s="495"/>
      <c r="I67" s="496">
        <v>21559042</v>
      </c>
      <c r="J67" s="496">
        <v>0</v>
      </c>
      <c r="K67" s="496">
        <v>21559042</v>
      </c>
      <c r="L67" s="495"/>
      <c r="M67" s="496">
        <v>-8501</v>
      </c>
    </row>
    <row r="68" spans="2:13" x14ac:dyDescent="0.3">
      <c r="B68" s="499">
        <v>53</v>
      </c>
      <c r="C68" s="497" t="s">
        <v>3709</v>
      </c>
      <c r="D68" s="495"/>
      <c r="E68" s="489">
        <v>19683221</v>
      </c>
      <c r="F68" s="489">
        <v>1867320</v>
      </c>
      <c r="G68" s="489">
        <v>21550541</v>
      </c>
      <c r="H68" s="495"/>
      <c r="I68" s="489">
        <v>21559042</v>
      </c>
      <c r="J68" s="489">
        <v>0</v>
      </c>
      <c r="K68" s="489">
        <v>21559042</v>
      </c>
      <c r="L68" s="495"/>
      <c r="M68" s="489">
        <v>-8501</v>
      </c>
    </row>
    <row r="69" spans="2:13" x14ac:dyDescent="0.3">
      <c r="B69" s="493"/>
      <c r="C69" s="494" t="s">
        <v>3722</v>
      </c>
      <c r="D69" s="495"/>
      <c r="E69" s="496">
        <v>80023839</v>
      </c>
      <c r="F69" s="496">
        <v>0</v>
      </c>
      <c r="G69" s="496">
        <v>80023839</v>
      </c>
      <c r="H69" s="495"/>
      <c r="I69" s="496">
        <v>80023839</v>
      </c>
      <c r="J69" s="496">
        <v>0</v>
      </c>
      <c r="K69" s="496">
        <v>80023839</v>
      </c>
      <c r="L69" s="495"/>
      <c r="M69" s="496">
        <v>0</v>
      </c>
    </row>
    <row r="70" spans="2:13" x14ac:dyDescent="0.3">
      <c r="B70" s="500">
        <v>54</v>
      </c>
      <c r="C70" s="498" t="s">
        <v>3707</v>
      </c>
      <c r="D70" s="495"/>
      <c r="E70" s="492">
        <v>80023839</v>
      </c>
      <c r="F70" s="492">
        <v>0</v>
      </c>
      <c r="G70" s="492">
        <v>80023839</v>
      </c>
      <c r="H70" s="495"/>
      <c r="I70" s="492">
        <v>80023839</v>
      </c>
      <c r="J70" s="492">
        <v>0</v>
      </c>
      <c r="K70" s="492">
        <v>80023839</v>
      </c>
      <c r="L70" s="495"/>
      <c r="M70" s="492">
        <v>0</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c r="F72" s="489">
        <v>0</v>
      </c>
      <c r="G72" s="489">
        <v>0</v>
      </c>
      <c r="H72" s="495"/>
      <c r="I72" s="489"/>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B1" sqref="B1"/>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30.6" x14ac:dyDescent="0.3">
      <c r="C1" s="476" t="s">
        <v>5505</v>
      </c>
      <c r="E1" s="478" t="s">
        <v>3565</v>
      </c>
      <c r="F1" s="478" t="s">
        <v>112</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390838068</v>
      </c>
      <c r="F8" s="486">
        <v>1723057</v>
      </c>
      <c r="G8" s="486">
        <v>392561125</v>
      </c>
      <c r="I8" s="486">
        <v>350716965</v>
      </c>
      <c r="J8" s="486">
        <v>44201648</v>
      </c>
      <c r="K8" s="486">
        <v>394918613</v>
      </c>
      <c r="M8" s="486">
        <v>-2357488</v>
      </c>
    </row>
    <row r="9" spans="2:13" x14ac:dyDescent="0.3">
      <c r="B9" s="493"/>
      <c r="C9" s="494" t="s">
        <v>3721</v>
      </c>
      <c r="D9" s="495"/>
      <c r="E9" s="496">
        <v>21931648</v>
      </c>
      <c r="F9" s="496">
        <v>0</v>
      </c>
      <c r="G9" s="496">
        <v>21931648</v>
      </c>
      <c r="H9" s="495"/>
      <c r="I9" s="496">
        <v>0</v>
      </c>
      <c r="J9" s="496">
        <v>21536648</v>
      </c>
      <c r="K9" s="496">
        <v>21536648</v>
      </c>
      <c r="L9" s="495"/>
      <c r="M9" s="496">
        <v>395000</v>
      </c>
    </row>
    <row r="10" spans="2:13" x14ac:dyDescent="0.3">
      <c r="B10" s="487">
        <v>3</v>
      </c>
      <c r="C10" s="497" t="s">
        <v>3673</v>
      </c>
      <c r="E10" s="489">
        <v>0</v>
      </c>
      <c r="F10" s="489">
        <v>0</v>
      </c>
      <c r="G10" s="489">
        <v>0</v>
      </c>
      <c r="I10" s="489">
        <v>0</v>
      </c>
      <c r="J10" s="489">
        <v>0</v>
      </c>
      <c r="K10" s="489">
        <v>0</v>
      </c>
      <c r="M10" s="489">
        <v>0</v>
      </c>
    </row>
    <row r="11" spans="2:13" x14ac:dyDescent="0.3">
      <c r="B11" s="490">
        <v>4</v>
      </c>
      <c r="C11" s="498" t="s">
        <v>1803</v>
      </c>
      <c r="E11" s="492">
        <v>21536648</v>
      </c>
      <c r="F11" s="492">
        <v>0</v>
      </c>
      <c r="G11" s="492">
        <v>21536648</v>
      </c>
      <c r="I11" s="492">
        <v>0</v>
      </c>
      <c r="J11" s="492">
        <v>21536648</v>
      </c>
      <c r="K11" s="492">
        <v>21536648</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395000</v>
      </c>
      <c r="F14" s="489">
        <v>0</v>
      </c>
      <c r="G14" s="489">
        <v>395000</v>
      </c>
      <c r="I14" s="489">
        <v>0</v>
      </c>
      <c r="J14" s="489">
        <v>0</v>
      </c>
      <c r="K14" s="489">
        <v>0</v>
      </c>
      <c r="M14" s="489">
        <v>395000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293830323</v>
      </c>
      <c r="F35" s="496">
        <v>1723057</v>
      </c>
      <c r="G35" s="496">
        <v>295553380</v>
      </c>
      <c r="H35" s="495"/>
      <c r="I35" s="496">
        <v>295553380</v>
      </c>
      <c r="J35" s="496">
        <v>0</v>
      </c>
      <c r="K35" s="496">
        <v>295553380</v>
      </c>
      <c r="L35" s="495"/>
      <c r="M35" s="496">
        <v>0</v>
      </c>
    </row>
    <row r="36" spans="2:13" x14ac:dyDescent="0.3">
      <c r="B36" s="499">
        <v>26</v>
      </c>
      <c r="C36" s="497" t="s">
        <v>3445</v>
      </c>
      <c r="D36" s="495"/>
      <c r="E36" s="489">
        <v>0</v>
      </c>
      <c r="F36" s="489">
        <v>0</v>
      </c>
      <c r="G36" s="489">
        <v>0</v>
      </c>
      <c r="H36" s="495"/>
      <c r="I36" s="489">
        <v>0</v>
      </c>
      <c r="J36" s="489">
        <v>0</v>
      </c>
      <c r="K36" s="489">
        <v>0</v>
      </c>
      <c r="L36" s="495"/>
      <c r="M36" s="489">
        <v>0</v>
      </c>
    </row>
    <row r="37" spans="2:13" x14ac:dyDescent="0.3">
      <c r="B37" s="500">
        <v>27</v>
      </c>
      <c r="C37" s="498" t="s">
        <v>3450</v>
      </c>
      <c r="D37" s="495"/>
      <c r="E37" s="492">
        <v>290037636</v>
      </c>
      <c r="F37" s="492">
        <v>0</v>
      </c>
      <c r="G37" s="492">
        <v>290037636</v>
      </c>
      <c r="H37" s="495"/>
      <c r="I37" s="492">
        <v>290037636</v>
      </c>
      <c r="J37" s="492">
        <v>0</v>
      </c>
      <c r="K37" s="492">
        <v>290037636</v>
      </c>
      <c r="L37" s="495"/>
      <c r="M37" s="492">
        <v>0</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0</v>
      </c>
      <c r="G40" s="489">
        <v>0</v>
      </c>
      <c r="H40" s="495"/>
      <c r="I40" s="489">
        <v>0</v>
      </c>
      <c r="J40" s="489">
        <v>0</v>
      </c>
      <c r="K40" s="489">
        <v>0</v>
      </c>
      <c r="L40" s="495"/>
      <c r="M40" s="489">
        <v>0</v>
      </c>
    </row>
    <row r="41" spans="2:13" x14ac:dyDescent="0.3">
      <c r="B41" s="500">
        <v>30</v>
      </c>
      <c r="C41" s="498" t="s">
        <v>3467</v>
      </c>
      <c r="D41" s="495"/>
      <c r="E41" s="492">
        <v>0</v>
      </c>
      <c r="F41" s="492">
        <v>0</v>
      </c>
      <c r="G41" s="492">
        <v>0</v>
      </c>
      <c r="H41" s="495"/>
      <c r="I41" s="492">
        <v>0</v>
      </c>
      <c r="J41" s="492">
        <v>0</v>
      </c>
      <c r="K41" s="492">
        <v>0</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3792687</v>
      </c>
      <c r="F43" s="492">
        <v>0</v>
      </c>
      <c r="G43" s="492">
        <v>3792687</v>
      </c>
      <c r="H43" s="495"/>
      <c r="I43" s="492">
        <v>3792687</v>
      </c>
      <c r="J43" s="492">
        <v>0</v>
      </c>
      <c r="K43" s="492">
        <v>3792687</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1723057</v>
      </c>
      <c r="G48" s="489">
        <v>1723057</v>
      </c>
      <c r="H48" s="495"/>
      <c r="I48" s="489">
        <v>1723057</v>
      </c>
      <c r="J48" s="489">
        <v>0</v>
      </c>
      <c r="K48" s="489">
        <v>1723057</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1137045</v>
      </c>
      <c r="F51" s="496">
        <v>0</v>
      </c>
      <c r="G51" s="496">
        <v>1137045</v>
      </c>
      <c r="H51" s="495"/>
      <c r="I51" s="496">
        <v>1195382</v>
      </c>
      <c r="J51" s="496">
        <v>0</v>
      </c>
      <c r="K51" s="496">
        <v>1195382</v>
      </c>
      <c r="L51" s="495"/>
      <c r="M51" s="496">
        <v>-58337</v>
      </c>
    </row>
    <row r="52" spans="2:13" x14ac:dyDescent="0.3">
      <c r="B52" s="499">
        <v>40</v>
      </c>
      <c r="C52" s="497" t="s">
        <v>3675</v>
      </c>
      <c r="D52" s="495"/>
      <c r="E52" s="489">
        <v>0</v>
      </c>
      <c r="F52" s="489">
        <v>0</v>
      </c>
      <c r="G52" s="489">
        <v>0</v>
      </c>
      <c r="H52" s="495"/>
      <c r="I52" s="489">
        <v>464980</v>
      </c>
      <c r="J52" s="489">
        <v>0</v>
      </c>
      <c r="K52" s="489">
        <v>464980</v>
      </c>
      <c r="L52" s="495"/>
      <c r="M52" s="489">
        <v>-464980</v>
      </c>
    </row>
    <row r="53" spans="2:13" x14ac:dyDescent="0.3">
      <c r="B53" s="500">
        <v>41</v>
      </c>
      <c r="C53" s="498" t="s">
        <v>3678</v>
      </c>
      <c r="D53" s="495"/>
      <c r="E53" s="492">
        <v>0</v>
      </c>
      <c r="F53" s="492">
        <v>0</v>
      </c>
      <c r="G53" s="492">
        <v>0</v>
      </c>
      <c r="H53" s="495"/>
      <c r="I53" s="492">
        <v>161077</v>
      </c>
      <c r="J53" s="492">
        <v>0</v>
      </c>
      <c r="K53" s="492">
        <v>161077</v>
      </c>
      <c r="L53" s="495"/>
      <c r="M53" s="492">
        <v>-161077</v>
      </c>
    </row>
    <row r="54" spans="2:13" x14ac:dyDescent="0.3">
      <c r="B54" s="499">
        <v>42</v>
      </c>
      <c r="C54" s="497" t="s">
        <v>3677</v>
      </c>
      <c r="D54" s="495"/>
      <c r="E54" s="489">
        <v>0</v>
      </c>
      <c r="F54" s="489">
        <v>0</v>
      </c>
      <c r="G54" s="489">
        <v>0</v>
      </c>
      <c r="H54" s="495"/>
      <c r="I54" s="489">
        <v>201347</v>
      </c>
      <c r="J54" s="489">
        <v>0</v>
      </c>
      <c r="K54" s="489">
        <v>201347</v>
      </c>
      <c r="L54" s="495"/>
      <c r="M54" s="489">
        <v>-201347</v>
      </c>
    </row>
    <row r="55" spans="2:13" x14ac:dyDescent="0.3">
      <c r="B55" s="500">
        <v>43</v>
      </c>
      <c r="C55" s="498" t="s">
        <v>3676</v>
      </c>
      <c r="D55" s="495"/>
      <c r="E55" s="492">
        <v>1137045</v>
      </c>
      <c r="F55" s="492">
        <v>0</v>
      </c>
      <c r="G55" s="492">
        <v>1137045</v>
      </c>
      <c r="H55" s="495"/>
      <c r="I55" s="492">
        <v>267304</v>
      </c>
      <c r="J55" s="492">
        <v>0</v>
      </c>
      <c r="K55" s="492">
        <v>267304</v>
      </c>
      <c r="L55" s="495"/>
      <c r="M55" s="492">
        <v>869741</v>
      </c>
    </row>
    <row r="56" spans="2:13" x14ac:dyDescent="0.3">
      <c r="B56" s="499">
        <v>44</v>
      </c>
      <c r="C56" s="497" t="s">
        <v>3679</v>
      </c>
      <c r="D56" s="495"/>
      <c r="E56" s="489">
        <v>0</v>
      </c>
      <c r="F56" s="489">
        <v>0</v>
      </c>
      <c r="G56" s="489">
        <v>0</v>
      </c>
      <c r="H56" s="495"/>
      <c r="I56" s="489">
        <v>100674</v>
      </c>
      <c r="J56" s="489">
        <v>0</v>
      </c>
      <c r="K56" s="489">
        <v>100674</v>
      </c>
      <c r="L56" s="495"/>
      <c r="M56" s="489">
        <v>-100674</v>
      </c>
    </row>
    <row r="57" spans="2:13" x14ac:dyDescent="0.3">
      <c r="B57" s="500">
        <v>45</v>
      </c>
      <c r="C57" s="498" t="s">
        <v>3684</v>
      </c>
      <c r="D57" s="495"/>
      <c r="E57" s="492">
        <v>0</v>
      </c>
      <c r="F57" s="492">
        <v>0</v>
      </c>
      <c r="G57" s="492">
        <v>0</v>
      </c>
      <c r="H57" s="495"/>
      <c r="I57" s="492">
        <v>0</v>
      </c>
      <c r="J57" s="492">
        <v>0</v>
      </c>
      <c r="K57" s="492">
        <v>0</v>
      </c>
      <c r="L57" s="495"/>
      <c r="M57" s="492">
        <v>0</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712750</v>
      </c>
      <c r="F60" s="496">
        <v>0</v>
      </c>
      <c r="G60" s="496">
        <v>712750</v>
      </c>
      <c r="H60" s="495"/>
      <c r="I60" s="496">
        <v>0</v>
      </c>
      <c r="J60" s="496">
        <v>0</v>
      </c>
      <c r="K60" s="496">
        <v>0</v>
      </c>
      <c r="L60" s="495"/>
      <c r="M60" s="496">
        <v>712750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712750</v>
      </c>
      <c r="F63" s="489">
        <v>0</v>
      </c>
      <c r="G63" s="489">
        <v>712750</v>
      </c>
      <c r="H63" s="495"/>
      <c r="I63" s="489">
        <v>0</v>
      </c>
      <c r="J63" s="489">
        <v>0</v>
      </c>
      <c r="K63" s="489">
        <v>0</v>
      </c>
      <c r="L63" s="495"/>
      <c r="M63" s="489">
        <v>712750</v>
      </c>
    </row>
    <row r="64" spans="2:13" x14ac:dyDescent="0.3">
      <c r="B64" s="493"/>
      <c r="C64" s="494" t="s">
        <v>3717</v>
      </c>
      <c r="D64" s="495"/>
      <c r="E64" s="496">
        <v>22665000</v>
      </c>
      <c r="F64" s="496">
        <v>0</v>
      </c>
      <c r="G64" s="496">
        <v>22665000</v>
      </c>
      <c r="H64" s="495"/>
      <c r="I64" s="496">
        <v>2743000</v>
      </c>
      <c r="J64" s="496">
        <v>22665000</v>
      </c>
      <c r="K64" s="496">
        <v>25408000</v>
      </c>
      <c r="L64" s="495"/>
      <c r="M64" s="496">
        <v>-2743000</v>
      </c>
    </row>
    <row r="65" spans="2:13" x14ac:dyDescent="0.3">
      <c r="B65" s="499">
        <v>51</v>
      </c>
      <c r="C65" s="497" t="s">
        <v>3524</v>
      </c>
      <c r="D65" s="495"/>
      <c r="E65" s="489">
        <v>20000000</v>
      </c>
      <c r="F65" s="489">
        <v>0</v>
      </c>
      <c r="G65" s="489">
        <v>20000000</v>
      </c>
      <c r="H65" s="495"/>
      <c r="I65" s="489">
        <v>2743000</v>
      </c>
      <c r="J65" s="489">
        <v>20000000</v>
      </c>
      <c r="K65" s="489">
        <v>22743000</v>
      </c>
      <c r="L65" s="495"/>
      <c r="M65" s="489">
        <v>-2743000</v>
      </c>
    </row>
    <row r="66" spans="2:13" x14ac:dyDescent="0.3">
      <c r="B66" s="500">
        <v>52</v>
      </c>
      <c r="C66" s="498" t="s">
        <v>3682</v>
      </c>
      <c r="D66" s="495"/>
      <c r="E66" s="492">
        <v>2665000</v>
      </c>
      <c r="F66" s="492">
        <v>0</v>
      </c>
      <c r="G66" s="492">
        <v>2665000</v>
      </c>
      <c r="H66" s="495"/>
      <c r="I66" s="492">
        <v>0</v>
      </c>
      <c r="J66" s="492">
        <v>2665000</v>
      </c>
      <c r="K66" s="492">
        <v>2665000</v>
      </c>
      <c r="L66" s="495"/>
      <c r="M66" s="492">
        <v>0</v>
      </c>
    </row>
    <row r="67" spans="2:13" x14ac:dyDescent="0.3">
      <c r="B67" s="493"/>
      <c r="C67" s="494" t="s">
        <v>3715</v>
      </c>
      <c r="D67" s="495"/>
      <c r="E67" s="496">
        <v>9277883</v>
      </c>
      <c r="F67" s="496">
        <v>0</v>
      </c>
      <c r="G67" s="496">
        <v>9277883</v>
      </c>
      <c r="H67" s="495"/>
      <c r="I67" s="496">
        <v>9941784</v>
      </c>
      <c r="J67" s="496">
        <v>0</v>
      </c>
      <c r="K67" s="496">
        <v>9941784</v>
      </c>
      <c r="L67" s="495"/>
      <c r="M67" s="496">
        <v>-663901</v>
      </c>
    </row>
    <row r="68" spans="2:13" x14ac:dyDescent="0.3">
      <c r="B68" s="499">
        <v>53</v>
      </c>
      <c r="C68" s="497" t="s">
        <v>3709</v>
      </c>
      <c r="D68" s="495"/>
      <c r="E68" s="489">
        <v>9277883</v>
      </c>
      <c r="F68" s="489">
        <v>0</v>
      </c>
      <c r="G68" s="489">
        <v>9277883</v>
      </c>
      <c r="H68" s="495"/>
      <c r="I68" s="489">
        <v>9941784</v>
      </c>
      <c r="J68" s="489">
        <v>0</v>
      </c>
      <c r="K68" s="489">
        <v>9941784</v>
      </c>
      <c r="L68" s="495"/>
      <c r="M68" s="489">
        <v>-663901</v>
      </c>
    </row>
    <row r="69" spans="2:13" x14ac:dyDescent="0.3">
      <c r="B69" s="493"/>
      <c r="C69" s="494" t="s">
        <v>3722</v>
      </c>
      <c r="D69" s="495"/>
      <c r="E69" s="496">
        <v>41283419</v>
      </c>
      <c r="F69" s="496">
        <v>0</v>
      </c>
      <c r="G69" s="496">
        <v>41283419</v>
      </c>
      <c r="H69" s="495"/>
      <c r="I69" s="496">
        <v>41283419</v>
      </c>
      <c r="J69" s="496">
        <v>0</v>
      </c>
      <c r="K69" s="496">
        <v>41283419</v>
      </c>
      <c r="L69" s="495"/>
      <c r="M69" s="496">
        <v>0</v>
      </c>
    </row>
    <row r="70" spans="2:13" x14ac:dyDescent="0.3">
      <c r="B70" s="500">
        <v>54</v>
      </c>
      <c r="C70" s="498" t="s">
        <v>3707</v>
      </c>
      <c r="D70" s="495"/>
      <c r="E70" s="492">
        <v>41283419</v>
      </c>
      <c r="F70" s="492">
        <v>0</v>
      </c>
      <c r="G70" s="492">
        <v>41283419</v>
      </c>
      <c r="H70" s="495"/>
      <c r="I70" s="492">
        <v>41283419</v>
      </c>
      <c r="J70" s="492">
        <v>0</v>
      </c>
      <c r="K70" s="492">
        <v>41283419</v>
      </c>
      <c r="L70" s="495"/>
      <c r="M70" s="492">
        <v>0</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c r="F72" s="489">
        <v>0</v>
      </c>
      <c r="G72" s="489">
        <v>0</v>
      </c>
      <c r="H72" s="495"/>
      <c r="I72" s="489"/>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47.25" customHeight="1" x14ac:dyDescent="0.3">
      <c r="C1" s="476" t="s">
        <v>5505</v>
      </c>
      <c r="E1" s="478" t="s">
        <v>3560</v>
      </c>
      <c r="F1" s="478" t="s">
        <v>117</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1198031014</v>
      </c>
      <c r="F8" s="486">
        <v>580463</v>
      </c>
      <c r="G8" s="486">
        <v>1198611477</v>
      </c>
      <c r="I8" s="486">
        <v>1198611470</v>
      </c>
      <c r="J8" s="486">
        <v>0</v>
      </c>
      <c r="K8" s="486">
        <v>1198611470</v>
      </c>
      <c r="M8" s="486">
        <v>7</v>
      </c>
    </row>
    <row r="9" spans="2:13" x14ac:dyDescent="0.3">
      <c r="B9" s="493"/>
      <c r="C9" s="494" t="s">
        <v>3721</v>
      </c>
      <c r="D9" s="495"/>
      <c r="E9" s="496">
        <v>59210919</v>
      </c>
      <c r="F9" s="496">
        <v>0</v>
      </c>
      <c r="G9" s="496">
        <v>59210919</v>
      </c>
      <c r="H9" s="495"/>
      <c r="I9" s="496">
        <v>59210919</v>
      </c>
      <c r="J9" s="496">
        <v>0</v>
      </c>
      <c r="K9" s="496">
        <v>59210919</v>
      </c>
      <c r="L9" s="495"/>
      <c r="M9" s="496">
        <v>0</v>
      </c>
    </row>
    <row r="10" spans="2:13" x14ac:dyDescent="0.3">
      <c r="B10" s="487">
        <v>3</v>
      </c>
      <c r="C10" s="497" t="s">
        <v>3673</v>
      </c>
      <c r="E10" s="489">
        <v>0</v>
      </c>
      <c r="F10" s="489">
        <v>0</v>
      </c>
      <c r="G10" s="489">
        <v>0</v>
      </c>
      <c r="I10" s="489">
        <v>0</v>
      </c>
      <c r="J10" s="489">
        <v>0</v>
      </c>
      <c r="K10" s="489">
        <v>0</v>
      </c>
      <c r="M10" s="489">
        <v>0</v>
      </c>
    </row>
    <row r="11" spans="2:13" x14ac:dyDescent="0.3">
      <c r="B11" s="490">
        <v>4</v>
      </c>
      <c r="C11" s="498" t="s">
        <v>1803</v>
      </c>
      <c r="E11" s="492">
        <v>56065919</v>
      </c>
      <c r="F11" s="492">
        <v>0</v>
      </c>
      <c r="G11" s="492">
        <v>56065919</v>
      </c>
      <c r="I11" s="492">
        <v>56065919</v>
      </c>
      <c r="J11" s="492">
        <v>0</v>
      </c>
      <c r="K11" s="492">
        <v>56065919</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3145000</v>
      </c>
      <c r="F14" s="489">
        <v>0</v>
      </c>
      <c r="G14" s="489">
        <v>3145000</v>
      </c>
      <c r="I14" s="489">
        <v>3145000</v>
      </c>
      <c r="J14" s="489">
        <v>0</v>
      </c>
      <c r="K14" s="489">
        <v>3145000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1094422345</v>
      </c>
      <c r="F35" s="496">
        <v>580463</v>
      </c>
      <c r="G35" s="496">
        <v>1095002808</v>
      </c>
      <c r="H35" s="495"/>
      <c r="I35" s="496">
        <v>1095002808</v>
      </c>
      <c r="J35" s="496">
        <v>0</v>
      </c>
      <c r="K35" s="496">
        <v>1095002808</v>
      </c>
      <c r="L35" s="495"/>
      <c r="M35" s="496">
        <v>0</v>
      </c>
    </row>
    <row r="36" spans="2:13" x14ac:dyDescent="0.3">
      <c r="B36" s="499">
        <v>26</v>
      </c>
      <c r="C36" s="497" t="s">
        <v>3445</v>
      </c>
      <c r="D36" s="495"/>
      <c r="E36" s="489">
        <v>0</v>
      </c>
      <c r="F36" s="489">
        <v>580463</v>
      </c>
      <c r="G36" s="489">
        <v>580463</v>
      </c>
      <c r="H36" s="495"/>
      <c r="I36" s="489">
        <v>409256600</v>
      </c>
      <c r="J36" s="489">
        <v>-408676137</v>
      </c>
      <c r="K36" s="489">
        <v>580463</v>
      </c>
      <c r="L36" s="495"/>
      <c r="M36" s="489">
        <v>0</v>
      </c>
    </row>
    <row r="37" spans="2:13" x14ac:dyDescent="0.3">
      <c r="B37" s="500">
        <v>27</v>
      </c>
      <c r="C37" s="498" t="s">
        <v>3450</v>
      </c>
      <c r="D37" s="495"/>
      <c r="E37" s="492">
        <v>84283253</v>
      </c>
      <c r="F37" s="492">
        <v>0</v>
      </c>
      <c r="G37" s="492">
        <v>84283253</v>
      </c>
      <c r="H37" s="495"/>
      <c r="I37" s="492">
        <v>432125492</v>
      </c>
      <c r="J37" s="492">
        <v>-347842239</v>
      </c>
      <c r="K37" s="492">
        <v>84283253</v>
      </c>
      <c r="L37" s="495"/>
      <c r="M37" s="492">
        <v>0</v>
      </c>
    </row>
    <row r="38" spans="2:13" x14ac:dyDescent="0.3">
      <c r="B38" s="499">
        <v>28</v>
      </c>
      <c r="C38" s="497" t="s">
        <v>3455</v>
      </c>
      <c r="D38" s="495"/>
      <c r="E38" s="489">
        <v>1008892271</v>
      </c>
      <c r="F38" s="489">
        <v>0</v>
      </c>
      <c r="G38" s="489">
        <v>1008892271</v>
      </c>
      <c r="H38" s="495"/>
      <c r="I38" s="489">
        <v>0</v>
      </c>
      <c r="J38" s="489">
        <v>1008892271</v>
      </c>
      <c r="K38" s="489">
        <v>1008892271</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0</v>
      </c>
      <c r="G40" s="489">
        <v>0</v>
      </c>
      <c r="H40" s="495"/>
      <c r="I40" s="489">
        <v>108084175</v>
      </c>
      <c r="J40" s="489">
        <v>-108084175</v>
      </c>
      <c r="K40" s="489">
        <v>0</v>
      </c>
      <c r="L40" s="495"/>
      <c r="M40" s="489">
        <v>0</v>
      </c>
    </row>
    <row r="41" spans="2:13" x14ac:dyDescent="0.3">
      <c r="B41" s="500">
        <v>30</v>
      </c>
      <c r="C41" s="498" t="s">
        <v>3467</v>
      </c>
      <c r="D41" s="495"/>
      <c r="E41" s="492">
        <v>1246821</v>
      </c>
      <c r="F41" s="492">
        <v>0</v>
      </c>
      <c r="G41" s="492">
        <v>1246821</v>
      </c>
      <c r="H41" s="495"/>
      <c r="I41" s="492">
        <v>1246821</v>
      </c>
      <c r="J41" s="492">
        <v>0</v>
      </c>
      <c r="K41" s="492">
        <v>1246821</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c r="F43" s="492">
        <v>0</v>
      </c>
      <c r="G43" s="492">
        <v>0</v>
      </c>
      <c r="H43" s="495"/>
      <c r="I43" s="492">
        <v>0</v>
      </c>
      <c r="J43" s="492">
        <v>0</v>
      </c>
      <c r="K43" s="492">
        <v>0</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0</v>
      </c>
      <c r="G48" s="489">
        <v>0</v>
      </c>
      <c r="H48" s="495"/>
      <c r="I48" s="489">
        <v>144289720</v>
      </c>
      <c r="J48" s="489">
        <v>-144289720</v>
      </c>
      <c r="K48" s="489">
        <v>0</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0</v>
      </c>
      <c r="F51" s="496">
        <v>0</v>
      </c>
      <c r="G51" s="496">
        <v>0</v>
      </c>
      <c r="H51" s="495"/>
      <c r="I51" s="496">
        <v>0</v>
      </c>
      <c r="J51" s="496">
        <v>0</v>
      </c>
      <c r="K51" s="496">
        <v>0</v>
      </c>
      <c r="L51" s="495"/>
      <c r="M51" s="496">
        <v>0</v>
      </c>
    </row>
    <row r="52" spans="2:13" x14ac:dyDescent="0.3">
      <c r="B52" s="499">
        <v>40</v>
      </c>
      <c r="C52" s="497" t="s">
        <v>3675</v>
      </c>
      <c r="D52" s="495"/>
      <c r="E52" s="489">
        <v>0</v>
      </c>
      <c r="F52" s="489">
        <v>0</v>
      </c>
      <c r="G52" s="489">
        <v>0</v>
      </c>
      <c r="H52" s="495"/>
      <c r="I52" s="489">
        <v>0</v>
      </c>
      <c r="J52" s="489">
        <v>0</v>
      </c>
      <c r="K52" s="489">
        <v>0</v>
      </c>
      <c r="L52" s="495"/>
      <c r="M52" s="489">
        <v>0</v>
      </c>
    </row>
    <row r="53" spans="2:13" x14ac:dyDescent="0.3">
      <c r="B53" s="500">
        <v>41</v>
      </c>
      <c r="C53" s="498" t="s">
        <v>3678</v>
      </c>
      <c r="D53" s="495"/>
      <c r="E53" s="492">
        <v>0</v>
      </c>
      <c r="F53" s="492">
        <v>0</v>
      </c>
      <c r="G53" s="492">
        <v>0</v>
      </c>
      <c r="H53" s="495"/>
      <c r="I53" s="492">
        <v>0</v>
      </c>
      <c r="J53" s="492">
        <v>0</v>
      </c>
      <c r="K53" s="492">
        <v>0</v>
      </c>
      <c r="L53" s="495"/>
      <c r="M53" s="492">
        <v>0</v>
      </c>
    </row>
    <row r="54" spans="2:13" x14ac:dyDescent="0.3">
      <c r="B54" s="499">
        <v>42</v>
      </c>
      <c r="C54" s="497" t="s">
        <v>3677</v>
      </c>
      <c r="D54" s="495"/>
      <c r="E54" s="489">
        <v>0</v>
      </c>
      <c r="F54" s="489">
        <v>0</v>
      </c>
      <c r="G54" s="489">
        <v>0</v>
      </c>
      <c r="H54" s="495"/>
      <c r="I54" s="489">
        <v>0</v>
      </c>
      <c r="J54" s="489">
        <v>0</v>
      </c>
      <c r="K54" s="489">
        <v>0</v>
      </c>
      <c r="L54" s="495"/>
      <c r="M54" s="489">
        <v>0</v>
      </c>
    </row>
    <row r="55" spans="2:13" x14ac:dyDescent="0.3">
      <c r="B55" s="500">
        <v>43</v>
      </c>
      <c r="C55" s="498" t="s">
        <v>3676</v>
      </c>
      <c r="D55" s="495"/>
      <c r="E55" s="492">
        <v>0</v>
      </c>
      <c r="F55" s="492">
        <v>0</v>
      </c>
      <c r="G55" s="492">
        <v>0</v>
      </c>
      <c r="H55" s="495"/>
      <c r="I55" s="492">
        <v>0</v>
      </c>
      <c r="J55" s="492">
        <v>0</v>
      </c>
      <c r="K55" s="492">
        <v>0</v>
      </c>
      <c r="L55" s="495"/>
      <c r="M55" s="492">
        <v>0</v>
      </c>
    </row>
    <row r="56" spans="2:13" x14ac:dyDescent="0.3">
      <c r="B56" s="499">
        <v>44</v>
      </c>
      <c r="C56" s="497" t="s">
        <v>3679</v>
      </c>
      <c r="D56" s="495"/>
      <c r="E56" s="489">
        <v>0</v>
      </c>
      <c r="F56" s="489">
        <v>0</v>
      </c>
      <c r="G56" s="489">
        <v>0</v>
      </c>
      <c r="H56" s="495"/>
      <c r="I56" s="489">
        <v>0</v>
      </c>
      <c r="J56" s="489">
        <v>0</v>
      </c>
      <c r="K56" s="489">
        <v>0</v>
      </c>
      <c r="L56" s="495"/>
      <c r="M56" s="489">
        <v>0</v>
      </c>
    </row>
    <row r="57" spans="2:13" x14ac:dyDescent="0.3">
      <c r="B57" s="500">
        <v>45</v>
      </c>
      <c r="C57" s="498" t="s">
        <v>3684</v>
      </c>
      <c r="D57" s="495"/>
      <c r="E57" s="492">
        <v>0</v>
      </c>
      <c r="F57" s="492">
        <v>0</v>
      </c>
      <c r="G57" s="492">
        <v>0</v>
      </c>
      <c r="H57" s="495"/>
      <c r="I57" s="492">
        <v>0</v>
      </c>
      <c r="J57" s="492">
        <v>0</v>
      </c>
      <c r="K57" s="492">
        <v>0</v>
      </c>
      <c r="L57" s="495"/>
      <c r="M57" s="492">
        <v>0</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29452343</v>
      </c>
      <c r="F64" s="496">
        <v>0</v>
      </c>
      <c r="G64" s="496">
        <v>29452343</v>
      </c>
      <c r="H64" s="495"/>
      <c r="I64" s="496">
        <v>29452343</v>
      </c>
      <c r="J64" s="496">
        <v>0</v>
      </c>
      <c r="K64" s="496">
        <v>29452343</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29452343</v>
      </c>
      <c r="F66" s="492">
        <v>0</v>
      </c>
      <c r="G66" s="492">
        <v>29452343</v>
      </c>
      <c r="H66" s="495"/>
      <c r="I66" s="492">
        <v>29452343</v>
      </c>
      <c r="J66" s="492">
        <v>0</v>
      </c>
      <c r="K66" s="492">
        <v>29452343</v>
      </c>
      <c r="L66" s="495"/>
      <c r="M66" s="492">
        <v>0</v>
      </c>
    </row>
    <row r="67" spans="2:13" x14ac:dyDescent="0.3">
      <c r="B67" s="493"/>
      <c r="C67" s="494" t="s">
        <v>3715</v>
      </c>
      <c r="D67" s="495"/>
      <c r="E67" s="496">
        <v>1171802</v>
      </c>
      <c r="F67" s="496">
        <v>0</v>
      </c>
      <c r="G67" s="496">
        <v>1171802</v>
      </c>
      <c r="H67" s="495"/>
      <c r="I67" s="496">
        <v>1171800</v>
      </c>
      <c r="J67" s="496">
        <v>0</v>
      </c>
      <c r="K67" s="496">
        <v>1171800</v>
      </c>
      <c r="L67" s="495"/>
      <c r="M67" s="496">
        <v>2</v>
      </c>
    </row>
    <row r="68" spans="2:13" x14ac:dyDescent="0.3">
      <c r="B68" s="499">
        <v>53</v>
      </c>
      <c r="C68" s="497" t="s">
        <v>3709</v>
      </c>
      <c r="D68" s="495"/>
      <c r="E68" s="489">
        <v>1171802</v>
      </c>
      <c r="F68" s="489">
        <v>0</v>
      </c>
      <c r="G68" s="489">
        <v>1171802</v>
      </c>
      <c r="H68" s="495"/>
      <c r="I68" s="489">
        <v>1171800</v>
      </c>
      <c r="J68" s="489">
        <v>0</v>
      </c>
      <c r="K68" s="489">
        <v>1171800</v>
      </c>
      <c r="L68" s="495"/>
      <c r="M68" s="489">
        <v>2</v>
      </c>
    </row>
    <row r="69" spans="2:13" x14ac:dyDescent="0.3">
      <c r="B69" s="493"/>
      <c r="C69" s="494" t="s">
        <v>3722</v>
      </c>
      <c r="D69" s="495"/>
      <c r="E69" s="496">
        <v>13773605</v>
      </c>
      <c r="F69" s="496">
        <v>0</v>
      </c>
      <c r="G69" s="496">
        <v>13773605</v>
      </c>
      <c r="H69" s="495"/>
      <c r="I69" s="496">
        <v>13773600</v>
      </c>
      <c r="J69" s="496">
        <v>0</v>
      </c>
      <c r="K69" s="496">
        <v>13773600</v>
      </c>
      <c r="L69" s="495"/>
      <c r="M69" s="496">
        <v>5</v>
      </c>
    </row>
    <row r="70" spans="2:13" x14ac:dyDescent="0.3">
      <c r="B70" s="500">
        <v>54</v>
      </c>
      <c r="C70" s="498" t="s">
        <v>3707</v>
      </c>
      <c r="D70" s="495"/>
      <c r="E70" s="492">
        <v>13773605</v>
      </c>
      <c r="F70" s="492">
        <v>0</v>
      </c>
      <c r="G70" s="492">
        <v>13773605</v>
      </c>
      <c r="H70" s="495"/>
      <c r="I70" s="492">
        <v>13773600</v>
      </c>
      <c r="J70" s="492">
        <v>0</v>
      </c>
      <c r="K70" s="492">
        <v>13773600</v>
      </c>
      <c r="L70" s="495"/>
      <c r="M70" s="492">
        <v>5</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c r="F72" s="489">
        <v>0</v>
      </c>
      <c r="G72" s="489">
        <v>0</v>
      </c>
      <c r="H72" s="495"/>
      <c r="I72" s="489"/>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B1" sqref="B1"/>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20.399999999999999" x14ac:dyDescent="0.3">
      <c r="C1" s="476" t="s">
        <v>5505</v>
      </c>
      <c r="E1" s="478" t="s">
        <v>3566</v>
      </c>
      <c r="F1" s="478" t="s">
        <v>120</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1731881494</v>
      </c>
      <c r="F8" s="486">
        <v>-22490518</v>
      </c>
      <c r="G8" s="486">
        <v>1709390976</v>
      </c>
      <c r="I8" s="486">
        <v>196767927</v>
      </c>
      <c r="J8" s="486">
        <v>12250040</v>
      </c>
      <c r="K8" s="486">
        <v>209017967</v>
      </c>
      <c r="M8" s="486">
        <v>1500373009</v>
      </c>
    </row>
    <row r="9" spans="2:13" x14ac:dyDescent="0.3">
      <c r="B9" s="493"/>
      <c r="C9" s="494" t="s">
        <v>3721</v>
      </c>
      <c r="D9" s="495"/>
      <c r="E9" s="496">
        <v>14100000</v>
      </c>
      <c r="F9" s="496">
        <v>0</v>
      </c>
      <c r="G9" s="496">
        <v>14100000</v>
      </c>
      <c r="H9" s="495"/>
      <c r="I9" s="496">
        <v>2500000</v>
      </c>
      <c r="J9" s="496">
        <v>11600000</v>
      </c>
      <c r="K9" s="496">
        <v>14100000</v>
      </c>
      <c r="L9" s="495"/>
      <c r="M9" s="496">
        <v>0</v>
      </c>
    </row>
    <row r="10" spans="2:13" x14ac:dyDescent="0.3">
      <c r="B10" s="487">
        <v>3</v>
      </c>
      <c r="C10" s="497" t="s">
        <v>3673</v>
      </c>
      <c r="E10" s="489">
        <v>0</v>
      </c>
      <c r="F10" s="489">
        <v>0</v>
      </c>
      <c r="G10" s="489">
        <v>0</v>
      </c>
      <c r="I10" s="489">
        <v>0</v>
      </c>
      <c r="J10" s="489">
        <v>0</v>
      </c>
      <c r="K10" s="489">
        <v>0</v>
      </c>
      <c r="M10" s="489">
        <v>0</v>
      </c>
    </row>
    <row r="11" spans="2:13" x14ac:dyDescent="0.3">
      <c r="B11" s="490">
        <v>4</v>
      </c>
      <c r="C11" s="498" t="s">
        <v>1803</v>
      </c>
      <c r="E11" s="492">
        <v>11600000</v>
      </c>
      <c r="F11" s="492">
        <v>0</v>
      </c>
      <c r="G11" s="492">
        <v>11600000</v>
      </c>
      <c r="I11" s="492">
        <v>0</v>
      </c>
      <c r="J11" s="492">
        <v>11600000</v>
      </c>
      <c r="K11" s="492">
        <v>11600000</v>
      </c>
      <c r="M11" s="492">
        <v>0</v>
      </c>
    </row>
    <row r="12" spans="2:13" x14ac:dyDescent="0.3">
      <c r="B12" s="487">
        <v>5</v>
      </c>
      <c r="C12" s="497" t="s">
        <v>3687</v>
      </c>
      <c r="E12" s="489">
        <v>2500000</v>
      </c>
      <c r="F12" s="489">
        <v>0</v>
      </c>
      <c r="G12" s="489">
        <v>2500000</v>
      </c>
      <c r="I12" s="489">
        <v>2500000</v>
      </c>
      <c r="J12" s="489">
        <v>0</v>
      </c>
      <c r="K12" s="489">
        <v>2500000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115606101</v>
      </c>
      <c r="F35" s="496">
        <v>11145423</v>
      </c>
      <c r="G35" s="496">
        <v>126751524</v>
      </c>
      <c r="H35" s="495"/>
      <c r="I35" s="496">
        <v>126751524</v>
      </c>
      <c r="J35" s="496">
        <v>0</v>
      </c>
      <c r="K35" s="496">
        <v>126751524</v>
      </c>
      <c r="L35" s="495"/>
      <c r="M35" s="496">
        <v>0</v>
      </c>
    </row>
    <row r="36" spans="2:13" x14ac:dyDescent="0.3">
      <c r="B36" s="499">
        <v>26</v>
      </c>
      <c r="C36" s="497" t="s">
        <v>3445</v>
      </c>
      <c r="D36" s="495"/>
      <c r="E36" s="489">
        <v>24816574</v>
      </c>
      <c r="F36" s="489">
        <v>4377792</v>
      </c>
      <c r="G36" s="489">
        <v>29194366</v>
      </c>
      <c r="H36" s="495"/>
      <c r="I36" s="489">
        <v>29194366</v>
      </c>
      <c r="J36" s="489">
        <v>0</v>
      </c>
      <c r="K36" s="489">
        <v>29194366</v>
      </c>
      <c r="L36" s="495"/>
      <c r="M36" s="489">
        <v>0</v>
      </c>
    </row>
    <row r="37" spans="2:13" x14ac:dyDescent="0.3">
      <c r="B37" s="500">
        <v>27</v>
      </c>
      <c r="C37" s="498" t="s">
        <v>3450</v>
      </c>
      <c r="D37" s="495"/>
      <c r="E37" s="492">
        <v>77013203</v>
      </c>
      <c r="F37" s="492">
        <v>5698068</v>
      </c>
      <c r="G37" s="492">
        <v>82711271</v>
      </c>
      <c r="H37" s="495"/>
      <c r="I37" s="492">
        <v>82711271</v>
      </c>
      <c r="J37" s="492">
        <v>0</v>
      </c>
      <c r="K37" s="492">
        <v>82711271</v>
      </c>
      <c r="L37" s="495"/>
      <c r="M37" s="492">
        <v>0</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5000000</v>
      </c>
      <c r="F40" s="489">
        <v>0</v>
      </c>
      <c r="G40" s="489">
        <v>5000000</v>
      </c>
      <c r="H40" s="495"/>
      <c r="I40" s="489">
        <v>5000000</v>
      </c>
      <c r="J40" s="489">
        <v>0</v>
      </c>
      <c r="K40" s="489">
        <v>5000000</v>
      </c>
      <c r="L40" s="495"/>
      <c r="M40" s="489">
        <v>0</v>
      </c>
    </row>
    <row r="41" spans="2:13" x14ac:dyDescent="0.3">
      <c r="B41" s="500">
        <v>30</v>
      </c>
      <c r="C41" s="498" t="s">
        <v>3467</v>
      </c>
      <c r="D41" s="495"/>
      <c r="E41" s="492">
        <v>728841</v>
      </c>
      <c r="F41" s="492">
        <v>0</v>
      </c>
      <c r="G41" s="492">
        <v>728841</v>
      </c>
      <c r="H41" s="495"/>
      <c r="I41" s="492">
        <v>728841</v>
      </c>
      <c r="J41" s="492">
        <v>0</v>
      </c>
      <c r="K41" s="492">
        <v>728841</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3516141</v>
      </c>
      <c r="F43" s="492">
        <v>1069563</v>
      </c>
      <c r="G43" s="492">
        <v>4585704</v>
      </c>
      <c r="H43" s="495"/>
      <c r="I43" s="492">
        <v>4585704</v>
      </c>
      <c r="J43" s="492">
        <v>0</v>
      </c>
      <c r="K43" s="492">
        <v>4585704</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4531342</v>
      </c>
      <c r="F48" s="489">
        <v>0</v>
      </c>
      <c r="G48" s="489">
        <v>4531342</v>
      </c>
      <c r="H48" s="495"/>
      <c r="I48" s="489">
        <v>4531342</v>
      </c>
      <c r="J48" s="489">
        <v>0</v>
      </c>
      <c r="K48" s="489">
        <v>4531342</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1534023950</v>
      </c>
      <c r="F51" s="496">
        <v>-33635941</v>
      </c>
      <c r="G51" s="496">
        <v>1500388009</v>
      </c>
      <c r="H51" s="495"/>
      <c r="I51" s="496">
        <v>0</v>
      </c>
      <c r="J51" s="496">
        <v>0</v>
      </c>
      <c r="K51" s="496">
        <v>0</v>
      </c>
      <c r="L51" s="495"/>
      <c r="M51" s="496">
        <v>1500388009</v>
      </c>
    </row>
    <row r="52" spans="2:13" x14ac:dyDescent="0.3">
      <c r="B52" s="499">
        <v>40</v>
      </c>
      <c r="C52" s="497" t="s">
        <v>3675</v>
      </c>
      <c r="D52" s="495"/>
      <c r="E52" s="489">
        <v>0</v>
      </c>
      <c r="F52" s="489">
        <v>0</v>
      </c>
      <c r="G52" s="489">
        <v>0</v>
      </c>
      <c r="H52" s="495"/>
      <c r="I52" s="489">
        <v>0</v>
      </c>
      <c r="J52" s="489">
        <v>0</v>
      </c>
      <c r="K52" s="489">
        <v>0</v>
      </c>
      <c r="L52" s="495"/>
      <c r="M52" s="489">
        <v>0</v>
      </c>
    </row>
    <row r="53" spans="2:13" x14ac:dyDescent="0.3">
      <c r="B53" s="500">
        <v>41</v>
      </c>
      <c r="C53" s="498" t="s">
        <v>3678</v>
      </c>
      <c r="D53" s="495"/>
      <c r="E53" s="492">
        <v>0</v>
      </c>
      <c r="F53" s="492">
        <v>0</v>
      </c>
      <c r="G53" s="492">
        <v>0</v>
      </c>
      <c r="H53" s="495"/>
      <c r="I53" s="492">
        <v>0</v>
      </c>
      <c r="J53" s="492">
        <v>0</v>
      </c>
      <c r="K53" s="492">
        <v>0</v>
      </c>
      <c r="L53" s="495"/>
      <c r="M53" s="492">
        <v>0</v>
      </c>
    </row>
    <row r="54" spans="2:13" x14ac:dyDescent="0.3">
      <c r="B54" s="499">
        <v>42</v>
      </c>
      <c r="C54" s="497" t="s">
        <v>3677</v>
      </c>
      <c r="D54" s="495"/>
      <c r="E54" s="489">
        <v>0</v>
      </c>
      <c r="F54" s="489">
        <v>0</v>
      </c>
      <c r="G54" s="489">
        <v>0</v>
      </c>
      <c r="H54" s="495"/>
      <c r="I54" s="489">
        <v>0</v>
      </c>
      <c r="J54" s="489">
        <v>0</v>
      </c>
      <c r="K54" s="489">
        <v>0</v>
      </c>
      <c r="L54" s="495"/>
      <c r="M54" s="489">
        <v>0</v>
      </c>
    </row>
    <row r="55" spans="2:13" x14ac:dyDescent="0.3">
      <c r="B55" s="500">
        <v>43</v>
      </c>
      <c r="C55" s="498" t="s">
        <v>3676</v>
      </c>
      <c r="D55" s="495"/>
      <c r="E55" s="492">
        <v>1534023950</v>
      </c>
      <c r="F55" s="492">
        <v>-33635941</v>
      </c>
      <c r="G55" s="492">
        <v>1500388009</v>
      </c>
      <c r="H55" s="495"/>
      <c r="I55" s="492">
        <v>0</v>
      </c>
      <c r="J55" s="492">
        <v>0</v>
      </c>
      <c r="K55" s="492">
        <v>0</v>
      </c>
      <c r="L55" s="495"/>
      <c r="M55" s="492">
        <v>1500388009</v>
      </c>
    </row>
    <row r="56" spans="2:13" x14ac:dyDescent="0.3">
      <c r="B56" s="499">
        <v>44</v>
      </c>
      <c r="C56" s="497" t="s">
        <v>3679</v>
      </c>
      <c r="D56" s="495"/>
      <c r="E56" s="489">
        <v>0</v>
      </c>
      <c r="F56" s="489">
        <v>0</v>
      </c>
      <c r="G56" s="489">
        <v>0</v>
      </c>
      <c r="H56" s="495"/>
      <c r="I56" s="489">
        <v>0</v>
      </c>
      <c r="J56" s="489">
        <v>0</v>
      </c>
      <c r="K56" s="489">
        <v>0</v>
      </c>
      <c r="L56" s="495"/>
      <c r="M56" s="489">
        <v>0</v>
      </c>
    </row>
    <row r="57" spans="2:13" x14ac:dyDescent="0.3">
      <c r="B57" s="500">
        <v>45</v>
      </c>
      <c r="C57" s="498" t="s">
        <v>3684</v>
      </c>
      <c r="D57" s="495"/>
      <c r="E57" s="492">
        <v>0</v>
      </c>
      <c r="F57" s="492">
        <v>0</v>
      </c>
      <c r="G57" s="492">
        <v>0</v>
      </c>
      <c r="H57" s="495"/>
      <c r="I57" s="492">
        <v>0</v>
      </c>
      <c r="J57" s="492">
        <v>0</v>
      </c>
      <c r="K57" s="492">
        <v>0</v>
      </c>
      <c r="L57" s="495"/>
      <c r="M57" s="492">
        <v>0</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8527680</v>
      </c>
      <c r="F67" s="496">
        <v>0</v>
      </c>
      <c r="G67" s="496">
        <v>8527680</v>
      </c>
      <c r="H67" s="495"/>
      <c r="I67" s="496">
        <v>7892640</v>
      </c>
      <c r="J67" s="496">
        <v>650040</v>
      </c>
      <c r="K67" s="496">
        <v>8542680</v>
      </c>
      <c r="L67" s="495"/>
      <c r="M67" s="496">
        <v>-15000</v>
      </c>
    </row>
    <row r="68" spans="2:13" x14ac:dyDescent="0.3">
      <c r="B68" s="499">
        <v>53</v>
      </c>
      <c r="C68" s="497" t="s">
        <v>3709</v>
      </c>
      <c r="D68" s="495"/>
      <c r="E68" s="489">
        <v>8527680</v>
      </c>
      <c r="F68" s="489">
        <v>0</v>
      </c>
      <c r="G68" s="489">
        <v>8527680</v>
      </c>
      <c r="H68" s="495"/>
      <c r="I68" s="489">
        <v>7892640</v>
      </c>
      <c r="J68" s="489">
        <v>650040</v>
      </c>
      <c r="K68" s="489">
        <v>8542680</v>
      </c>
      <c r="L68" s="495"/>
      <c r="M68" s="489">
        <v>-15000</v>
      </c>
    </row>
    <row r="69" spans="2:13" x14ac:dyDescent="0.3">
      <c r="B69" s="493"/>
      <c r="C69" s="494" t="s">
        <v>3722</v>
      </c>
      <c r="D69" s="495"/>
      <c r="E69" s="496">
        <v>59623763</v>
      </c>
      <c r="F69" s="496">
        <v>0</v>
      </c>
      <c r="G69" s="496">
        <v>59623763</v>
      </c>
      <c r="H69" s="495"/>
      <c r="I69" s="496">
        <v>59623763</v>
      </c>
      <c r="J69" s="496">
        <v>0</v>
      </c>
      <c r="K69" s="496">
        <v>59623763</v>
      </c>
      <c r="L69" s="495"/>
      <c r="M69" s="496">
        <v>0</v>
      </c>
    </row>
    <row r="70" spans="2:13" x14ac:dyDescent="0.3">
      <c r="B70" s="500">
        <v>54</v>
      </c>
      <c r="C70" s="498" t="s">
        <v>3707</v>
      </c>
      <c r="D70" s="495"/>
      <c r="E70" s="492">
        <v>59623763</v>
      </c>
      <c r="F70" s="492">
        <v>0</v>
      </c>
      <c r="G70" s="492">
        <v>59623763</v>
      </c>
      <c r="H70" s="495"/>
      <c r="I70" s="492">
        <v>59623763</v>
      </c>
      <c r="J70" s="492">
        <v>0</v>
      </c>
      <c r="K70" s="492">
        <v>59623763</v>
      </c>
      <c r="L70" s="495"/>
      <c r="M70" s="492">
        <v>0</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c r="F72" s="489">
        <v>0</v>
      </c>
      <c r="G72" s="489">
        <v>0</v>
      </c>
      <c r="H72" s="495"/>
      <c r="I72" s="489"/>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sqref="A1:XFD1048576"/>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x14ac:dyDescent="0.3">
      <c r="C1" s="476" t="s">
        <v>5505</v>
      </c>
      <c r="E1" s="478" t="s">
        <v>2064</v>
      </c>
      <c r="F1" s="478" t="s">
        <v>5529</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37260988</v>
      </c>
      <c r="F8" s="486">
        <v>0</v>
      </c>
      <c r="G8" s="486">
        <v>37260988</v>
      </c>
      <c r="I8" s="486">
        <v>10260988</v>
      </c>
      <c r="J8" s="486">
        <v>27000000</v>
      </c>
      <c r="K8" s="486">
        <v>37260988</v>
      </c>
      <c r="M8" s="486">
        <v>0</v>
      </c>
    </row>
    <row r="9" spans="2:13" x14ac:dyDescent="0.3">
      <c r="B9" s="493"/>
      <c r="C9" s="494" t="s">
        <v>3721</v>
      </c>
      <c r="D9" s="495"/>
      <c r="E9" s="496">
        <v>32132500</v>
      </c>
      <c r="F9" s="496">
        <v>0</v>
      </c>
      <c r="G9" s="496">
        <v>32132500</v>
      </c>
      <c r="H9" s="495"/>
      <c r="I9" s="496">
        <v>5132500</v>
      </c>
      <c r="J9" s="496">
        <v>27000000</v>
      </c>
      <c r="K9" s="496">
        <v>32132500</v>
      </c>
      <c r="L9" s="495"/>
      <c r="M9" s="496">
        <v>0</v>
      </c>
    </row>
    <row r="10" spans="2:13" x14ac:dyDescent="0.3">
      <c r="B10" s="487">
        <v>3</v>
      </c>
      <c r="C10" s="497" t="s">
        <v>3673</v>
      </c>
      <c r="E10" s="489">
        <v>0</v>
      </c>
      <c r="F10" s="489">
        <v>0</v>
      </c>
      <c r="G10" s="489">
        <v>0</v>
      </c>
      <c r="I10" s="489">
        <v>0</v>
      </c>
      <c r="J10" s="489">
        <v>0</v>
      </c>
      <c r="K10" s="489">
        <v>0</v>
      </c>
      <c r="M10" s="489">
        <v>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12500000</v>
      </c>
      <c r="F12" s="489">
        <v>0</v>
      </c>
      <c r="G12" s="489">
        <v>12500000</v>
      </c>
      <c r="I12" s="489">
        <v>2500000</v>
      </c>
      <c r="J12" s="489">
        <v>10000000</v>
      </c>
      <c r="K12" s="489">
        <v>12500000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19632500</v>
      </c>
      <c r="F14" s="489">
        <v>0</v>
      </c>
      <c r="G14" s="489">
        <v>19632500</v>
      </c>
      <c r="I14" s="489">
        <v>2632500</v>
      </c>
      <c r="J14" s="489">
        <v>17000000</v>
      </c>
      <c r="K14" s="489">
        <v>19632500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5128488</v>
      </c>
      <c r="F35" s="496">
        <v>0</v>
      </c>
      <c r="G35" s="496">
        <v>5128488</v>
      </c>
      <c r="H35" s="495"/>
      <c r="I35" s="496">
        <v>5128488</v>
      </c>
      <c r="J35" s="496">
        <v>0</v>
      </c>
      <c r="K35" s="496">
        <v>5128488</v>
      </c>
      <c r="L35" s="495"/>
      <c r="M35" s="496">
        <v>0</v>
      </c>
    </row>
    <row r="36" spans="2:13" x14ac:dyDescent="0.3">
      <c r="B36" s="499">
        <v>26</v>
      </c>
      <c r="C36" s="497" t="s">
        <v>3445</v>
      </c>
      <c r="D36" s="495"/>
      <c r="E36" s="489">
        <v>0</v>
      </c>
      <c r="F36" s="489">
        <v>0</v>
      </c>
      <c r="G36" s="489">
        <v>0</v>
      </c>
      <c r="H36" s="495"/>
      <c r="I36" s="489">
        <v>0</v>
      </c>
      <c r="J36" s="489">
        <v>0</v>
      </c>
      <c r="K36" s="489">
        <v>0</v>
      </c>
      <c r="L36" s="495"/>
      <c r="M36" s="489">
        <v>0</v>
      </c>
    </row>
    <row r="37" spans="2:13" x14ac:dyDescent="0.3">
      <c r="B37" s="500">
        <v>27</v>
      </c>
      <c r="C37" s="498" t="s">
        <v>3450</v>
      </c>
      <c r="D37" s="495"/>
      <c r="E37" s="492"/>
      <c r="F37" s="492">
        <v>0</v>
      </c>
      <c r="G37" s="492">
        <v>0</v>
      </c>
      <c r="H37" s="495"/>
      <c r="I37" s="492"/>
      <c r="J37" s="492">
        <v>0</v>
      </c>
      <c r="K37" s="492">
        <v>0</v>
      </c>
      <c r="L37" s="495"/>
      <c r="M37" s="492">
        <v>0</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2165427</v>
      </c>
      <c r="F40" s="489">
        <v>0</v>
      </c>
      <c r="G40" s="489">
        <v>2165427</v>
      </c>
      <c r="H40" s="495"/>
      <c r="I40" s="489">
        <v>2165427</v>
      </c>
      <c r="J40" s="489">
        <v>0</v>
      </c>
      <c r="K40" s="489">
        <v>2165427</v>
      </c>
      <c r="L40" s="495"/>
      <c r="M40" s="489">
        <v>0</v>
      </c>
    </row>
    <row r="41" spans="2:13" x14ac:dyDescent="0.3">
      <c r="B41" s="500">
        <v>30</v>
      </c>
      <c r="C41" s="498" t="s">
        <v>3467</v>
      </c>
      <c r="D41" s="495"/>
      <c r="E41" s="492">
        <v>1486835</v>
      </c>
      <c r="F41" s="492">
        <v>0</v>
      </c>
      <c r="G41" s="492">
        <v>1486835</v>
      </c>
      <c r="H41" s="495"/>
      <c r="I41" s="492">
        <v>1486835</v>
      </c>
      <c r="J41" s="492">
        <v>0</v>
      </c>
      <c r="K41" s="492">
        <v>1486835</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1476226</v>
      </c>
      <c r="F43" s="492">
        <v>0</v>
      </c>
      <c r="G43" s="492">
        <v>1476226</v>
      </c>
      <c r="H43" s="495"/>
      <c r="I43" s="492">
        <v>1476226</v>
      </c>
      <c r="J43" s="492">
        <v>0</v>
      </c>
      <c r="K43" s="492">
        <v>1476226</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0</v>
      </c>
      <c r="G48" s="489">
        <v>0</v>
      </c>
      <c r="H48" s="495"/>
      <c r="I48" s="489">
        <v>0</v>
      </c>
      <c r="J48" s="489">
        <v>0</v>
      </c>
      <c r="K48" s="489">
        <v>0</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0</v>
      </c>
      <c r="F51" s="496">
        <v>0</v>
      </c>
      <c r="G51" s="496">
        <v>0</v>
      </c>
      <c r="H51" s="495"/>
      <c r="I51" s="496">
        <v>0</v>
      </c>
      <c r="J51" s="496">
        <v>0</v>
      </c>
      <c r="K51" s="496">
        <v>0</v>
      </c>
      <c r="L51" s="495"/>
      <c r="M51" s="496">
        <v>0</v>
      </c>
    </row>
    <row r="52" spans="2:13" x14ac:dyDescent="0.3">
      <c r="B52" s="499">
        <v>40</v>
      </c>
      <c r="C52" s="497" t="s">
        <v>3675</v>
      </c>
      <c r="D52" s="495"/>
      <c r="E52" s="489">
        <v>0</v>
      </c>
      <c r="F52" s="489">
        <v>0</v>
      </c>
      <c r="G52" s="489">
        <v>0</v>
      </c>
      <c r="H52" s="495"/>
      <c r="I52" s="489">
        <v>0</v>
      </c>
      <c r="J52" s="489">
        <v>0</v>
      </c>
      <c r="K52" s="489">
        <v>0</v>
      </c>
      <c r="L52" s="495"/>
      <c r="M52" s="489">
        <v>0</v>
      </c>
    </row>
    <row r="53" spans="2:13" x14ac:dyDescent="0.3">
      <c r="B53" s="500">
        <v>41</v>
      </c>
      <c r="C53" s="498" t="s">
        <v>3678</v>
      </c>
      <c r="D53" s="495"/>
      <c r="E53" s="492">
        <v>0</v>
      </c>
      <c r="F53" s="492">
        <v>0</v>
      </c>
      <c r="G53" s="492">
        <v>0</v>
      </c>
      <c r="H53" s="495"/>
      <c r="I53" s="492">
        <v>0</v>
      </c>
      <c r="J53" s="492">
        <v>0</v>
      </c>
      <c r="K53" s="492">
        <v>0</v>
      </c>
      <c r="L53" s="495"/>
      <c r="M53" s="492">
        <v>0</v>
      </c>
    </row>
    <row r="54" spans="2:13" x14ac:dyDescent="0.3">
      <c r="B54" s="499">
        <v>42</v>
      </c>
      <c r="C54" s="497" t="s">
        <v>3677</v>
      </c>
      <c r="D54" s="495"/>
      <c r="E54" s="489">
        <v>0</v>
      </c>
      <c r="F54" s="489">
        <v>0</v>
      </c>
      <c r="G54" s="489">
        <v>0</v>
      </c>
      <c r="H54" s="495"/>
      <c r="I54" s="489">
        <v>0</v>
      </c>
      <c r="J54" s="489">
        <v>0</v>
      </c>
      <c r="K54" s="489">
        <v>0</v>
      </c>
      <c r="L54" s="495"/>
      <c r="M54" s="489">
        <v>0</v>
      </c>
    </row>
    <row r="55" spans="2:13" x14ac:dyDescent="0.3">
      <c r="B55" s="500">
        <v>43</v>
      </c>
      <c r="C55" s="498" t="s">
        <v>3676</v>
      </c>
      <c r="D55" s="495"/>
      <c r="E55" s="492">
        <v>0</v>
      </c>
      <c r="F55" s="492">
        <v>0</v>
      </c>
      <c r="G55" s="492">
        <v>0</v>
      </c>
      <c r="H55" s="495"/>
      <c r="I55" s="492">
        <v>0</v>
      </c>
      <c r="J55" s="492">
        <v>0</v>
      </c>
      <c r="K55" s="492">
        <v>0</v>
      </c>
      <c r="L55" s="495"/>
      <c r="M55" s="492">
        <v>0</v>
      </c>
    </row>
    <row r="56" spans="2:13" x14ac:dyDescent="0.3">
      <c r="B56" s="499">
        <v>44</v>
      </c>
      <c r="C56" s="497" t="s">
        <v>3679</v>
      </c>
      <c r="D56" s="495"/>
      <c r="E56" s="489">
        <v>0</v>
      </c>
      <c r="F56" s="489">
        <v>0</v>
      </c>
      <c r="G56" s="489">
        <v>0</v>
      </c>
      <c r="H56" s="495"/>
      <c r="I56" s="489">
        <v>0</v>
      </c>
      <c r="J56" s="489">
        <v>0</v>
      </c>
      <c r="K56" s="489">
        <v>0</v>
      </c>
      <c r="L56" s="495"/>
      <c r="M56" s="489">
        <v>0</v>
      </c>
    </row>
    <row r="57" spans="2:13" x14ac:dyDescent="0.3">
      <c r="B57" s="500">
        <v>45</v>
      </c>
      <c r="C57" s="498" t="s">
        <v>3684</v>
      </c>
      <c r="D57" s="495"/>
      <c r="E57" s="492">
        <v>0</v>
      </c>
      <c r="F57" s="492">
        <v>0</v>
      </c>
      <c r="G57" s="492">
        <v>0</v>
      </c>
      <c r="H57" s="495"/>
      <c r="I57" s="492">
        <v>0</v>
      </c>
      <c r="J57" s="492">
        <v>0</v>
      </c>
      <c r="K57" s="492">
        <v>0</v>
      </c>
      <c r="L57" s="495"/>
      <c r="M57" s="492">
        <v>0</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0</v>
      </c>
      <c r="F67" s="496">
        <v>0</v>
      </c>
      <c r="G67" s="496">
        <v>0</v>
      </c>
      <c r="H67" s="495"/>
      <c r="I67" s="496">
        <v>0</v>
      </c>
      <c r="J67" s="496">
        <v>0</v>
      </c>
      <c r="K67" s="496">
        <v>0</v>
      </c>
      <c r="L67" s="495"/>
      <c r="M67" s="496">
        <v>0</v>
      </c>
    </row>
    <row r="68" spans="2:13" x14ac:dyDescent="0.3">
      <c r="B68" s="499">
        <v>53</v>
      </c>
      <c r="C68" s="497" t="s">
        <v>3709</v>
      </c>
      <c r="D68" s="495"/>
      <c r="E68" s="489">
        <v>0</v>
      </c>
      <c r="F68" s="489">
        <v>0</v>
      </c>
      <c r="G68" s="489">
        <v>0</v>
      </c>
      <c r="H68" s="495"/>
      <c r="I68" s="489">
        <v>0</v>
      </c>
      <c r="J68" s="489">
        <v>0</v>
      </c>
      <c r="K68" s="489">
        <v>0</v>
      </c>
      <c r="L68" s="495"/>
      <c r="M68" s="489">
        <v>0</v>
      </c>
    </row>
    <row r="69" spans="2:13" x14ac:dyDescent="0.3">
      <c r="B69" s="493"/>
      <c r="C69" s="494" t="s">
        <v>3722</v>
      </c>
      <c r="D69" s="495"/>
      <c r="E69" s="496">
        <v>0</v>
      </c>
      <c r="F69" s="496">
        <v>0</v>
      </c>
      <c r="G69" s="496">
        <v>0</v>
      </c>
      <c r="H69" s="495"/>
      <c r="I69" s="496">
        <v>0</v>
      </c>
      <c r="J69" s="496">
        <v>0</v>
      </c>
      <c r="K69" s="496">
        <v>0</v>
      </c>
      <c r="L69" s="495"/>
      <c r="M69" s="496">
        <v>0</v>
      </c>
    </row>
    <row r="70" spans="2:13" x14ac:dyDescent="0.3">
      <c r="B70" s="500">
        <v>54</v>
      </c>
      <c r="C70" s="498" t="s">
        <v>3707</v>
      </c>
      <c r="D70" s="495"/>
      <c r="E70" s="492"/>
      <c r="F70" s="492">
        <v>0</v>
      </c>
      <c r="G70" s="492">
        <v>0</v>
      </c>
      <c r="H70" s="495"/>
      <c r="I70" s="492"/>
      <c r="J70" s="492">
        <v>0</v>
      </c>
      <c r="K70" s="492">
        <v>0</v>
      </c>
      <c r="L70" s="495"/>
      <c r="M70" s="492">
        <v>0</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c r="F72" s="489">
        <v>0</v>
      </c>
      <c r="G72" s="489">
        <v>0</v>
      </c>
      <c r="H72" s="495"/>
      <c r="I72" s="489"/>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B1" sqref="B1"/>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36.75" customHeight="1" x14ac:dyDescent="0.3">
      <c r="C1" s="476" t="s">
        <v>5505</v>
      </c>
      <c r="E1" s="478" t="s">
        <v>3573</v>
      </c>
      <c r="F1" s="478" t="s">
        <v>126</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61197855</v>
      </c>
      <c r="F8" s="486">
        <v>0</v>
      </c>
      <c r="G8" s="486">
        <v>61197855</v>
      </c>
      <c r="I8" s="486">
        <v>53378775</v>
      </c>
      <c r="J8" s="486">
        <v>0</v>
      </c>
      <c r="K8" s="486">
        <v>53378775</v>
      </c>
      <c r="M8" s="486">
        <v>7819080</v>
      </c>
    </row>
    <row r="9" spans="2:13" x14ac:dyDescent="0.3">
      <c r="B9" s="493"/>
      <c r="C9" s="494" t="s">
        <v>3721</v>
      </c>
      <c r="D9" s="495"/>
      <c r="E9" s="496">
        <v>2684500</v>
      </c>
      <c r="F9" s="496">
        <v>0</v>
      </c>
      <c r="G9" s="496">
        <v>2684500</v>
      </c>
      <c r="H9" s="495"/>
      <c r="I9" s="496">
        <v>2684500</v>
      </c>
      <c r="J9" s="496">
        <v>0</v>
      </c>
      <c r="K9" s="496">
        <v>2684500</v>
      </c>
      <c r="L9" s="495"/>
      <c r="M9" s="496">
        <v>0</v>
      </c>
    </row>
    <row r="10" spans="2:13" x14ac:dyDescent="0.3">
      <c r="B10" s="487">
        <v>3</v>
      </c>
      <c r="C10" s="497" t="s">
        <v>3673</v>
      </c>
      <c r="E10" s="489">
        <v>0</v>
      </c>
      <c r="F10" s="489">
        <v>0</v>
      </c>
      <c r="G10" s="489">
        <v>0</v>
      </c>
      <c r="I10" s="489">
        <v>0</v>
      </c>
      <c r="J10" s="489">
        <v>0</v>
      </c>
      <c r="K10" s="489">
        <v>0</v>
      </c>
      <c r="M10" s="489">
        <v>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2500000</v>
      </c>
      <c r="F12" s="489">
        <v>0</v>
      </c>
      <c r="G12" s="489">
        <v>2500000</v>
      </c>
      <c r="I12" s="489">
        <v>2500000</v>
      </c>
      <c r="J12" s="489">
        <v>0</v>
      </c>
      <c r="K12" s="489">
        <v>2500000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184500</v>
      </c>
      <c r="F14" s="489">
        <v>0</v>
      </c>
      <c r="G14" s="489">
        <v>184500</v>
      </c>
      <c r="I14" s="489">
        <v>184500</v>
      </c>
      <c r="J14" s="489">
        <v>0</v>
      </c>
      <c r="K14" s="489">
        <v>184500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41767900</v>
      </c>
      <c r="F35" s="496">
        <v>0</v>
      </c>
      <c r="G35" s="496">
        <v>41767900</v>
      </c>
      <c r="H35" s="495"/>
      <c r="I35" s="496">
        <v>38267898</v>
      </c>
      <c r="J35" s="496">
        <v>0</v>
      </c>
      <c r="K35" s="496">
        <v>38267898</v>
      </c>
      <c r="L35" s="495"/>
      <c r="M35" s="496">
        <v>3500002</v>
      </c>
    </row>
    <row r="36" spans="2:13" x14ac:dyDescent="0.3">
      <c r="B36" s="499">
        <v>26</v>
      </c>
      <c r="C36" s="497" t="s">
        <v>3445</v>
      </c>
      <c r="D36" s="495"/>
      <c r="E36" s="489">
        <v>0</v>
      </c>
      <c r="F36" s="489">
        <v>0</v>
      </c>
      <c r="G36" s="489">
        <v>0</v>
      </c>
      <c r="H36" s="495"/>
      <c r="I36" s="489">
        <v>0</v>
      </c>
      <c r="J36" s="489">
        <v>0</v>
      </c>
      <c r="K36" s="489">
        <v>0</v>
      </c>
      <c r="L36" s="495"/>
      <c r="M36" s="489">
        <v>0</v>
      </c>
    </row>
    <row r="37" spans="2:13" x14ac:dyDescent="0.3">
      <c r="B37" s="500">
        <v>27</v>
      </c>
      <c r="C37" s="498" t="s">
        <v>3450</v>
      </c>
      <c r="D37" s="495"/>
      <c r="E37" s="492">
        <v>36903166</v>
      </c>
      <c r="F37" s="492">
        <v>0</v>
      </c>
      <c r="G37" s="492">
        <v>36903166</v>
      </c>
      <c r="H37" s="495"/>
      <c r="I37" s="492">
        <v>37403164</v>
      </c>
      <c r="J37" s="492">
        <v>0</v>
      </c>
      <c r="K37" s="492">
        <v>37403164</v>
      </c>
      <c r="L37" s="495"/>
      <c r="M37" s="492">
        <v>-499998</v>
      </c>
    </row>
    <row r="38" spans="2:13" x14ac:dyDescent="0.3">
      <c r="B38" s="499">
        <v>28</v>
      </c>
      <c r="C38" s="497" t="s">
        <v>3455</v>
      </c>
      <c r="D38" s="495"/>
      <c r="E38" s="489">
        <v>4000000</v>
      </c>
      <c r="F38" s="489">
        <v>0</v>
      </c>
      <c r="G38" s="489">
        <v>4000000</v>
      </c>
      <c r="H38" s="495"/>
      <c r="I38" s="489">
        <v>0</v>
      </c>
      <c r="J38" s="489">
        <v>0</v>
      </c>
      <c r="K38" s="489">
        <v>0</v>
      </c>
      <c r="L38" s="495"/>
      <c r="M38" s="489">
        <v>4000000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500000</v>
      </c>
      <c r="F40" s="489">
        <v>0</v>
      </c>
      <c r="G40" s="489">
        <v>500000</v>
      </c>
      <c r="H40" s="495"/>
      <c r="I40" s="489">
        <v>500000</v>
      </c>
      <c r="J40" s="489">
        <v>0</v>
      </c>
      <c r="K40" s="489">
        <v>500000</v>
      </c>
      <c r="L40" s="495"/>
      <c r="M40" s="489">
        <v>0</v>
      </c>
    </row>
    <row r="41" spans="2:13" x14ac:dyDescent="0.3">
      <c r="B41" s="500">
        <v>30</v>
      </c>
      <c r="C41" s="498" t="s">
        <v>3467</v>
      </c>
      <c r="D41" s="495"/>
      <c r="E41" s="492">
        <v>220942</v>
      </c>
      <c r="F41" s="492">
        <v>0</v>
      </c>
      <c r="G41" s="492">
        <v>220942</v>
      </c>
      <c r="H41" s="495"/>
      <c r="I41" s="492">
        <v>220942</v>
      </c>
      <c r="J41" s="492">
        <v>0</v>
      </c>
      <c r="K41" s="492">
        <v>220942</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143792</v>
      </c>
      <c r="F43" s="492">
        <v>0</v>
      </c>
      <c r="G43" s="492">
        <v>143792</v>
      </c>
      <c r="H43" s="495"/>
      <c r="I43" s="492">
        <v>143792</v>
      </c>
      <c r="J43" s="492">
        <v>0</v>
      </c>
      <c r="K43" s="492">
        <v>143792</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0</v>
      </c>
      <c r="G48" s="489">
        <v>0</v>
      </c>
      <c r="H48" s="495"/>
      <c r="I48" s="489">
        <v>0</v>
      </c>
      <c r="J48" s="489">
        <v>0</v>
      </c>
      <c r="K48" s="489">
        <v>0</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1288720</v>
      </c>
      <c r="F51" s="496">
        <v>0</v>
      </c>
      <c r="G51" s="496">
        <v>1288720</v>
      </c>
      <c r="H51" s="495"/>
      <c r="I51" s="496">
        <v>969640</v>
      </c>
      <c r="J51" s="496">
        <v>0</v>
      </c>
      <c r="K51" s="496">
        <v>969640</v>
      </c>
      <c r="L51" s="495"/>
      <c r="M51" s="496">
        <v>319080</v>
      </c>
    </row>
    <row r="52" spans="2:13" x14ac:dyDescent="0.3">
      <c r="B52" s="499">
        <v>40</v>
      </c>
      <c r="C52" s="497" t="s">
        <v>3675</v>
      </c>
      <c r="D52" s="495"/>
      <c r="E52" s="489">
        <v>0</v>
      </c>
      <c r="F52" s="489">
        <v>0</v>
      </c>
      <c r="G52" s="489">
        <v>0</v>
      </c>
      <c r="H52" s="495"/>
      <c r="I52" s="489">
        <v>69997</v>
      </c>
      <c r="J52" s="489">
        <v>0</v>
      </c>
      <c r="K52" s="489">
        <v>69997</v>
      </c>
      <c r="L52" s="495"/>
      <c r="M52" s="489">
        <v>-69997</v>
      </c>
    </row>
    <row r="53" spans="2:13" x14ac:dyDescent="0.3">
      <c r="B53" s="500">
        <v>41</v>
      </c>
      <c r="C53" s="498" t="s">
        <v>3678</v>
      </c>
      <c r="D53" s="495"/>
      <c r="E53" s="492">
        <v>0</v>
      </c>
      <c r="F53" s="492">
        <v>0</v>
      </c>
      <c r="G53" s="492">
        <v>0</v>
      </c>
      <c r="H53" s="495"/>
      <c r="I53" s="492">
        <v>254823</v>
      </c>
      <c r="J53" s="492">
        <v>0</v>
      </c>
      <c r="K53" s="492">
        <v>254823</v>
      </c>
      <c r="L53" s="495"/>
      <c r="M53" s="492">
        <v>-254823</v>
      </c>
    </row>
    <row r="54" spans="2:13" x14ac:dyDescent="0.3">
      <c r="B54" s="499">
        <v>42</v>
      </c>
      <c r="C54" s="497" t="s">
        <v>3677</v>
      </c>
      <c r="D54" s="495"/>
      <c r="E54" s="489">
        <v>0</v>
      </c>
      <c r="F54" s="489">
        <v>0</v>
      </c>
      <c r="G54" s="489">
        <v>0</v>
      </c>
      <c r="H54" s="495"/>
      <c r="I54" s="489">
        <v>318529</v>
      </c>
      <c r="J54" s="489">
        <v>0</v>
      </c>
      <c r="K54" s="489">
        <v>318529</v>
      </c>
      <c r="L54" s="495"/>
      <c r="M54" s="489">
        <v>-318529</v>
      </c>
    </row>
    <row r="55" spans="2:13" x14ac:dyDescent="0.3">
      <c r="B55" s="500">
        <v>43</v>
      </c>
      <c r="C55" s="498" t="s">
        <v>3676</v>
      </c>
      <c r="D55" s="495"/>
      <c r="E55" s="492">
        <v>1288720</v>
      </c>
      <c r="F55" s="492">
        <v>0</v>
      </c>
      <c r="G55" s="492">
        <v>1288720</v>
      </c>
      <c r="H55" s="495"/>
      <c r="I55" s="492">
        <v>51350</v>
      </c>
      <c r="J55" s="492">
        <v>0</v>
      </c>
      <c r="K55" s="492">
        <v>51350</v>
      </c>
      <c r="L55" s="495"/>
      <c r="M55" s="492">
        <v>1237370</v>
      </c>
    </row>
    <row r="56" spans="2:13" x14ac:dyDescent="0.3">
      <c r="B56" s="499">
        <v>44</v>
      </c>
      <c r="C56" s="497" t="s">
        <v>3679</v>
      </c>
      <c r="D56" s="495"/>
      <c r="E56" s="489">
        <v>0</v>
      </c>
      <c r="F56" s="489">
        <v>0</v>
      </c>
      <c r="G56" s="489">
        <v>0</v>
      </c>
      <c r="H56" s="495"/>
      <c r="I56" s="489">
        <v>159265</v>
      </c>
      <c r="J56" s="489">
        <v>0</v>
      </c>
      <c r="K56" s="489">
        <v>159265</v>
      </c>
      <c r="L56" s="495"/>
      <c r="M56" s="489">
        <v>-159265</v>
      </c>
    </row>
    <row r="57" spans="2:13" x14ac:dyDescent="0.3">
      <c r="B57" s="500">
        <v>45</v>
      </c>
      <c r="C57" s="498" t="s">
        <v>3684</v>
      </c>
      <c r="D57" s="495"/>
      <c r="E57" s="492">
        <v>0</v>
      </c>
      <c r="F57" s="492">
        <v>0</v>
      </c>
      <c r="G57" s="492">
        <v>0</v>
      </c>
      <c r="H57" s="495"/>
      <c r="I57" s="492">
        <v>115676</v>
      </c>
      <c r="J57" s="492">
        <v>0</v>
      </c>
      <c r="K57" s="492">
        <v>115676</v>
      </c>
      <c r="L57" s="495"/>
      <c r="M57" s="492">
        <v>-115676</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4000000</v>
      </c>
      <c r="F64" s="496">
        <v>0</v>
      </c>
      <c r="G64" s="496">
        <v>4000000</v>
      </c>
      <c r="H64" s="495"/>
      <c r="I64" s="496">
        <v>0</v>
      </c>
      <c r="J64" s="496">
        <v>0</v>
      </c>
      <c r="K64" s="496">
        <v>0</v>
      </c>
      <c r="L64" s="495"/>
      <c r="M64" s="496">
        <v>4000000</v>
      </c>
    </row>
    <row r="65" spans="2:13" x14ac:dyDescent="0.3">
      <c r="B65" s="499">
        <v>51</v>
      </c>
      <c r="C65" s="497" t="s">
        <v>3524</v>
      </c>
      <c r="D65" s="495"/>
      <c r="E65" s="489">
        <v>4000000</v>
      </c>
      <c r="F65" s="489">
        <v>0</v>
      </c>
      <c r="G65" s="489">
        <v>4000000</v>
      </c>
      <c r="H65" s="495"/>
      <c r="I65" s="489">
        <v>0</v>
      </c>
      <c r="J65" s="489">
        <v>0</v>
      </c>
      <c r="K65" s="489">
        <v>0</v>
      </c>
      <c r="L65" s="495"/>
      <c r="M65" s="489">
        <v>4000000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786240</v>
      </c>
      <c r="F67" s="496">
        <v>0</v>
      </c>
      <c r="G67" s="496">
        <v>786240</v>
      </c>
      <c r="H67" s="495"/>
      <c r="I67" s="496">
        <v>786240</v>
      </c>
      <c r="J67" s="496">
        <v>0</v>
      </c>
      <c r="K67" s="496">
        <v>786240</v>
      </c>
      <c r="L67" s="495"/>
      <c r="M67" s="496">
        <v>0</v>
      </c>
    </row>
    <row r="68" spans="2:13" x14ac:dyDescent="0.3">
      <c r="B68" s="499">
        <v>53</v>
      </c>
      <c r="C68" s="497" t="s">
        <v>3709</v>
      </c>
      <c r="D68" s="495"/>
      <c r="E68" s="489">
        <v>786240</v>
      </c>
      <c r="F68" s="489">
        <v>0</v>
      </c>
      <c r="G68" s="489">
        <v>786240</v>
      </c>
      <c r="H68" s="495"/>
      <c r="I68" s="489">
        <v>786240</v>
      </c>
      <c r="J68" s="489">
        <v>0</v>
      </c>
      <c r="K68" s="489">
        <v>786240</v>
      </c>
      <c r="L68" s="495"/>
      <c r="M68" s="489">
        <v>0</v>
      </c>
    </row>
    <row r="69" spans="2:13" x14ac:dyDescent="0.3">
      <c r="B69" s="493"/>
      <c r="C69" s="494" t="s">
        <v>3722</v>
      </c>
      <c r="D69" s="495"/>
      <c r="E69" s="496">
        <v>10670495</v>
      </c>
      <c r="F69" s="496">
        <v>0</v>
      </c>
      <c r="G69" s="496">
        <v>10670495</v>
      </c>
      <c r="H69" s="495"/>
      <c r="I69" s="496">
        <v>10670497</v>
      </c>
      <c r="J69" s="496">
        <v>0</v>
      </c>
      <c r="K69" s="496">
        <v>10670497</v>
      </c>
      <c r="L69" s="495"/>
      <c r="M69" s="496">
        <v>-2</v>
      </c>
    </row>
    <row r="70" spans="2:13" x14ac:dyDescent="0.3">
      <c r="B70" s="500">
        <v>54</v>
      </c>
      <c r="C70" s="498" t="s">
        <v>3707</v>
      </c>
      <c r="D70" s="495"/>
      <c r="E70" s="492">
        <v>10670495</v>
      </c>
      <c r="F70" s="492">
        <v>0</v>
      </c>
      <c r="G70" s="492">
        <v>10670495</v>
      </c>
      <c r="H70" s="495"/>
      <c r="I70" s="492">
        <v>10670497</v>
      </c>
      <c r="J70" s="492">
        <v>0</v>
      </c>
      <c r="K70" s="492">
        <v>10670497</v>
      </c>
      <c r="L70" s="495"/>
      <c r="M70" s="492">
        <v>-2</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v>0</v>
      </c>
      <c r="F72" s="489">
        <v>0</v>
      </c>
      <c r="G72" s="489">
        <v>0</v>
      </c>
      <c r="H72" s="495"/>
      <c r="I72" s="489"/>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B1" sqref="B1"/>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30.6" x14ac:dyDescent="0.3">
      <c r="C1" s="476" t="s">
        <v>5505</v>
      </c>
      <c r="E1" s="478" t="s">
        <v>3559</v>
      </c>
      <c r="F1" s="478" t="s">
        <v>5530</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3955474509</v>
      </c>
      <c r="F8" s="486">
        <v>-36000000</v>
      </c>
      <c r="G8" s="486">
        <v>3919474509</v>
      </c>
      <c r="I8" s="486">
        <v>3596287516</v>
      </c>
      <c r="J8" s="486">
        <v>152901249</v>
      </c>
      <c r="K8" s="486">
        <v>3749188765</v>
      </c>
      <c r="M8" s="486">
        <v>170285744</v>
      </c>
    </row>
    <row r="9" spans="2:13" x14ac:dyDescent="0.3">
      <c r="B9" s="493"/>
      <c r="C9" s="494" t="s">
        <v>3721</v>
      </c>
      <c r="D9" s="495"/>
      <c r="E9" s="496">
        <v>356471472</v>
      </c>
      <c r="F9" s="496">
        <v>0</v>
      </c>
      <c r="G9" s="496">
        <v>356471472</v>
      </c>
      <c r="H9" s="495"/>
      <c r="I9" s="496">
        <v>76607459</v>
      </c>
      <c r="J9" s="496">
        <v>16796701</v>
      </c>
      <c r="K9" s="496">
        <v>93404160</v>
      </c>
      <c r="L9" s="495"/>
      <c r="M9" s="496">
        <v>263067312</v>
      </c>
    </row>
    <row r="10" spans="2:13" x14ac:dyDescent="0.3">
      <c r="B10" s="487">
        <v>3</v>
      </c>
      <c r="C10" s="497" t="s">
        <v>3673</v>
      </c>
      <c r="E10" s="489">
        <v>341359572</v>
      </c>
      <c r="F10" s="489">
        <v>0</v>
      </c>
      <c r="G10" s="489">
        <v>341359572</v>
      </c>
      <c r="I10" s="489">
        <v>76607459</v>
      </c>
      <c r="J10" s="489">
        <v>1684801</v>
      </c>
      <c r="K10" s="489">
        <v>78292260</v>
      </c>
      <c r="M10" s="489">
        <v>263067312</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15111900</v>
      </c>
      <c r="F14" s="489">
        <v>0</v>
      </c>
      <c r="G14" s="489">
        <v>15111900</v>
      </c>
      <c r="I14" s="489">
        <v>0</v>
      </c>
      <c r="J14" s="489">
        <v>15111900</v>
      </c>
      <c r="K14" s="489">
        <v>15111900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136104548</v>
      </c>
      <c r="F24" s="496">
        <v>0</v>
      </c>
      <c r="G24" s="496">
        <v>136104548</v>
      </c>
      <c r="H24" s="495"/>
      <c r="I24" s="496">
        <v>0</v>
      </c>
      <c r="J24" s="496">
        <v>136104548</v>
      </c>
      <c r="K24" s="496">
        <v>136104548</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136104548</v>
      </c>
      <c r="F34" s="492">
        <v>0</v>
      </c>
      <c r="G34" s="492">
        <v>136104548</v>
      </c>
      <c r="H34" s="495"/>
      <c r="I34" s="492">
        <v>0</v>
      </c>
      <c r="J34" s="492">
        <v>136104548</v>
      </c>
      <c r="K34" s="492">
        <v>136104548</v>
      </c>
      <c r="L34" s="495"/>
      <c r="M34" s="492">
        <v>0</v>
      </c>
    </row>
    <row r="35" spans="2:13" x14ac:dyDescent="0.3">
      <c r="B35" s="493"/>
      <c r="C35" s="494" t="s">
        <v>3720</v>
      </c>
      <c r="D35" s="495"/>
      <c r="E35" s="496">
        <v>3055877541</v>
      </c>
      <c r="F35" s="496">
        <v>0</v>
      </c>
      <c r="G35" s="496">
        <v>3055877541</v>
      </c>
      <c r="H35" s="495"/>
      <c r="I35" s="496">
        <v>3044710034</v>
      </c>
      <c r="J35" s="496">
        <v>0</v>
      </c>
      <c r="K35" s="496">
        <v>3044710034</v>
      </c>
      <c r="L35" s="495"/>
      <c r="M35" s="496">
        <v>11167507</v>
      </c>
    </row>
    <row r="36" spans="2:13" x14ac:dyDescent="0.3">
      <c r="B36" s="499">
        <v>26</v>
      </c>
      <c r="C36" s="497" t="s">
        <v>3445</v>
      </c>
      <c r="D36" s="495"/>
      <c r="E36" s="489">
        <v>128578499</v>
      </c>
      <c r="F36" s="489">
        <v>0</v>
      </c>
      <c r="G36" s="489">
        <v>128578499</v>
      </c>
      <c r="H36" s="495"/>
      <c r="I36" s="489">
        <v>118578499</v>
      </c>
      <c r="J36" s="489">
        <v>0</v>
      </c>
      <c r="K36" s="489">
        <v>118578499</v>
      </c>
      <c r="L36" s="495"/>
      <c r="M36" s="489">
        <v>10000000</v>
      </c>
    </row>
    <row r="37" spans="2:13" x14ac:dyDescent="0.3">
      <c r="B37" s="500">
        <v>27</v>
      </c>
      <c r="C37" s="498" t="s">
        <v>3450</v>
      </c>
      <c r="D37" s="495"/>
      <c r="E37" s="492">
        <v>186520712</v>
      </c>
      <c r="F37" s="492">
        <v>0</v>
      </c>
      <c r="G37" s="492">
        <v>186520712</v>
      </c>
      <c r="H37" s="495"/>
      <c r="I37" s="492">
        <v>186520712</v>
      </c>
      <c r="J37" s="492">
        <v>0</v>
      </c>
      <c r="K37" s="492">
        <v>186520712</v>
      </c>
      <c r="L37" s="495"/>
      <c r="M37" s="492">
        <v>0</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2330765545</v>
      </c>
      <c r="F40" s="489">
        <v>0</v>
      </c>
      <c r="G40" s="489">
        <v>2330765545</v>
      </c>
      <c r="H40" s="495"/>
      <c r="I40" s="489">
        <v>2330765545</v>
      </c>
      <c r="J40" s="489">
        <v>0</v>
      </c>
      <c r="K40" s="489">
        <v>2330765545</v>
      </c>
      <c r="L40" s="495"/>
      <c r="M40" s="489">
        <v>0</v>
      </c>
    </row>
    <row r="41" spans="2:13" x14ac:dyDescent="0.3">
      <c r="B41" s="500">
        <v>30</v>
      </c>
      <c r="C41" s="498" t="s">
        <v>3467</v>
      </c>
      <c r="D41" s="495"/>
      <c r="E41" s="492">
        <v>0</v>
      </c>
      <c r="F41" s="492">
        <v>0</v>
      </c>
      <c r="G41" s="492">
        <v>0</v>
      </c>
      <c r="H41" s="495"/>
      <c r="I41" s="492">
        <v>0</v>
      </c>
      <c r="J41" s="492">
        <v>0</v>
      </c>
      <c r="K41" s="492">
        <v>0</v>
      </c>
      <c r="L41" s="495"/>
      <c r="M41" s="492">
        <v>0</v>
      </c>
    </row>
    <row r="42" spans="2:13" x14ac:dyDescent="0.3">
      <c r="B42" s="499">
        <v>31</v>
      </c>
      <c r="C42" s="497" t="s">
        <v>3470</v>
      </c>
      <c r="D42" s="495"/>
      <c r="E42" s="489">
        <v>398380081</v>
      </c>
      <c r="F42" s="489">
        <v>0</v>
      </c>
      <c r="G42" s="489">
        <v>398380081</v>
      </c>
      <c r="H42" s="495"/>
      <c r="I42" s="489">
        <v>398380081</v>
      </c>
      <c r="J42" s="489">
        <v>0</v>
      </c>
      <c r="K42" s="489">
        <v>398380081</v>
      </c>
      <c r="L42" s="495"/>
      <c r="M42" s="489">
        <v>0</v>
      </c>
    </row>
    <row r="43" spans="2:13" x14ac:dyDescent="0.3">
      <c r="B43" s="500">
        <v>32</v>
      </c>
      <c r="C43" s="498" t="s">
        <v>3477</v>
      </c>
      <c r="D43" s="495"/>
      <c r="E43" s="492">
        <v>11632704</v>
      </c>
      <c r="F43" s="492">
        <v>0</v>
      </c>
      <c r="G43" s="492">
        <v>11632704</v>
      </c>
      <c r="H43" s="495"/>
      <c r="I43" s="492">
        <v>8750637</v>
      </c>
      <c r="J43" s="492">
        <v>0</v>
      </c>
      <c r="K43" s="492">
        <v>8750637</v>
      </c>
      <c r="L43" s="495"/>
      <c r="M43" s="492">
        <v>2882067</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0</v>
      </c>
      <c r="G48" s="489">
        <v>0</v>
      </c>
      <c r="H48" s="495"/>
      <c r="I48" s="489">
        <v>1714560</v>
      </c>
      <c r="J48" s="489">
        <v>0</v>
      </c>
      <c r="K48" s="489">
        <v>1714560</v>
      </c>
      <c r="L48" s="495"/>
      <c r="M48" s="489">
        <v>-1714560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187950068</v>
      </c>
      <c r="F51" s="496">
        <v>0</v>
      </c>
      <c r="G51" s="496">
        <v>187950068</v>
      </c>
      <c r="H51" s="495"/>
      <c r="I51" s="496">
        <v>291635999</v>
      </c>
      <c r="J51" s="496">
        <v>0</v>
      </c>
      <c r="K51" s="496">
        <v>291635999</v>
      </c>
      <c r="L51" s="495"/>
      <c r="M51" s="496">
        <v>-103685931</v>
      </c>
    </row>
    <row r="52" spans="2:13" x14ac:dyDescent="0.3">
      <c r="B52" s="499">
        <v>40</v>
      </c>
      <c r="C52" s="497" t="s">
        <v>3675</v>
      </c>
      <c r="D52" s="495"/>
      <c r="E52" s="489">
        <v>109774558</v>
      </c>
      <c r="F52" s="489">
        <v>0</v>
      </c>
      <c r="G52" s="489">
        <v>109774558</v>
      </c>
      <c r="H52" s="495"/>
      <c r="I52" s="489">
        <v>187755427</v>
      </c>
      <c r="J52" s="489">
        <v>0</v>
      </c>
      <c r="K52" s="489">
        <v>187755427</v>
      </c>
      <c r="L52" s="495"/>
      <c r="M52" s="489">
        <v>-77980869</v>
      </c>
    </row>
    <row r="53" spans="2:13" x14ac:dyDescent="0.3">
      <c r="B53" s="500">
        <v>41</v>
      </c>
      <c r="C53" s="498" t="s">
        <v>3678</v>
      </c>
      <c r="D53" s="495"/>
      <c r="E53" s="492">
        <v>4410776</v>
      </c>
      <c r="F53" s="492">
        <v>0</v>
      </c>
      <c r="G53" s="492">
        <v>4410776</v>
      </c>
      <c r="H53" s="495"/>
      <c r="I53" s="492">
        <v>7651558</v>
      </c>
      <c r="J53" s="492">
        <v>0</v>
      </c>
      <c r="K53" s="492">
        <v>7651558</v>
      </c>
      <c r="L53" s="495"/>
      <c r="M53" s="492">
        <v>-3240782</v>
      </c>
    </row>
    <row r="54" spans="2:13" x14ac:dyDescent="0.3">
      <c r="B54" s="499">
        <v>42</v>
      </c>
      <c r="C54" s="497" t="s">
        <v>3677</v>
      </c>
      <c r="D54" s="495"/>
      <c r="E54" s="489">
        <v>5514606</v>
      </c>
      <c r="F54" s="489">
        <v>0</v>
      </c>
      <c r="G54" s="489">
        <v>5514606</v>
      </c>
      <c r="H54" s="495"/>
      <c r="I54" s="489">
        <v>9564458</v>
      </c>
      <c r="J54" s="489">
        <v>0</v>
      </c>
      <c r="K54" s="489">
        <v>9564458</v>
      </c>
      <c r="L54" s="495"/>
      <c r="M54" s="489">
        <v>-4049852</v>
      </c>
    </row>
    <row r="55" spans="2:13" x14ac:dyDescent="0.3">
      <c r="B55" s="500">
        <v>43</v>
      </c>
      <c r="C55" s="498" t="s">
        <v>3676</v>
      </c>
      <c r="D55" s="495"/>
      <c r="E55" s="492">
        <v>63074533</v>
      </c>
      <c r="F55" s="492">
        <v>0</v>
      </c>
      <c r="G55" s="492">
        <v>63074533</v>
      </c>
      <c r="H55" s="495"/>
      <c r="I55" s="492">
        <v>77686098</v>
      </c>
      <c r="J55" s="492">
        <v>0</v>
      </c>
      <c r="K55" s="492">
        <v>77686098</v>
      </c>
      <c r="L55" s="495"/>
      <c r="M55" s="492">
        <v>-14611565</v>
      </c>
    </row>
    <row r="56" spans="2:13" x14ac:dyDescent="0.3">
      <c r="B56" s="499">
        <v>44</v>
      </c>
      <c r="C56" s="497" t="s">
        <v>3679</v>
      </c>
      <c r="D56" s="495"/>
      <c r="E56" s="489">
        <v>3037102</v>
      </c>
      <c r="F56" s="489">
        <v>0</v>
      </c>
      <c r="G56" s="489">
        <v>3037102</v>
      </c>
      <c r="H56" s="495"/>
      <c r="I56" s="489">
        <v>4782223</v>
      </c>
      <c r="J56" s="489">
        <v>0</v>
      </c>
      <c r="K56" s="489">
        <v>4782223</v>
      </c>
      <c r="L56" s="495"/>
      <c r="M56" s="489">
        <v>-1745121</v>
      </c>
    </row>
    <row r="57" spans="2:13" x14ac:dyDescent="0.3">
      <c r="B57" s="500">
        <v>45</v>
      </c>
      <c r="C57" s="498" t="s">
        <v>3684</v>
      </c>
      <c r="D57" s="495"/>
      <c r="E57" s="492">
        <v>2138493</v>
      </c>
      <c r="F57" s="492">
        <v>0</v>
      </c>
      <c r="G57" s="492">
        <v>2138493</v>
      </c>
      <c r="H57" s="495"/>
      <c r="I57" s="492">
        <v>3687194</v>
      </c>
      <c r="J57" s="492">
        <v>0</v>
      </c>
      <c r="K57" s="492">
        <v>3687194</v>
      </c>
      <c r="L57" s="495"/>
      <c r="M57" s="492">
        <v>-1548701</v>
      </c>
    </row>
    <row r="58" spans="2:13" x14ac:dyDescent="0.3">
      <c r="B58" s="499">
        <v>46</v>
      </c>
      <c r="C58" s="497" t="s">
        <v>3689</v>
      </c>
      <c r="D58" s="495"/>
      <c r="E58" s="489">
        <v>0</v>
      </c>
      <c r="F58" s="489">
        <v>0</v>
      </c>
      <c r="G58" s="489">
        <v>0</v>
      </c>
      <c r="H58" s="495"/>
      <c r="I58" s="489">
        <v>509041</v>
      </c>
      <c r="J58" s="489">
        <v>0</v>
      </c>
      <c r="K58" s="489">
        <v>509041</v>
      </c>
      <c r="L58" s="495"/>
      <c r="M58" s="489">
        <v>-509041</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82922350</v>
      </c>
      <c r="F67" s="496">
        <v>-36000000</v>
      </c>
      <c r="G67" s="496">
        <v>46922350</v>
      </c>
      <c r="H67" s="495"/>
      <c r="I67" s="496">
        <v>46922350</v>
      </c>
      <c r="J67" s="496">
        <v>0</v>
      </c>
      <c r="K67" s="496">
        <v>46922350</v>
      </c>
      <c r="L67" s="495"/>
      <c r="M67" s="496">
        <v>0</v>
      </c>
    </row>
    <row r="68" spans="2:13" x14ac:dyDescent="0.3">
      <c r="B68" s="499">
        <v>53</v>
      </c>
      <c r="C68" s="497" t="s">
        <v>3709</v>
      </c>
      <c r="D68" s="495"/>
      <c r="E68" s="489">
        <v>82922350</v>
      </c>
      <c r="F68" s="489">
        <v>-36000000</v>
      </c>
      <c r="G68" s="489">
        <v>46922350</v>
      </c>
      <c r="H68" s="495"/>
      <c r="I68" s="489">
        <v>46922350</v>
      </c>
      <c r="J68" s="489">
        <v>0</v>
      </c>
      <c r="K68" s="489">
        <v>46922350</v>
      </c>
      <c r="L68" s="495"/>
      <c r="M68" s="489">
        <v>0</v>
      </c>
    </row>
    <row r="69" spans="2:13" x14ac:dyDescent="0.3">
      <c r="B69" s="493"/>
      <c r="C69" s="494" t="s">
        <v>3722</v>
      </c>
      <c r="D69" s="495"/>
      <c r="E69" s="496">
        <v>136148530</v>
      </c>
      <c r="F69" s="496">
        <v>0</v>
      </c>
      <c r="G69" s="496">
        <v>136148530</v>
      </c>
      <c r="H69" s="495"/>
      <c r="I69" s="496">
        <v>136411674</v>
      </c>
      <c r="J69" s="496">
        <v>0</v>
      </c>
      <c r="K69" s="496">
        <v>136411674</v>
      </c>
      <c r="L69" s="495"/>
      <c r="M69" s="496">
        <v>-263144</v>
      </c>
    </row>
    <row r="70" spans="2:13" x14ac:dyDescent="0.3">
      <c r="B70" s="500">
        <v>54</v>
      </c>
      <c r="C70" s="498" t="s">
        <v>3707</v>
      </c>
      <c r="D70" s="495"/>
      <c r="E70" s="492">
        <v>136148530</v>
      </c>
      <c r="F70" s="492">
        <v>0</v>
      </c>
      <c r="G70" s="492">
        <v>136148530</v>
      </c>
      <c r="H70" s="495"/>
      <c r="I70" s="492">
        <v>136411674</v>
      </c>
      <c r="J70" s="492">
        <v>0</v>
      </c>
      <c r="K70" s="492">
        <v>136411674</v>
      </c>
      <c r="L70" s="495"/>
      <c r="M70" s="492">
        <v>-263144</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v>0</v>
      </c>
      <c r="F72" s="489">
        <v>0</v>
      </c>
      <c r="G72" s="489">
        <v>0</v>
      </c>
      <c r="H72" s="495"/>
      <c r="I72" s="489"/>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sqref="A1:XFD1048576"/>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25.5" customHeight="1" x14ac:dyDescent="0.3">
      <c r="C1" s="476" t="s">
        <v>5505</v>
      </c>
      <c r="E1" s="478" t="s">
        <v>3557</v>
      </c>
      <c r="F1" s="478" t="s">
        <v>133</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3862156681</v>
      </c>
      <c r="F8" s="486">
        <v>655485560</v>
      </c>
      <c r="G8" s="486">
        <v>4517642241</v>
      </c>
      <c r="I8" s="486">
        <v>4387504571</v>
      </c>
      <c r="J8" s="486">
        <v>147978251</v>
      </c>
      <c r="K8" s="486">
        <v>4535482822</v>
      </c>
      <c r="M8" s="486">
        <v>-17840581</v>
      </c>
    </row>
    <row r="9" spans="2:13" x14ac:dyDescent="0.3">
      <c r="B9" s="493"/>
      <c r="C9" s="494" t="s">
        <v>3721</v>
      </c>
      <c r="D9" s="495"/>
      <c r="E9" s="496">
        <v>785710009</v>
      </c>
      <c r="F9" s="496">
        <v>-68605632</v>
      </c>
      <c r="G9" s="496">
        <v>717104377</v>
      </c>
      <c r="H9" s="495"/>
      <c r="I9" s="496">
        <v>0</v>
      </c>
      <c r="J9" s="496">
        <v>455173707</v>
      </c>
      <c r="K9" s="496">
        <v>455173707</v>
      </c>
      <c r="L9" s="495"/>
      <c r="M9" s="496">
        <v>261930670</v>
      </c>
    </row>
    <row r="10" spans="2:13" x14ac:dyDescent="0.3">
      <c r="B10" s="487">
        <v>3</v>
      </c>
      <c r="C10" s="497" t="s">
        <v>3673</v>
      </c>
      <c r="E10" s="489">
        <v>785710009</v>
      </c>
      <c r="F10" s="489">
        <v>-68605632</v>
      </c>
      <c r="G10" s="489">
        <v>717104377</v>
      </c>
      <c r="I10" s="489">
        <v>0</v>
      </c>
      <c r="J10" s="489">
        <v>455173707</v>
      </c>
      <c r="K10" s="489">
        <v>455173707</v>
      </c>
      <c r="M10" s="489">
        <v>261930670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131712055</v>
      </c>
      <c r="F24" s="496">
        <v>0</v>
      </c>
      <c r="G24" s="496">
        <v>131712055</v>
      </c>
      <c r="H24" s="495"/>
      <c r="I24" s="496">
        <v>0</v>
      </c>
      <c r="J24" s="496">
        <v>2297673</v>
      </c>
      <c r="K24" s="496">
        <v>2297673</v>
      </c>
      <c r="L24" s="495"/>
      <c r="M24" s="496">
        <v>129414382</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131712055</v>
      </c>
      <c r="F34" s="492">
        <v>0</v>
      </c>
      <c r="G34" s="492">
        <v>131712055</v>
      </c>
      <c r="H34" s="495"/>
      <c r="I34" s="492">
        <v>0</v>
      </c>
      <c r="J34" s="492">
        <v>2297673</v>
      </c>
      <c r="K34" s="492">
        <v>2297673</v>
      </c>
      <c r="L34" s="495"/>
      <c r="M34" s="492">
        <v>129414382</v>
      </c>
    </row>
    <row r="35" spans="2:13" x14ac:dyDescent="0.3">
      <c r="B35" s="493"/>
      <c r="C35" s="494" t="s">
        <v>3720</v>
      </c>
      <c r="D35" s="495"/>
      <c r="E35" s="496">
        <v>2827441384</v>
      </c>
      <c r="F35" s="496">
        <v>720514842</v>
      </c>
      <c r="G35" s="496">
        <v>3547956226</v>
      </c>
      <c r="H35" s="495"/>
      <c r="I35" s="496">
        <v>3548374546</v>
      </c>
      <c r="J35" s="496">
        <v>0</v>
      </c>
      <c r="K35" s="496">
        <v>3548374546</v>
      </c>
      <c r="L35" s="495"/>
      <c r="M35" s="496">
        <v>-418320</v>
      </c>
    </row>
    <row r="36" spans="2:13" x14ac:dyDescent="0.3">
      <c r="B36" s="499">
        <v>26</v>
      </c>
      <c r="C36" s="497" t="s">
        <v>3445</v>
      </c>
      <c r="D36" s="495"/>
      <c r="E36" s="489">
        <v>72076514</v>
      </c>
      <c r="F36" s="489">
        <v>704638</v>
      </c>
      <c r="G36" s="489">
        <v>72781152</v>
      </c>
      <c r="H36" s="495"/>
      <c r="I36" s="489">
        <v>72781152</v>
      </c>
      <c r="J36" s="489">
        <v>0</v>
      </c>
      <c r="K36" s="489">
        <v>72781152</v>
      </c>
      <c r="L36" s="495"/>
      <c r="M36" s="489">
        <v>0</v>
      </c>
    </row>
    <row r="37" spans="2:13" x14ac:dyDescent="0.3">
      <c r="B37" s="500">
        <v>27</v>
      </c>
      <c r="C37" s="498" t="s">
        <v>3450</v>
      </c>
      <c r="D37" s="495"/>
      <c r="E37" s="492">
        <v>94450583</v>
      </c>
      <c r="F37" s="492">
        <v>0</v>
      </c>
      <c r="G37" s="492">
        <v>94450583</v>
      </c>
      <c r="H37" s="495"/>
      <c r="I37" s="492">
        <v>94450583</v>
      </c>
      <c r="J37" s="492">
        <v>0</v>
      </c>
      <c r="K37" s="492">
        <v>94450583</v>
      </c>
      <c r="L37" s="495"/>
      <c r="M37" s="492">
        <v>0</v>
      </c>
    </row>
    <row r="38" spans="2:13" x14ac:dyDescent="0.3">
      <c r="B38" s="499">
        <v>28</v>
      </c>
      <c r="C38" s="497" t="s">
        <v>3455</v>
      </c>
      <c r="D38" s="495"/>
      <c r="E38" s="489">
        <v>0</v>
      </c>
      <c r="F38" s="489">
        <v>603805523</v>
      </c>
      <c r="G38" s="489">
        <v>603805523</v>
      </c>
      <c r="H38" s="495"/>
      <c r="I38" s="489">
        <v>603805523</v>
      </c>
      <c r="J38" s="489">
        <v>0</v>
      </c>
      <c r="K38" s="489">
        <v>603805523</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2657021100</v>
      </c>
      <c r="F40" s="489">
        <v>0</v>
      </c>
      <c r="G40" s="489">
        <v>2657021100</v>
      </c>
      <c r="H40" s="495"/>
      <c r="I40" s="489">
        <v>2657021100</v>
      </c>
      <c r="J40" s="489">
        <v>0</v>
      </c>
      <c r="K40" s="489">
        <v>2657021100</v>
      </c>
      <c r="L40" s="495"/>
      <c r="M40" s="489">
        <v>0</v>
      </c>
    </row>
    <row r="41" spans="2:13" x14ac:dyDescent="0.3">
      <c r="B41" s="500">
        <v>30</v>
      </c>
      <c r="C41" s="498" t="s">
        <v>3467</v>
      </c>
      <c r="D41" s="495"/>
      <c r="E41" s="492">
        <v>0</v>
      </c>
      <c r="F41" s="492">
        <v>68605632</v>
      </c>
      <c r="G41" s="492">
        <v>68605632</v>
      </c>
      <c r="H41" s="495"/>
      <c r="I41" s="492">
        <v>68605632</v>
      </c>
      <c r="J41" s="492">
        <v>0</v>
      </c>
      <c r="K41" s="492">
        <v>68605632</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3893187</v>
      </c>
      <c r="F43" s="492">
        <v>0</v>
      </c>
      <c r="G43" s="492">
        <v>3893187</v>
      </c>
      <c r="H43" s="495"/>
      <c r="I43" s="492">
        <v>4311507</v>
      </c>
      <c r="J43" s="492">
        <v>0</v>
      </c>
      <c r="K43" s="492">
        <v>4311507</v>
      </c>
      <c r="L43" s="495"/>
      <c r="M43" s="492">
        <v>-418320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47399049</v>
      </c>
      <c r="G48" s="489">
        <v>47399049</v>
      </c>
      <c r="H48" s="495"/>
      <c r="I48" s="489">
        <v>47399049</v>
      </c>
      <c r="J48" s="489">
        <v>0</v>
      </c>
      <c r="K48" s="489">
        <v>47399049</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0</v>
      </c>
      <c r="F51" s="496">
        <v>0</v>
      </c>
      <c r="G51" s="496">
        <v>0</v>
      </c>
      <c r="H51" s="495"/>
      <c r="I51" s="496">
        <v>414840650</v>
      </c>
      <c r="J51" s="496">
        <v>0</v>
      </c>
      <c r="K51" s="496">
        <v>414840650</v>
      </c>
      <c r="L51" s="495"/>
      <c r="M51" s="496">
        <v>-414840650</v>
      </c>
    </row>
    <row r="52" spans="2:13" x14ac:dyDescent="0.3">
      <c r="B52" s="499">
        <v>40</v>
      </c>
      <c r="C52" s="497" t="s">
        <v>3675</v>
      </c>
      <c r="D52" s="495"/>
      <c r="E52" s="489">
        <v>0</v>
      </c>
      <c r="F52" s="489">
        <v>0</v>
      </c>
      <c r="G52" s="489">
        <v>0</v>
      </c>
      <c r="H52" s="495"/>
      <c r="I52" s="489">
        <v>254245872</v>
      </c>
      <c r="J52" s="489">
        <v>0</v>
      </c>
      <c r="K52" s="489">
        <v>254245872</v>
      </c>
      <c r="L52" s="495"/>
      <c r="M52" s="489">
        <v>-254245872</v>
      </c>
    </row>
    <row r="53" spans="2:13" x14ac:dyDescent="0.3">
      <c r="B53" s="500">
        <v>41</v>
      </c>
      <c r="C53" s="498" t="s">
        <v>3678</v>
      </c>
      <c r="D53" s="495"/>
      <c r="E53" s="492">
        <v>0</v>
      </c>
      <c r="F53" s="492">
        <v>0</v>
      </c>
      <c r="G53" s="492">
        <v>0</v>
      </c>
      <c r="H53" s="495"/>
      <c r="I53" s="492">
        <v>20188742</v>
      </c>
      <c r="J53" s="492">
        <v>0</v>
      </c>
      <c r="K53" s="492">
        <v>20188742</v>
      </c>
      <c r="L53" s="495"/>
      <c r="M53" s="492">
        <v>-20188742</v>
      </c>
    </row>
    <row r="54" spans="2:13" x14ac:dyDescent="0.3">
      <c r="B54" s="499">
        <v>42</v>
      </c>
      <c r="C54" s="497" t="s">
        <v>3677</v>
      </c>
      <c r="D54" s="495"/>
      <c r="E54" s="489">
        <v>0</v>
      </c>
      <c r="F54" s="489">
        <v>0</v>
      </c>
      <c r="G54" s="489">
        <v>0</v>
      </c>
      <c r="H54" s="495"/>
      <c r="I54" s="489">
        <v>25235930</v>
      </c>
      <c r="J54" s="489">
        <v>0</v>
      </c>
      <c r="K54" s="489">
        <v>25235930</v>
      </c>
      <c r="L54" s="495"/>
      <c r="M54" s="489">
        <v>-25235930</v>
      </c>
    </row>
    <row r="55" spans="2:13" x14ac:dyDescent="0.3">
      <c r="B55" s="500">
        <v>43</v>
      </c>
      <c r="C55" s="498" t="s">
        <v>3676</v>
      </c>
      <c r="D55" s="495"/>
      <c r="E55" s="492">
        <v>0</v>
      </c>
      <c r="F55" s="492">
        <v>0</v>
      </c>
      <c r="G55" s="492">
        <v>0</v>
      </c>
      <c r="H55" s="495"/>
      <c r="I55" s="492">
        <v>93352383</v>
      </c>
      <c r="J55" s="492">
        <v>0</v>
      </c>
      <c r="K55" s="492">
        <v>93352383</v>
      </c>
      <c r="L55" s="495"/>
      <c r="M55" s="492">
        <v>-93352383</v>
      </c>
    </row>
    <row r="56" spans="2:13" x14ac:dyDescent="0.3">
      <c r="B56" s="499">
        <v>44</v>
      </c>
      <c r="C56" s="497" t="s">
        <v>3679</v>
      </c>
      <c r="D56" s="495"/>
      <c r="E56" s="489">
        <v>0</v>
      </c>
      <c r="F56" s="489">
        <v>0</v>
      </c>
      <c r="G56" s="489">
        <v>0</v>
      </c>
      <c r="H56" s="495"/>
      <c r="I56" s="489">
        <v>12617974</v>
      </c>
      <c r="J56" s="489">
        <v>0</v>
      </c>
      <c r="K56" s="489">
        <v>12617974</v>
      </c>
      <c r="L56" s="495"/>
      <c r="M56" s="489">
        <v>-12617974</v>
      </c>
    </row>
    <row r="57" spans="2:13" x14ac:dyDescent="0.3">
      <c r="B57" s="500">
        <v>45</v>
      </c>
      <c r="C57" s="498" t="s">
        <v>3684</v>
      </c>
      <c r="D57" s="495"/>
      <c r="E57" s="492">
        <v>0</v>
      </c>
      <c r="F57" s="492">
        <v>0</v>
      </c>
      <c r="G57" s="492">
        <v>0</v>
      </c>
      <c r="H57" s="495"/>
      <c r="I57" s="492">
        <v>9199749</v>
      </c>
      <c r="J57" s="492">
        <v>0</v>
      </c>
      <c r="K57" s="492">
        <v>9199749</v>
      </c>
      <c r="L57" s="495"/>
      <c r="M57" s="492">
        <v>-9199749</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3576350</v>
      </c>
      <c r="G60" s="496">
        <v>3576350</v>
      </c>
      <c r="H60" s="495"/>
      <c r="I60" s="496">
        <v>3576350</v>
      </c>
      <c r="J60" s="496">
        <v>0</v>
      </c>
      <c r="K60" s="496">
        <v>3576350</v>
      </c>
      <c r="L60" s="495"/>
      <c r="M60" s="496">
        <v>0</v>
      </c>
    </row>
    <row r="61" spans="2:13" x14ac:dyDescent="0.3">
      <c r="B61" s="499">
        <v>48</v>
      </c>
      <c r="C61" s="497" t="s">
        <v>3515</v>
      </c>
      <c r="D61" s="495"/>
      <c r="E61" s="489">
        <v>0</v>
      </c>
      <c r="F61" s="489">
        <v>3576350</v>
      </c>
      <c r="G61" s="489">
        <v>3576350</v>
      </c>
      <c r="H61" s="495"/>
      <c r="I61" s="489">
        <v>3576350</v>
      </c>
      <c r="J61" s="489">
        <v>0</v>
      </c>
      <c r="K61" s="489">
        <v>3576350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23701577</v>
      </c>
      <c r="F67" s="496">
        <v>0</v>
      </c>
      <c r="G67" s="496">
        <v>23701577</v>
      </c>
      <c r="H67" s="495"/>
      <c r="I67" s="496">
        <v>21447161</v>
      </c>
      <c r="J67" s="496">
        <v>0</v>
      </c>
      <c r="K67" s="496">
        <v>21447161</v>
      </c>
      <c r="L67" s="495"/>
      <c r="M67" s="496">
        <v>2254416</v>
      </c>
    </row>
    <row r="68" spans="2:13" x14ac:dyDescent="0.3">
      <c r="B68" s="499">
        <v>53</v>
      </c>
      <c r="C68" s="497" t="s">
        <v>3709</v>
      </c>
      <c r="D68" s="495"/>
      <c r="E68" s="489">
        <v>23701577</v>
      </c>
      <c r="F68" s="489">
        <v>0</v>
      </c>
      <c r="G68" s="489">
        <v>23701577</v>
      </c>
      <c r="H68" s="495"/>
      <c r="I68" s="489">
        <v>21447161</v>
      </c>
      <c r="J68" s="489">
        <v>0</v>
      </c>
      <c r="K68" s="489">
        <v>21447161</v>
      </c>
      <c r="L68" s="495"/>
      <c r="M68" s="489">
        <v>2254416</v>
      </c>
    </row>
    <row r="69" spans="2:13" x14ac:dyDescent="0.3">
      <c r="B69" s="493"/>
      <c r="C69" s="494" t="s">
        <v>3722</v>
      </c>
      <c r="D69" s="495"/>
      <c r="E69" s="496">
        <v>93591656</v>
      </c>
      <c r="F69" s="496">
        <v>0</v>
      </c>
      <c r="G69" s="496">
        <v>93591656</v>
      </c>
      <c r="H69" s="495"/>
      <c r="I69" s="496">
        <v>89437973</v>
      </c>
      <c r="J69" s="496">
        <v>0</v>
      </c>
      <c r="K69" s="496">
        <v>89437973</v>
      </c>
      <c r="L69" s="495"/>
      <c r="M69" s="496">
        <v>4153683</v>
      </c>
    </row>
    <row r="70" spans="2:13" x14ac:dyDescent="0.3">
      <c r="B70" s="500">
        <v>54</v>
      </c>
      <c r="C70" s="498" t="s">
        <v>3707</v>
      </c>
      <c r="D70" s="495"/>
      <c r="E70" s="492">
        <v>93591656</v>
      </c>
      <c r="F70" s="492">
        <v>0</v>
      </c>
      <c r="G70" s="492">
        <v>93591656</v>
      </c>
      <c r="H70" s="495"/>
      <c r="I70" s="492">
        <v>89437973</v>
      </c>
      <c r="J70" s="492">
        <v>0</v>
      </c>
      <c r="K70" s="492">
        <v>89437973</v>
      </c>
      <c r="L70" s="495"/>
      <c r="M70" s="492">
        <v>4153683</v>
      </c>
    </row>
    <row r="71" spans="2:13" x14ac:dyDescent="0.3">
      <c r="B71" s="493"/>
      <c r="C71" s="494" t="s">
        <v>625</v>
      </c>
      <c r="D71" s="495"/>
      <c r="E71" s="496">
        <v>0</v>
      </c>
      <c r="F71" s="496">
        <v>0</v>
      </c>
      <c r="G71" s="496">
        <v>0</v>
      </c>
      <c r="H71" s="501">
        <v>808920</v>
      </c>
      <c r="I71" s="496">
        <v>309827891</v>
      </c>
      <c r="J71" s="496">
        <v>-309493129</v>
      </c>
      <c r="K71" s="496">
        <v>334762</v>
      </c>
      <c r="L71" s="495"/>
      <c r="M71" s="496">
        <v>-334762</v>
      </c>
    </row>
    <row r="72" spans="2:13" x14ac:dyDescent="0.3">
      <c r="B72" s="499">
        <v>55</v>
      </c>
      <c r="C72" s="497" t="s">
        <v>3680</v>
      </c>
      <c r="D72" s="495"/>
      <c r="E72" s="489"/>
      <c r="F72" s="489">
        <v>0</v>
      </c>
      <c r="G72" s="489">
        <v>0</v>
      </c>
      <c r="H72" s="495"/>
      <c r="I72" s="489">
        <v>309827891</v>
      </c>
      <c r="J72" s="489">
        <v>-309493129</v>
      </c>
      <c r="K72" s="489">
        <v>334762</v>
      </c>
      <c r="L72" s="495"/>
      <c r="M72" s="489">
        <v>-334762</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B1" sqref="B1"/>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61.2" x14ac:dyDescent="0.3">
      <c r="C1" s="476" t="s">
        <v>5505</v>
      </c>
      <c r="E1" s="478" t="s">
        <v>3563</v>
      </c>
      <c r="F1" s="478" t="s">
        <v>5531</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869988609</v>
      </c>
      <c r="F8" s="486">
        <v>0</v>
      </c>
      <c r="G8" s="486">
        <v>869988609</v>
      </c>
      <c r="I8" s="486">
        <v>686908563</v>
      </c>
      <c r="J8" s="486">
        <v>64683174</v>
      </c>
      <c r="K8" s="486">
        <v>751591737</v>
      </c>
      <c r="M8" s="486">
        <v>118396872</v>
      </c>
    </row>
    <row r="9" spans="2:13" x14ac:dyDescent="0.3">
      <c r="B9" s="493"/>
      <c r="C9" s="494" t="s">
        <v>3721</v>
      </c>
      <c r="D9" s="495"/>
      <c r="E9" s="496">
        <v>111860553</v>
      </c>
      <c r="F9" s="496">
        <v>0</v>
      </c>
      <c r="G9" s="496">
        <v>111860553</v>
      </c>
      <c r="H9" s="495"/>
      <c r="I9" s="496">
        <v>0</v>
      </c>
      <c r="J9" s="496">
        <v>111860653</v>
      </c>
      <c r="K9" s="496">
        <v>111860653</v>
      </c>
      <c r="L9" s="495"/>
      <c r="M9" s="496">
        <v>-100</v>
      </c>
    </row>
    <row r="10" spans="2:13" x14ac:dyDescent="0.3">
      <c r="B10" s="487">
        <v>3</v>
      </c>
      <c r="C10" s="497" t="s">
        <v>3673</v>
      </c>
      <c r="E10" s="489">
        <v>111860553</v>
      </c>
      <c r="F10" s="489">
        <v>0</v>
      </c>
      <c r="G10" s="489">
        <v>111860553</v>
      </c>
      <c r="I10" s="489">
        <v>0</v>
      </c>
      <c r="J10" s="489">
        <v>111860653</v>
      </c>
      <c r="K10" s="489">
        <v>111860653</v>
      </c>
      <c r="M10" s="489">
        <v>-100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44813992</v>
      </c>
      <c r="F24" s="496">
        <v>0</v>
      </c>
      <c r="G24" s="496">
        <v>44813992</v>
      </c>
      <c r="H24" s="495"/>
      <c r="I24" s="496">
        <v>0</v>
      </c>
      <c r="J24" s="496">
        <v>0</v>
      </c>
      <c r="K24" s="496">
        <v>0</v>
      </c>
      <c r="L24" s="495"/>
      <c r="M24" s="496">
        <v>44813992</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44813992</v>
      </c>
      <c r="F34" s="492">
        <v>0</v>
      </c>
      <c r="G34" s="492">
        <v>44813992</v>
      </c>
      <c r="H34" s="495"/>
      <c r="I34" s="492">
        <v>0</v>
      </c>
      <c r="J34" s="492">
        <v>0</v>
      </c>
      <c r="K34" s="492">
        <v>0</v>
      </c>
      <c r="L34" s="495"/>
      <c r="M34" s="492">
        <v>44813992</v>
      </c>
    </row>
    <row r="35" spans="2:13" x14ac:dyDescent="0.3">
      <c r="B35" s="493"/>
      <c r="C35" s="494" t="s">
        <v>3720</v>
      </c>
      <c r="D35" s="495"/>
      <c r="E35" s="496">
        <v>649510522</v>
      </c>
      <c r="F35" s="496">
        <v>0</v>
      </c>
      <c r="G35" s="496">
        <v>649510522</v>
      </c>
      <c r="H35" s="495"/>
      <c r="I35" s="496">
        <v>505068243</v>
      </c>
      <c r="J35" s="496">
        <v>0</v>
      </c>
      <c r="K35" s="496">
        <v>505068243</v>
      </c>
      <c r="L35" s="495"/>
      <c r="M35" s="496">
        <v>144442279</v>
      </c>
    </row>
    <row r="36" spans="2:13" x14ac:dyDescent="0.3">
      <c r="B36" s="499">
        <v>26</v>
      </c>
      <c r="C36" s="497" t="s">
        <v>3445</v>
      </c>
      <c r="D36" s="495"/>
      <c r="E36" s="489">
        <v>246345701</v>
      </c>
      <c r="F36" s="489">
        <v>0</v>
      </c>
      <c r="G36" s="489">
        <v>246345701</v>
      </c>
      <c r="H36" s="495"/>
      <c r="I36" s="489">
        <v>246345701</v>
      </c>
      <c r="J36" s="489">
        <v>0</v>
      </c>
      <c r="K36" s="489">
        <v>246345701</v>
      </c>
      <c r="L36" s="495"/>
      <c r="M36" s="489">
        <v>0</v>
      </c>
    </row>
    <row r="37" spans="2:13" x14ac:dyDescent="0.3">
      <c r="B37" s="500">
        <v>27</v>
      </c>
      <c r="C37" s="498" t="s">
        <v>3450</v>
      </c>
      <c r="D37" s="495"/>
      <c r="E37" s="492">
        <v>53737803</v>
      </c>
      <c r="F37" s="492">
        <v>0</v>
      </c>
      <c r="G37" s="492">
        <v>53737803</v>
      </c>
      <c r="H37" s="495"/>
      <c r="I37" s="492">
        <v>53737803</v>
      </c>
      <c r="J37" s="492">
        <v>0</v>
      </c>
      <c r="K37" s="492">
        <v>53737803</v>
      </c>
      <c r="L37" s="495"/>
      <c r="M37" s="492">
        <v>0</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323502264</v>
      </c>
      <c r="F40" s="489">
        <v>0</v>
      </c>
      <c r="G40" s="489">
        <v>323502264</v>
      </c>
      <c r="H40" s="495"/>
      <c r="I40" s="489">
        <v>161751132</v>
      </c>
      <c r="J40" s="489">
        <v>0</v>
      </c>
      <c r="K40" s="489">
        <v>161751132</v>
      </c>
      <c r="L40" s="495"/>
      <c r="M40" s="489">
        <v>161751132</v>
      </c>
    </row>
    <row r="41" spans="2:13" x14ac:dyDescent="0.3">
      <c r="B41" s="500">
        <v>30</v>
      </c>
      <c r="C41" s="498" t="s">
        <v>3467</v>
      </c>
      <c r="D41" s="495"/>
      <c r="E41" s="492">
        <v>24121956</v>
      </c>
      <c r="F41" s="492">
        <v>0</v>
      </c>
      <c r="G41" s="492">
        <v>24121956</v>
      </c>
      <c r="H41" s="495"/>
      <c r="I41" s="492">
        <v>24121956</v>
      </c>
      <c r="J41" s="492">
        <v>0</v>
      </c>
      <c r="K41" s="492">
        <v>24121956</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1802798</v>
      </c>
      <c r="F43" s="492">
        <v>0</v>
      </c>
      <c r="G43" s="492">
        <v>1802798</v>
      </c>
      <c r="H43" s="495"/>
      <c r="I43" s="492">
        <v>1802798</v>
      </c>
      <c r="J43" s="492">
        <v>0</v>
      </c>
      <c r="K43" s="492">
        <v>1802798</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0</v>
      </c>
      <c r="G48" s="489">
        <v>0</v>
      </c>
      <c r="H48" s="495"/>
      <c r="I48" s="489">
        <v>17308853</v>
      </c>
      <c r="J48" s="489">
        <v>0</v>
      </c>
      <c r="K48" s="489">
        <v>17308853</v>
      </c>
      <c r="L48" s="495"/>
      <c r="M48" s="489">
        <v>-17308853</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0</v>
      </c>
      <c r="F51" s="496">
        <v>0</v>
      </c>
      <c r="G51" s="496">
        <v>0</v>
      </c>
      <c r="H51" s="495"/>
      <c r="I51" s="496">
        <v>51278097</v>
      </c>
      <c r="J51" s="496">
        <v>0</v>
      </c>
      <c r="K51" s="496">
        <v>51278097</v>
      </c>
      <c r="L51" s="495"/>
      <c r="M51" s="496">
        <v>-51278097</v>
      </c>
    </row>
    <row r="52" spans="2:13" x14ac:dyDescent="0.3">
      <c r="B52" s="499">
        <v>40</v>
      </c>
      <c r="C52" s="497" t="s">
        <v>3675</v>
      </c>
      <c r="D52" s="495"/>
      <c r="E52" s="489">
        <v>0</v>
      </c>
      <c r="F52" s="489">
        <v>0</v>
      </c>
      <c r="G52" s="489">
        <v>0</v>
      </c>
      <c r="H52" s="495"/>
      <c r="I52" s="489">
        <v>32475165</v>
      </c>
      <c r="J52" s="489">
        <v>0</v>
      </c>
      <c r="K52" s="489">
        <v>32475165</v>
      </c>
      <c r="L52" s="495"/>
      <c r="M52" s="489">
        <v>-32475165</v>
      </c>
    </row>
    <row r="53" spans="2:13" x14ac:dyDescent="0.3">
      <c r="B53" s="500">
        <v>41</v>
      </c>
      <c r="C53" s="498" t="s">
        <v>3678</v>
      </c>
      <c r="D53" s="495"/>
      <c r="E53" s="492">
        <v>0</v>
      </c>
      <c r="F53" s="492">
        <v>0</v>
      </c>
      <c r="G53" s="492">
        <v>0</v>
      </c>
      <c r="H53" s="495"/>
      <c r="I53" s="492">
        <v>1748592</v>
      </c>
      <c r="J53" s="492">
        <v>0</v>
      </c>
      <c r="K53" s="492">
        <v>1748592</v>
      </c>
      <c r="L53" s="495"/>
      <c r="M53" s="492">
        <v>-1748592</v>
      </c>
    </row>
    <row r="54" spans="2:13" x14ac:dyDescent="0.3">
      <c r="B54" s="499">
        <v>42</v>
      </c>
      <c r="C54" s="497" t="s">
        <v>3677</v>
      </c>
      <c r="D54" s="495"/>
      <c r="E54" s="489">
        <v>0</v>
      </c>
      <c r="F54" s="489">
        <v>0</v>
      </c>
      <c r="G54" s="489">
        <v>0</v>
      </c>
      <c r="H54" s="495"/>
      <c r="I54" s="489">
        <v>2185742</v>
      </c>
      <c r="J54" s="489">
        <v>0</v>
      </c>
      <c r="K54" s="489">
        <v>2185742</v>
      </c>
      <c r="L54" s="495"/>
      <c r="M54" s="489">
        <v>-2185742</v>
      </c>
    </row>
    <row r="55" spans="2:13" x14ac:dyDescent="0.3">
      <c r="B55" s="500">
        <v>43</v>
      </c>
      <c r="C55" s="498" t="s">
        <v>3676</v>
      </c>
      <c r="D55" s="495"/>
      <c r="E55" s="492">
        <v>0</v>
      </c>
      <c r="F55" s="492">
        <v>0</v>
      </c>
      <c r="G55" s="492">
        <v>0</v>
      </c>
      <c r="H55" s="495"/>
      <c r="I55" s="492">
        <v>13118940</v>
      </c>
      <c r="J55" s="492">
        <v>0</v>
      </c>
      <c r="K55" s="492">
        <v>13118940</v>
      </c>
      <c r="L55" s="495"/>
      <c r="M55" s="492">
        <v>-13118940</v>
      </c>
    </row>
    <row r="56" spans="2:13" x14ac:dyDescent="0.3">
      <c r="B56" s="499">
        <v>44</v>
      </c>
      <c r="C56" s="497" t="s">
        <v>3679</v>
      </c>
      <c r="D56" s="495"/>
      <c r="E56" s="489">
        <v>0</v>
      </c>
      <c r="F56" s="489">
        <v>0</v>
      </c>
      <c r="G56" s="489">
        <v>0</v>
      </c>
      <c r="H56" s="495"/>
      <c r="I56" s="489">
        <v>1092871</v>
      </c>
      <c r="J56" s="489">
        <v>0</v>
      </c>
      <c r="K56" s="489">
        <v>1092871</v>
      </c>
      <c r="L56" s="495"/>
      <c r="M56" s="489">
        <v>-1092871</v>
      </c>
    </row>
    <row r="57" spans="2:13" x14ac:dyDescent="0.3">
      <c r="B57" s="500">
        <v>45</v>
      </c>
      <c r="C57" s="498" t="s">
        <v>3684</v>
      </c>
      <c r="D57" s="495"/>
      <c r="E57" s="492">
        <v>0</v>
      </c>
      <c r="F57" s="492">
        <v>0</v>
      </c>
      <c r="G57" s="492">
        <v>0</v>
      </c>
      <c r="H57" s="495"/>
      <c r="I57" s="492">
        <v>656787</v>
      </c>
      <c r="J57" s="492">
        <v>0</v>
      </c>
      <c r="K57" s="492">
        <v>656787</v>
      </c>
      <c r="L57" s="495"/>
      <c r="M57" s="492">
        <v>-656787</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4551000</v>
      </c>
      <c r="J60" s="496">
        <v>0</v>
      </c>
      <c r="K60" s="496">
        <v>4551000</v>
      </c>
      <c r="L60" s="495"/>
      <c r="M60" s="496">
        <v>-4551000</v>
      </c>
    </row>
    <row r="61" spans="2:13" x14ac:dyDescent="0.3">
      <c r="B61" s="499">
        <v>48</v>
      </c>
      <c r="C61" s="497" t="s">
        <v>3515</v>
      </c>
      <c r="D61" s="495"/>
      <c r="E61" s="489">
        <v>0</v>
      </c>
      <c r="F61" s="489">
        <v>0</v>
      </c>
      <c r="G61" s="489">
        <v>0</v>
      </c>
      <c r="H61" s="495"/>
      <c r="I61" s="489">
        <v>4551000</v>
      </c>
      <c r="J61" s="489">
        <v>0</v>
      </c>
      <c r="K61" s="489">
        <v>4551000</v>
      </c>
      <c r="L61" s="495"/>
      <c r="M61" s="489">
        <v>-4551000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12000000</v>
      </c>
      <c r="J64" s="496">
        <v>0</v>
      </c>
      <c r="K64" s="496">
        <v>12000000</v>
      </c>
      <c r="L64" s="495"/>
      <c r="M64" s="496">
        <v>-12000000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12000000</v>
      </c>
      <c r="J66" s="492">
        <v>0</v>
      </c>
      <c r="K66" s="492">
        <v>12000000</v>
      </c>
      <c r="L66" s="495"/>
      <c r="M66" s="492">
        <v>-12000000</v>
      </c>
    </row>
    <row r="67" spans="2:13" x14ac:dyDescent="0.3">
      <c r="B67" s="493"/>
      <c r="C67" s="494" t="s">
        <v>3715</v>
      </c>
      <c r="D67" s="495"/>
      <c r="E67" s="496">
        <v>14542384</v>
      </c>
      <c r="F67" s="496">
        <v>0</v>
      </c>
      <c r="G67" s="496">
        <v>14542384</v>
      </c>
      <c r="H67" s="495"/>
      <c r="I67" s="496">
        <v>13418903</v>
      </c>
      <c r="J67" s="496">
        <v>0</v>
      </c>
      <c r="K67" s="496">
        <v>13418903</v>
      </c>
      <c r="L67" s="495"/>
      <c r="M67" s="496">
        <v>1123481</v>
      </c>
    </row>
    <row r="68" spans="2:13" x14ac:dyDescent="0.3">
      <c r="B68" s="499">
        <v>53</v>
      </c>
      <c r="C68" s="497" t="s">
        <v>3709</v>
      </c>
      <c r="D68" s="495"/>
      <c r="E68" s="489">
        <v>14542384</v>
      </c>
      <c r="F68" s="489">
        <v>0</v>
      </c>
      <c r="G68" s="489">
        <v>14542384</v>
      </c>
      <c r="H68" s="495"/>
      <c r="I68" s="489">
        <v>13418903</v>
      </c>
      <c r="J68" s="489">
        <v>0</v>
      </c>
      <c r="K68" s="489">
        <v>13418903</v>
      </c>
      <c r="L68" s="495"/>
      <c r="M68" s="489">
        <v>1123481</v>
      </c>
    </row>
    <row r="69" spans="2:13" x14ac:dyDescent="0.3">
      <c r="B69" s="493"/>
      <c r="C69" s="494" t="s">
        <v>3722</v>
      </c>
      <c r="D69" s="495"/>
      <c r="E69" s="496">
        <v>49261158</v>
      </c>
      <c r="F69" s="496">
        <v>0</v>
      </c>
      <c r="G69" s="496">
        <v>49261158</v>
      </c>
      <c r="H69" s="495"/>
      <c r="I69" s="496">
        <v>53414841</v>
      </c>
      <c r="J69" s="496">
        <v>0</v>
      </c>
      <c r="K69" s="496">
        <v>53414841</v>
      </c>
      <c r="L69" s="495"/>
      <c r="M69" s="496">
        <v>-4153683</v>
      </c>
    </row>
    <row r="70" spans="2:13" x14ac:dyDescent="0.3">
      <c r="B70" s="500">
        <v>54</v>
      </c>
      <c r="C70" s="498" t="s">
        <v>3707</v>
      </c>
      <c r="D70" s="495"/>
      <c r="E70" s="492">
        <v>49261158</v>
      </c>
      <c r="F70" s="492">
        <v>0</v>
      </c>
      <c r="G70" s="492">
        <v>49261158</v>
      </c>
      <c r="H70" s="495"/>
      <c r="I70" s="492">
        <v>53414841</v>
      </c>
      <c r="J70" s="492">
        <v>0</v>
      </c>
      <c r="K70" s="492">
        <v>53414841</v>
      </c>
      <c r="L70" s="495"/>
      <c r="M70" s="492">
        <v>-4153683</v>
      </c>
    </row>
    <row r="71" spans="2:13" x14ac:dyDescent="0.3">
      <c r="B71" s="493"/>
      <c r="C71" s="494" t="s">
        <v>625</v>
      </c>
      <c r="D71" s="495"/>
      <c r="E71" s="496">
        <v>0</v>
      </c>
      <c r="F71" s="496">
        <v>0</v>
      </c>
      <c r="G71" s="496">
        <v>0</v>
      </c>
      <c r="H71" s="501">
        <v>808920</v>
      </c>
      <c r="I71" s="496">
        <v>47177479</v>
      </c>
      <c r="J71" s="496">
        <v>-47177479</v>
      </c>
      <c r="K71" s="496">
        <v>0</v>
      </c>
      <c r="L71" s="495"/>
      <c r="M71" s="496">
        <v>0</v>
      </c>
    </row>
    <row r="72" spans="2:13" x14ac:dyDescent="0.3">
      <c r="B72" s="499">
        <v>55</v>
      </c>
      <c r="C72" s="497" t="s">
        <v>3680</v>
      </c>
      <c r="D72" s="495"/>
      <c r="E72" s="489"/>
      <c r="F72" s="489">
        <v>0</v>
      </c>
      <c r="G72" s="489">
        <v>0</v>
      </c>
      <c r="H72" s="495"/>
      <c r="I72" s="489">
        <v>47177479</v>
      </c>
      <c r="J72" s="489">
        <v>-47177479</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B1" sqref="B1"/>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30.6" x14ac:dyDescent="0.3">
      <c r="C1" s="476" t="s">
        <v>5505</v>
      </c>
      <c r="E1" s="478" t="s">
        <v>3562</v>
      </c>
      <c r="F1" s="478" t="s">
        <v>5532</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701131282</v>
      </c>
      <c r="F8" s="486">
        <v>-873600</v>
      </c>
      <c r="G8" s="486">
        <v>700257682</v>
      </c>
      <c r="I8" s="486">
        <v>700257821</v>
      </c>
      <c r="J8" s="486">
        <v>0</v>
      </c>
      <c r="K8" s="486">
        <v>700257821</v>
      </c>
      <c r="M8" s="486">
        <v>-139</v>
      </c>
    </row>
    <row r="9" spans="2:13" x14ac:dyDescent="0.3">
      <c r="B9" s="493"/>
      <c r="C9" s="494" t="s">
        <v>3721</v>
      </c>
      <c r="D9" s="495"/>
      <c r="E9" s="496">
        <v>0</v>
      </c>
      <c r="F9" s="496">
        <v>0</v>
      </c>
      <c r="G9" s="496">
        <v>0</v>
      </c>
      <c r="H9" s="495"/>
      <c r="I9" s="496">
        <v>0</v>
      </c>
      <c r="J9" s="496">
        <v>0</v>
      </c>
      <c r="K9" s="496">
        <v>0</v>
      </c>
      <c r="L9" s="495"/>
      <c r="M9" s="496">
        <v>0</v>
      </c>
    </row>
    <row r="10" spans="2:13" x14ac:dyDescent="0.3">
      <c r="B10" s="487">
        <v>3</v>
      </c>
      <c r="C10" s="497" t="s">
        <v>3673</v>
      </c>
      <c r="E10" s="489">
        <v>0</v>
      </c>
      <c r="F10" s="489">
        <v>0</v>
      </c>
      <c r="G10" s="489">
        <v>0</v>
      </c>
      <c r="I10" s="489">
        <v>0</v>
      </c>
      <c r="J10" s="489">
        <v>0</v>
      </c>
      <c r="K10" s="489">
        <v>0</v>
      </c>
      <c r="M10" s="489">
        <v>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626633819</v>
      </c>
      <c r="F35" s="496">
        <v>0</v>
      </c>
      <c r="G35" s="496">
        <v>626633819</v>
      </c>
      <c r="H35" s="495"/>
      <c r="I35" s="496">
        <v>626633958</v>
      </c>
      <c r="J35" s="496">
        <v>0</v>
      </c>
      <c r="K35" s="496">
        <v>626633958</v>
      </c>
      <c r="L35" s="495"/>
      <c r="M35" s="496">
        <v>-139</v>
      </c>
    </row>
    <row r="36" spans="2:13" x14ac:dyDescent="0.3">
      <c r="B36" s="499">
        <v>26</v>
      </c>
      <c r="C36" s="497" t="s">
        <v>3445</v>
      </c>
      <c r="D36" s="495"/>
      <c r="E36" s="489">
        <v>164280045</v>
      </c>
      <c r="F36" s="489">
        <v>0</v>
      </c>
      <c r="G36" s="489">
        <v>164280045</v>
      </c>
      <c r="H36" s="495"/>
      <c r="I36" s="489">
        <v>164280184</v>
      </c>
      <c r="J36" s="489">
        <v>0</v>
      </c>
      <c r="K36" s="489">
        <v>164280184</v>
      </c>
      <c r="L36" s="495"/>
      <c r="M36" s="489">
        <v>-139</v>
      </c>
    </row>
    <row r="37" spans="2:13" x14ac:dyDescent="0.3">
      <c r="B37" s="500">
        <v>27</v>
      </c>
      <c r="C37" s="498" t="s">
        <v>3450</v>
      </c>
      <c r="D37" s="495"/>
      <c r="E37" s="492">
        <v>311577275</v>
      </c>
      <c r="F37" s="492">
        <v>0</v>
      </c>
      <c r="G37" s="492">
        <v>311577275</v>
      </c>
      <c r="H37" s="495"/>
      <c r="I37" s="492">
        <v>311577275</v>
      </c>
      <c r="J37" s="492">
        <v>0</v>
      </c>
      <c r="K37" s="492">
        <v>311577275</v>
      </c>
      <c r="L37" s="495"/>
      <c r="M37" s="492">
        <v>0</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90661093</v>
      </c>
      <c r="F39" s="492">
        <v>0</v>
      </c>
      <c r="G39" s="492">
        <v>90661093</v>
      </c>
      <c r="H39" s="495"/>
      <c r="I39" s="492">
        <v>90661093</v>
      </c>
      <c r="J39" s="492">
        <v>0</v>
      </c>
      <c r="K39" s="492">
        <v>90661093</v>
      </c>
      <c r="L39" s="495"/>
      <c r="M39" s="492">
        <v>0</v>
      </c>
    </row>
    <row r="40" spans="2:13" x14ac:dyDescent="0.3">
      <c r="B40" s="499" t="s">
        <v>5523</v>
      </c>
      <c r="C40" s="497" t="s">
        <v>3464</v>
      </c>
      <c r="D40" s="495"/>
      <c r="E40" s="489">
        <v>0</v>
      </c>
      <c r="F40" s="489">
        <v>0</v>
      </c>
      <c r="G40" s="489">
        <v>0</v>
      </c>
      <c r="H40" s="495"/>
      <c r="I40" s="489">
        <v>0</v>
      </c>
      <c r="J40" s="489">
        <v>0</v>
      </c>
      <c r="K40" s="489">
        <v>0</v>
      </c>
      <c r="L40" s="495"/>
      <c r="M40" s="489">
        <v>0</v>
      </c>
    </row>
    <row r="41" spans="2:13" x14ac:dyDescent="0.3">
      <c r="B41" s="500">
        <v>30</v>
      </c>
      <c r="C41" s="498" t="s">
        <v>3467</v>
      </c>
      <c r="D41" s="495"/>
      <c r="E41" s="492">
        <v>25127704</v>
      </c>
      <c r="F41" s="492">
        <v>0</v>
      </c>
      <c r="G41" s="492">
        <v>25127704</v>
      </c>
      <c r="H41" s="495"/>
      <c r="I41" s="492">
        <v>25127704</v>
      </c>
      <c r="J41" s="492">
        <v>0</v>
      </c>
      <c r="K41" s="492">
        <v>25127704</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2454650</v>
      </c>
      <c r="F43" s="492">
        <v>0</v>
      </c>
      <c r="G43" s="492">
        <v>2454650</v>
      </c>
      <c r="H43" s="495"/>
      <c r="I43" s="492">
        <v>2454650</v>
      </c>
      <c r="J43" s="492">
        <v>0</v>
      </c>
      <c r="K43" s="492">
        <v>2454650</v>
      </c>
      <c r="L43" s="495"/>
      <c r="M43" s="492">
        <v>0</v>
      </c>
    </row>
    <row r="44" spans="2:13" x14ac:dyDescent="0.3">
      <c r="B44" s="499">
        <v>33</v>
      </c>
      <c r="C44" s="497" t="s">
        <v>3479</v>
      </c>
      <c r="D44" s="495"/>
      <c r="E44" s="489">
        <v>23890886</v>
      </c>
      <c r="F44" s="489">
        <v>0</v>
      </c>
      <c r="G44" s="489">
        <v>23890886</v>
      </c>
      <c r="H44" s="495"/>
      <c r="I44" s="489">
        <v>23890886</v>
      </c>
      <c r="J44" s="489">
        <v>0</v>
      </c>
      <c r="K44" s="489">
        <v>23890886</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8642166</v>
      </c>
      <c r="F48" s="489">
        <v>0</v>
      </c>
      <c r="G48" s="489">
        <v>8642166</v>
      </c>
      <c r="H48" s="495"/>
      <c r="I48" s="489">
        <v>8642166</v>
      </c>
      <c r="J48" s="489">
        <v>0</v>
      </c>
      <c r="K48" s="489">
        <v>8642166</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0</v>
      </c>
      <c r="F51" s="496">
        <v>0</v>
      </c>
      <c r="G51" s="496">
        <v>0</v>
      </c>
      <c r="H51" s="495"/>
      <c r="I51" s="496">
        <v>0</v>
      </c>
      <c r="J51" s="496">
        <v>0</v>
      </c>
      <c r="K51" s="496">
        <v>0</v>
      </c>
      <c r="L51" s="495"/>
      <c r="M51" s="496">
        <v>0</v>
      </c>
    </row>
    <row r="52" spans="2:13" x14ac:dyDescent="0.3">
      <c r="B52" s="499">
        <v>40</v>
      </c>
      <c r="C52" s="497" t="s">
        <v>3675</v>
      </c>
      <c r="D52" s="495"/>
      <c r="E52" s="489">
        <v>0</v>
      </c>
      <c r="F52" s="489">
        <v>0</v>
      </c>
      <c r="G52" s="489">
        <v>0</v>
      </c>
      <c r="H52" s="495"/>
      <c r="I52" s="489">
        <v>0</v>
      </c>
      <c r="J52" s="489">
        <v>0</v>
      </c>
      <c r="K52" s="489">
        <v>0</v>
      </c>
      <c r="L52" s="495"/>
      <c r="M52" s="489">
        <v>0</v>
      </c>
    </row>
    <row r="53" spans="2:13" x14ac:dyDescent="0.3">
      <c r="B53" s="500">
        <v>41</v>
      </c>
      <c r="C53" s="498" t="s">
        <v>3678</v>
      </c>
      <c r="D53" s="495"/>
      <c r="E53" s="492">
        <v>0</v>
      </c>
      <c r="F53" s="492">
        <v>0</v>
      </c>
      <c r="G53" s="492">
        <v>0</v>
      </c>
      <c r="H53" s="495"/>
      <c r="I53" s="492">
        <v>0</v>
      </c>
      <c r="J53" s="492">
        <v>0</v>
      </c>
      <c r="K53" s="492">
        <v>0</v>
      </c>
      <c r="L53" s="495"/>
      <c r="M53" s="492">
        <v>0</v>
      </c>
    </row>
    <row r="54" spans="2:13" x14ac:dyDescent="0.3">
      <c r="B54" s="499">
        <v>42</v>
      </c>
      <c r="C54" s="497" t="s">
        <v>3677</v>
      </c>
      <c r="D54" s="495"/>
      <c r="E54" s="489">
        <v>0</v>
      </c>
      <c r="F54" s="489">
        <v>0</v>
      </c>
      <c r="G54" s="489">
        <v>0</v>
      </c>
      <c r="H54" s="495"/>
      <c r="I54" s="489">
        <v>0</v>
      </c>
      <c r="J54" s="489">
        <v>0</v>
      </c>
      <c r="K54" s="489">
        <v>0</v>
      </c>
      <c r="L54" s="495"/>
      <c r="M54" s="489">
        <v>0</v>
      </c>
    </row>
    <row r="55" spans="2:13" x14ac:dyDescent="0.3">
      <c r="B55" s="500">
        <v>43</v>
      </c>
      <c r="C55" s="498" t="s">
        <v>3676</v>
      </c>
      <c r="D55" s="495"/>
      <c r="E55" s="492">
        <v>0</v>
      </c>
      <c r="F55" s="492">
        <v>0</v>
      </c>
      <c r="G55" s="492">
        <v>0</v>
      </c>
      <c r="H55" s="495"/>
      <c r="I55" s="492">
        <v>0</v>
      </c>
      <c r="J55" s="492">
        <v>0</v>
      </c>
      <c r="K55" s="492">
        <v>0</v>
      </c>
      <c r="L55" s="495"/>
      <c r="M55" s="492">
        <v>0</v>
      </c>
    </row>
    <row r="56" spans="2:13" x14ac:dyDescent="0.3">
      <c r="B56" s="499">
        <v>44</v>
      </c>
      <c r="C56" s="497" t="s">
        <v>3679</v>
      </c>
      <c r="D56" s="495"/>
      <c r="E56" s="489">
        <v>0</v>
      </c>
      <c r="F56" s="489">
        <v>0</v>
      </c>
      <c r="G56" s="489">
        <v>0</v>
      </c>
      <c r="H56" s="495"/>
      <c r="I56" s="489">
        <v>0</v>
      </c>
      <c r="J56" s="489">
        <v>0</v>
      </c>
      <c r="K56" s="489">
        <v>0</v>
      </c>
      <c r="L56" s="495"/>
      <c r="M56" s="489">
        <v>0</v>
      </c>
    </row>
    <row r="57" spans="2:13" x14ac:dyDescent="0.3">
      <c r="B57" s="500">
        <v>45</v>
      </c>
      <c r="C57" s="498" t="s">
        <v>3684</v>
      </c>
      <c r="D57" s="495"/>
      <c r="E57" s="492">
        <v>0</v>
      </c>
      <c r="F57" s="492">
        <v>0</v>
      </c>
      <c r="G57" s="492">
        <v>0</v>
      </c>
      <c r="H57" s="495"/>
      <c r="I57" s="492">
        <v>0</v>
      </c>
      <c r="J57" s="492">
        <v>0</v>
      </c>
      <c r="K57" s="492">
        <v>0</v>
      </c>
      <c r="L57" s="495"/>
      <c r="M57" s="492">
        <v>0</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8040480</v>
      </c>
      <c r="F67" s="496">
        <v>-873600</v>
      </c>
      <c r="G67" s="496">
        <v>7166880</v>
      </c>
      <c r="H67" s="495"/>
      <c r="I67" s="496">
        <v>7166880</v>
      </c>
      <c r="J67" s="496">
        <v>0</v>
      </c>
      <c r="K67" s="496">
        <v>7166880</v>
      </c>
      <c r="L67" s="495"/>
      <c r="M67" s="496">
        <v>0</v>
      </c>
    </row>
    <row r="68" spans="2:13" x14ac:dyDescent="0.3">
      <c r="B68" s="499">
        <v>53</v>
      </c>
      <c r="C68" s="497" t="s">
        <v>3709</v>
      </c>
      <c r="D68" s="495"/>
      <c r="E68" s="489">
        <v>8040480</v>
      </c>
      <c r="F68" s="489">
        <v>-873600</v>
      </c>
      <c r="G68" s="489">
        <v>7166880</v>
      </c>
      <c r="H68" s="495"/>
      <c r="I68" s="489">
        <v>7166880</v>
      </c>
      <c r="J68" s="489">
        <v>0</v>
      </c>
      <c r="K68" s="489">
        <v>7166880</v>
      </c>
      <c r="L68" s="495"/>
      <c r="M68" s="489">
        <v>0</v>
      </c>
    </row>
    <row r="69" spans="2:13" x14ac:dyDescent="0.3">
      <c r="B69" s="493"/>
      <c r="C69" s="494" t="s">
        <v>3722</v>
      </c>
      <c r="D69" s="495"/>
      <c r="E69" s="496">
        <v>66456983</v>
      </c>
      <c r="F69" s="496">
        <v>0</v>
      </c>
      <c r="G69" s="496">
        <v>66456983</v>
      </c>
      <c r="H69" s="495"/>
      <c r="I69" s="496">
        <v>66456983</v>
      </c>
      <c r="J69" s="496">
        <v>0</v>
      </c>
      <c r="K69" s="496">
        <v>66456983</v>
      </c>
      <c r="L69" s="495"/>
      <c r="M69" s="496">
        <v>0</v>
      </c>
    </row>
    <row r="70" spans="2:13" x14ac:dyDescent="0.3">
      <c r="B70" s="500">
        <v>54</v>
      </c>
      <c r="C70" s="498" t="s">
        <v>3707</v>
      </c>
      <c r="D70" s="495"/>
      <c r="E70" s="492">
        <v>66456983</v>
      </c>
      <c r="F70" s="492">
        <v>0</v>
      </c>
      <c r="G70" s="492">
        <v>66456983</v>
      </c>
      <c r="H70" s="495"/>
      <c r="I70" s="492">
        <v>66456983</v>
      </c>
      <c r="J70" s="492">
        <v>0</v>
      </c>
      <c r="K70" s="492">
        <v>66456983</v>
      </c>
      <c r="L70" s="495"/>
      <c r="M70" s="492">
        <v>0</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c r="F72" s="489">
        <v>0</v>
      </c>
      <c r="G72" s="489">
        <v>0</v>
      </c>
      <c r="H72" s="495"/>
      <c r="I72" s="489"/>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B1" sqref="B1"/>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20.399999999999999" x14ac:dyDescent="0.3">
      <c r="C1" s="476" t="s">
        <v>5505</v>
      </c>
      <c r="E1" s="478" t="s">
        <v>17</v>
      </c>
      <c r="F1" s="478" t="s">
        <v>5533</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3067407</v>
      </c>
      <c r="F5" s="486">
        <v>0</v>
      </c>
      <c r="G5" s="486">
        <v>3067407</v>
      </c>
      <c r="I5" s="486">
        <v>0</v>
      </c>
      <c r="J5" s="486">
        <v>0</v>
      </c>
      <c r="K5" s="486">
        <v>0</v>
      </c>
      <c r="M5" s="486">
        <v>3067407</v>
      </c>
    </row>
    <row r="6" spans="2:13" x14ac:dyDescent="0.3">
      <c r="B6" s="487">
        <v>1</v>
      </c>
      <c r="C6" s="488" t="s">
        <v>5514</v>
      </c>
      <c r="E6" s="489">
        <v>1865562</v>
      </c>
      <c r="F6" s="489">
        <v>0</v>
      </c>
      <c r="G6" s="489">
        <v>1865562</v>
      </c>
      <c r="I6" s="489">
        <v>0</v>
      </c>
      <c r="J6" s="489">
        <v>0</v>
      </c>
      <c r="K6" s="489">
        <v>0</v>
      </c>
      <c r="M6" s="489">
        <v>1865562</v>
      </c>
    </row>
    <row r="7" spans="2:13" x14ac:dyDescent="0.3">
      <c r="B7" s="490">
        <v>2</v>
      </c>
      <c r="C7" s="491" t="s">
        <v>5515</v>
      </c>
      <c r="E7" s="492">
        <v>1201845</v>
      </c>
      <c r="F7" s="492">
        <v>0</v>
      </c>
      <c r="G7" s="492">
        <v>1201845</v>
      </c>
      <c r="I7" s="492">
        <v>0</v>
      </c>
      <c r="J7" s="492">
        <v>0</v>
      </c>
      <c r="K7" s="492">
        <v>0</v>
      </c>
      <c r="M7" s="492">
        <v>1201845</v>
      </c>
    </row>
    <row r="8" spans="2:13" x14ac:dyDescent="0.3">
      <c r="B8" s="484" t="s">
        <v>3375</v>
      </c>
      <c r="C8" s="485"/>
      <c r="E8" s="486">
        <v>707595187</v>
      </c>
      <c r="F8" s="486">
        <v>-10176999</v>
      </c>
      <c r="G8" s="486">
        <v>697418188</v>
      </c>
      <c r="I8" s="486">
        <v>616684471</v>
      </c>
      <c r="J8" s="486">
        <v>74730780</v>
      </c>
      <c r="K8" s="486">
        <v>691415251</v>
      </c>
      <c r="M8" s="486">
        <v>6002937</v>
      </c>
    </row>
    <row r="9" spans="2:13" x14ac:dyDescent="0.3">
      <c r="B9" s="493"/>
      <c r="C9" s="494" t="s">
        <v>3721</v>
      </c>
      <c r="D9" s="495"/>
      <c r="E9" s="496">
        <v>0</v>
      </c>
      <c r="F9" s="496">
        <v>0</v>
      </c>
      <c r="G9" s="496">
        <v>0</v>
      </c>
      <c r="H9" s="495"/>
      <c r="I9" s="496">
        <v>0</v>
      </c>
      <c r="J9" s="496">
        <v>0</v>
      </c>
      <c r="K9" s="496">
        <v>0</v>
      </c>
      <c r="L9" s="495"/>
      <c r="M9" s="496">
        <v>0</v>
      </c>
    </row>
    <row r="10" spans="2:13" x14ac:dyDescent="0.3">
      <c r="B10" s="487">
        <v>3</v>
      </c>
      <c r="C10" s="497" t="s">
        <v>3673</v>
      </c>
      <c r="E10" s="489">
        <v>0</v>
      </c>
      <c r="F10" s="489">
        <v>0</v>
      </c>
      <c r="G10" s="489">
        <v>0</v>
      </c>
      <c r="I10" s="489">
        <v>0</v>
      </c>
      <c r="J10" s="489">
        <v>0</v>
      </c>
      <c r="K10" s="489">
        <v>0</v>
      </c>
      <c r="M10" s="489">
        <v>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224154406</v>
      </c>
      <c r="F15" s="496">
        <v>-20000000</v>
      </c>
      <c r="G15" s="496">
        <v>204154406</v>
      </c>
      <c r="H15" s="495"/>
      <c r="I15" s="496">
        <v>198304406</v>
      </c>
      <c r="J15" s="496">
        <v>5850000</v>
      </c>
      <c r="K15" s="496">
        <v>204154406</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20000000</v>
      </c>
      <c r="F17" s="492">
        <v>-20000000</v>
      </c>
      <c r="G17" s="492">
        <v>0</v>
      </c>
      <c r="H17" s="495"/>
      <c r="I17" s="492">
        <v>0</v>
      </c>
      <c r="J17" s="492">
        <v>0</v>
      </c>
      <c r="K17" s="492">
        <v>0</v>
      </c>
      <c r="L17" s="495"/>
      <c r="M17" s="492">
        <v>0</v>
      </c>
    </row>
    <row r="18" spans="2:13" x14ac:dyDescent="0.3">
      <c r="B18" s="487">
        <v>10</v>
      </c>
      <c r="C18" s="497" t="s">
        <v>3399</v>
      </c>
      <c r="D18" s="495"/>
      <c r="E18" s="489">
        <v>5850000</v>
      </c>
      <c r="F18" s="489">
        <v>0</v>
      </c>
      <c r="G18" s="489">
        <v>5850000</v>
      </c>
      <c r="H18" s="495"/>
      <c r="I18" s="489">
        <v>0</v>
      </c>
      <c r="J18" s="489">
        <v>5850000</v>
      </c>
      <c r="K18" s="489">
        <v>5850000</v>
      </c>
      <c r="L18" s="495"/>
      <c r="M18" s="489">
        <v>0</v>
      </c>
    </row>
    <row r="19" spans="2:13" x14ac:dyDescent="0.3">
      <c r="B19" s="490">
        <v>11</v>
      </c>
      <c r="C19" s="498" t="s">
        <v>3681</v>
      </c>
      <c r="D19" s="495"/>
      <c r="E19" s="492">
        <v>198304406</v>
      </c>
      <c r="F19" s="492">
        <v>0</v>
      </c>
      <c r="G19" s="492">
        <v>198304406</v>
      </c>
      <c r="H19" s="495"/>
      <c r="I19" s="492">
        <v>198304406</v>
      </c>
      <c r="J19" s="492">
        <v>0</v>
      </c>
      <c r="K19" s="492">
        <v>198304406</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307817798</v>
      </c>
      <c r="F24" s="496">
        <v>0</v>
      </c>
      <c r="G24" s="496">
        <v>307817798</v>
      </c>
      <c r="H24" s="495"/>
      <c r="I24" s="496">
        <v>226629842</v>
      </c>
      <c r="J24" s="496">
        <v>81188556</v>
      </c>
      <c r="K24" s="496">
        <v>307818398</v>
      </c>
      <c r="L24" s="495"/>
      <c r="M24" s="496">
        <v>-600</v>
      </c>
    </row>
    <row r="25" spans="2:13" x14ac:dyDescent="0.3">
      <c r="B25" s="499">
        <v>16</v>
      </c>
      <c r="C25" s="497" t="s">
        <v>3681</v>
      </c>
      <c r="D25" s="495"/>
      <c r="E25" s="489">
        <v>307817798</v>
      </c>
      <c r="F25" s="489">
        <v>0</v>
      </c>
      <c r="G25" s="489">
        <v>307817798</v>
      </c>
      <c r="H25" s="495"/>
      <c r="I25" s="489">
        <v>226629842</v>
      </c>
      <c r="J25" s="489">
        <v>81188556</v>
      </c>
      <c r="K25" s="489">
        <v>307818398</v>
      </c>
      <c r="L25" s="495"/>
      <c r="M25" s="489">
        <v>-600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118814645</v>
      </c>
      <c r="F35" s="496">
        <v>9823001</v>
      </c>
      <c r="G35" s="496">
        <v>128637646</v>
      </c>
      <c r="H35" s="495"/>
      <c r="I35" s="496">
        <v>140945422</v>
      </c>
      <c r="J35" s="496">
        <v>-12307776</v>
      </c>
      <c r="K35" s="496">
        <v>128637646</v>
      </c>
      <c r="L35" s="495"/>
      <c r="M35" s="496">
        <v>0</v>
      </c>
    </row>
    <row r="36" spans="2:13" x14ac:dyDescent="0.3">
      <c r="B36" s="499">
        <v>26</v>
      </c>
      <c r="C36" s="497" t="s">
        <v>3445</v>
      </c>
      <c r="D36" s="495"/>
      <c r="E36" s="489">
        <v>0</v>
      </c>
      <c r="F36" s="489">
        <v>0</v>
      </c>
      <c r="G36" s="489">
        <v>0</v>
      </c>
      <c r="H36" s="495"/>
      <c r="I36" s="489">
        <v>0</v>
      </c>
      <c r="J36" s="489">
        <v>0</v>
      </c>
      <c r="K36" s="489">
        <v>0</v>
      </c>
      <c r="L36" s="495"/>
      <c r="M36" s="489">
        <v>0</v>
      </c>
    </row>
    <row r="37" spans="2:13" x14ac:dyDescent="0.3">
      <c r="B37" s="500">
        <v>27</v>
      </c>
      <c r="C37" s="498" t="s">
        <v>3450</v>
      </c>
      <c r="D37" s="495"/>
      <c r="E37" s="492">
        <v>118814645</v>
      </c>
      <c r="F37" s="492">
        <v>-2918216</v>
      </c>
      <c r="G37" s="492">
        <v>115896429</v>
      </c>
      <c r="H37" s="495"/>
      <c r="I37" s="492">
        <v>115896429</v>
      </c>
      <c r="J37" s="492">
        <v>0</v>
      </c>
      <c r="K37" s="492">
        <v>115896429</v>
      </c>
      <c r="L37" s="495"/>
      <c r="M37" s="492">
        <v>0</v>
      </c>
    </row>
    <row r="38" spans="2:13" x14ac:dyDescent="0.3">
      <c r="B38" s="499">
        <v>28</v>
      </c>
      <c r="C38" s="497" t="s">
        <v>3455</v>
      </c>
      <c r="D38" s="495"/>
      <c r="E38" s="489">
        <v>0</v>
      </c>
      <c r="F38" s="489">
        <v>12307776</v>
      </c>
      <c r="G38" s="489">
        <v>12307776</v>
      </c>
      <c r="H38" s="495"/>
      <c r="I38" s="489">
        <v>12307776</v>
      </c>
      <c r="J38" s="489">
        <v>0</v>
      </c>
      <c r="K38" s="489">
        <v>12307776</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0</v>
      </c>
      <c r="G40" s="489">
        <v>0</v>
      </c>
      <c r="H40" s="495"/>
      <c r="I40" s="489">
        <v>0</v>
      </c>
      <c r="J40" s="489">
        <v>0</v>
      </c>
      <c r="K40" s="489">
        <v>0</v>
      </c>
      <c r="L40" s="495"/>
      <c r="M40" s="489">
        <v>0</v>
      </c>
    </row>
    <row r="41" spans="2:13" x14ac:dyDescent="0.3">
      <c r="B41" s="500">
        <v>30</v>
      </c>
      <c r="C41" s="498" t="s">
        <v>3467</v>
      </c>
      <c r="D41" s="495"/>
      <c r="E41" s="492">
        <v>0</v>
      </c>
      <c r="F41" s="492">
        <v>0</v>
      </c>
      <c r="G41" s="492">
        <v>0</v>
      </c>
      <c r="H41" s="495"/>
      <c r="I41" s="492">
        <v>0</v>
      </c>
      <c r="J41" s="492">
        <v>0</v>
      </c>
      <c r="K41" s="492">
        <v>0</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c r="F43" s="492">
        <v>433441</v>
      </c>
      <c r="G43" s="492">
        <v>433441</v>
      </c>
      <c r="H43" s="495"/>
      <c r="I43" s="492">
        <v>433441</v>
      </c>
      <c r="J43" s="492">
        <v>0</v>
      </c>
      <c r="K43" s="492">
        <v>433441</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0</v>
      </c>
      <c r="G48" s="489">
        <v>0</v>
      </c>
      <c r="H48" s="495"/>
      <c r="I48" s="489">
        <v>12307776</v>
      </c>
      <c r="J48" s="489">
        <v>-12307776</v>
      </c>
      <c r="K48" s="489">
        <v>0</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7058298</v>
      </c>
      <c r="F51" s="496">
        <v>0</v>
      </c>
      <c r="G51" s="496">
        <v>7058298</v>
      </c>
      <c r="H51" s="495"/>
      <c r="I51" s="496">
        <v>1054761</v>
      </c>
      <c r="J51" s="496">
        <v>0</v>
      </c>
      <c r="K51" s="496">
        <v>1054761</v>
      </c>
      <c r="L51" s="495"/>
      <c r="M51" s="496">
        <v>6003537</v>
      </c>
    </row>
    <row r="52" spans="2:13" x14ac:dyDescent="0.3">
      <c r="B52" s="499">
        <v>40</v>
      </c>
      <c r="C52" s="497" t="s">
        <v>3675</v>
      </c>
      <c r="D52" s="495"/>
      <c r="E52" s="489">
        <v>0</v>
      </c>
      <c r="F52" s="489">
        <v>0</v>
      </c>
      <c r="G52" s="489">
        <v>0</v>
      </c>
      <c r="H52" s="495"/>
      <c r="I52" s="489">
        <v>0</v>
      </c>
      <c r="J52" s="489">
        <v>0</v>
      </c>
      <c r="K52" s="489">
        <v>0</v>
      </c>
      <c r="L52" s="495"/>
      <c r="M52" s="489">
        <v>0</v>
      </c>
    </row>
    <row r="53" spans="2:13" x14ac:dyDescent="0.3">
      <c r="B53" s="500">
        <v>41</v>
      </c>
      <c r="C53" s="498" t="s">
        <v>3678</v>
      </c>
      <c r="D53" s="495"/>
      <c r="E53" s="492">
        <v>0</v>
      </c>
      <c r="F53" s="492">
        <v>0</v>
      </c>
      <c r="G53" s="492">
        <v>0</v>
      </c>
      <c r="H53" s="495"/>
      <c r="I53" s="492">
        <v>328371</v>
      </c>
      <c r="J53" s="492">
        <v>0</v>
      </c>
      <c r="K53" s="492">
        <v>328371</v>
      </c>
      <c r="L53" s="495"/>
      <c r="M53" s="492">
        <v>-328371</v>
      </c>
    </row>
    <row r="54" spans="2:13" x14ac:dyDescent="0.3">
      <c r="B54" s="499">
        <v>42</v>
      </c>
      <c r="C54" s="497" t="s">
        <v>3677</v>
      </c>
      <c r="D54" s="495"/>
      <c r="E54" s="489">
        <v>0</v>
      </c>
      <c r="F54" s="489">
        <v>0</v>
      </c>
      <c r="G54" s="489">
        <v>0</v>
      </c>
      <c r="H54" s="495"/>
      <c r="I54" s="489">
        <v>410463</v>
      </c>
      <c r="J54" s="489">
        <v>0</v>
      </c>
      <c r="K54" s="489">
        <v>410463</v>
      </c>
      <c r="L54" s="495"/>
      <c r="M54" s="489">
        <v>-410463</v>
      </c>
    </row>
    <row r="55" spans="2:13" x14ac:dyDescent="0.3">
      <c r="B55" s="500">
        <v>43</v>
      </c>
      <c r="C55" s="498" t="s">
        <v>3676</v>
      </c>
      <c r="D55" s="495"/>
      <c r="E55" s="492">
        <v>7058298</v>
      </c>
      <c r="F55" s="492">
        <v>0</v>
      </c>
      <c r="G55" s="492">
        <v>7058298</v>
      </c>
      <c r="H55" s="495"/>
      <c r="I55" s="492">
        <v>0</v>
      </c>
      <c r="J55" s="492">
        <v>0</v>
      </c>
      <c r="K55" s="492">
        <v>0</v>
      </c>
      <c r="L55" s="495"/>
      <c r="M55" s="492">
        <v>7058298</v>
      </c>
    </row>
    <row r="56" spans="2:13" x14ac:dyDescent="0.3">
      <c r="B56" s="499">
        <v>44</v>
      </c>
      <c r="C56" s="497" t="s">
        <v>3679</v>
      </c>
      <c r="D56" s="495"/>
      <c r="E56" s="489">
        <v>0</v>
      </c>
      <c r="F56" s="489">
        <v>0</v>
      </c>
      <c r="G56" s="489">
        <v>0</v>
      </c>
      <c r="H56" s="495"/>
      <c r="I56" s="489">
        <v>205232</v>
      </c>
      <c r="J56" s="489">
        <v>0</v>
      </c>
      <c r="K56" s="489">
        <v>205232</v>
      </c>
      <c r="L56" s="495"/>
      <c r="M56" s="489">
        <v>-205232</v>
      </c>
    </row>
    <row r="57" spans="2:13" x14ac:dyDescent="0.3">
      <c r="B57" s="500">
        <v>45</v>
      </c>
      <c r="C57" s="498" t="s">
        <v>3684</v>
      </c>
      <c r="D57" s="495"/>
      <c r="E57" s="492">
        <v>0</v>
      </c>
      <c r="F57" s="492">
        <v>0</v>
      </c>
      <c r="G57" s="492">
        <v>0</v>
      </c>
      <c r="H57" s="495"/>
      <c r="I57" s="492">
        <v>110695</v>
      </c>
      <c r="J57" s="492">
        <v>0</v>
      </c>
      <c r="K57" s="492">
        <v>110695</v>
      </c>
      <c r="L57" s="495"/>
      <c r="M57" s="492">
        <v>-110695</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12750040</v>
      </c>
      <c r="F67" s="496">
        <v>0</v>
      </c>
      <c r="G67" s="496">
        <v>12750040</v>
      </c>
      <c r="H67" s="495"/>
      <c r="I67" s="496">
        <v>12750040</v>
      </c>
      <c r="J67" s="496">
        <v>0</v>
      </c>
      <c r="K67" s="496">
        <v>12750040</v>
      </c>
      <c r="L67" s="495"/>
      <c r="M67" s="496">
        <v>0</v>
      </c>
    </row>
    <row r="68" spans="2:13" x14ac:dyDescent="0.3">
      <c r="B68" s="499">
        <v>53</v>
      </c>
      <c r="C68" s="497" t="s">
        <v>3709</v>
      </c>
      <c r="D68" s="495"/>
      <c r="E68" s="489">
        <v>12750040</v>
      </c>
      <c r="F68" s="489">
        <v>0</v>
      </c>
      <c r="G68" s="489">
        <v>12750040</v>
      </c>
      <c r="H68" s="495"/>
      <c r="I68" s="489">
        <v>12750040</v>
      </c>
      <c r="J68" s="489">
        <v>0</v>
      </c>
      <c r="K68" s="489">
        <v>12750040</v>
      </c>
      <c r="L68" s="495"/>
      <c r="M68" s="489">
        <v>0</v>
      </c>
    </row>
    <row r="69" spans="2:13" x14ac:dyDescent="0.3">
      <c r="B69" s="493"/>
      <c r="C69" s="494" t="s">
        <v>3722</v>
      </c>
      <c r="D69" s="495"/>
      <c r="E69" s="496">
        <v>37000000</v>
      </c>
      <c r="F69" s="496">
        <v>0</v>
      </c>
      <c r="G69" s="496">
        <v>37000000</v>
      </c>
      <c r="H69" s="495"/>
      <c r="I69" s="496">
        <v>37000000</v>
      </c>
      <c r="J69" s="496">
        <v>0</v>
      </c>
      <c r="K69" s="496">
        <v>37000000</v>
      </c>
      <c r="L69" s="495"/>
      <c r="M69" s="496">
        <v>0</v>
      </c>
    </row>
    <row r="70" spans="2:13" x14ac:dyDescent="0.3">
      <c r="B70" s="500">
        <v>54</v>
      </c>
      <c r="C70" s="498" t="s">
        <v>3707</v>
      </c>
      <c r="D70" s="495"/>
      <c r="E70" s="492">
        <v>37000000</v>
      </c>
      <c r="F70" s="492">
        <v>0</v>
      </c>
      <c r="G70" s="492">
        <v>37000000</v>
      </c>
      <c r="H70" s="495"/>
      <c r="I70" s="492">
        <v>37000000</v>
      </c>
      <c r="J70" s="492">
        <v>0</v>
      </c>
      <c r="K70" s="492">
        <v>37000000</v>
      </c>
      <c r="L70" s="495"/>
      <c r="M70" s="492">
        <v>0</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c r="F72" s="489">
        <v>0</v>
      </c>
      <c r="G72" s="489">
        <v>0</v>
      </c>
      <c r="H72" s="495"/>
      <c r="I72" s="489"/>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B1" sqref="B1"/>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20.399999999999999" x14ac:dyDescent="0.3">
      <c r="C1" s="476" t="s">
        <v>5505</v>
      </c>
      <c r="E1" s="478" t="s">
        <v>20</v>
      </c>
      <c r="F1" s="478" t="s">
        <v>5534</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253955288</v>
      </c>
      <c r="F8" s="486">
        <v>3000000</v>
      </c>
      <c r="G8" s="486">
        <v>256955288</v>
      </c>
      <c r="I8" s="486">
        <v>253480221</v>
      </c>
      <c r="J8" s="486">
        <v>1796719</v>
      </c>
      <c r="K8" s="486">
        <v>255276940</v>
      </c>
      <c r="M8" s="486">
        <v>1678348</v>
      </c>
    </row>
    <row r="9" spans="2:13" x14ac:dyDescent="0.3">
      <c r="B9" s="493"/>
      <c r="C9" s="494" t="s">
        <v>3721</v>
      </c>
      <c r="D9" s="495"/>
      <c r="E9" s="496">
        <v>0</v>
      </c>
      <c r="F9" s="496">
        <v>0</v>
      </c>
      <c r="G9" s="496">
        <v>0</v>
      </c>
      <c r="H9" s="495"/>
      <c r="I9" s="496">
        <v>0</v>
      </c>
      <c r="J9" s="496">
        <v>0</v>
      </c>
      <c r="K9" s="496">
        <v>0</v>
      </c>
      <c r="L9" s="495"/>
      <c r="M9" s="496">
        <v>0</v>
      </c>
    </row>
    <row r="10" spans="2:13" x14ac:dyDescent="0.3">
      <c r="B10" s="487">
        <v>3</v>
      </c>
      <c r="C10" s="497" t="s">
        <v>3673</v>
      </c>
      <c r="E10" s="489">
        <v>0</v>
      </c>
      <c r="F10" s="489">
        <v>0</v>
      </c>
      <c r="G10" s="489">
        <v>0</v>
      </c>
      <c r="I10" s="489">
        <v>0</v>
      </c>
      <c r="J10" s="489">
        <v>0</v>
      </c>
      <c r="K10" s="489">
        <v>0</v>
      </c>
      <c r="M10" s="489">
        <v>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247434243</v>
      </c>
      <c r="F35" s="496">
        <v>3000000</v>
      </c>
      <c r="G35" s="496">
        <v>250434243</v>
      </c>
      <c r="H35" s="495"/>
      <c r="I35" s="496">
        <v>248578885</v>
      </c>
      <c r="J35" s="496">
        <v>1796719</v>
      </c>
      <c r="K35" s="496">
        <v>250375604</v>
      </c>
      <c r="L35" s="495"/>
      <c r="M35" s="496">
        <v>58639</v>
      </c>
    </row>
    <row r="36" spans="2:13" x14ac:dyDescent="0.3">
      <c r="B36" s="499">
        <v>26</v>
      </c>
      <c r="C36" s="497" t="s">
        <v>3445</v>
      </c>
      <c r="D36" s="495"/>
      <c r="E36" s="489">
        <v>58639</v>
      </c>
      <c r="F36" s="489">
        <v>0</v>
      </c>
      <c r="G36" s="489">
        <v>58639</v>
      </c>
      <c r="H36" s="495"/>
      <c r="I36" s="489">
        <v>0</v>
      </c>
      <c r="J36" s="489">
        <v>0</v>
      </c>
      <c r="K36" s="489">
        <v>0</v>
      </c>
      <c r="L36" s="495"/>
      <c r="M36" s="489">
        <v>58639</v>
      </c>
    </row>
    <row r="37" spans="2:13" x14ac:dyDescent="0.3">
      <c r="B37" s="500">
        <v>27</v>
      </c>
      <c r="C37" s="498" t="s">
        <v>3450</v>
      </c>
      <c r="D37" s="495"/>
      <c r="E37" s="492">
        <v>224440682</v>
      </c>
      <c r="F37" s="492">
        <v>0</v>
      </c>
      <c r="G37" s="492">
        <v>224440682</v>
      </c>
      <c r="H37" s="495"/>
      <c r="I37" s="492">
        <v>224440682</v>
      </c>
      <c r="J37" s="492">
        <v>0</v>
      </c>
      <c r="K37" s="492">
        <v>224440682</v>
      </c>
      <c r="L37" s="495"/>
      <c r="M37" s="492">
        <v>0</v>
      </c>
    </row>
    <row r="38" spans="2:13" x14ac:dyDescent="0.3">
      <c r="B38" s="499">
        <v>28</v>
      </c>
      <c r="C38" s="497" t="s">
        <v>3455</v>
      </c>
      <c r="D38" s="495"/>
      <c r="E38" s="489">
        <v>0</v>
      </c>
      <c r="F38" s="489">
        <v>3000000</v>
      </c>
      <c r="G38" s="489">
        <v>3000000</v>
      </c>
      <c r="H38" s="495"/>
      <c r="I38" s="489">
        <v>3000000</v>
      </c>
      <c r="J38" s="489">
        <v>0</v>
      </c>
      <c r="K38" s="489">
        <v>3000000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0</v>
      </c>
      <c r="G40" s="489">
        <v>0</v>
      </c>
      <c r="H40" s="495"/>
      <c r="I40" s="489">
        <v>0</v>
      </c>
      <c r="J40" s="489">
        <v>0</v>
      </c>
      <c r="K40" s="489">
        <v>0</v>
      </c>
      <c r="L40" s="495"/>
      <c r="M40" s="489">
        <v>0</v>
      </c>
    </row>
    <row r="41" spans="2:13" x14ac:dyDescent="0.3">
      <c r="B41" s="500">
        <v>30</v>
      </c>
      <c r="C41" s="498" t="s">
        <v>3467</v>
      </c>
      <c r="D41" s="495"/>
      <c r="E41" s="492">
        <v>22934922</v>
      </c>
      <c r="F41" s="492">
        <v>-313446</v>
      </c>
      <c r="G41" s="492">
        <v>22621476</v>
      </c>
      <c r="H41" s="495"/>
      <c r="I41" s="492">
        <v>20824757</v>
      </c>
      <c r="J41" s="492">
        <v>1796719</v>
      </c>
      <c r="K41" s="492">
        <v>22621476</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0</v>
      </c>
      <c r="F43" s="492">
        <v>313446</v>
      </c>
      <c r="G43" s="492">
        <v>313446</v>
      </c>
      <c r="H43" s="495"/>
      <c r="I43" s="492">
        <v>313446</v>
      </c>
      <c r="J43" s="492">
        <v>0</v>
      </c>
      <c r="K43" s="492">
        <v>313446</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0</v>
      </c>
      <c r="G48" s="489">
        <v>0</v>
      </c>
      <c r="H48" s="495"/>
      <c r="I48" s="489">
        <v>0</v>
      </c>
      <c r="J48" s="489">
        <v>0</v>
      </c>
      <c r="K48" s="489">
        <v>0</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1736050</v>
      </c>
      <c r="F51" s="496">
        <v>0</v>
      </c>
      <c r="G51" s="496">
        <v>1736050</v>
      </c>
      <c r="H51" s="495"/>
      <c r="I51" s="496">
        <v>116341</v>
      </c>
      <c r="J51" s="496">
        <v>0</v>
      </c>
      <c r="K51" s="496">
        <v>116341</v>
      </c>
      <c r="L51" s="495"/>
      <c r="M51" s="496">
        <v>1619709</v>
      </c>
    </row>
    <row r="52" spans="2:13" x14ac:dyDescent="0.3">
      <c r="B52" s="499">
        <v>40</v>
      </c>
      <c r="C52" s="497" t="s">
        <v>3675</v>
      </c>
      <c r="D52" s="495"/>
      <c r="E52" s="489">
        <v>0</v>
      </c>
      <c r="F52" s="489">
        <v>0</v>
      </c>
      <c r="G52" s="489">
        <v>0</v>
      </c>
      <c r="H52" s="495"/>
      <c r="I52" s="489">
        <v>0</v>
      </c>
      <c r="J52" s="489">
        <v>0</v>
      </c>
      <c r="K52" s="489">
        <v>0</v>
      </c>
      <c r="L52" s="495"/>
      <c r="M52" s="489">
        <v>0</v>
      </c>
    </row>
    <row r="53" spans="2:13" x14ac:dyDescent="0.3">
      <c r="B53" s="500">
        <v>41</v>
      </c>
      <c r="C53" s="498" t="s">
        <v>3678</v>
      </c>
      <c r="D53" s="495"/>
      <c r="E53" s="492">
        <v>0</v>
      </c>
      <c r="F53" s="492">
        <v>0</v>
      </c>
      <c r="G53" s="492">
        <v>0</v>
      </c>
      <c r="H53" s="495"/>
      <c r="I53" s="492">
        <v>40466</v>
      </c>
      <c r="J53" s="492">
        <v>0</v>
      </c>
      <c r="K53" s="492">
        <v>40466</v>
      </c>
      <c r="L53" s="495"/>
      <c r="M53" s="492">
        <v>-40466</v>
      </c>
    </row>
    <row r="54" spans="2:13" x14ac:dyDescent="0.3">
      <c r="B54" s="499">
        <v>42</v>
      </c>
      <c r="C54" s="497" t="s">
        <v>3677</v>
      </c>
      <c r="D54" s="495"/>
      <c r="E54" s="489">
        <v>0</v>
      </c>
      <c r="F54" s="489">
        <v>0</v>
      </c>
      <c r="G54" s="489">
        <v>0</v>
      </c>
      <c r="H54" s="495"/>
      <c r="I54" s="489">
        <v>50583</v>
      </c>
      <c r="J54" s="489">
        <v>0</v>
      </c>
      <c r="K54" s="489">
        <v>50583</v>
      </c>
      <c r="L54" s="495"/>
      <c r="M54" s="489">
        <v>-50583</v>
      </c>
    </row>
    <row r="55" spans="2:13" x14ac:dyDescent="0.3">
      <c r="B55" s="500">
        <v>43</v>
      </c>
      <c r="C55" s="498" t="s">
        <v>3676</v>
      </c>
      <c r="D55" s="495"/>
      <c r="E55" s="492">
        <v>1736050</v>
      </c>
      <c r="F55" s="492">
        <v>0</v>
      </c>
      <c r="G55" s="492">
        <v>1736050</v>
      </c>
      <c r="H55" s="495"/>
      <c r="I55" s="492">
        <v>0</v>
      </c>
      <c r="J55" s="492">
        <v>0</v>
      </c>
      <c r="K55" s="492">
        <v>0</v>
      </c>
      <c r="L55" s="495"/>
      <c r="M55" s="492">
        <v>1736050</v>
      </c>
    </row>
    <row r="56" spans="2:13" x14ac:dyDescent="0.3">
      <c r="B56" s="499">
        <v>44</v>
      </c>
      <c r="C56" s="497" t="s">
        <v>3679</v>
      </c>
      <c r="D56" s="495"/>
      <c r="E56" s="489">
        <v>0</v>
      </c>
      <c r="F56" s="489">
        <v>0</v>
      </c>
      <c r="G56" s="489">
        <v>0</v>
      </c>
      <c r="H56" s="495"/>
      <c r="I56" s="489">
        <v>25292</v>
      </c>
      <c r="J56" s="489">
        <v>0</v>
      </c>
      <c r="K56" s="489">
        <v>25292</v>
      </c>
      <c r="L56" s="495"/>
      <c r="M56" s="489">
        <v>-25292</v>
      </c>
    </row>
    <row r="57" spans="2:13" x14ac:dyDescent="0.3">
      <c r="B57" s="500">
        <v>45</v>
      </c>
      <c r="C57" s="498" t="s">
        <v>3684</v>
      </c>
      <c r="D57" s="495"/>
      <c r="E57" s="492">
        <v>0</v>
      </c>
      <c r="F57" s="492">
        <v>0</v>
      </c>
      <c r="G57" s="492">
        <v>0</v>
      </c>
      <c r="H57" s="495"/>
      <c r="I57" s="492">
        <v>0</v>
      </c>
      <c r="J57" s="492">
        <v>0</v>
      </c>
      <c r="K57" s="492">
        <v>0</v>
      </c>
      <c r="L57" s="495"/>
      <c r="M57" s="492">
        <v>0</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294840</v>
      </c>
      <c r="F67" s="496">
        <v>0</v>
      </c>
      <c r="G67" s="496">
        <v>294840</v>
      </c>
      <c r="H67" s="495"/>
      <c r="I67" s="496">
        <v>294840</v>
      </c>
      <c r="J67" s="496">
        <v>0</v>
      </c>
      <c r="K67" s="496">
        <v>294840</v>
      </c>
      <c r="L67" s="495"/>
      <c r="M67" s="496">
        <v>0</v>
      </c>
    </row>
    <row r="68" spans="2:13" x14ac:dyDescent="0.3">
      <c r="B68" s="499">
        <v>53</v>
      </c>
      <c r="C68" s="497" t="s">
        <v>3709</v>
      </c>
      <c r="D68" s="495"/>
      <c r="E68" s="489">
        <v>294840</v>
      </c>
      <c r="F68" s="489">
        <v>0</v>
      </c>
      <c r="G68" s="489">
        <v>294840</v>
      </c>
      <c r="H68" s="495"/>
      <c r="I68" s="489">
        <v>294840</v>
      </c>
      <c r="J68" s="489">
        <v>0</v>
      </c>
      <c r="K68" s="489">
        <v>294840</v>
      </c>
      <c r="L68" s="495"/>
      <c r="M68" s="489">
        <v>0</v>
      </c>
    </row>
    <row r="69" spans="2:13" x14ac:dyDescent="0.3">
      <c r="B69" s="493"/>
      <c r="C69" s="494" t="s">
        <v>3722</v>
      </c>
      <c r="D69" s="495"/>
      <c r="E69" s="496">
        <v>4490155</v>
      </c>
      <c r="F69" s="496">
        <v>0</v>
      </c>
      <c r="G69" s="496">
        <v>4490155</v>
      </c>
      <c r="H69" s="495"/>
      <c r="I69" s="496">
        <v>4490155</v>
      </c>
      <c r="J69" s="496">
        <v>0</v>
      </c>
      <c r="K69" s="496">
        <v>4490155</v>
      </c>
      <c r="L69" s="495"/>
      <c r="M69" s="496">
        <v>0</v>
      </c>
    </row>
    <row r="70" spans="2:13" x14ac:dyDescent="0.3">
      <c r="B70" s="500">
        <v>54</v>
      </c>
      <c r="C70" s="498" t="s">
        <v>3707</v>
      </c>
      <c r="D70" s="495"/>
      <c r="E70" s="492">
        <v>4490155</v>
      </c>
      <c r="F70" s="492">
        <v>0</v>
      </c>
      <c r="G70" s="492">
        <v>4490155</v>
      </c>
      <c r="H70" s="495"/>
      <c r="I70" s="492">
        <v>4490155</v>
      </c>
      <c r="J70" s="492">
        <v>0</v>
      </c>
      <c r="K70" s="492">
        <v>4490155</v>
      </c>
      <c r="L70" s="495"/>
      <c r="M70" s="492">
        <v>0</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c r="F72" s="489">
        <v>0</v>
      </c>
      <c r="G72" s="489">
        <v>0</v>
      </c>
      <c r="H72" s="495"/>
      <c r="I72" s="489"/>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B1" sqref="B1"/>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20.399999999999999" x14ac:dyDescent="0.3">
      <c r="C1" s="476" t="s">
        <v>5505</v>
      </c>
      <c r="E1" s="478" t="s">
        <v>3556</v>
      </c>
      <c r="F1" s="478" t="s">
        <v>5535</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5529588626</v>
      </c>
      <c r="F8" s="486">
        <v>0</v>
      </c>
      <c r="G8" s="486">
        <v>5529588626</v>
      </c>
      <c r="I8" s="486">
        <v>10475834738</v>
      </c>
      <c r="J8" s="486">
        <v>-4953958901</v>
      </c>
      <c r="K8" s="486">
        <v>5521875837</v>
      </c>
      <c r="M8" s="486">
        <v>7712789</v>
      </c>
    </row>
    <row r="9" spans="2:13" x14ac:dyDescent="0.3">
      <c r="B9" s="493"/>
      <c r="C9" s="494" t="s">
        <v>3721</v>
      </c>
      <c r="D9" s="495"/>
      <c r="E9" s="496">
        <v>0</v>
      </c>
      <c r="F9" s="496">
        <v>0</v>
      </c>
      <c r="G9" s="496">
        <v>0</v>
      </c>
      <c r="H9" s="495"/>
      <c r="I9" s="496">
        <v>0</v>
      </c>
      <c r="J9" s="496">
        <v>0</v>
      </c>
      <c r="K9" s="496">
        <v>0</v>
      </c>
      <c r="L9" s="495"/>
      <c r="M9" s="496">
        <v>0</v>
      </c>
    </row>
    <row r="10" spans="2:13" x14ac:dyDescent="0.3">
      <c r="B10" s="487">
        <v>3</v>
      </c>
      <c r="C10" s="497" t="s">
        <v>3673</v>
      </c>
      <c r="E10" s="489">
        <v>0</v>
      </c>
      <c r="F10" s="489">
        <v>0</v>
      </c>
      <c r="G10" s="489">
        <v>0</v>
      </c>
      <c r="I10" s="489">
        <v>0</v>
      </c>
      <c r="J10" s="489">
        <v>0</v>
      </c>
      <c r="K10" s="489">
        <v>0</v>
      </c>
      <c r="M10" s="489">
        <v>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0</v>
      </c>
      <c r="F15" s="496">
        <v>0</v>
      </c>
      <c r="G15" s="496">
        <v>0</v>
      </c>
      <c r="H15" s="495"/>
      <c r="I15" s="496">
        <v>0</v>
      </c>
      <c r="J15" s="496">
        <v>0</v>
      </c>
      <c r="K15" s="496">
        <v>0</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400000</v>
      </c>
      <c r="F24" s="496">
        <v>0</v>
      </c>
      <c r="G24" s="496">
        <v>400000</v>
      </c>
      <c r="H24" s="495"/>
      <c r="I24" s="496">
        <v>0</v>
      </c>
      <c r="J24" s="496">
        <v>0</v>
      </c>
      <c r="K24" s="496">
        <v>0</v>
      </c>
      <c r="L24" s="495"/>
      <c r="M24" s="496">
        <v>400000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400000</v>
      </c>
      <c r="F34" s="492">
        <v>0</v>
      </c>
      <c r="G34" s="492">
        <v>400000</v>
      </c>
      <c r="H34" s="495"/>
      <c r="I34" s="492">
        <v>0</v>
      </c>
      <c r="J34" s="492">
        <v>0</v>
      </c>
      <c r="K34" s="492">
        <v>0</v>
      </c>
      <c r="L34" s="495"/>
      <c r="M34" s="492">
        <v>400000</v>
      </c>
    </row>
    <row r="35" spans="2:13" x14ac:dyDescent="0.3">
      <c r="B35" s="493"/>
      <c r="C35" s="494" t="s">
        <v>3720</v>
      </c>
      <c r="D35" s="495"/>
      <c r="E35" s="496">
        <v>5525873906</v>
      </c>
      <c r="F35" s="496">
        <v>0</v>
      </c>
      <c r="G35" s="496">
        <v>5525873906</v>
      </c>
      <c r="H35" s="495"/>
      <c r="I35" s="496">
        <v>10471824116</v>
      </c>
      <c r="J35" s="496">
        <v>-4953958901</v>
      </c>
      <c r="K35" s="496">
        <v>5517865215</v>
      </c>
      <c r="L35" s="495"/>
      <c r="M35" s="496">
        <v>8008691</v>
      </c>
    </row>
    <row r="36" spans="2:13" x14ac:dyDescent="0.3">
      <c r="B36" s="499">
        <v>26</v>
      </c>
      <c r="C36" s="497" t="s">
        <v>3445</v>
      </c>
      <c r="D36" s="495"/>
      <c r="E36" s="489">
        <v>0</v>
      </c>
      <c r="F36" s="489">
        <v>0</v>
      </c>
      <c r="G36" s="489">
        <v>0</v>
      </c>
      <c r="H36" s="495"/>
      <c r="I36" s="489">
        <v>0</v>
      </c>
      <c r="J36" s="489">
        <v>0</v>
      </c>
      <c r="K36" s="489">
        <v>0</v>
      </c>
      <c r="L36" s="495"/>
      <c r="M36" s="489">
        <v>0</v>
      </c>
    </row>
    <row r="37" spans="2:13" x14ac:dyDescent="0.3">
      <c r="B37" s="500">
        <v>27</v>
      </c>
      <c r="C37" s="498" t="s">
        <v>3450</v>
      </c>
      <c r="D37" s="495"/>
      <c r="E37" s="492">
        <v>281272165</v>
      </c>
      <c r="F37" s="492">
        <v>0</v>
      </c>
      <c r="G37" s="492">
        <v>281272165</v>
      </c>
      <c r="H37" s="495"/>
      <c r="I37" s="492">
        <v>128119005</v>
      </c>
      <c r="J37" s="492">
        <v>153153160</v>
      </c>
      <c r="K37" s="492">
        <v>281272165</v>
      </c>
      <c r="L37" s="495"/>
      <c r="M37" s="492">
        <v>0</v>
      </c>
    </row>
    <row r="38" spans="2:13" x14ac:dyDescent="0.3">
      <c r="B38" s="499">
        <v>28</v>
      </c>
      <c r="C38" s="497" t="s">
        <v>3455</v>
      </c>
      <c r="D38" s="495"/>
      <c r="E38" s="489">
        <v>5205320445</v>
      </c>
      <c r="F38" s="489">
        <v>0</v>
      </c>
      <c r="G38" s="489">
        <v>5205320445</v>
      </c>
      <c r="H38" s="495"/>
      <c r="I38" s="489">
        <v>5205520445</v>
      </c>
      <c r="J38" s="489">
        <v>0</v>
      </c>
      <c r="K38" s="489">
        <v>5205520445</v>
      </c>
      <c r="L38" s="495"/>
      <c r="M38" s="489">
        <v>-200000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0</v>
      </c>
      <c r="G40" s="489">
        <v>0</v>
      </c>
      <c r="H40" s="495"/>
      <c r="I40" s="489">
        <v>0</v>
      </c>
      <c r="J40" s="489">
        <v>0</v>
      </c>
      <c r="K40" s="489">
        <v>0</v>
      </c>
      <c r="L40" s="495"/>
      <c r="M40" s="489">
        <v>0</v>
      </c>
    </row>
    <row r="41" spans="2:13" x14ac:dyDescent="0.3">
      <c r="B41" s="500">
        <v>30</v>
      </c>
      <c r="C41" s="498" t="s">
        <v>3467</v>
      </c>
      <c r="D41" s="495"/>
      <c r="E41" s="492">
        <v>39204717</v>
      </c>
      <c r="F41" s="492">
        <v>0</v>
      </c>
      <c r="G41" s="492">
        <v>39204717</v>
      </c>
      <c r="H41" s="495"/>
      <c r="I41" s="492">
        <v>5138108087</v>
      </c>
      <c r="J41" s="492">
        <v>-5107112061</v>
      </c>
      <c r="K41" s="492">
        <v>30996026</v>
      </c>
      <c r="L41" s="495"/>
      <c r="M41" s="492">
        <v>8208691</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76579</v>
      </c>
      <c r="F43" s="492">
        <v>0</v>
      </c>
      <c r="G43" s="492">
        <v>76579</v>
      </c>
      <c r="H43" s="495"/>
      <c r="I43" s="492">
        <v>76579</v>
      </c>
      <c r="J43" s="492">
        <v>0</v>
      </c>
      <c r="K43" s="492">
        <v>76579</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0</v>
      </c>
      <c r="G48" s="489">
        <v>0</v>
      </c>
      <c r="H48" s="495"/>
      <c r="I48" s="489">
        <v>0</v>
      </c>
      <c r="J48" s="489">
        <v>0</v>
      </c>
      <c r="K48" s="489">
        <v>0</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0</v>
      </c>
      <c r="F51" s="496">
        <v>0</v>
      </c>
      <c r="G51" s="496">
        <v>0</v>
      </c>
      <c r="H51" s="495"/>
      <c r="I51" s="496">
        <v>1800942</v>
      </c>
      <c r="J51" s="496">
        <v>0</v>
      </c>
      <c r="K51" s="496">
        <v>1800942</v>
      </c>
      <c r="L51" s="495"/>
      <c r="M51" s="496">
        <v>-1800942</v>
      </c>
    </row>
    <row r="52" spans="2:13" x14ac:dyDescent="0.3">
      <c r="B52" s="499">
        <v>40</v>
      </c>
      <c r="C52" s="497" t="s">
        <v>3675</v>
      </c>
      <c r="D52" s="495"/>
      <c r="E52" s="489">
        <v>0</v>
      </c>
      <c r="F52" s="489">
        <v>0</v>
      </c>
      <c r="G52" s="489">
        <v>0</v>
      </c>
      <c r="H52" s="495"/>
      <c r="I52" s="489">
        <v>0</v>
      </c>
      <c r="J52" s="489">
        <v>0</v>
      </c>
      <c r="K52" s="489">
        <v>0</v>
      </c>
      <c r="L52" s="495"/>
      <c r="M52" s="489">
        <v>0</v>
      </c>
    </row>
    <row r="53" spans="2:13" x14ac:dyDescent="0.3">
      <c r="B53" s="500">
        <v>41</v>
      </c>
      <c r="C53" s="498" t="s">
        <v>3678</v>
      </c>
      <c r="D53" s="495"/>
      <c r="E53" s="492">
        <v>0</v>
      </c>
      <c r="F53" s="492">
        <v>0</v>
      </c>
      <c r="G53" s="492">
        <v>0</v>
      </c>
      <c r="H53" s="495"/>
      <c r="I53" s="492">
        <v>629112</v>
      </c>
      <c r="J53" s="492">
        <v>0</v>
      </c>
      <c r="K53" s="492">
        <v>629112</v>
      </c>
      <c r="L53" s="495"/>
      <c r="M53" s="492">
        <v>-629112</v>
      </c>
    </row>
    <row r="54" spans="2:13" x14ac:dyDescent="0.3">
      <c r="B54" s="499">
        <v>42</v>
      </c>
      <c r="C54" s="497" t="s">
        <v>3677</v>
      </c>
      <c r="D54" s="495"/>
      <c r="E54" s="489">
        <v>0</v>
      </c>
      <c r="F54" s="489">
        <v>0</v>
      </c>
      <c r="G54" s="489">
        <v>0</v>
      </c>
      <c r="H54" s="495"/>
      <c r="I54" s="489">
        <v>778636</v>
      </c>
      <c r="J54" s="489">
        <v>0</v>
      </c>
      <c r="K54" s="489">
        <v>778636</v>
      </c>
      <c r="L54" s="495"/>
      <c r="M54" s="489">
        <v>-778636</v>
      </c>
    </row>
    <row r="55" spans="2:13" x14ac:dyDescent="0.3">
      <c r="B55" s="500">
        <v>43</v>
      </c>
      <c r="C55" s="498" t="s">
        <v>3676</v>
      </c>
      <c r="D55" s="495"/>
      <c r="E55" s="492">
        <v>0</v>
      </c>
      <c r="F55" s="492">
        <v>0</v>
      </c>
      <c r="G55" s="492">
        <v>0</v>
      </c>
      <c r="H55" s="495"/>
      <c r="I55" s="492">
        <v>0</v>
      </c>
      <c r="J55" s="492">
        <v>0</v>
      </c>
      <c r="K55" s="492">
        <v>0</v>
      </c>
      <c r="L55" s="495"/>
      <c r="M55" s="492">
        <v>0</v>
      </c>
    </row>
    <row r="56" spans="2:13" x14ac:dyDescent="0.3">
      <c r="B56" s="499">
        <v>44</v>
      </c>
      <c r="C56" s="497" t="s">
        <v>3679</v>
      </c>
      <c r="D56" s="495"/>
      <c r="E56" s="489">
        <v>0</v>
      </c>
      <c r="F56" s="489">
        <v>0</v>
      </c>
      <c r="G56" s="489">
        <v>0</v>
      </c>
      <c r="H56" s="495"/>
      <c r="I56" s="489">
        <v>393194</v>
      </c>
      <c r="J56" s="489">
        <v>0</v>
      </c>
      <c r="K56" s="489">
        <v>393194</v>
      </c>
      <c r="L56" s="495"/>
      <c r="M56" s="489">
        <v>-393194</v>
      </c>
    </row>
    <row r="57" spans="2:13" x14ac:dyDescent="0.3">
      <c r="B57" s="500">
        <v>45</v>
      </c>
      <c r="C57" s="498" t="s">
        <v>3684</v>
      </c>
      <c r="D57" s="495"/>
      <c r="E57" s="492">
        <v>0</v>
      </c>
      <c r="F57" s="492">
        <v>0</v>
      </c>
      <c r="G57" s="492">
        <v>0</v>
      </c>
      <c r="H57" s="495"/>
      <c r="I57" s="492">
        <v>0</v>
      </c>
      <c r="J57" s="492">
        <v>0</v>
      </c>
      <c r="K57" s="492">
        <v>0</v>
      </c>
      <c r="L57" s="495"/>
      <c r="M57" s="492">
        <v>0</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204120</v>
      </c>
      <c r="F67" s="496">
        <v>0</v>
      </c>
      <c r="G67" s="496">
        <v>204120</v>
      </c>
      <c r="H67" s="495"/>
      <c r="I67" s="496">
        <v>136080</v>
      </c>
      <c r="J67" s="496">
        <v>0</v>
      </c>
      <c r="K67" s="496">
        <v>136080</v>
      </c>
      <c r="L67" s="495"/>
      <c r="M67" s="496">
        <v>68040</v>
      </c>
    </row>
    <row r="68" spans="2:13" x14ac:dyDescent="0.3">
      <c r="B68" s="499">
        <v>53</v>
      </c>
      <c r="C68" s="497" t="s">
        <v>3709</v>
      </c>
      <c r="D68" s="495"/>
      <c r="E68" s="489">
        <v>204120</v>
      </c>
      <c r="F68" s="489">
        <v>0</v>
      </c>
      <c r="G68" s="489">
        <v>204120</v>
      </c>
      <c r="H68" s="495"/>
      <c r="I68" s="489">
        <v>136080</v>
      </c>
      <c r="J68" s="489">
        <v>0</v>
      </c>
      <c r="K68" s="489">
        <v>136080</v>
      </c>
      <c r="L68" s="495"/>
      <c r="M68" s="489">
        <v>68040</v>
      </c>
    </row>
    <row r="69" spans="2:13" x14ac:dyDescent="0.3">
      <c r="B69" s="493"/>
      <c r="C69" s="494" t="s">
        <v>3722</v>
      </c>
      <c r="D69" s="495"/>
      <c r="E69" s="496">
        <v>3110600</v>
      </c>
      <c r="F69" s="496">
        <v>0</v>
      </c>
      <c r="G69" s="496">
        <v>3110600</v>
      </c>
      <c r="H69" s="495"/>
      <c r="I69" s="496">
        <v>2073600</v>
      </c>
      <c r="J69" s="496">
        <v>0</v>
      </c>
      <c r="K69" s="496">
        <v>2073600</v>
      </c>
      <c r="L69" s="495"/>
      <c r="M69" s="496">
        <v>1037000</v>
      </c>
    </row>
    <row r="70" spans="2:13" x14ac:dyDescent="0.3">
      <c r="B70" s="500">
        <v>54</v>
      </c>
      <c r="C70" s="498" t="s">
        <v>3707</v>
      </c>
      <c r="D70" s="495"/>
      <c r="E70" s="492">
        <v>3110600</v>
      </c>
      <c r="F70" s="492">
        <v>0</v>
      </c>
      <c r="G70" s="492">
        <v>3110600</v>
      </c>
      <c r="H70" s="495"/>
      <c r="I70" s="492">
        <v>2073600</v>
      </c>
      <c r="J70" s="492">
        <v>0</v>
      </c>
      <c r="K70" s="492">
        <v>2073600</v>
      </c>
      <c r="L70" s="495"/>
      <c r="M70" s="492">
        <v>1037000</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c r="F72" s="489">
        <v>0</v>
      </c>
      <c r="G72" s="489">
        <v>0</v>
      </c>
      <c r="H72" s="495"/>
      <c r="I72" s="489"/>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8" style="480" bestFit="1"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x14ac:dyDescent="0.3">
      <c r="C1" s="476" t="s">
        <v>5505</v>
      </c>
      <c r="E1" s="478" t="s">
        <v>22</v>
      </c>
      <c r="F1" s="478" t="s">
        <v>1700</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318857825</v>
      </c>
      <c r="F8" s="486">
        <v>-82465814</v>
      </c>
      <c r="G8" s="486">
        <v>236392011</v>
      </c>
      <c r="I8" s="486">
        <v>235851585</v>
      </c>
      <c r="J8" s="486">
        <v>0</v>
      </c>
      <c r="K8" s="486">
        <v>235851585</v>
      </c>
      <c r="M8" s="486">
        <v>540426</v>
      </c>
    </row>
    <row r="9" spans="2:13" x14ac:dyDescent="0.3">
      <c r="B9" s="493"/>
      <c r="C9" s="494" t="s">
        <v>3721</v>
      </c>
      <c r="D9" s="495"/>
      <c r="E9" s="496">
        <v>0</v>
      </c>
      <c r="F9" s="496">
        <v>0</v>
      </c>
      <c r="G9" s="496">
        <v>0</v>
      </c>
      <c r="H9" s="495"/>
      <c r="I9" s="496">
        <v>0</v>
      </c>
      <c r="J9" s="496">
        <v>0</v>
      </c>
      <c r="K9" s="496">
        <v>0</v>
      </c>
      <c r="L9" s="495"/>
      <c r="M9" s="496">
        <v>0</v>
      </c>
    </row>
    <row r="10" spans="2:13" x14ac:dyDescent="0.3">
      <c r="B10" s="487">
        <v>3</v>
      </c>
      <c r="C10" s="497" t="s">
        <v>3673</v>
      </c>
      <c r="E10" s="489">
        <v>0</v>
      </c>
      <c r="F10" s="489">
        <v>0</v>
      </c>
      <c r="G10" s="489">
        <v>0</v>
      </c>
      <c r="I10" s="489">
        <v>0</v>
      </c>
      <c r="J10" s="489">
        <v>0</v>
      </c>
      <c r="K10" s="489">
        <v>0</v>
      </c>
      <c r="M10" s="489">
        <v>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292983750</v>
      </c>
      <c r="F15" s="496">
        <v>-57855179</v>
      </c>
      <c r="G15" s="496">
        <v>235128571</v>
      </c>
      <c r="H15" s="495"/>
      <c r="I15" s="496">
        <v>235670145</v>
      </c>
      <c r="J15" s="496">
        <v>0</v>
      </c>
      <c r="K15" s="496">
        <v>235670145</v>
      </c>
      <c r="L15" s="495"/>
      <c r="M15" s="496">
        <v>-541574</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0</v>
      </c>
      <c r="F17" s="492">
        <v>0</v>
      </c>
      <c r="G17" s="492">
        <v>0</v>
      </c>
      <c r="H17" s="495"/>
      <c r="I17" s="492">
        <v>0</v>
      </c>
      <c r="J17" s="492">
        <v>0</v>
      </c>
      <c r="K17" s="492">
        <v>0</v>
      </c>
      <c r="L17" s="495"/>
      <c r="M17" s="492">
        <v>0</v>
      </c>
    </row>
    <row r="18" spans="2:13" x14ac:dyDescent="0.3">
      <c r="B18" s="487">
        <v>10</v>
      </c>
      <c r="C18" s="497" t="s">
        <v>3399</v>
      </c>
      <c r="D18" s="495"/>
      <c r="E18" s="489">
        <v>292983750</v>
      </c>
      <c r="F18" s="489">
        <v>-57855179</v>
      </c>
      <c r="G18" s="489">
        <v>235128571</v>
      </c>
      <c r="H18" s="495"/>
      <c r="I18" s="489">
        <v>235670145</v>
      </c>
      <c r="J18" s="489">
        <v>0</v>
      </c>
      <c r="K18" s="489">
        <v>235670145</v>
      </c>
      <c r="L18" s="495"/>
      <c r="M18" s="489">
        <v>-541574</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132000</v>
      </c>
      <c r="F35" s="496">
        <v>0</v>
      </c>
      <c r="G35" s="496">
        <v>132000</v>
      </c>
      <c r="H35" s="495"/>
      <c r="I35" s="496">
        <v>0</v>
      </c>
      <c r="J35" s="496">
        <v>0</v>
      </c>
      <c r="K35" s="496">
        <v>0</v>
      </c>
      <c r="L35" s="495"/>
      <c r="M35" s="496">
        <v>132000</v>
      </c>
    </row>
    <row r="36" spans="2:13" x14ac:dyDescent="0.3">
      <c r="B36" s="499">
        <v>26</v>
      </c>
      <c r="C36" s="497" t="s">
        <v>3445</v>
      </c>
      <c r="D36" s="495"/>
      <c r="E36" s="489">
        <v>0</v>
      </c>
      <c r="F36" s="489">
        <v>0</v>
      </c>
      <c r="G36" s="489">
        <v>0</v>
      </c>
      <c r="H36" s="495"/>
      <c r="I36" s="489">
        <v>0</v>
      </c>
      <c r="J36" s="489">
        <v>0</v>
      </c>
      <c r="K36" s="489">
        <v>0</v>
      </c>
      <c r="L36" s="495"/>
      <c r="M36" s="489">
        <v>0</v>
      </c>
    </row>
    <row r="37" spans="2:13" x14ac:dyDescent="0.3">
      <c r="B37" s="500">
        <v>27</v>
      </c>
      <c r="C37" s="498" t="s">
        <v>3450</v>
      </c>
      <c r="D37" s="495"/>
      <c r="E37" s="492">
        <v>132000</v>
      </c>
      <c r="F37" s="492">
        <v>0</v>
      </c>
      <c r="G37" s="492">
        <v>132000</v>
      </c>
      <c r="H37" s="495"/>
      <c r="I37" s="492"/>
      <c r="J37" s="492">
        <v>0</v>
      </c>
      <c r="K37" s="492">
        <v>0</v>
      </c>
      <c r="L37" s="495"/>
      <c r="M37" s="492">
        <v>132000</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0</v>
      </c>
      <c r="G40" s="489">
        <v>0</v>
      </c>
      <c r="H40" s="495"/>
      <c r="I40" s="489">
        <v>0</v>
      </c>
      <c r="J40" s="489">
        <v>0</v>
      </c>
      <c r="K40" s="489">
        <v>0</v>
      </c>
      <c r="L40" s="495"/>
      <c r="M40" s="489">
        <v>0</v>
      </c>
    </row>
    <row r="41" spans="2:13" x14ac:dyDescent="0.3">
      <c r="B41" s="500">
        <v>30</v>
      </c>
      <c r="C41" s="498" t="s">
        <v>3467</v>
      </c>
      <c r="D41" s="495"/>
      <c r="E41" s="492">
        <v>0</v>
      </c>
      <c r="F41" s="492">
        <v>0</v>
      </c>
      <c r="G41" s="492">
        <v>0</v>
      </c>
      <c r="H41" s="495"/>
      <c r="I41" s="492">
        <v>0</v>
      </c>
      <c r="J41" s="492">
        <v>0</v>
      </c>
      <c r="K41" s="492">
        <v>0</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c r="F43" s="492">
        <v>0</v>
      </c>
      <c r="G43" s="492">
        <v>0</v>
      </c>
      <c r="H43" s="495"/>
      <c r="I43" s="492">
        <v>0</v>
      </c>
      <c r="J43" s="492">
        <v>0</v>
      </c>
      <c r="K43" s="492">
        <v>0</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0</v>
      </c>
      <c r="G48" s="489">
        <v>0</v>
      </c>
      <c r="H48" s="495"/>
      <c r="I48" s="489">
        <v>0</v>
      </c>
      <c r="J48" s="489">
        <v>0</v>
      </c>
      <c r="K48" s="489">
        <v>0</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0</v>
      </c>
      <c r="F51" s="496">
        <v>0</v>
      </c>
      <c r="G51" s="496">
        <v>0</v>
      </c>
      <c r="H51" s="495"/>
      <c r="I51" s="496">
        <v>0</v>
      </c>
      <c r="J51" s="496">
        <v>0</v>
      </c>
      <c r="K51" s="496">
        <v>0</v>
      </c>
      <c r="L51" s="495"/>
      <c r="M51" s="496">
        <v>0</v>
      </c>
    </row>
    <row r="52" spans="2:13" x14ac:dyDescent="0.3">
      <c r="B52" s="499">
        <v>40</v>
      </c>
      <c r="C52" s="497" t="s">
        <v>3675</v>
      </c>
      <c r="D52" s="495"/>
      <c r="E52" s="489">
        <v>0</v>
      </c>
      <c r="F52" s="489">
        <v>0</v>
      </c>
      <c r="G52" s="489">
        <v>0</v>
      </c>
      <c r="H52" s="495"/>
      <c r="I52" s="489">
        <v>0</v>
      </c>
      <c r="J52" s="489">
        <v>0</v>
      </c>
      <c r="K52" s="489">
        <v>0</v>
      </c>
      <c r="L52" s="495"/>
      <c r="M52" s="489">
        <v>0</v>
      </c>
    </row>
    <row r="53" spans="2:13" x14ac:dyDescent="0.3">
      <c r="B53" s="500">
        <v>41</v>
      </c>
      <c r="C53" s="498" t="s">
        <v>3678</v>
      </c>
      <c r="D53" s="495"/>
      <c r="E53" s="492">
        <v>0</v>
      </c>
      <c r="F53" s="492">
        <v>0</v>
      </c>
      <c r="G53" s="492">
        <v>0</v>
      </c>
      <c r="H53" s="495"/>
      <c r="I53" s="492">
        <v>0</v>
      </c>
      <c r="J53" s="492">
        <v>0</v>
      </c>
      <c r="K53" s="492">
        <v>0</v>
      </c>
      <c r="L53" s="495"/>
      <c r="M53" s="492">
        <v>0</v>
      </c>
    </row>
    <row r="54" spans="2:13" x14ac:dyDescent="0.3">
      <c r="B54" s="499">
        <v>42</v>
      </c>
      <c r="C54" s="497" t="s">
        <v>3677</v>
      </c>
      <c r="D54" s="495"/>
      <c r="E54" s="489">
        <v>0</v>
      </c>
      <c r="F54" s="489">
        <v>0</v>
      </c>
      <c r="G54" s="489">
        <v>0</v>
      </c>
      <c r="H54" s="495"/>
      <c r="I54" s="489">
        <v>0</v>
      </c>
      <c r="J54" s="489">
        <v>0</v>
      </c>
      <c r="K54" s="489">
        <v>0</v>
      </c>
      <c r="L54" s="495"/>
      <c r="M54" s="489">
        <v>0</v>
      </c>
    </row>
    <row r="55" spans="2:13" x14ac:dyDescent="0.3">
      <c r="B55" s="500">
        <v>43</v>
      </c>
      <c r="C55" s="498" t="s">
        <v>3676</v>
      </c>
      <c r="D55" s="495"/>
      <c r="E55" s="492">
        <v>0</v>
      </c>
      <c r="F55" s="492">
        <v>0</v>
      </c>
      <c r="G55" s="492">
        <v>0</v>
      </c>
      <c r="H55" s="495"/>
      <c r="I55" s="492">
        <v>0</v>
      </c>
      <c r="J55" s="492">
        <v>0</v>
      </c>
      <c r="K55" s="492">
        <v>0</v>
      </c>
      <c r="L55" s="495"/>
      <c r="M55" s="492">
        <v>0</v>
      </c>
    </row>
    <row r="56" spans="2:13" x14ac:dyDescent="0.3">
      <c r="B56" s="499">
        <v>44</v>
      </c>
      <c r="C56" s="497" t="s">
        <v>3679</v>
      </c>
      <c r="D56" s="495"/>
      <c r="E56" s="489">
        <v>0</v>
      </c>
      <c r="F56" s="489">
        <v>0</v>
      </c>
      <c r="G56" s="489">
        <v>0</v>
      </c>
      <c r="H56" s="495"/>
      <c r="I56" s="489">
        <v>0</v>
      </c>
      <c r="J56" s="489">
        <v>0</v>
      </c>
      <c r="K56" s="489">
        <v>0</v>
      </c>
      <c r="L56" s="495"/>
      <c r="M56" s="489">
        <v>0</v>
      </c>
    </row>
    <row r="57" spans="2:13" x14ac:dyDescent="0.3">
      <c r="B57" s="500">
        <v>45</v>
      </c>
      <c r="C57" s="498" t="s">
        <v>3684</v>
      </c>
      <c r="D57" s="495"/>
      <c r="E57" s="492">
        <v>0</v>
      </c>
      <c r="F57" s="492">
        <v>0</v>
      </c>
      <c r="G57" s="492">
        <v>0</v>
      </c>
      <c r="H57" s="495"/>
      <c r="I57" s="492">
        <v>0</v>
      </c>
      <c r="J57" s="492">
        <v>0</v>
      </c>
      <c r="K57" s="492">
        <v>0</v>
      </c>
      <c r="L57" s="495"/>
      <c r="M57" s="492">
        <v>0</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181440</v>
      </c>
      <c r="F67" s="496">
        <v>0</v>
      </c>
      <c r="G67" s="496">
        <v>181440</v>
      </c>
      <c r="H67" s="495"/>
      <c r="I67" s="496">
        <v>181440</v>
      </c>
      <c r="J67" s="496">
        <v>0</v>
      </c>
      <c r="K67" s="496">
        <v>181440</v>
      </c>
      <c r="L67" s="495"/>
      <c r="M67" s="496">
        <v>0</v>
      </c>
    </row>
    <row r="68" spans="2:13" x14ac:dyDescent="0.3">
      <c r="B68" s="499">
        <v>53</v>
      </c>
      <c r="C68" s="497" t="s">
        <v>3709</v>
      </c>
      <c r="D68" s="495"/>
      <c r="E68" s="489">
        <v>181440</v>
      </c>
      <c r="F68" s="489">
        <v>0</v>
      </c>
      <c r="G68" s="489">
        <v>181440</v>
      </c>
      <c r="H68" s="495"/>
      <c r="I68" s="489">
        <v>181440</v>
      </c>
      <c r="J68" s="489">
        <v>0</v>
      </c>
      <c r="K68" s="489">
        <v>181440</v>
      </c>
      <c r="L68" s="495"/>
      <c r="M68" s="489">
        <v>0</v>
      </c>
    </row>
    <row r="69" spans="2:13" x14ac:dyDescent="0.3">
      <c r="B69" s="493"/>
      <c r="C69" s="494" t="s">
        <v>3722</v>
      </c>
      <c r="D69" s="495"/>
      <c r="E69" s="496">
        <v>950000</v>
      </c>
      <c r="F69" s="496">
        <v>0</v>
      </c>
      <c r="G69" s="496">
        <v>950000</v>
      </c>
      <c r="H69" s="495"/>
      <c r="I69" s="496">
        <v>0</v>
      </c>
      <c r="J69" s="496">
        <v>0</v>
      </c>
      <c r="K69" s="496">
        <v>0</v>
      </c>
      <c r="L69" s="495"/>
      <c r="M69" s="496">
        <v>950000</v>
      </c>
    </row>
    <row r="70" spans="2:13" x14ac:dyDescent="0.3">
      <c r="B70" s="500">
        <v>54</v>
      </c>
      <c r="C70" s="498" t="s">
        <v>3707</v>
      </c>
      <c r="D70" s="495"/>
      <c r="E70" s="492">
        <v>950000</v>
      </c>
      <c r="F70" s="492">
        <v>0</v>
      </c>
      <c r="G70" s="492">
        <v>950000</v>
      </c>
      <c r="H70" s="495"/>
      <c r="I70" s="492"/>
      <c r="J70" s="492">
        <v>0</v>
      </c>
      <c r="K70" s="492">
        <v>0</v>
      </c>
      <c r="L70" s="495"/>
      <c r="M70" s="492">
        <v>950000</v>
      </c>
    </row>
    <row r="71" spans="2:13" x14ac:dyDescent="0.3">
      <c r="B71" s="493"/>
      <c r="C71" s="494" t="s">
        <v>625</v>
      </c>
      <c r="D71" s="495"/>
      <c r="E71" s="496">
        <v>24610635</v>
      </c>
      <c r="F71" s="496">
        <v>-24610635</v>
      </c>
      <c r="G71" s="496">
        <v>0</v>
      </c>
      <c r="H71" s="501">
        <v>808920</v>
      </c>
      <c r="I71" s="496">
        <v>0</v>
      </c>
      <c r="J71" s="496">
        <v>0</v>
      </c>
      <c r="K71" s="496">
        <v>0</v>
      </c>
      <c r="L71" s="495"/>
      <c r="M71" s="496">
        <v>0</v>
      </c>
    </row>
    <row r="72" spans="2:13" x14ac:dyDescent="0.3">
      <c r="B72" s="499">
        <v>55</v>
      </c>
      <c r="C72" s="497" t="s">
        <v>3680</v>
      </c>
      <c r="D72" s="495"/>
      <c r="E72" s="489">
        <v>24610635</v>
      </c>
      <c r="F72" s="489">
        <v>-24610635</v>
      </c>
      <c r="G72" s="489">
        <v>0</v>
      </c>
      <c r="H72" s="495"/>
      <c r="I72" s="489">
        <v>0</v>
      </c>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A2" sqref="A2"/>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x14ac:dyDescent="0.3">
      <c r="C1" s="476" t="s">
        <v>5505</v>
      </c>
      <c r="E1" s="478" t="s">
        <v>3554</v>
      </c>
      <c r="F1" s="478">
        <v>6501383</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9191657603</v>
      </c>
      <c r="F8" s="486">
        <v>357000</v>
      </c>
      <c r="G8" s="486">
        <v>9192014603</v>
      </c>
      <c r="I8" s="486">
        <v>9536649215</v>
      </c>
      <c r="J8" s="486">
        <v>-249191100</v>
      </c>
      <c r="K8" s="486">
        <v>9287458115</v>
      </c>
      <c r="M8" s="486">
        <v>-95443512</v>
      </c>
    </row>
    <row r="9" spans="2:13" x14ac:dyDescent="0.3">
      <c r="B9" s="493"/>
      <c r="C9" s="494" t="s">
        <v>3721</v>
      </c>
      <c r="D9" s="495"/>
      <c r="E9" s="496">
        <v>0</v>
      </c>
      <c r="F9" s="496">
        <v>0</v>
      </c>
      <c r="G9" s="496">
        <v>0</v>
      </c>
      <c r="H9" s="495"/>
      <c r="I9" s="496">
        <v>0</v>
      </c>
      <c r="J9" s="496">
        <v>0</v>
      </c>
      <c r="K9" s="496">
        <v>0</v>
      </c>
      <c r="L9" s="495"/>
      <c r="M9" s="496">
        <v>0</v>
      </c>
    </row>
    <row r="10" spans="2:13" x14ac:dyDescent="0.3">
      <c r="B10" s="487">
        <v>3</v>
      </c>
      <c r="C10" s="497" t="s">
        <v>3673</v>
      </c>
      <c r="E10" s="489">
        <v>0</v>
      </c>
      <c r="F10" s="489">
        <v>0</v>
      </c>
      <c r="G10" s="489">
        <v>0</v>
      </c>
      <c r="I10" s="489">
        <v>0</v>
      </c>
      <c r="J10" s="489">
        <v>0</v>
      </c>
      <c r="K10" s="489">
        <v>0</v>
      </c>
      <c r="M10" s="489">
        <v>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861588471.99999964</v>
      </c>
      <c r="F15" s="496">
        <v>0</v>
      </c>
      <c r="G15" s="496">
        <v>861588471.99999964</v>
      </c>
      <c r="H15" s="495"/>
      <c r="I15" s="496">
        <v>861588472</v>
      </c>
      <c r="J15" s="496">
        <v>0</v>
      </c>
      <c r="K15" s="496">
        <v>861588472</v>
      </c>
      <c r="L15" s="495"/>
      <c r="M15" s="496">
        <v>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861588471.99999964</v>
      </c>
      <c r="F17" s="492">
        <v>0</v>
      </c>
      <c r="G17" s="492">
        <v>861588471.99999964</v>
      </c>
      <c r="H17" s="495"/>
      <c r="I17" s="492">
        <v>861588472</v>
      </c>
      <c r="J17" s="492">
        <v>0</v>
      </c>
      <c r="K17" s="492">
        <v>861588472</v>
      </c>
      <c r="L17" s="495"/>
      <c r="M17" s="492">
        <v>0</v>
      </c>
    </row>
    <row r="18" spans="2:13" x14ac:dyDescent="0.3">
      <c r="B18" s="487">
        <v>10</v>
      </c>
      <c r="C18" s="497" t="s">
        <v>3399</v>
      </c>
      <c r="D18" s="495"/>
      <c r="E18" s="489">
        <v>0</v>
      </c>
      <c r="F18" s="489">
        <v>0</v>
      </c>
      <c r="G18" s="489">
        <v>0</v>
      </c>
      <c r="H18" s="495"/>
      <c r="I18" s="489">
        <v>0</v>
      </c>
      <c r="J18" s="489">
        <v>0</v>
      </c>
      <c r="K18" s="489">
        <v>0</v>
      </c>
      <c r="L18" s="495"/>
      <c r="M18" s="489">
        <v>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5911088178</v>
      </c>
      <c r="F24" s="496">
        <v>0</v>
      </c>
      <c r="G24" s="496">
        <v>5911088178</v>
      </c>
      <c r="H24" s="495"/>
      <c r="I24" s="496">
        <v>5911088178</v>
      </c>
      <c r="J24" s="496">
        <v>0</v>
      </c>
      <c r="K24" s="496">
        <v>5911088178</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5911088178</v>
      </c>
      <c r="F33" s="489">
        <v>0</v>
      </c>
      <c r="G33" s="489">
        <v>5911088178</v>
      </c>
      <c r="H33" s="495"/>
      <c r="I33" s="489">
        <v>5911088178</v>
      </c>
      <c r="J33" s="489">
        <v>0</v>
      </c>
      <c r="K33" s="489">
        <v>5911088178</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2407331965</v>
      </c>
      <c r="F35" s="496">
        <v>357000</v>
      </c>
      <c r="G35" s="496">
        <v>2407688965</v>
      </c>
      <c r="H35" s="495"/>
      <c r="I35" s="496">
        <v>2622781233</v>
      </c>
      <c r="J35" s="496">
        <v>-249191100</v>
      </c>
      <c r="K35" s="496">
        <v>2373590133</v>
      </c>
      <c r="L35" s="495"/>
      <c r="M35" s="496">
        <v>34098832</v>
      </c>
    </row>
    <row r="36" spans="2:13" x14ac:dyDescent="0.3">
      <c r="B36" s="499">
        <v>26</v>
      </c>
      <c r="C36" s="497" t="s">
        <v>3445</v>
      </c>
      <c r="D36" s="495"/>
      <c r="E36" s="489">
        <v>0</v>
      </c>
      <c r="F36" s="489">
        <v>0</v>
      </c>
      <c r="G36" s="489">
        <v>0</v>
      </c>
      <c r="H36" s="495"/>
      <c r="I36" s="489">
        <v>0</v>
      </c>
      <c r="J36" s="489">
        <v>0</v>
      </c>
      <c r="K36" s="489">
        <v>0</v>
      </c>
      <c r="L36" s="495"/>
      <c r="M36" s="489">
        <v>0</v>
      </c>
    </row>
    <row r="37" spans="2:13" x14ac:dyDescent="0.3">
      <c r="B37" s="500">
        <v>27</v>
      </c>
      <c r="C37" s="498" t="s">
        <v>3450</v>
      </c>
      <c r="D37" s="495"/>
      <c r="E37" s="492">
        <v>324134853</v>
      </c>
      <c r="F37" s="492">
        <v>0</v>
      </c>
      <c r="G37" s="492">
        <v>324134853</v>
      </c>
      <c r="H37" s="495"/>
      <c r="I37" s="492">
        <v>290036021</v>
      </c>
      <c r="J37" s="492">
        <v>0</v>
      </c>
      <c r="K37" s="492">
        <v>290036021</v>
      </c>
      <c r="L37" s="495"/>
      <c r="M37" s="492">
        <v>34098832</v>
      </c>
    </row>
    <row r="38" spans="2:13" x14ac:dyDescent="0.3">
      <c r="B38" s="499">
        <v>28</v>
      </c>
      <c r="C38" s="497" t="s">
        <v>3455</v>
      </c>
      <c r="D38" s="495"/>
      <c r="E38" s="489">
        <v>0</v>
      </c>
      <c r="F38" s="489">
        <v>0</v>
      </c>
      <c r="G38" s="489">
        <v>0</v>
      </c>
      <c r="H38" s="495"/>
      <c r="I38" s="489">
        <v>124595550</v>
      </c>
      <c r="J38" s="489">
        <v>-124595550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0</v>
      </c>
      <c r="G40" s="489">
        <v>0</v>
      </c>
      <c r="H40" s="495"/>
      <c r="I40" s="489">
        <v>0</v>
      </c>
      <c r="J40" s="489">
        <v>0</v>
      </c>
      <c r="K40" s="489">
        <v>0</v>
      </c>
      <c r="L40" s="495"/>
      <c r="M40" s="489">
        <v>0</v>
      </c>
    </row>
    <row r="41" spans="2:13" x14ac:dyDescent="0.3">
      <c r="B41" s="500">
        <v>30</v>
      </c>
      <c r="C41" s="498" t="s">
        <v>3467</v>
      </c>
      <c r="D41" s="495"/>
      <c r="E41" s="492">
        <v>2082297112</v>
      </c>
      <c r="F41" s="492">
        <v>0</v>
      </c>
      <c r="G41" s="492">
        <v>2082297112</v>
      </c>
      <c r="H41" s="495"/>
      <c r="I41" s="492">
        <v>2206892662</v>
      </c>
      <c r="J41" s="492">
        <v>-124595550</v>
      </c>
      <c r="K41" s="492">
        <v>2082297112</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900000</v>
      </c>
      <c r="F43" s="492">
        <v>357000</v>
      </c>
      <c r="G43" s="492">
        <v>1257000</v>
      </c>
      <c r="H43" s="495"/>
      <c r="I43" s="492">
        <v>1257000</v>
      </c>
      <c r="J43" s="492">
        <v>0</v>
      </c>
      <c r="K43" s="492">
        <v>1257000</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0</v>
      </c>
      <c r="G48" s="489">
        <v>0</v>
      </c>
      <c r="H48" s="495"/>
      <c r="I48" s="489">
        <v>0</v>
      </c>
      <c r="J48" s="489">
        <v>0</v>
      </c>
      <c r="K48" s="489">
        <v>0</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0</v>
      </c>
      <c r="F51" s="496">
        <v>0</v>
      </c>
      <c r="G51" s="496">
        <v>0</v>
      </c>
      <c r="H51" s="495"/>
      <c r="I51" s="496">
        <v>129542344</v>
      </c>
      <c r="J51" s="496">
        <v>0</v>
      </c>
      <c r="K51" s="496">
        <v>129542344</v>
      </c>
      <c r="L51" s="495"/>
      <c r="M51" s="496">
        <v>-129542344</v>
      </c>
    </row>
    <row r="52" spans="2:13" x14ac:dyDescent="0.3">
      <c r="B52" s="499">
        <v>40</v>
      </c>
      <c r="C52" s="497" t="s">
        <v>3675</v>
      </c>
      <c r="D52" s="495"/>
      <c r="E52" s="489">
        <v>0</v>
      </c>
      <c r="F52" s="489">
        <v>0</v>
      </c>
      <c r="G52" s="489">
        <v>0</v>
      </c>
      <c r="H52" s="495"/>
      <c r="I52" s="489">
        <v>46926297</v>
      </c>
      <c r="J52" s="489">
        <v>0</v>
      </c>
      <c r="K52" s="489">
        <v>46926297</v>
      </c>
      <c r="L52" s="495"/>
      <c r="M52" s="489">
        <v>-46926297</v>
      </c>
    </row>
    <row r="53" spans="2:13" x14ac:dyDescent="0.3">
      <c r="B53" s="500">
        <v>41</v>
      </c>
      <c r="C53" s="498" t="s">
        <v>3678</v>
      </c>
      <c r="D53" s="495"/>
      <c r="E53" s="492">
        <v>0</v>
      </c>
      <c r="F53" s="492">
        <v>0</v>
      </c>
      <c r="G53" s="492">
        <v>0</v>
      </c>
      <c r="H53" s="495"/>
      <c r="I53" s="492">
        <v>21939861</v>
      </c>
      <c r="J53" s="492">
        <v>0</v>
      </c>
      <c r="K53" s="492">
        <v>21939861</v>
      </c>
      <c r="L53" s="495"/>
      <c r="M53" s="492">
        <v>-21939861</v>
      </c>
    </row>
    <row r="54" spans="2:13" x14ac:dyDescent="0.3">
      <c r="B54" s="499">
        <v>42</v>
      </c>
      <c r="C54" s="497" t="s">
        <v>3677</v>
      </c>
      <c r="D54" s="495"/>
      <c r="E54" s="489">
        <v>0</v>
      </c>
      <c r="F54" s="489">
        <v>0</v>
      </c>
      <c r="G54" s="489">
        <v>0</v>
      </c>
      <c r="H54" s="495"/>
      <c r="I54" s="489">
        <v>27421128</v>
      </c>
      <c r="J54" s="489">
        <v>0</v>
      </c>
      <c r="K54" s="489">
        <v>27421128</v>
      </c>
      <c r="L54" s="495"/>
      <c r="M54" s="489">
        <v>-27421128</v>
      </c>
    </row>
    <row r="55" spans="2:13" x14ac:dyDescent="0.3">
      <c r="B55" s="500">
        <v>43</v>
      </c>
      <c r="C55" s="498" t="s">
        <v>3676</v>
      </c>
      <c r="D55" s="495"/>
      <c r="E55" s="492">
        <v>0</v>
      </c>
      <c r="F55" s="492">
        <v>0</v>
      </c>
      <c r="G55" s="492">
        <v>0</v>
      </c>
      <c r="H55" s="495"/>
      <c r="I55" s="492">
        <v>18959883</v>
      </c>
      <c r="J55" s="492">
        <v>0</v>
      </c>
      <c r="K55" s="492">
        <v>18959883</v>
      </c>
      <c r="L55" s="495"/>
      <c r="M55" s="492">
        <v>-18959883</v>
      </c>
    </row>
    <row r="56" spans="2:13" x14ac:dyDescent="0.3">
      <c r="B56" s="499">
        <v>44</v>
      </c>
      <c r="C56" s="497" t="s">
        <v>3679</v>
      </c>
      <c r="D56" s="495"/>
      <c r="E56" s="489">
        <v>0</v>
      </c>
      <c r="F56" s="489">
        <v>0</v>
      </c>
      <c r="G56" s="489">
        <v>0</v>
      </c>
      <c r="H56" s="495"/>
      <c r="I56" s="489">
        <v>13712413</v>
      </c>
      <c r="J56" s="489">
        <v>0</v>
      </c>
      <c r="K56" s="489">
        <v>13712413</v>
      </c>
      <c r="L56" s="495"/>
      <c r="M56" s="489">
        <v>-13712413</v>
      </c>
    </row>
    <row r="57" spans="2:13" x14ac:dyDescent="0.3">
      <c r="B57" s="500">
        <v>45</v>
      </c>
      <c r="C57" s="498" t="s">
        <v>3684</v>
      </c>
      <c r="D57" s="495"/>
      <c r="E57" s="492">
        <v>0</v>
      </c>
      <c r="F57" s="492">
        <v>0</v>
      </c>
      <c r="G57" s="492">
        <v>0</v>
      </c>
      <c r="H57" s="495"/>
      <c r="I57" s="492">
        <v>582762</v>
      </c>
      <c r="J57" s="492">
        <v>0</v>
      </c>
      <c r="K57" s="492">
        <v>582762</v>
      </c>
      <c r="L57" s="495"/>
      <c r="M57" s="492">
        <v>-582762</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848988</v>
      </c>
      <c r="F67" s="496">
        <v>0</v>
      </c>
      <c r="G67" s="496">
        <v>848988</v>
      </c>
      <c r="H67" s="495"/>
      <c r="I67" s="496">
        <v>848988</v>
      </c>
      <c r="J67" s="496">
        <v>0</v>
      </c>
      <c r="K67" s="496">
        <v>848988</v>
      </c>
      <c r="L67" s="495"/>
      <c r="M67" s="496">
        <v>0</v>
      </c>
    </row>
    <row r="68" spans="2:13" x14ac:dyDescent="0.3">
      <c r="B68" s="499">
        <v>53</v>
      </c>
      <c r="C68" s="497" t="s">
        <v>3709</v>
      </c>
      <c r="D68" s="495"/>
      <c r="E68" s="489">
        <v>848988</v>
      </c>
      <c r="F68" s="489">
        <v>0</v>
      </c>
      <c r="G68" s="489">
        <v>848988</v>
      </c>
      <c r="H68" s="495"/>
      <c r="I68" s="489">
        <v>848988</v>
      </c>
      <c r="J68" s="489">
        <v>0</v>
      </c>
      <c r="K68" s="489">
        <v>848988</v>
      </c>
      <c r="L68" s="495"/>
      <c r="M68" s="489">
        <v>0</v>
      </c>
    </row>
    <row r="69" spans="2:13" x14ac:dyDescent="0.3">
      <c r="B69" s="493"/>
      <c r="C69" s="494" t="s">
        <v>3722</v>
      </c>
      <c r="D69" s="495"/>
      <c r="E69" s="496">
        <v>10800000</v>
      </c>
      <c r="F69" s="496">
        <v>0</v>
      </c>
      <c r="G69" s="496">
        <v>10800000</v>
      </c>
      <c r="H69" s="495"/>
      <c r="I69" s="496">
        <v>10800000</v>
      </c>
      <c r="J69" s="496">
        <v>0</v>
      </c>
      <c r="K69" s="496">
        <v>10800000</v>
      </c>
      <c r="L69" s="495"/>
      <c r="M69" s="496">
        <v>0</v>
      </c>
    </row>
    <row r="70" spans="2:13" x14ac:dyDescent="0.3">
      <c r="B70" s="500">
        <v>54</v>
      </c>
      <c r="C70" s="498" t="s">
        <v>3707</v>
      </c>
      <c r="D70" s="495"/>
      <c r="E70" s="492">
        <v>10800000</v>
      </c>
      <c r="F70" s="492">
        <v>0</v>
      </c>
      <c r="G70" s="492">
        <v>10800000</v>
      </c>
      <c r="H70" s="495"/>
      <c r="I70" s="492">
        <v>10800000</v>
      </c>
      <c r="J70" s="492">
        <v>0</v>
      </c>
      <c r="K70" s="492">
        <v>10800000</v>
      </c>
      <c r="L70" s="495"/>
      <c r="M70" s="492">
        <v>0</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c r="F72" s="489">
        <v>0</v>
      </c>
      <c r="G72" s="489">
        <v>0</v>
      </c>
      <c r="H72" s="495"/>
      <c r="I72" s="489"/>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A2" sqref="A2"/>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30.6" x14ac:dyDescent="0.3">
      <c r="C1" s="476" t="s">
        <v>5505</v>
      </c>
      <c r="E1" s="478" t="s">
        <v>25</v>
      </c>
      <c r="F1" s="478" t="s">
        <v>5536</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2970508068</v>
      </c>
      <c r="F8" s="486">
        <v>-113373419</v>
      </c>
      <c r="G8" s="486">
        <v>2857134649</v>
      </c>
      <c r="I8" s="486">
        <v>2858278749</v>
      </c>
      <c r="J8" s="486">
        <v>0</v>
      </c>
      <c r="K8" s="486">
        <v>2858278749</v>
      </c>
      <c r="M8" s="486">
        <v>-1144100</v>
      </c>
    </row>
    <row r="9" spans="2:13" x14ac:dyDescent="0.3">
      <c r="B9" s="493"/>
      <c r="C9" s="494" t="s">
        <v>3721</v>
      </c>
      <c r="D9" s="495"/>
      <c r="E9" s="496">
        <v>0</v>
      </c>
      <c r="F9" s="496">
        <v>0</v>
      </c>
      <c r="G9" s="496">
        <v>0</v>
      </c>
      <c r="H9" s="495"/>
      <c r="I9" s="496">
        <v>0</v>
      </c>
      <c r="J9" s="496">
        <v>0</v>
      </c>
      <c r="K9" s="496">
        <v>0</v>
      </c>
      <c r="L9" s="495"/>
      <c r="M9" s="496">
        <v>0</v>
      </c>
    </row>
    <row r="10" spans="2:13" x14ac:dyDescent="0.3">
      <c r="B10" s="487">
        <v>3</v>
      </c>
      <c r="C10" s="497" t="s">
        <v>3673</v>
      </c>
      <c r="E10" s="489">
        <v>0</v>
      </c>
      <c r="F10" s="489">
        <v>0</v>
      </c>
      <c r="G10" s="489">
        <v>0</v>
      </c>
      <c r="I10" s="489">
        <v>0</v>
      </c>
      <c r="J10" s="489">
        <v>0</v>
      </c>
      <c r="K10" s="489">
        <v>0</v>
      </c>
      <c r="M10" s="489">
        <v>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496751413</v>
      </c>
      <c r="F15" s="496">
        <v>0</v>
      </c>
      <c r="G15" s="496">
        <v>496751413</v>
      </c>
      <c r="H15" s="495"/>
      <c r="I15" s="496">
        <v>497895513</v>
      </c>
      <c r="J15" s="496">
        <v>0</v>
      </c>
      <c r="K15" s="496">
        <v>497895513</v>
      </c>
      <c r="L15" s="495"/>
      <c r="M15" s="496">
        <v>-1144100</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19566383</v>
      </c>
      <c r="F17" s="492">
        <v>0</v>
      </c>
      <c r="G17" s="492">
        <v>19566383</v>
      </c>
      <c r="H17" s="495"/>
      <c r="I17" s="492">
        <v>19882008</v>
      </c>
      <c r="J17" s="492">
        <v>0</v>
      </c>
      <c r="K17" s="492">
        <v>19882008</v>
      </c>
      <c r="L17" s="495"/>
      <c r="M17" s="492">
        <v>-315625</v>
      </c>
    </row>
    <row r="18" spans="2:13" x14ac:dyDescent="0.3">
      <c r="B18" s="487">
        <v>10</v>
      </c>
      <c r="C18" s="497" t="s">
        <v>3399</v>
      </c>
      <c r="D18" s="495"/>
      <c r="E18" s="489">
        <v>477185030</v>
      </c>
      <c r="F18" s="489">
        <v>0</v>
      </c>
      <c r="G18" s="489">
        <v>477185030</v>
      </c>
      <c r="H18" s="495"/>
      <c r="I18" s="489">
        <v>478013505</v>
      </c>
      <c r="J18" s="489">
        <v>0</v>
      </c>
      <c r="K18" s="489">
        <v>478013505</v>
      </c>
      <c r="L18" s="495"/>
      <c r="M18" s="489">
        <v>-828475</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0</v>
      </c>
      <c r="F20" s="489">
        <v>0</v>
      </c>
      <c r="G20" s="489">
        <v>0</v>
      </c>
      <c r="H20" s="495"/>
      <c r="I20" s="489">
        <v>0</v>
      </c>
      <c r="J20" s="489">
        <v>0</v>
      </c>
      <c r="K20" s="489">
        <v>0</v>
      </c>
      <c r="L20" s="495"/>
      <c r="M20" s="489">
        <v>0</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2306029180</v>
      </c>
      <c r="F35" s="496">
        <v>-113373419</v>
      </c>
      <c r="G35" s="496">
        <v>2192655761</v>
      </c>
      <c r="H35" s="495"/>
      <c r="I35" s="496">
        <v>2192655761</v>
      </c>
      <c r="J35" s="496">
        <v>0</v>
      </c>
      <c r="K35" s="496">
        <v>2192655761</v>
      </c>
      <c r="L35" s="495"/>
      <c r="M35" s="496">
        <v>0</v>
      </c>
    </row>
    <row r="36" spans="2:13" x14ac:dyDescent="0.3">
      <c r="B36" s="499">
        <v>26</v>
      </c>
      <c r="C36" s="497" t="s">
        <v>3445</v>
      </c>
      <c r="D36" s="495"/>
      <c r="E36" s="489">
        <v>0</v>
      </c>
      <c r="F36" s="489">
        <v>0</v>
      </c>
      <c r="G36" s="489">
        <v>0</v>
      </c>
      <c r="H36" s="495"/>
      <c r="I36" s="489">
        <v>0</v>
      </c>
      <c r="J36" s="489">
        <v>0</v>
      </c>
      <c r="K36" s="489">
        <v>0</v>
      </c>
      <c r="L36" s="495"/>
      <c r="M36" s="489">
        <v>0</v>
      </c>
    </row>
    <row r="37" spans="2:13" x14ac:dyDescent="0.3">
      <c r="B37" s="500">
        <v>27</v>
      </c>
      <c r="C37" s="498" t="s">
        <v>3450</v>
      </c>
      <c r="D37" s="495"/>
      <c r="E37" s="492">
        <v>1083766735</v>
      </c>
      <c r="F37" s="492">
        <v>-107484991</v>
      </c>
      <c r="G37" s="492">
        <v>976281744</v>
      </c>
      <c r="H37" s="495"/>
      <c r="I37" s="492">
        <v>976281744</v>
      </c>
      <c r="J37" s="492">
        <v>0</v>
      </c>
      <c r="K37" s="492">
        <v>976281744</v>
      </c>
      <c r="L37" s="495"/>
      <c r="M37" s="492">
        <v>0</v>
      </c>
    </row>
    <row r="38" spans="2:13" x14ac:dyDescent="0.3">
      <c r="B38" s="499">
        <v>28</v>
      </c>
      <c r="C38" s="497" t="s">
        <v>3455</v>
      </c>
      <c r="D38" s="495"/>
      <c r="E38" s="489">
        <v>0</v>
      </c>
      <c r="F38" s="489">
        <v>0</v>
      </c>
      <c r="G38" s="489">
        <v>0</v>
      </c>
      <c r="H38" s="495"/>
      <c r="I38" s="489">
        <v>0</v>
      </c>
      <c r="J38" s="489">
        <v>0</v>
      </c>
      <c r="K38" s="489">
        <v>0</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0</v>
      </c>
      <c r="G40" s="489">
        <v>0</v>
      </c>
      <c r="H40" s="495"/>
      <c r="I40" s="489">
        <v>0</v>
      </c>
      <c r="J40" s="489">
        <v>0</v>
      </c>
      <c r="K40" s="489">
        <v>0</v>
      </c>
      <c r="L40" s="495"/>
      <c r="M40" s="489">
        <v>0</v>
      </c>
    </row>
    <row r="41" spans="2:13" x14ac:dyDescent="0.3">
      <c r="B41" s="500">
        <v>30</v>
      </c>
      <c r="C41" s="498" t="s">
        <v>3467</v>
      </c>
      <c r="D41" s="495"/>
      <c r="E41" s="492">
        <v>1204597165</v>
      </c>
      <c r="F41" s="492">
        <v>0</v>
      </c>
      <c r="G41" s="492">
        <v>1204597165</v>
      </c>
      <c r="H41" s="495"/>
      <c r="I41" s="492">
        <v>1204597165</v>
      </c>
      <c r="J41" s="492">
        <v>0</v>
      </c>
      <c r="K41" s="492">
        <v>1204597165</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17665280</v>
      </c>
      <c r="F43" s="492">
        <v>-5888428</v>
      </c>
      <c r="G43" s="492">
        <v>11776852</v>
      </c>
      <c r="H43" s="495"/>
      <c r="I43" s="492">
        <v>11776852</v>
      </c>
      <c r="J43" s="492">
        <v>0</v>
      </c>
      <c r="K43" s="492">
        <v>11776852</v>
      </c>
      <c r="L43" s="495"/>
      <c r="M43" s="492">
        <v>0</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0</v>
      </c>
      <c r="G48" s="489">
        <v>0</v>
      </c>
      <c r="H48" s="495"/>
      <c r="I48" s="489">
        <v>0</v>
      </c>
      <c r="J48" s="489">
        <v>0</v>
      </c>
      <c r="K48" s="489">
        <v>0</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139492675</v>
      </c>
      <c r="F51" s="496">
        <v>0</v>
      </c>
      <c r="G51" s="496">
        <v>139492675</v>
      </c>
      <c r="H51" s="495"/>
      <c r="I51" s="496">
        <v>139492675</v>
      </c>
      <c r="J51" s="496">
        <v>0</v>
      </c>
      <c r="K51" s="496">
        <v>139492675</v>
      </c>
      <c r="L51" s="495"/>
      <c r="M51" s="496">
        <v>0</v>
      </c>
    </row>
    <row r="52" spans="2:13" x14ac:dyDescent="0.3">
      <c r="B52" s="499">
        <v>40</v>
      </c>
      <c r="C52" s="497" t="s">
        <v>3675</v>
      </c>
      <c r="D52" s="495"/>
      <c r="E52" s="489">
        <v>134932</v>
      </c>
      <c r="F52" s="489">
        <v>0</v>
      </c>
      <c r="G52" s="489">
        <v>134932</v>
      </c>
      <c r="H52" s="495"/>
      <c r="I52" s="489">
        <v>134932</v>
      </c>
      <c r="J52" s="489">
        <v>0</v>
      </c>
      <c r="K52" s="489">
        <v>134932</v>
      </c>
      <c r="L52" s="495"/>
      <c r="M52" s="489">
        <v>0</v>
      </c>
    </row>
    <row r="53" spans="2:13" x14ac:dyDescent="0.3">
      <c r="B53" s="500">
        <v>41</v>
      </c>
      <c r="C53" s="498" t="s">
        <v>3678</v>
      </c>
      <c r="D53" s="495"/>
      <c r="E53" s="492">
        <v>48459962</v>
      </c>
      <c r="F53" s="492">
        <v>0</v>
      </c>
      <c r="G53" s="492">
        <v>48459962</v>
      </c>
      <c r="H53" s="495"/>
      <c r="I53" s="492">
        <v>48459962</v>
      </c>
      <c r="J53" s="492">
        <v>0</v>
      </c>
      <c r="K53" s="492">
        <v>48459962</v>
      </c>
      <c r="L53" s="495"/>
      <c r="M53" s="492">
        <v>0</v>
      </c>
    </row>
    <row r="54" spans="2:13" x14ac:dyDescent="0.3">
      <c r="B54" s="499">
        <v>42</v>
      </c>
      <c r="C54" s="497" t="s">
        <v>3677</v>
      </c>
      <c r="D54" s="495"/>
      <c r="E54" s="489">
        <v>60574948</v>
      </c>
      <c r="F54" s="489">
        <v>0</v>
      </c>
      <c r="G54" s="489">
        <v>60574948</v>
      </c>
      <c r="H54" s="495"/>
      <c r="I54" s="489">
        <v>60574948</v>
      </c>
      <c r="J54" s="489">
        <v>0</v>
      </c>
      <c r="K54" s="489">
        <v>60574948</v>
      </c>
      <c r="L54" s="495"/>
      <c r="M54" s="489">
        <v>0</v>
      </c>
    </row>
    <row r="55" spans="2:13" x14ac:dyDescent="0.3">
      <c r="B55" s="500">
        <v>43</v>
      </c>
      <c r="C55" s="498" t="s">
        <v>3676</v>
      </c>
      <c r="D55" s="495"/>
      <c r="E55" s="492">
        <v>35360</v>
      </c>
      <c r="F55" s="492">
        <v>0</v>
      </c>
      <c r="G55" s="492">
        <v>35360</v>
      </c>
      <c r="H55" s="495"/>
      <c r="I55" s="492">
        <v>35360</v>
      </c>
      <c r="J55" s="492">
        <v>0</v>
      </c>
      <c r="K55" s="492">
        <v>35360</v>
      </c>
      <c r="L55" s="495"/>
      <c r="M55" s="492">
        <v>0</v>
      </c>
    </row>
    <row r="56" spans="2:13" x14ac:dyDescent="0.3">
      <c r="B56" s="499">
        <v>44</v>
      </c>
      <c r="C56" s="497" t="s">
        <v>3679</v>
      </c>
      <c r="D56" s="495"/>
      <c r="E56" s="489">
        <v>30287473</v>
      </c>
      <c r="F56" s="489">
        <v>0</v>
      </c>
      <c r="G56" s="489">
        <v>30287473</v>
      </c>
      <c r="H56" s="495"/>
      <c r="I56" s="489">
        <v>30287473</v>
      </c>
      <c r="J56" s="489">
        <v>0</v>
      </c>
      <c r="K56" s="489">
        <v>30287473</v>
      </c>
      <c r="L56" s="495"/>
      <c r="M56" s="489">
        <v>0</v>
      </c>
    </row>
    <row r="57" spans="2:13" x14ac:dyDescent="0.3">
      <c r="B57" s="500">
        <v>45</v>
      </c>
      <c r="C57" s="498" t="s">
        <v>3684</v>
      </c>
      <c r="D57" s="495"/>
      <c r="E57" s="492">
        <v>0</v>
      </c>
      <c r="F57" s="492">
        <v>0</v>
      </c>
      <c r="G57" s="492">
        <v>0</v>
      </c>
      <c r="H57" s="495"/>
      <c r="I57" s="492">
        <v>0</v>
      </c>
      <c r="J57" s="492">
        <v>0</v>
      </c>
      <c r="K57" s="492">
        <v>0</v>
      </c>
      <c r="L57" s="495"/>
      <c r="M57" s="492">
        <v>0</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1738800</v>
      </c>
      <c r="F67" s="496">
        <v>0</v>
      </c>
      <c r="G67" s="496">
        <v>1738800</v>
      </c>
      <c r="H67" s="495"/>
      <c r="I67" s="496">
        <v>1738800</v>
      </c>
      <c r="J67" s="496">
        <v>0</v>
      </c>
      <c r="K67" s="496">
        <v>1738800</v>
      </c>
      <c r="L67" s="495"/>
      <c r="M67" s="496">
        <v>0</v>
      </c>
    </row>
    <row r="68" spans="2:13" x14ac:dyDescent="0.3">
      <c r="B68" s="499">
        <v>53</v>
      </c>
      <c r="C68" s="497" t="s">
        <v>3709</v>
      </c>
      <c r="D68" s="495"/>
      <c r="E68" s="489">
        <v>1738800</v>
      </c>
      <c r="F68" s="489">
        <v>0</v>
      </c>
      <c r="G68" s="489">
        <v>1738800</v>
      </c>
      <c r="H68" s="495"/>
      <c r="I68" s="489">
        <v>1738800</v>
      </c>
      <c r="J68" s="489">
        <v>0</v>
      </c>
      <c r="K68" s="489">
        <v>1738800</v>
      </c>
      <c r="L68" s="495"/>
      <c r="M68" s="489">
        <v>0</v>
      </c>
    </row>
    <row r="69" spans="2:13" x14ac:dyDescent="0.3">
      <c r="B69" s="493"/>
      <c r="C69" s="494" t="s">
        <v>3722</v>
      </c>
      <c r="D69" s="495"/>
      <c r="E69" s="496">
        <v>26496000</v>
      </c>
      <c r="F69" s="496">
        <v>0</v>
      </c>
      <c r="G69" s="496">
        <v>26496000</v>
      </c>
      <c r="H69" s="495"/>
      <c r="I69" s="496">
        <v>26496000</v>
      </c>
      <c r="J69" s="496">
        <v>0</v>
      </c>
      <c r="K69" s="496">
        <v>26496000</v>
      </c>
      <c r="L69" s="495"/>
      <c r="M69" s="496">
        <v>0</v>
      </c>
    </row>
    <row r="70" spans="2:13" x14ac:dyDescent="0.3">
      <c r="B70" s="500">
        <v>54</v>
      </c>
      <c r="C70" s="498" t="s">
        <v>3707</v>
      </c>
      <c r="D70" s="495"/>
      <c r="E70" s="492">
        <v>26496000</v>
      </c>
      <c r="F70" s="492">
        <v>0</v>
      </c>
      <c r="G70" s="492">
        <v>26496000</v>
      </c>
      <c r="H70" s="495"/>
      <c r="I70" s="492">
        <v>26496000</v>
      </c>
      <c r="J70" s="492">
        <v>0</v>
      </c>
      <c r="K70" s="492">
        <v>26496000</v>
      </c>
      <c r="L70" s="495"/>
      <c r="M70" s="492">
        <v>0</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c r="F72" s="489">
        <v>0</v>
      </c>
      <c r="G72" s="489">
        <v>0</v>
      </c>
      <c r="H72" s="495"/>
      <c r="I72" s="489">
        <v>0</v>
      </c>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03"/>
  <sheetViews>
    <sheetView showGridLines="0" zoomScale="80" zoomScaleNormal="80" workbookViewId="0">
      <selection activeCell="B6" sqref="B6"/>
    </sheetView>
  </sheetViews>
  <sheetFormatPr baseColWidth="10" defaultColWidth="11.44140625" defaultRowHeight="14.4" x14ac:dyDescent="0.3"/>
  <cols>
    <col min="1" max="1" width="11.44140625" style="314"/>
    <col min="2" max="2" width="6.109375" style="475" bestFit="1" customWidth="1"/>
    <col min="3" max="3" width="59.109375" style="507" bestFit="1" customWidth="1"/>
    <col min="4" max="4" width="0.88671875" style="477" customWidth="1"/>
    <col min="5" max="5" width="15.5546875" style="480" customWidth="1"/>
    <col min="6" max="6" width="15.33203125" style="475" bestFit="1" customWidth="1"/>
    <col min="7" max="7" width="15.33203125" style="480" customWidth="1"/>
    <col min="8" max="8" width="0.88671875" style="477" customWidth="1"/>
    <col min="9" max="9" width="15.33203125" style="480" bestFit="1" customWidth="1"/>
    <col min="10" max="10" width="14.44140625" style="480" bestFit="1" customWidth="1"/>
    <col min="11" max="11" width="15.33203125" style="480" bestFit="1" customWidth="1"/>
    <col min="12" max="12" width="0.88671875" style="477" customWidth="1"/>
    <col min="13" max="13" width="14.88671875" style="480" customWidth="1"/>
    <col min="14" max="16384" width="11.44140625" style="314"/>
  </cols>
  <sheetData>
    <row r="1" spans="2:13" ht="20.399999999999999" x14ac:dyDescent="0.3">
      <c r="C1" s="476" t="s">
        <v>5505</v>
      </c>
      <c r="E1" s="478" t="s">
        <v>27</v>
      </c>
      <c r="F1" s="478">
        <v>6011291</v>
      </c>
      <c r="G1" s="479"/>
      <c r="J1" s="479" t="s">
        <v>5506</v>
      </c>
      <c r="K1" s="479">
        <v>2019</v>
      </c>
    </row>
    <row r="2" spans="2:13" x14ac:dyDescent="0.3">
      <c r="C2" s="481"/>
      <c r="F2" s="480"/>
      <c r="I2" s="482" t="s">
        <v>5507</v>
      </c>
      <c r="J2" s="482">
        <f>[1]Cours!$E$4</f>
        <v>585.96749999999997</v>
      </c>
    </row>
    <row r="3" spans="2:13" x14ac:dyDescent="0.3">
      <c r="B3" s="601" t="s">
        <v>48</v>
      </c>
      <c r="C3" s="602" t="s">
        <v>3714</v>
      </c>
      <c r="E3" s="603" t="s">
        <v>5508</v>
      </c>
      <c r="F3" s="603"/>
      <c r="G3" s="603"/>
      <c r="I3" s="603" t="s">
        <v>5509</v>
      </c>
      <c r="J3" s="603"/>
      <c r="K3" s="603"/>
      <c r="M3" s="604" t="s">
        <v>5510</v>
      </c>
    </row>
    <row r="4" spans="2:13" x14ac:dyDescent="0.3">
      <c r="B4" s="601"/>
      <c r="C4" s="602"/>
      <c r="E4" s="483" t="s">
        <v>5511</v>
      </c>
      <c r="F4" s="483" t="s">
        <v>5512</v>
      </c>
      <c r="G4" s="483" t="s">
        <v>5513</v>
      </c>
      <c r="I4" s="483" t="s">
        <v>5511</v>
      </c>
      <c r="J4" s="483" t="s">
        <v>5512</v>
      </c>
      <c r="K4" s="483" t="s">
        <v>5513</v>
      </c>
      <c r="M4" s="604"/>
    </row>
    <row r="5" spans="2:13" x14ac:dyDescent="0.3">
      <c r="B5" s="484" t="s">
        <v>3366</v>
      </c>
      <c r="C5" s="485"/>
      <c r="E5" s="486">
        <v>0</v>
      </c>
      <c r="F5" s="486">
        <v>0</v>
      </c>
      <c r="G5" s="486">
        <v>0</v>
      </c>
      <c r="I5" s="486">
        <v>0</v>
      </c>
      <c r="J5" s="486">
        <v>0</v>
      </c>
      <c r="K5" s="486">
        <v>0</v>
      </c>
      <c r="M5" s="486">
        <v>0</v>
      </c>
    </row>
    <row r="6" spans="2:13" x14ac:dyDescent="0.3">
      <c r="B6" s="487">
        <v>1</v>
      </c>
      <c r="C6" s="488" t="s">
        <v>5514</v>
      </c>
      <c r="E6" s="489">
        <v>0</v>
      </c>
      <c r="F6" s="489">
        <v>0</v>
      </c>
      <c r="G6" s="489">
        <v>0</v>
      </c>
      <c r="I6" s="489">
        <v>0</v>
      </c>
      <c r="J6" s="489">
        <v>0</v>
      </c>
      <c r="K6" s="489">
        <v>0</v>
      </c>
      <c r="M6" s="489">
        <v>0</v>
      </c>
    </row>
    <row r="7" spans="2:13" x14ac:dyDescent="0.3">
      <c r="B7" s="490">
        <v>2</v>
      </c>
      <c r="C7" s="491" t="s">
        <v>5515</v>
      </c>
      <c r="E7" s="492">
        <v>0</v>
      </c>
      <c r="F7" s="492">
        <v>0</v>
      </c>
      <c r="G7" s="492">
        <v>0</v>
      </c>
      <c r="I7" s="492">
        <v>0</v>
      </c>
      <c r="J7" s="492">
        <v>0</v>
      </c>
      <c r="K7" s="492">
        <v>0</v>
      </c>
      <c r="M7" s="492">
        <v>0</v>
      </c>
    </row>
    <row r="8" spans="2:13" x14ac:dyDescent="0.3">
      <c r="B8" s="484" t="s">
        <v>3375</v>
      </c>
      <c r="C8" s="485"/>
      <c r="E8" s="486">
        <v>3262408116</v>
      </c>
      <c r="F8" s="486">
        <v>0</v>
      </c>
      <c r="G8" s="486">
        <v>3262408116</v>
      </c>
      <c r="I8" s="486">
        <v>2150901559</v>
      </c>
      <c r="J8" s="486">
        <v>1060861755</v>
      </c>
      <c r="K8" s="486">
        <v>3211763314</v>
      </c>
      <c r="M8" s="486">
        <v>50644802</v>
      </c>
    </row>
    <row r="9" spans="2:13" x14ac:dyDescent="0.3">
      <c r="B9" s="493"/>
      <c r="C9" s="494" t="s">
        <v>3721</v>
      </c>
      <c r="D9" s="495"/>
      <c r="E9" s="496">
        <v>0</v>
      </c>
      <c r="F9" s="496">
        <v>0</v>
      </c>
      <c r="G9" s="496">
        <v>0</v>
      </c>
      <c r="H9" s="495"/>
      <c r="I9" s="496">
        <v>0</v>
      </c>
      <c r="J9" s="496">
        <v>0</v>
      </c>
      <c r="K9" s="496">
        <v>0</v>
      </c>
      <c r="L9" s="495"/>
      <c r="M9" s="496">
        <v>0</v>
      </c>
    </row>
    <row r="10" spans="2:13" x14ac:dyDescent="0.3">
      <c r="B10" s="487">
        <v>3</v>
      </c>
      <c r="C10" s="497" t="s">
        <v>3673</v>
      </c>
      <c r="E10" s="489">
        <v>0</v>
      </c>
      <c r="F10" s="489">
        <v>0</v>
      </c>
      <c r="G10" s="489">
        <v>0</v>
      </c>
      <c r="I10" s="489">
        <v>0</v>
      </c>
      <c r="J10" s="489">
        <v>0</v>
      </c>
      <c r="K10" s="489">
        <v>0</v>
      </c>
      <c r="M10" s="489">
        <v>0</v>
      </c>
    </row>
    <row r="11" spans="2:13" x14ac:dyDescent="0.3">
      <c r="B11" s="490">
        <v>4</v>
      </c>
      <c r="C11" s="498" t="s">
        <v>1803</v>
      </c>
      <c r="E11" s="492">
        <v>0</v>
      </c>
      <c r="F11" s="492">
        <v>0</v>
      </c>
      <c r="G11" s="492">
        <v>0</v>
      </c>
      <c r="I11" s="492">
        <v>0</v>
      </c>
      <c r="J11" s="492">
        <v>0</v>
      </c>
      <c r="K11" s="492">
        <v>0</v>
      </c>
      <c r="M11" s="492">
        <v>0</v>
      </c>
    </row>
    <row r="12" spans="2:13" x14ac:dyDescent="0.3">
      <c r="B12" s="487">
        <v>5</v>
      </c>
      <c r="C12" s="497" t="s">
        <v>3687</v>
      </c>
      <c r="E12" s="489">
        <v>0</v>
      </c>
      <c r="F12" s="489">
        <v>0</v>
      </c>
      <c r="G12" s="489">
        <v>0</v>
      </c>
      <c r="I12" s="489">
        <v>0</v>
      </c>
      <c r="J12" s="489">
        <v>0</v>
      </c>
      <c r="K12" s="489">
        <v>0</v>
      </c>
      <c r="M12" s="489">
        <v>0</v>
      </c>
    </row>
    <row r="13" spans="2:13" x14ac:dyDescent="0.3">
      <c r="B13" s="490">
        <v>6</v>
      </c>
      <c r="C13" s="498" t="s">
        <v>5516</v>
      </c>
      <c r="E13" s="492">
        <v>0</v>
      </c>
      <c r="F13" s="492">
        <v>0</v>
      </c>
      <c r="G13" s="492">
        <v>0</v>
      </c>
      <c r="I13" s="492">
        <v>0</v>
      </c>
      <c r="J13" s="492">
        <v>0</v>
      </c>
      <c r="K13" s="492">
        <v>0</v>
      </c>
      <c r="M13" s="492">
        <v>0</v>
      </c>
    </row>
    <row r="14" spans="2:13" x14ac:dyDescent="0.3">
      <c r="B14" s="487">
        <v>7</v>
      </c>
      <c r="C14" s="497" t="s">
        <v>3388</v>
      </c>
      <c r="E14" s="489">
        <v>0</v>
      </c>
      <c r="F14" s="489">
        <v>0</v>
      </c>
      <c r="G14" s="489">
        <v>0</v>
      </c>
      <c r="I14" s="489">
        <v>0</v>
      </c>
      <c r="J14" s="489">
        <v>0</v>
      </c>
      <c r="K14" s="489">
        <v>0</v>
      </c>
      <c r="M14" s="489">
        <v>0</v>
      </c>
    </row>
    <row r="15" spans="2:13" x14ac:dyDescent="0.3">
      <c r="B15" s="493"/>
      <c r="C15" s="494" t="s">
        <v>29</v>
      </c>
      <c r="D15" s="495"/>
      <c r="E15" s="496">
        <v>179305751</v>
      </c>
      <c r="F15" s="496">
        <v>0</v>
      </c>
      <c r="G15" s="496">
        <v>179305751</v>
      </c>
      <c r="H15" s="495"/>
      <c r="I15" s="496">
        <v>176616065</v>
      </c>
      <c r="J15" s="496">
        <v>0</v>
      </c>
      <c r="K15" s="496">
        <v>176616065</v>
      </c>
      <c r="L15" s="495"/>
      <c r="M15" s="496">
        <v>2689686</v>
      </c>
    </row>
    <row r="16" spans="2:13" x14ac:dyDescent="0.3">
      <c r="B16" s="487">
        <v>8</v>
      </c>
      <c r="C16" s="497" t="s">
        <v>5517</v>
      </c>
      <c r="D16" s="495"/>
      <c r="E16" s="489">
        <v>0</v>
      </c>
      <c r="F16" s="489">
        <v>0</v>
      </c>
      <c r="G16" s="489">
        <v>0</v>
      </c>
      <c r="H16" s="495"/>
      <c r="I16" s="489">
        <v>0</v>
      </c>
      <c r="J16" s="489">
        <v>0</v>
      </c>
      <c r="K16" s="489">
        <v>0</v>
      </c>
      <c r="L16" s="495"/>
      <c r="M16" s="489">
        <v>0</v>
      </c>
    </row>
    <row r="17" spans="2:13" x14ac:dyDescent="0.3">
      <c r="B17" s="490">
        <v>9</v>
      </c>
      <c r="C17" s="498" t="s">
        <v>3708</v>
      </c>
      <c r="D17" s="495"/>
      <c r="E17" s="492">
        <v>116575000</v>
      </c>
      <c r="F17" s="492">
        <v>0</v>
      </c>
      <c r="G17" s="492">
        <v>116575000</v>
      </c>
      <c r="H17" s="495"/>
      <c r="I17" s="492">
        <v>0</v>
      </c>
      <c r="J17" s="492">
        <v>0</v>
      </c>
      <c r="K17" s="492">
        <v>0</v>
      </c>
      <c r="L17" s="495"/>
      <c r="M17" s="492">
        <v>116575000</v>
      </c>
    </row>
    <row r="18" spans="2:13" x14ac:dyDescent="0.3">
      <c r="B18" s="487">
        <v>10</v>
      </c>
      <c r="C18" s="497" t="s">
        <v>3399</v>
      </c>
      <c r="D18" s="495"/>
      <c r="E18" s="489">
        <v>0</v>
      </c>
      <c r="F18" s="489">
        <v>0</v>
      </c>
      <c r="G18" s="489">
        <v>0</v>
      </c>
      <c r="H18" s="495"/>
      <c r="I18" s="489">
        <v>114200000</v>
      </c>
      <c r="J18" s="489">
        <v>0</v>
      </c>
      <c r="K18" s="489">
        <v>114200000</v>
      </c>
      <c r="L18" s="495"/>
      <c r="M18" s="489">
        <v>-114200000</v>
      </c>
    </row>
    <row r="19" spans="2:13" x14ac:dyDescent="0.3">
      <c r="B19" s="490">
        <v>11</v>
      </c>
      <c r="C19" s="498" t="s">
        <v>3681</v>
      </c>
      <c r="D19" s="495"/>
      <c r="E19" s="492">
        <v>0</v>
      </c>
      <c r="F19" s="492">
        <v>0</v>
      </c>
      <c r="G19" s="492">
        <v>0</v>
      </c>
      <c r="H19" s="495"/>
      <c r="I19" s="492">
        <v>0</v>
      </c>
      <c r="J19" s="492">
        <v>0</v>
      </c>
      <c r="K19" s="492">
        <v>0</v>
      </c>
      <c r="L19" s="495"/>
      <c r="M19" s="492">
        <v>0</v>
      </c>
    </row>
    <row r="20" spans="2:13" x14ac:dyDescent="0.3">
      <c r="B20" s="487">
        <v>12</v>
      </c>
      <c r="C20" s="497" t="s">
        <v>3711</v>
      </c>
      <c r="D20" s="495"/>
      <c r="E20" s="489">
        <v>62730751</v>
      </c>
      <c r="F20" s="489">
        <v>0</v>
      </c>
      <c r="G20" s="489">
        <v>62730751</v>
      </c>
      <c r="H20" s="495"/>
      <c r="I20" s="489">
        <v>62416065</v>
      </c>
      <c r="J20" s="489">
        <v>0</v>
      </c>
      <c r="K20" s="489">
        <v>62416065</v>
      </c>
      <c r="L20" s="495"/>
      <c r="M20" s="489">
        <v>314686</v>
      </c>
    </row>
    <row r="21" spans="2:13" x14ac:dyDescent="0.3">
      <c r="B21" s="490">
        <v>13</v>
      </c>
      <c r="C21" s="498" t="s">
        <v>5518</v>
      </c>
      <c r="D21" s="495"/>
      <c r="E21" s="492">
        <v>0</v>
      </c>
      <c r="F21" s="492">
        <v>0</v>
      </c>
      <c r="G21" s="492">
        <v>0</v>
      </c>
      <c r="H21" s="495"/>
      <c r="I21" s="492">
        <v>0</v>
      </c>
      <c r="J21" s="492">
        <v>0</v>
      </c>
      <c r="K21" s="492">
        <v>0</v>
      </c>
      <c r="L21" s="495"/>
      <c r="M21" s="492">
        <v>0</v>
      </c>
    </row>
    <row r="22" spans="2:13" x14ac:dyDescent="0.3">
      <c r="B22" s="487">
        <v>14</v>
      </c>
      <c r="C22" s="497" t="s">
        <v>3408</v>
      </c>
      <c r="D22" s="495"/>
      <c r="E22" s="489">
        <v>0</v>
      </c>
      <c r="F22" s="489">
        <v>0</v>
      </c>
      <c r="G22" s="489">
        <v>0</v>
      </c>
      <c r="H22" s="495"/>
      <c r="I22" s="489">
        <v>0</v>
      </c>
      <c r="J22" s="489">
        <v>0</v>
      </c>
      <c r="K22" s="489">
        <v>0</v>
      </c>
      <c r="L22" s="495"/>
      <c r="M22" s="489">
        <v>0</v>
      </c>
    </row>
    <row r="23" spans="2:13" x14ac:dyDescent="0.3">
      <c r="B23" s="490">
        <v>15</v>
      </c>
      <c r="C23" s="498" t="s">
        <v>3412</v>
      </c>
      <c r="D23" s="495"/>
      <c r="E23" s="492">
        <v>0</v>
      </c>
      <c r="F23" s="492">
        <v>0</v>
      </c>
      <c r="G23" s="492">
        <v>0</v>
      </c>
      <c r="H23" s="495"/>
      <c r="I23" s="492">
        <v>0</v>
      </c>
      <c r="J23" s="492">
        <v>0</v>
      </c>
      <c r="K23" s="492">
        <v>0</v>
      </c>
      <c r="L23" s="495"/>
      <c r="M23" s="492">
        <v>0</v>
      </c>
    </row>
    <row r="24" spans="2:13" x14ac:dyDescent="0.3">
      <c r="B24" s="493"/>
      <c r="C24" s="494" t="s">
        <v>3718</v>
      </c>
      <c r="D24" s="495"/>
      <c r="E24" s="496">
        <v>0</v>
      </c>
      <c r="F24" s="496">
        <v>0</v>
      </c>
      <c r="G24" s="496">
        <v>0</v>
      </c>
      <c r="H24" s="495"/>
      <c r="I24" s="496">
        <v>0</v>
      </c>
      <c r="J24" s="496">
        <v>0</v>
      </c>
      <c r="K24" s="496">
        <v>0</v>
      </c>
      <c r="L24" s="495"/>
      <c r="M24" s="496">
        <v>0</v>
      </c>
    </row>
    <row r="25" spans="2:13" x14ac:dyDescent="0.3">
      <c r="B25" s="499">
        <v>16</v>
      </c>
      <c r="C25" s="497" t="s">
        <v>3681</v>
      </c>
      <c r="D25" s="495"/>
      <c r="E25" s="489">
        <v>0</v>
      </c>
      <c r="F25" s="489">
        <v>0</v>
      </c>
      <c r="G25" s="489">
        <v>0</v>
      </c>
      <c r="H25" s="495"/>
      <c r="I25" s="489">
        <v>0</v>
      </c>
      <c r="J25" s="489">
        <v>0</v>
      </c>
      <c r="K25" s="489">
        <v>0</v>
      </c>
      <c r="L25" s="495"/>
      <c r="M25" s="489">
        <v>0</v>
      </c>
    </row>
    <row r="26" spans="2:13" x14ac:dyDescent="0.3">
      <c r="B26" s="500">
        <v>17</v>
      </c>
      <c r="C26" s="498" t="s">
        <v>3417</v>
      </c>
      <c r="D26" s="495"/>
      <c r="E26" s="492">
        <v>0</v>
      </c>
      <c r="F26" s="492">
        <v>0</v>
      </c>
      <c r="G26" s="492">
        <v>0</v>
      </c>
      <c r="H26" s="495"/>
      <c r="I26" s="492">
        <v>0</v>
      </c>
      <c r="J26" s="492">
        <v>0</v>
      </c>
      <c r="K26" s="492">
        <v>0</v>
      </c>
      <c r="L26" s="495"/>
      <c r="M26" s="492">
        <v>0</v>
      </c>
    </row>
    <row r="27" spans="2:13" x14ac:dyDescent="0.3">
      <c r="B27" s="499">
        <v>18</v>
      </c>
      <c r="C27" s="497" t="s">
        <v>3425</v>
      </c>
      <c r="D27" s="495"/>
      <c r="E27" s="489">
        <v>0</v>
      </c>
      <c r="F27" s="489">
        <v>0</v>
      </c>
      <c r="G27" s="489">
        <v>0</v>
      </c>
      <c r="H27" s="495"/>
      <c r="I27" s="489">
        <v>0</v>
      </c>
      <c r="J27" s="489">
        <v>0</v>
      </c>
      <c r="K27" s="489">
        <v>0</v>
      </c>
      <c r="L27" s="495"/>
      <c r="M27" s="489">
        <v>0</v>
      </c>
    </row>
    <row r="28" spans="2:13" x14ac:dyDescent="0.3">
      <c r="B28" s="500">
        <v>19</v>
      </c>
      <c r="C28" s="498" t="s">
        <v>3430</v>
      </c>
      <c r="D28" s="495"/>
      <c r="E28" s="492">
        <v>0</v>
      </c>
      <c r="F28" s="492">
        <v>0</v>
      </c>
      <c r="G28" s="492">
        <v>0</v>
      </c>
      <c r="H28" s="495"/>
      <c r="I28" s="492">
        <v>0</v>
      </c>
      <c r="J28" s="492">
        <v>0</v>
      </c>
      <c r="K28" s="492">
        <v>0</v>
      </c>
      <c r="L28" s="495"/>
      <c r="M28" s="492">
        <v>0</v>
      </c>
    </row>
    <row r="29" spans="2:13" x14ac:dyDescent="0.3">
      <c r="B29" s="499">
        <v>20</v>
      </c>
      <c r="C29" s="497" t="s">
        <v>5519</v>
      </c>
      <c r="D29" s="495"/>
      <c r="E29" s="489">
        <v>0</v>
      </c>
      <c r="F29" s="489">
        <v>0</v>
      </c>
      <c r="G29" s="489">
        <v>0</v>
      </c>
      <c r="H29" s="495"/>
      <c r="I29" s="489">
        <v>0</v>
      </c>
      <c r="J29" s="489">
        <v>0</v>
      </c>
      <c r="K29" s="489">
        <v>0</v>
      </c>
      <c r="L29" s="495"/>
      <c r="M29" s="489">
        <v>0</v>
      </c>
    </row>
    <row r="30" spans="2:13" x14ac:dyDescent="0.3">
      <c r="B30" s="500">
        <v>21</v>
      </c>
      <c r="C30" s="498" t="s">
        <v>5520</v>
      </c>
      <c r="D30" s="495"/>
      <c r="E30" s="492">
        <v>0</v>
      </c>
      <c r="F30" s="492">
        <v>0</v>
      </c>
      <c r="G30" s="492">
        <v>0</v>
      </c>
      <c r="H30" s="495"/>
      <c r="I30" s="492">
        <v>0</v>
      </c>
      <c r="J30" s="492">
        <v>0</v>
      </c>
      <c r="K30" s="492">
        <v>0</v>
      </c>
      <c r="L30" s="495"/>
      <c r="M30" s="492">
        <v>0</v>
      </c>
    </row>
    <row r="31" spans="2:13" x14ac:dyDescent="0.3">
      <c r="B31" s="499">
        <v>22</v>
      </c>
      <c r="C31" s="497" t="s">
        <v>5521</v>
      </c>
      <c r="D31" s="495"/>
      <c r="E31" s="489">
        <v>0</v>
      </c>
      <c r="F31" s="489">
        <v>0</v>
      </c>
      <c r="G31" s="489">
        <v>0</v>
      </c>
      <c r="H31" s="495"/>
      <c r="I31" s="489">
        <v>0</v>
      </c>
      <c r="J31" s="489">
        <v>0</v>
      </c>
      <c r="K31" s="489">
        <v>0</v>
      </c>
      <c r="L31" s="495"/>
      <c r="M31" s="489">
        <v>0</v>
      </c>
    </row>
    <row r="32" spans="2:13" x14ac:dyDescent="0.3">
      <c r="B32" s="500">
        <v>23</v>
      </c>
      <c r="C32" s="498" t="s">
        <v>3437</v>
      </c>
      <c r="D32" s="495"/>
      <c r="E32" s="492">
        <v>0</v>
      </c>
      <c r="F32" s="492">
        <v>0</v>
      </c>
      <c r="G32" s="492">
        <v>0</v>
      </c>
      <c r="H32" s="495"/>
      <c r="I32" s="492">
        <v>0</v>
      </c>
      <c r="J32" s="492">
        <v>0</v>
      </c>
      <c r="K32" s="492">
        <v>0</v>
      </c>
      <c r="L32" s="495"/>
      <c r="M32" s="492">
        <v>0</v>
      </c>
    </row>
    <row r="33" spans="2:13" x14ac:dyDescent="0.3">
      <c r="B33" s="499">
        <v>24</v>
      </c>
      <c r="C33" s="497" t="s">
        <v>3674</v>
      </c>
      <c r="D33" s="495"/>
      <c r="E33" s="489">
        <v>0</v>
      </c>
      <c r="F33" s="489">
        <v>0</v>
      </c>
      <c r="G33" s="489">
        <v>0</v>
      </c>
      <c r="H33" s="495"/>
      <c r="I33" s="489">
        <v>0</v>
      </c>
      <c r="J33" s="489">
        <v>0</v>
      </c>
      <c r="K33" s="489">
        <v>0</v>
      </c>
      <c r="L33" s="495"/>
      <c r="M33" s="489">
        <v>0</v>
      </c>
    </row>
    <row r="34" spans="2:13" x14ac:dyDescent="0.3">
      <c r="B34" s="500">
        <v>25</v>
      </c>
      <c r="C34" s="498" t="s">
        <v>3686</v>
      </c>
      <c r="D34" s="495"/>
      <c r="E34" s="492">
        <v>0</v>
      </c>
      <c r="F34" s="492">
        <v>0</v>
      </c>
      <c r="G34" s="492">
        <v>0</v>
      </c>
      <c r="H34" s="495"/>
      <c r="I34" s="492">
        <v>0</v>
      </c>
      <c r="J34" s="492">
        <v>0</v>
      </c>
      <c r="K34" s="492">
        <v>0</v>
      </c>
      <c r="L34" s="495"/>
      <c r="M34" s="492">
        <v>0</v>
      </c>
    </row>
    <row r="35" spans="2:13" x14ac:dyDescent="0.3">
      <c r="B35" s="493"/>
      <c r="C35" s="494" t="s">
        <v>3720</v>
      </c>
      <c r="D35" s="495"/>
      <c r="E35" s="496">
        <v>3075859525</v>
      </c>
      <c r="F35" s="496">
        <v>0</v>
      </c>
      <c r="G35" s="496">
        <v>3075859525</v>
      </c>
      <c r="H35" s="495"/>
      <c r="I35" s="496">
        <v>1967163614</v>
      </c>
      <c r="J35" s="496">
        <v>1060861755</v>
      </c>
      <c r="K35" s="496">
        <v>3028025369</v>
      </c>
      <c r="L35" s="495"/>
      <c r="M35" s="496">
        <v>47834156</v>
      </c>
    </row>
    <row r="36" spans="2:13" x14ac:dyDescent="0.3">
      <c r="B36" s="499">
        <v>26</v>
      </c>
      <c r="C36" s="497" t="s">
        <v>3445</v>
      </c>
      <c r="D36" s="495"/>
      <c r="E36" s="489">
        <v>0</v>
      </c>
      <c r="F36" s="489">
        <v>0</v>
      </c>
      <c r="G36" s="489">
        <v>0</v>
      </c>
      <c r="H36" s="495"/>
      <c r="I36" s="489">
        <v>0</v>
      </c>
      <c r="J36" s="489">
        <v>0</v>
      </c>
      <c r="K36" s="489">
        <v>0</v>
      </c>
      <c r="L36" s="495"/>
      <c r="M36" s="489">
        <v>0</v>
      </c>
    </row>
    <row r="37" spans="2:13" x14ac:dyDescent="0.3">
      <c r="B37" s="500">
        <v>27</v>
      </c>
      <c r="C37" s="498" t="s">
        <v>3450</v>
      </c>
      <c r="D37" s="495"/>
      <c r="E37" s="492">
        <v>512768308</v>
      </c>
      <c r="F37" s="492">
        <v>0</v>
      </c>
      <c r="G37" s="492">
        <v>512768308</v>
      </c>
      <c r="H37" s="495"/>
      <c r="I37" s="492">
        <v>11687263</v>
      </c>
      <c r="J37" s="492">
        <v>453801142</v>
      </c>
      <c r="K37" s="492">
        <v>465488405</v>
      </c>
      <c r="L37" s="495"/>
      <c r="M37" s="492">
        <v>47279903</v>
      </c>
    </row>
    <row r="38" spans="2:13" x14ac:dyDescent="0.3">
      <c r="B38" s="499">
        <v>28</v>
      </c>
      <c r="C38" s="497" t="s">
        <v>3455</v>
      </c>
      <c r="D38" s="495"/>
      <c r="E38" s="489">
        <v>983581807</v>
      </c>
      <c r="F38" s="489">
        <v>0</v>
      </c>
      <c r="G38" s="489">
        <v>983581807</v>
      </c>
      <c r="H38" s="495"/>
      <c r="I38" s="489">
        <v>983581807</v>
      </c>
      <c r="J38" s="489">
        <v>0</v>
      </c>
      <c r="K38" s="489">
        <v>983581807</v>
      </c>
      <c r="L38" s="495"/>
      <c r="M38" s="489">
        <v>0</v>
      </c>
    </row>
    <row r="39" spans="2:13" x14ac:dyDescent="0.3">
      <c r="B39" s="500" t="s">
        <v>5522</v>
      </c>
      <c r="C39" s="498" t="s">
        <v>3459</v>
      </c>
      <c r="D39" s="495"/>
      <c r="E39" s="492">
        <v>0</v>
      </c>
      <c r="F39" s="492">
        <v>0</v>
      </c>
      <c r="G39" s="492">
        <v>0</v>
      </c>
      <c r="H39" s="495"/>
      <c r="I39" s="492">
        <v>0</v>
      </c>
      <c r="J39" s="492">
        <v>0</v>
      </c>
      <c r="K39" s="492">
        <v>0</v>
      </c>
      <c r="L39" s="495"/>
      <c r="M39" s="492">
        <v>0</v>
      </c>
    </row>
    <row r="40" spans="2:13" x14ac:dyDescent="0.3">
      <c r="B40" s="499" t="s">
        <v>5523</v>
      </c>
      <c r="C40" s="497" t="s">
        <v>3464</v>
      </c>
      <c r="D40" s="495"/>
      <c r="E40" s="489">
        <v>0</v>
      </c>
      <c r="F40" s="489">
        <v>0</v>
      </c>
      <c r="G40" s="489">
        <v>0</v>
      </c>
      <c r="H40" s="495"/>
      <c r="I40" s="489">
        <v>0</v>
      </c>
      <c r="J40" s="489">
        <v>0</v>
      </c>
      <c r="K40" s="489">
        <v>0</v>
      </c>
      <c r="L40" s="495"/>
      <c r="M40" s="489">
        <v>0</v>
      </c>
    </row>
    <row r="41" spans="2:13" x14ac:dyDescent="0.3">
      <c r="B41" s="500">
        <v>30</v>
      </c>
      <c r="C41" s="498" t="s">
        <v>3467</v>
      </c>
      <c r="D41" s="495"/>
      <c r="E41" s="492">
        <v>1578955157</v>
      </c>
      <c r="F41" s="492">
        <v>0</v>
      </c>
      <c r="G41" s="492">
        <v>1578955157</v>
      </c>
      <c r="H41" s="495"/>
      <c r="I41" s="492">
        <v>971894544</v>
      </c>
      <c r="J41" s="492">
        <v>607060613</v>
      </c>
      <c r="K41" s="492">
        <v>1578955157</v>
      </c>
      <c r="L41" s="495"/>
      <c r="M41" s="492">
        <v>0</v>
      </c>
    </row>
    <row r="42" spans="2:13" x14ac:dyDescent="0.3">
      <c r="B42" s="499">
        <v>31</v>
      </c>
      <c r="C42" s="497" t="s">
        <v>3470</v>
      </c>
      <c r="D42" s="495"/>
      <c r="E42" s="489">
        <v>0</v>
      </c>
      <c r="F42" s="489">
        <v>0</v>
      </c>
      <c r="G42" s="489">
        <v>0</v>
      </c>
      <c r="H42" s="495"/>
      <c r="I42" s="489">
        <v>0</v>
      </c>
      <c r="J42" s="489">
        <v>0</v>
      </c>
      <c r="K42" s="489">
        <v>0</v>
      </c>
      <c r="L42" s="495"/>
      <c r="M42" s="489">
        <v>0</v>
      </c>
    </row>
    <row r="43" spans="2:13" x14ac:dyDescent="0.3">
      <c r="B43" s="500">
        <v>32</v>
      </c>
      <c r="C43" s="498" t="s">
        <v>3477</v>
      </c>
      <c r="D43" s="495"/>
      <c r="E43" s="492">
        <v>554253</v>
      </c>
      <c r="F43" s="492">
        <v>0</v>
      </c>
      <c r="G43" s="492">
        <v>554253</v>
      </c>
      <c r="H43" s="495"/>
      <c r="I43" s="492">
        <v>0</v>
      </c>
      <c r="J43" s="492">
        <v>0</v>
      </c>
      <c r="K43" s="492">
        <v>0</v>
      </c>
      <c r="L43" s="495"/>
      <c r="M43" s="492">
        <v>554253</v>
      </c>
    </row>
    <row r="44" spans="2:13" x14ac:dyDescent="0.3">
      <c r="B44" s="499">
        <v>33</v>
      </c>
      <c r="C44" s="497" t="s">
        <v>3479</v>
      </c>
      <c r="D44" s="495"/>
      <c r="E44" s="489">
        <v>0</v>
      </c>
      <c r="F44" s="489">
        <v>0</v>
      </c>
      <c r="G44" s="489">
        <v>0</v>
      </c>
      <c r="H44" s="495"/>
      <c r="I44" s="489">
        <v>0</v>
      </c>
      <c r="J44" s="489">
        <v>0</v>
      </c>
      <c r="K44" s="489">
        <v>0</v>
      </c>
      <c r="L44" s="495"/>
      <c r="M44" s="489">
        <v>0</v>
      </c>
    </row>
    <row r="45" spans="2:13" x14ac:dyDescent="0.3">
      <c r="B45" s="500">
        <v>34</v>
      </c>
      <c r="C45" s="498" t="s">
        <v>3482</v>
      </c>
      <c r="D45" s="495"/>
      <c r="E45" s="492">
        <v>0</v>
      </c>
      <c r="F45" s="492">
        <v>0</v>
      </c>
      <c r="G45" s="492">
        <v>0</v>
      </c>
      <c r="H45" s="495"/>
      <c r="I45" s="492">
        <v>0</v>
      </c>
      <c r="J45" s="492">
        <v>0</v>
      </c>
      <c r="K45" s="492">
        <v>0</v>
      </c>
      <c r="L45" s="495"/>
      <c r="M45" s="492">
        <v>0</v>
      </c>
    </row>
    <row r="46" spans="2:13" x14ac:dyDescent="0.3">
      <c r="B46" s="499">
        <v>35</v>
      </c>
      <c r="C46" s="497" t="s">
        <v>5524</v>
      </c>
      <c r="D46" s="495"/>
      <c r="E46" s="489">
        <v>0</v>
      </c>
      <c r="F46" s="489">
        <v>0</v>
      </c>
      <c r="G46" s="489">
        <v>0</v>
      </c>
      <c r="H46" s="495"/>
      <c r="I46" s="489">
        <v>0</v>
      </c>
      <c r="J46" s="489">
        <v>0</v>
      </c>
      <c r="K46" s="489">
        <v>0</v>
      </c>
      <c r="L46" s="495"/>
      <c r="M46" s="489">
        <v>0</v>
      </c>
    </row>
    <row r="47" spans="2:13" x14ac:dyDescent="0.3">
      <c r="B47" s="500">
        <v>36</v>
      </c>
      <c r="C47" s="498" t="s">
        <v>5525</v>
      </c>
      <c r="D47" s="495"/>
      <c r="E47" s="492">
        <v>0</v>
      </c>
      <c r="F47" s="492">
        <v>0</v>
      </c>
      <c r="G47" s="492">
        <v>0</v>
      </c>
      <c r="H47" s="495"/>
      <c r="I47" s="492">
        <v>0</v>
      </c>
      <c r="J47" s="492">
        <v>0</v>
      </c>
      <c r="K47" s="492">
        <v>0</v>
      </c>
      <c r="L47" s="495"/>
      <c r="M47" s="492">
        <v>0</v>
      </c>
    </row>
    <row r="48" spans="2:13" x14ac:dyDescent="0.3">
      <c r="B48" s="499">
        <v>37</v>
      </c>
      <c r="C48" s="497" t="s">
        <v>3489</v>
      </c>
      <c r="D48" s="495"/>
      <c r="E48" s="489">
        <v>0</v>
      </c>
      <c r="F48" s="489">
        <v>0</v>
      </c>
      <c r="G48" s="489">
        <v>0</v>
      </c>
      <c r="H48" s="495"/>
      <c r="I48" s="489">
        <v>0</v>
      </c>
      <c r="J48" s="489">
        <v>0</v>
      </c>
      <c r="K48" s="489">
        <v>0</v>
      </c>
      <c r="L48" s="495"/>
      <c r="M48" s="489">
        <v>0</v>
      </c>
    </row>
    <row r="49" spans="2:13" x14ac:dyDescent="0.3">
      <c r="B49" s="500">
        <v>38</v>
      </c>
      <c r="C49" s="498" t="s">
        <v>3492</v>
      </c>
      <c r="D49" s="495"/>
      <c r="E49" s="492">
        <v>0</v>
      </c>
      <c r="F49" s="492">
        <v>0</v>
      </c>
      <c r="G49" s="492">
        <v>0</v>
      </c>
      <c r="H49" s="495"/>
      <c r="I49" s="492">
        <v>0</v>
      </c>
      <c r="J49" s="492">
        <v>0</v>
      </c>
      <c r="K49" s="492">
        <v>0</v>
      </c>
      <c r="L49" s="495"/>
      <c r="M49" s="492">
        <v>0</v>
      </c>
    </row>
    <row r="50" spans="2:13" x14ac:dyDescent="0.3">
      <c r="B50" s="499">
        <v>39</v>
      </c>
      <c r="C50" s="497" t="s">
        <v>5526</v>
      </c>
      <c r="D50" s="495"/>
      <c r="E50" s="489">
        <v>0</v>
      </c>
      <c r="F50" s="489">
        <v>0</v>
      </c>
      <c r="G50" s="489">
        <v>0</v>
      </c>
      <c r="H50" s="495"/>
      <c r="I50" s="489">
        <v>0</v>
      </c>
      <c r="J50" s="489">
        <v>0</v>
      </c>
      <c r="K50" s="489">
        <v>0</v>
      </c>
      <c r="L50" s="495"/>
      <c r="M50" s="489">
        <v>0</v>
      </c>
    </row>
    <row r="51" spans="2:13" x14ac:dyDescent="0.3">
      <c r="B51" s="493"/>
      <c r="C51" s="494" t="s">
        <v>3719</v>
      </c>
      <c r="D51" s="495"/>
      <c r="E51" s="496">
        <v>0</v>
      </c>
      <c r="F51" s="496">
        <v>0</v>
      </c>
      <c r="G51" s="496">
        <v>0</v>
      </c>
      <c r="H51" s="495"/>
      <c r="I51" s="496">
        <v>0</v>
      </c>
      <c r="J51" s="496">
        <v>0</v>
      </c>
      <c r="K51" s="496">
        <v>0</v>
      </c>
      <c r="L51" s="495"/>
      <c r="M51" s="496">
        <v>0</v>
      </c>
    </row>
    <row r="52" spans="2:13" x14ac:dyDescent="0.3">
      <c r="B52" s="499">
        <v>40</v>
      </c>
      <c r="C52" s="497" t="s">
        <v>3675</v>
      </c>
      <c r="D52" s="495"/>
      <c r="E52" s="489">
        <v>0</v>
      </c>
      <c r="F52" s="489">
        <v>0</v>
      </c>
      <c r="G52" s="489">
        <v>0</v>
      </c>
      <c r="H52" s="495"/>
      <c r="I52" s="489">
        <v>0</v>
      </c>
      <c r="J52" s="489">
        <v>0</v>
      </c>
      <c r="K52" s="489">
        <v>0</v>
      </c>
      <c r="L52" s="495"/>
      <c r="M52" s="489">
        <v>0</v>
      </c>
    </row>
    <row r="53" spans="2:13" x14ac:dyDescent="0.3">
      <c r="B53" s="500">
        <v>41</v>
      </c>
      <c r="C53" s="498" t="s">
        <v>3678</v>
      </c>
      <c r="D53" s="495"/>
      <c r="E53" s="492">
        <v>0</v>
      </c>
      <c r="F53" s="492">
        <v>0</v>
      </c>
      <c r="G53" s="492">
        <v>0</v>
      </c>
      <c r="H53" s="495"/>
      <c r="I53" s="492">
        <v>0</v>
      </c>
      <c r="J53" s="492">
        <v>0</v>
      </c>
      <c r="K53" s="492">
        <v>0</v>
      </c>
      <c r="L53" s="495"/>
      <c r="M53" s="492">
        <v>0</v>
      </c>
    </row>
    <row r="54" spans="2:13" x14ac:dyDescent="0.3">
      <c r="B54" s="499">
        <v>42</v>
      </c>
      <c r="C54" s="497" t="s">
        <v>3677</v>
      </c>
      <c r="D54" s="495"/>
      <c r="E54" s="489">
        <v>0</v>
      </c>
      <c r="F54" s="489">
        <v>0</v>
      </c>
      <c r="G54" s="489">
        <v>0</v>
      </c>
      <c r="H54" s="495"/>
      <c r="I54" s="489">
        <v>0</v>
      </c>
      <c r="J54" s="489">
        <v>0</v>
      </c>
      <c r="K54" s="489">
        <v>0</v>
      </c>
      <c r="L54" s="495"/>
      <c r="M54" s="489">
        <v>0</v>
      </c>
    </row>
    <row r="55" spans="2:13" x14ac:dyDescent="0.3">
      <c r="B55" s="500">
        <v>43</v>
      </c>
      <c r="C55" s="498" t="s">
        <v>3676</v>
      </c>
      <c r="D55" s="495"/>
      <c r="E55" s="492">
        <v>0</v>
      </c>
      <c r="F55" s="492">
        <v>0</v>
      </c>
      <c r="G55" s="492">
        <v>0</v>
      </c>
      <c r="H55" s="495"/>
      <c r="I55" s="492">
        <v>0</v>
      </c>
      <c r="J55" s="492">
        <v>0</v>
      </c>
      <c r="K55" s="492">
        <v>0</v>
      </c>
      <c r="L55" s="495"/>
      <c r="M55" s="492">
        <v>0</v>
      </c>
    </row>
    <row r="56" spans="2:13" x14ac:dyDescent="0.3">
      <c r="B56" s="499">
        <v>44</v>
      </c>
      <c r="C56" s="497" t="s">
        <v>3679</v>
      </c>
      <c r="D56" s="495"/>
      <c r="E56" s="489">
        <v>0</v>
      </c>
      <c r="F56" s="489">
        <v>0</v>
      </c>
      <c r="G56" s="489">
        <v>0</v>
      </c>
      <c r="H56" s="495"/>
      <c r="I56" s="489">
        <v>0</v>
      </c>
      <c r="J56" s="489">
        <v>0</v>
      </c>
      <c r="K56" s="489">
        <v>0</v>
      </c>
      <c r="L56" s="495"/>
      <c r="M56" s="489">
        <v>0</v>
      </c>
    </row>
    <row r="57" spans="2:13" x14ac:dyDescent="0.3">
      <c r="B57" s="500">
        <v>45</v>
      </c>
      <c r="C57" s="498" t="s">
        <v>3684</v>
      </c>
      <c r="D57" s="495"/>
      <c r="E57" s="492">
        <v>0</v>
      </c>
      <c r="F57" s="492">
        <v>0</v>
      </c>
      <c r="G57" s="492">
        <v>0</v>
      </c>
      <c r="H57" s="495"/>
      <c r="I57" s="492">
        <v>0</v>
      </c>
      <c r="J57" s="492">
        <v>0</v>
      </c>
      <c r="K57" s="492">
        <v>0</v>
      </c>
      <c r="L57" s="495"/>
      <c r="M57" s="492">
        <v>0</v>
      </c>
    </row>
    <row r="58" spans="2:13" x14ac:dyDescent="0.3">
      <c r="B58" s="499">
        <v>46</v>
      </c>
      <c r="C58" s="497" t="s">
        <v>3689</v>
      </c>
      <c r="D58" s="495"/>
      <c r="E58" s="489">
        <v>0</v>
      </c>
      <c r="F58" s="489">
        <v>0</v>
      </c>
      <c r="G58" s="489">
        <v>0</v>
      </c>
      <c r="H58" s="495"/>
      <c r="I58" s="489">
        <v>0</v>
      </c>
      <c r="J58" s="489">
        <v>0</v>
      </c>
      <c r="K58" s="489">
        <v>0</v>
      </c>
      <c r="L58" s="495"/>
      <c r="M58" s="489">
        <v>0</v>
      </c>
    </row>
    <row r="59" spans="2:13" x14ac:dyDescent="0.3">
      <c r="B59" s="500">
        <v>47</v>
      </c>
      <c r="C59" s="498" t="s">
        <v>3511</v>
      </c>
      <c r="D59" s="495"/>
      <c r="E59" s="492">
        <v>0</v>
      </c>
      <c r="F59" s="492">
        <v>0</v>
      </c>
      <c r="G59" s="492">
        <v>0</v>
      </c>
      <c r="H59" s="495"/>
      <c r="I59" s="492">
        <v>0</v>
      </c>
      <c r="J59" s="492">
        <v>0</v>
      </c>
      <c r="K59" s="492">
        <v>0</v>
      </c>
      <c r="L59" s="495"/>
      <c r="M59" s="492">
        <v>0</v>
      </c>
    </row>
    <row r="60" spans="2:13" x14ac:dyDescent="0.3">
      <c r="B60" s="493"/>
      <c r="C60" s="494" t="s">
        <v>3716</v>
      </c>
      <c r="D60" s="495"/>
      <c r="E60" s="496">
        <v>0</v>
      </c>
      <c r="F60" s="496">
        <v>0</v>
      </c>
      <c r="G60" s="496">
        <v>0</v>
      </c>
      <c r="H60" s="495"/>
      <c r="I60" s="496">
        <v>0</v>
      </c>
      <c r="J60" s="496">
        <v>0</v>
      </c>
      <c r="K60" s="496">
        <v>0</v>
      </c>
      <c r="L60" s="495"/>
      <c r="M60" s="496">
        <v>0</v>
      </c>
    </row>
    <row r="61" spans="2:13" x14ac:dyDescent="0.3">
      <c r="B61" s="499">
        <v>48</v>
      </c>
      <c r="C61" s="497" t="s">
        <v>3515</v>
      </c>
      <c r="D61" s="495"/>
      <c r="E61" s="489">
        <v>0</v>
      </c>
      <c r="F61" s="489">
        <v>0</v>
      </c>
      <c r="G61" s="489">
        <v>0</v>
      </c>
      <c r="H61" s="495"/>
      <c r="I61" s="489">
        <v>0</v>
      </c>
      <c r="J61" s="489">
        <v>0</v>
      </c>
      <c r="K61" s="489">
        <v>0</v>
      </c>
      <c r="L61" s="495"/>
      <c r="M61" s="489">
        <v>0</v>
      </c>
    </row>
    <row r="62" spans="2:13" x14ac:dyDescent="0.3">
      <c r="B62" s="500">
        <v>49</v>
      </c>
      <c r="C62" s="498" t="s">
        <v>3518</v>
      </c>
      <c r="D62" s="495"/>
      <c r="E62" s="492">
        <v>0</v>
      </c>
      <c r="F62" s="492">
        <v>0</v>
      </c>
      <c r="G62" s="492">
        <v>0</v>
      </c>
      <c r="H62" s="495"/>
      <c r="I62" s="492">
        <v>0</v>
      </c>
      <c r="J62" s="492">
        <v>0</v>
      </c>
      <c r="K62" s="492">
        <v>0</v>
      </c>
      <c r="L62" s="495"/>
      <c r="M62" s="492">
        <v>0</v>
      </c>
    </row>
    <row r="63" spans="2:13" x14ac:dyDescent="0.3">
      <c r="B63" s="499">
        <v>50</v>
      </c>
      <c r="C63" s="497" t="s">
        <v>3682</v>
      </c>
      <c r="D63" s="495"/>
      <c r="E63" s="489">
        <v>0</v>
      </c>
      <c r="F63" s="489">
        <v>0</v>
      </c>
      <c r="G63" s="489">
        <v>0</v>
      </c>
      <c r="H63" s="495"/>
      <c r="I63" s="489">
        <v>0</v>
      </c>
      <c r="J63" s="489">
        <v>0</v>
      </c>
      <c r="K63" s="489">
        <v>0</v>
      </c>
      <c r="L63" s="495"/>
      <c r="M63" s="489">
        <v>0</v>
      </c>
    </row>
    <row r="64" spans="2:13" x14ac:dyDescent="0.3">
      <c r="B64" s="493"/>
      <c r="C64" s="494" t="s">
        <v>3717</v>
      </c>
      <c r="D64" s="495"/>
      <c r="E64" s="496">
        <v>0</v>
      </c>
      <c r="F64" s="496">
        <v>0</v>
      </c>
      <c r="G64" s="496">
        <v>0</v>
      </c>
      <c r="H64" s="495"/>
      <c r="I64" s="496">
        <v>0</v>
      </c>
      <c r="J64" s="496">
        <v>0</v>
      </c>
      <c r="K64" s="496">
        <v>0</v>
      </c>
      <c r="L64" s="495"/>
      <c r="M64" s="496">
        <v>0</v>
      </c>
    </row>
    <row r="65" spans="2:13" x14ac:dyDescent="0.3">
      <c r="B65" s="499">
        <v>51</v>
      </c>
      <c r="C65" s="497" t="s">
        <v>3524</v>
      </c>
      <c r="D65" s="495"/>
      <c r="E65" s="489">
        <v>0</v>
      </c>
      <c r="F65" s="489">
        <v>0</v>
      </c>
      <c r="G65" s="489">
        <v>0</v>
      </c>
      <c r="H65" s="495"/>
      <c r="I65" s="489">
        <v>0</v>
      </c>
      <c r="J65" s="489">
        <v>0</v>
      </c>
      <c r="K65" s="489">
        <v>0</v>
      </c>
      <c r="L65" s="495"/>
      <c r="M65" s="489">
        <v>0</v>
      </c>
    </row>
    <row r="66" spans="2:13" x14ac:dyDescent="0.3">
      <c r="B66" s="500">
        <v>52</v>
      </c>
      <c r="C66" s="498" t="s">
        <v>3682</v>
      </c>
      <c r="D66" s="495"/>
      <c r="E66" s="492">
        <v>0</v>
      </c>
      <c r="F66" s="492">
        <v>0</v>
      </c>
      <c r="G66" s="492">
        <v>0</v>
      </c>
      <c r="H66" s="495"/>
      <c r="I66" s="492">
        <v>0</v>
      </c>
      <c r="J66" s="492">
        <v>0</v>
      </c>
      <c r="K66" s="492">
        <v>0</v>
      </c>
      <c r="L66" s="495"/>
      <c r="M66" s="492">
        <v>0</v>
      </c>
    </row>
    <row r="67" spans="2:13" x14ac:dyDescent="0.3">
      <c r="B67" s="493"/>
      <c r="C67" s="494" t="s">
        <v>3715</v>
      </c>
      <c r="D67" s="495"/>
      <c r="E67" s="496">
        <v>446040</v>
      </c>
      <c r="F67" s="496">
        <v>0</v>
      </c>
      <c r="G67" s="496">
        <v>446040</v>
      </c>
      <c r="H67" s="495"/>
      <c r="I67" s="496">
        <v>325080</v>
      </c>
      <c r="J67" s="496">
        <v>0</v>
      </c>
      <c r="K67" s="496">
        <v>325080</v>
      </c>
      <c r="L67" s="495"/>
      <c r="M67" s="496">
        <v>120960</v>
      </c>
    </row>
    <row r="68" spans="2:13" x14ac:dyDescent="0.3">
      <c r="B68" s="499">
        <v>53</v>
      </c>
      <c r="C68" s="497" t="s">
        <v>3709</v>
      </c>
      <c r="D68" s="495"/>
      <c r="E68" s="489">
        <v>446040</v>
      </c>
      <c r="F68" s="489">
        <v>0</v>
      </c>
      <c r="G68" s="489">
        <v>446040</v>
      </c>
      <c r="H68" s="495"/>
      <c r="I68" s="489">
        <v>325080</v>
      </c>
      <c r="J68" s="489">
        <v>0</v>
      </c>
      <c r="K68" s="489">
        <v>325080</v>
      </c>
      <c r="L68" s="495"/>
      <c r="M68" s="489">
        <v>120960</v>
      </c>
    </row>
    <row r="69" spans="2:13" x14ac:dyDescent="0.3">
      <c r="B69" s="493"/>
      <c r="C69" s="494" t="s">
        <v>3722</v>
      </c>
      <c r="D69" s="495"/>
      <c r="E69" s="496">
        <v>6796800</v>
      </c>
      <c r="F69" s="496">
        <v>0</v>
      </c>
      <c r="G69" s="496">
        <v>6796800</v>
      </c>
      <c r="H69" s="495"/>
      <c r="I69" s="496">
        <v>6796800</v>
      </c>
      <c r="J69" s="496">
        <v>0</v>
      </c>
      <c r="K69" s="496">
        <v>6796800</v>
      </c>
      <c r="L69" s="495"/>
      <c r="M69" s="496">
        <v>0</v>
      </c>
    </row>
    <row r="70" spans="2:13" x14ac:dyDescent="0.3">
      <c r="B70" s="500">
        <v>54</v>
      </c>
      <c r="C70" s="498" t="s">
        <v>3707</v>
      </c>
      <c r="D70" s="495"/>
      <c r="E70" s="492">
        <v>6796800</v>
      </c>
      <c r="F70" s="492">
        <v>0</v>
      </c>
      <c r="G70" s="492">
        <v>6796800</v>
      </c>
      <c r="H70" s="495"/>
      <c r="I70" s="492">
        <v>6796800</v>
      </c>
      <c r="J70" s="492">
        <v>0</v>
      </c>
      <c r="K70" s="492">
        <v>6796800</v>
      </c>
      <c r="L70" s="495"/>
      <c r="M70" s="492">
        <v>0</v>
      </c>
    </row>
    <row r="71" spans="2:13" x14ac:dyDescent="0.3">
      <c r="B71" s="493"/>
      <c r="C71" s="494" t="s">
        <v>625</v>
      </c>
      <c r="D71" s="495"/>
      <c r="E71" s="496">
        <v>0</v>
      </c>
      <c r="F71" s="496">
        <v>0</v>
      </c>
      <c r="G71" s="496">
        <v>0</v>
      </c>
      <c r="H71" s="501">
        <v>808920</v>
      </c>
      <c r="I71" s="496">
        <v>0</v>
      </c>
      <c r="J71" s="496">
        <v>0</v>
      </c>
      <c r="K71" s="496">
        <v>0</v>
      </c>
      <c r="L71" s="495"/>
      <c r="M71" s="496">
        <v>0</v>
      </c>
    </row>
    <row r="72" spans="2:13" x14ac:dyDescent="0.3">
      <c r="B72" s="499">
        <v>55</v>
      </c>
      <c r="C72" s="497" t="s">
        <v>3680</v>
      </c>
      <c r="D72" s="495"/>
      <c r="E72" s="489"/>
      <c r="F72" s="489">
        <v>0</v>
      </c>
      <c r="G72" s="489">
        <v>0</v>
      </c>
      <c r="H72" s="495"/>
      <c r="I72" s="489">
        <v>0</v>
      </c>
      <c r="J72" s="489">
        <v>0</v>
      </c>
      <c r="K72" s="489">
        <v>0</v>
      </c>
      <c r="L72" s="495"/>
      <c r="M72" s="489">
        <v>0</v>
      </c>
    </row>
    <row r="73" spans="2:13" x14ac:dyDescent="0.3">
      <c r="B73" s="508"/>
      <c r="C73" s="509"/>
      <c r="D73" s="495"/>
      <c r="E73" s="510"/>
      <c r="F73" s="511"/>
      <c r="G73" s="510"/>
      <c r="J73" s="512"/>
      <c r="K73" s="508"/>
      <c r="L73" s="509"/>
      <c r="M73" s="495"/>
    </row>
    <row r="74" spans="2:13" x14ac:dyDescent="0.3">
      <c r="B74" s="508"/>
      <c r="C74" s="509"/>
      <c r="D74" s="495"/>
      <c r="E74" s="510"/>
      <c r="F74" s="511"/>
      <c r="G74" s="510"/>
      <c r="J74" s="512"/>
      <c r="K74" s="508"/>
      <c r="L74" s="509"/>
      <c r="M74" s="495"/>
    </row>
    <row r="75" spans="2:13" x14ac:dyDescent="0.3">
      <c r="B75" s="508"/>
      <c r="C75" s="509"/>
      <c r="D75" s="495"/>
      <c r="E75" s="510"/>
      <c r="F75" s="511"/>
      <c r="G75" s="510"/>
      <c r="J75" s="512"/>
      <c r="K75" s="508"/>
      <c r="L75" s="509"/>
      <c r="M75" s="495"/>
    </row>
    <row r="76" spans="2:13" x14ac:dyDescent="0.3">
      <c r="B76" s="508"/>
      <c r="C76" s="509"/>
      <c r="D76" s="495"/>
      <c r="E76" s="510"/>
      <c r="F76" s="511"/>
      <c r="G76" s="510"/>
      <c r="J76" s="512"/>
      <c r="K76" s="508"/>
      <c r="L76" s="509"/>
      <c r="M76" s="495"/>
    </row>
    <row r="77" spans="2:13" x14ac:dyDescent="0.3">
      <c r="B77" s="508"/>
      <c r="C77" s="509"/>
      <c r="D77" s="495"/>
      <c r="E77" s="510"/>
      <c r="F77" s="511"/>
      <c r="G77" s="510"/>
      <c r="J77" s="512"/>
      <c r="K77" s="508"/>
      <c r="L77" s="509"/>
      <c r="M77" s="495"/>
    </row>
    <row r="78" spans="2:13" x14ac:dyDescent="0.3">
      <c r="B78" s="508"/>
      <c r="C78" s="509"/>
      <c r="D78" s="495"/>
      <c r="E78" s="510"/>
      <c r="F78" s="511"/>
      <c r="G78" s="510"/>
      <c r="J78" s="512"/>
      <c r="K78" s="508"/>
      <c r="L78" s="509"/>
      <c r="M78" s="495"/>
    </row>
    <row r="79" spans="2:13" x14ac:dyDescent="0.3">
      <c r="B79" s="508"/>
      <c r="C79" s="509"/>
      <c r="D79" s="495"/>
      <c r="E79" s="510"/>
      <c r="F79" s="511"/>
      <c r="G79" s="510"/>
      <c r="J79" s="512"/>
      <c r="K79" s="508"/>
      <c r="L79" s="509"/>
      <c r="M79" s="495"/>
    </row>
    <row r="80" spans="2:13" x14ac:dyDescent="0.3">
      <c r="B80" s="508"/>
      <c r="C80" s="509"/>
      <c r="D80" s="495"/>
      <c r="E80" s="510"/>
      <c r="F80" s="511"/>
      <c r="G80" s="510"/>
      <c r="J80" s="512"/>
      <c r="K80" s="508"/>
      <c r="L80" s="509"/>
      <c r="M80" s="495"/>
    </row>
    <row r="81" spans="2:13" x14ac:dyDescent="0.3">
      <c r="B81" s="508"/>
      <c r="C81" s="509"/>
      <c r="D81" s="495"/>
      <c r="E81" s="510"/>
      <c r="F81" s="511"/>
      <c r="G81" s="510"/>
      <c r="J81" s="512"/>
      <c r="K81" s="508"/>
      <c r="L81" s="509"/>
      <c r="M81" s="495"/>
    </row>
    <row r="82" spans="2:13" x14ac:dyDescent="0.3">
      <c r="B82" s="508"/>
      <c r="C82" s="509"/>
      <c r="D82" s="495"/>
      <c r="E82" s="510"/>
      <c r="F82" s="511"/>
      <c r="G82" s="510"/>
      <c r="J82" s="512"/>
      <c r="K82" s="508"/>
      <c r="L82" s="509"/>
      <c r="M82" s="495"/>
    </row>
    <row r="83" spans="2:13" x14ac:dyDescent="0.3">
      <c r="B83" s="508"/>
      <c r="C83" s="509"/>
      <c r="D83" s="495"/>
      <c r="E83" s="510"/>
      <c r="F83" s="511"/>
      <c r="G83" s="510"/>
      <c r="J83" s="512"/>
      <c r="K83" s="508"/>
      <c r="L83" s="509"/>
      <c r="M83" s="495"/>
    </row>
    <row r="84" spans="2:13" x14ac:dyDescent="0.3">
      <c r="B84" s="508"/>
      <c r="C84" s="509"/>
      <c r="D84" s="495"/>
      <c r="E84" s="510"/>
      <c r="F84" s="511"/>
      <c r="G84" s="510"/>
      <c r="J84" s="512"/>
      <c r="K84" s="508"/>
      <c r="L84" s="509"/>
      <c r="M84" s="495"/>
    </row>
    <row r="85" spans="2:13" x14ac:dyDescent="0.3">
      <c r="B85" s="508"/>
      <c r="C85" s="509"/>
      <c r="D85" s="495"/>
      <c r="E85" s="510"/>
      <c r="F85" s="511"/>
      <c r="G85" s="510"/>
      <c r="J85" s="512"/>
      <c r="K85" s="508"/>
      <c r="L85" s="509"/>
      <c r="M85" s="495"/>
    </row>
    <row r="86" spans="2:13" x14ac:dyDescent="0.3">
      <c r="B86" s="508"/>
      <c r="C86" s="509"/>
      <c r="D86" s="495"/>
      <c r="E86" s="510"/>
      <c r="F86" s="511"/>
      <c r="G86" s="510"/>
      <c r="J86" s="512"/>
      <c r="K86" s="508"/>
      <c r="L86" s="509"/>
      <c r="M86" s="495"/>
    </row>
    <row r="87" spans="2:13" x14ac:dyDescent="0.3">
      <c r="B87" s="508"/>
      <c r="C87" s="509"/>
      <c r="D87" s="495"/>
      <c r="E87" s="510"/>
      <c r="F87" s="511"/>
      <c r="G87" s="510"/>
      <c r="J87" s="512"/>
      <c r="K87" s="508"/>
      <c r="L87" s="509"/>
      <c r="M87" s="495"/>
    </row>
    <row r="88" spans="2:13" x14ac:dyDescent="0.3">
      <c r="B88" s="508"/>
      <c r="C88" s="509"/>
      <c r="D88" s="495"/>
      <c r="E88" s="510"/>
      <c r="F88" s="511"/>
      <c r="G88" s="510"/>
      <c r="J88" s="512"/>
      <c r="K88" s="508"/>
      <c r="L88" s="509"/>
      <c r="M88" s="495"/>
    </row>
    <row r="89" spans="2:13" x14ac:dyDescent="0.3">
      <c r="B89" s="508"/>
      <c r="C89" s="509"/>
      <c r="D89" s="495"/>
      <c r="E89" s="510"/>
      <c r="F89" s="511"/>
      <c r="G89" s="510"/>
      <c r="J89" s="512"/>
      <c r="K89" s="508"/>
      <c r="L89" s="509"/>
      <c r="M89" s="495"/>
    </row>
    <row r="90" spans="2:13" x14ac:dyDescent="0.3">
      <c r="B90" s="508"/>
      <c r="C90" s="509"/>
      <c r="D90" s="495"/>
      <c r="E90" s="510"/>
      <c r="F90" s="511"/>
      <c r="G90" s="510"/>
      <c r="J90" s="512"/>
      <c r="K90" s="508"/>
      <c r="L90" s="509"/>
      <c r="M90" s="495"/>
    </row>
    <row r="91" spans="2:13" x14ac:dyDescent="0.3">
      <c r="B91" s="508"/>
      <c r="C91" s="509"/>
      <c r="D91" s="495"/>
      <c r="E91" s="510"/>
      <c r="F91" s="511"/>
      <c r="G91" s="510"/>
      <c r="J91" s="512"/>
      <c r="K91" s="508"/>
      <c r="L91" s="509"/>
      <c r="M91" s="495"/>
    </row>
    <row r="92" spans="2:13" x14ac:dyDescent="0.3">
      <c r="B92" s="508"/>
      <c r="C92" s="509"/>
      <c r="D92" s="495"/>
      <c r="E92" s="510"/>
      <c r="F92" s="511"/>
      <c r="G92" s="510"/>
      <c r="J92" s="512"/>
      <c r="K92" s="508"/>
      <c r="L92" s="509"/>
      <c r="M92" s="495"/>
    </row>
    <row r="93" spans="2:13" x14ac:dyDescent="0.3">
      <c r="B93" s="508"/>
      <c r="C93" s="509"/>
      <c r="D93" s="495"/>
      <c r="E93" s="510"/>
      <c r="F93" s="511"/>
      <c r="G93" s="510"/>
      <c r="J93" s="512"/>
      <c r="K93" s="508"/>
      <c r="L93" s="509"/>
      <c r="M93" s="495"/>
    </row>
    <row r="94" spans="2:13" x14ac:dyDescent="0.3">
      <c r="B94" s="508"/>
      <c r="C94" s="509"/>
      <c r="D94" s="495"/>
      <c r="E94" s="510"/>
      <c r="F94" s="511"/>
      <c r="G94" s="510"/>
      <c r="J94" s="512"/>
      <c r="K94" s="508"/>
      <c r="L94" s="509"/>
      <c r="M94" s="495"/>
    </row>
    <row r="95" spans="2:13" x14ac:dyDescent="0.3">
      <c r="B95" s="508"/>
      <c r="C95" s="509"/>
      <c r="D95" s="495"/>
      <c r="E95" s="510"/>
      <c r="F95" s="511"/>
      <c r="G95" s="510"/>
      <c r="J95" s="512"/>
      <c r="K95" s="508"/>
      <c r="L95" s="509"/>
      <c r="M95" s="495"/>
    </row>
    <row r="96" spans="2:13" x14ac:dyDescent="0.3">
      <c r="B96" s="508"/>
      <c r="C96" s="509"/>
      <c r="D96" s="495"/>
      <c r="E96" s="510"/>
      <c r="F96" s="511"/>
      <c r="G96" s="510"/>
      <c r="J96" s="512"/>
      <c r="K96" s="508"/>
      <c r="L96" s="509"/>
      <c r="M96" s="495"/>
    </row>
    <row r="97" spans="2:13" x14ac:dyDescent="0.3">
      <c r="B97" s="508"/>
      <c r="C97" s="509"/>
      <c r="D97" s="495"/>
      <c r="E97" s="510"/>
      <c r="F97" s="511"/>
      <c r="G97" s="510"/>
      <c r="J97" s="512"/>
      <c r="K97" s="508"/>
      <c r="L97" s="509"/>
      <c r="M97" s="495"/>
    </row>
    <row r="98" spans="2:13" x14ac:dyDescent="0.3">
      <c r="B98" s="508"/>
      <c r="C98" s="509"/>
      <c r="D98" s="495"/>
      <c r="E98" s="510"/>
      <c r="F98" s="511"/>
      <c r="G98" s="510"/>
      <c r="J98" s="512"/>
      <c r="K98" s="508"/>
      <c r="L98" s="509"/>
      <c r="M98" s="495"/>
    </row>
    <row r="99" spans="2:13" x14ac:dyDescent="0.3">
      <c r="B99" s="508"/>
      <c r="C99" s="509"/>
      <c r="D99" s="495"/>
      <c r="E99" s="510"/>
      <c r="F99" s="511"/>
      <c r="G99" s="510"/>
      <c r="J99" s="512"/>
      <c r="K99" s="508"/>
      <c r="L99" s="509"/>
      <c r="M99" s="495"/>
    </row>
    <row r="100" spans="2:13" x14ac:dyDescent="0.3">
      <c r="B100" s="508"/>
      <c r="C100" s="509"/>
      <c r="D100" s="495"/>
      <c r="E100" s="510"/>
      <c r="F100" s="511"/>
      <c r="G100" s="510"/>
      <c r="J100" s="512"/>
      <c r="K100" s="508"/>
      <c r="L100" s="509"/>
      <c r="M100" s="495"/>
    </row>
    <row r="101" spans="2:13" x14ac:dyDescent="0.3">
      <c r="B101" s="508"/>
      <c r="C101" s="509"/>
      <c r="D101" s="495"/>
      <c r="E101" s="510"/>
      <c r="F101" s="511"/>
      <c r="G101" s="510"/>
      <c r="J101" s="512"/>
      <c r="K101" s="508"/>
      <c r="L101" s="509"/>
      <c r="M101" s="495"/>
    </row>
    <row r="102" spans="2:13" x14ac:dyDescent="0.3">
      <c r="B102" s="508"/>
      <c r="C102" s="509"/>
      <c r="D102" s="495"/>
      <c r="E102" s="510"/>
      <c r="F102" s="511"/>
      <c r="G102" s="510"/>
      <c r="J102" s="512"/>
      <c r="K102" s="508"/>
      <c r="L102" s="509"/>
      <c r="M102" s="495"/>
    </row>
    <row r="103" spans="2:13" x14ac:dyDescent="0.3">
      <c r="B103" s="508"/>
      <c r="C103" s="509"/>
      <c r="D103" s="495"/>
      <c r="E103" s="510"/>
      <c r="F103" s="511"/>
      <c r="G103" s="510"/>
      <c r="J103" s="512"/>
      <c r="K103" s="508"/>
      <c r="L103" s="509"/>
      <c r="M103" s="495"/>
    </row>
    <row r="104" spans="2:13" x14ac:dyDescent="0.3">
      <c r="B104" s="508"/>
      <c r="C104" s="509"/>
      <c r="D104" s="495"/>
      <c r="E104" s="510"/>
      <c r="F104" s="511"/>
      <c r="G104" s="510"/>
      <c r="J104" s="512"/>
      <c r="K104" s="508"/>
      <c r="L104" s="509"/>
      <c r="M104" s="495"/>
    </row>
    <row r="105" spans="2:13" x14ac:dyDescent="0.3">
      <c r="B105" s="508"/>
      <c r="C105" s="509"/>
      <c r="D105" s="495"/>
      <c r="E105" s="510"/>
      <c r="F105" s="511"/>
      <c r="G105" s="510"/>
      <c r="J105" s="512"/>
      <c r="K105" s="508"/>
      <c r="L105" s="509"/>
      <c r="M105" s="495"/>
    </row>
    <row r="106" spans="2:13" x14ac:dyDescent="0.3">
      <c r="B106" s="508"/>
      <c r="C106" s="509"/>
      <c r="D106" s="495"/>
      <c r="E106" s="510"/>
      <c r="F106" s="511"/>
      <c r="G106" s="510"/>
      <c r="J106" s="512"/>
      <c r="K106" s="508"/>
      <c r="L106" s="509"/>
      <c r="M106" s="495"/>
    </row>
    <row r="107" spans="2:13" x14ac:dyDescent="0.3">
      <c r="B107" s="508"/>
      <c r="C107" s="509"/>
      <c r="D107" s="495"/>
      <c r="E107" s="510"/>
      <c r="F107" s="511"/>
      <c r="G107" s="510"/>
      <c r="J107" s="512"/>
      <c r="K107" s="508"/>
      <c r="L107" s="509"/>
      <c r="M107" s="495"/>
    </row>
    <row r="108" spans="2:13" x14ac:dyDescent="0.3">
      <c r="B108" s="508"/>
      <c r="C108" s="509"/>
      <c r="D108" s="495"/>
      <c r="E108" s="510"/>
      <c r="F108" s="511"/>
      <c r="G108" s="510"/>
      <c r="J108" s="512"/>
      <c r="K108" s="508"/>
      <c r="L108" s="509"/>
      <c r="M108" s="495"/>
    </row>
    <row r="109" spans="2:13" x14ac:dyDescent="0.3">
      <c r="B109" s="508"/>
      <c r="C109" s="509"/>
      <c r="D109" s="495"/>
      <c r="E109" s="510"/>
      <c r="F109" s="511"/>
      <c r="G109" s="510"/>
      <c r="J109" s="512"/>
      <c r="K109" s="508"/>
      <c r="L109" s="509"/>
      <c r="M109" s="495"/>
    </row>
    <row r="110" spans="2:13" x14ac:dyDescent="0.3">
      <c r="B110" s="508"/>
      <c r="C110" s="509"/>
      <c r="D110" s="495"/>
      <c r="E110" s="510"/>
      <c r="F110" s="511"/>
      <c r="G110" s="510"/>
      <c r="J110" s="512"/>
      <c r="K110" s="508"/>
      <c r="L110" s="509"/>
      <c r="M110" s="495"/>
    </row>
    <row r="111" spans="2:13" x14ac:dyDescent="0.3">
      <c r="B111" s="508"/>
      <c r="C111" s="509"/>
      <c r="D111" s="495"/>
      <c r="E111" s="510"/>
      <c r="F111" s="511"/>
      <c r="G111" s="510"/>
      <c r="J111" s="512"/>
      <c r="K111" s="508"/>
      <c r="L111" s="509"/>
      <c r="M111" s="495"/>
    </row>
    <row r="112" spans="2:13" x14ac:dyDescent="0.3">
      <c r="B112" s="508"/>
      <c r="C112" s="509"/>
      <c r="D112" s="495"/>
      <c r="E112" s="510"/>
      <c r="F112" s="511"/>
      <c r="G112" s="510"/>
      <c r="J112" s="512"/>
      <c r="K112" s="508"/>
      <c r="L112" s="509"/>
      <c r="M112" s="495"/>
    </row>
    <row r="113" spans="2:13" x14ac:dyDescent="0.3">
      <c r="B113" s="508"/>
      <c r="C113" s="509"/>
      <c r="D113" s="495"/>
      <c r="E113" s="510"/>
      <c r="F113" s="511"/>
      <c r="G113" s="510"/>
      <c r="J113" s="512"/>
      <c r="K113" s="508"/>
      <c r="L113" s="509"/>
      <c r="M113" s="495"/>
    </row>
    <row r="114" spans="2:13" x14ac:dyDescent="0.3">
      <c r="B114" s="508"/>
      <c r="C114" s="509"/>
      <c r="D114" s="495"/>
      <c r="E114" s="510"/>
      <c r="F114" s="511"/>
      <c r="G114" s="510"/>
      <c r="J114" s="512"/>
      <c r="K114" s="508"/>
      <c r="L114" s="509"/>
      <c r="M114" s="495"/>
    </row>
    <row r="115" spans="2:13" x14ac:dyDescent="0.3">
      <c r="B115" s="508"/>
      <c r="C115" s="509"/>
      <c r="D115" s="495"/>
      <c r="E115" s="510"/>
      <c r="F115" s="511"/>
      <c r="G115" s="510"/>
      <c r="J115" s="512"/>
      <c r="K115" s="508"/>
      <c r="L115" s="509"/>
      <c r="M115" s="495"/>
    </row>
    <row r="116" spans="2:13" x14ac:dyDescent="0.3">
      <c r="B116" s="508"/>
      <c r="C116" s="509"/>
      <c r="D116" s="495"/>
      <c r="E116" s="510"/>
      <c r="F116" s="511"/>
      <c r="G116" s="510"/>
      <c r="J116" s="512"/>
      <c r="K116" s="508"/>
      <c r="L116" s="509"/>
      <c r="M116" s="495"/>
    </row>
    <row r="117" spans="2:13" x14ac:dyDescent="0.3">
      <c r="B117" s="508"/>
      <c r="C117" s="509"/>
      <c r="D117" s="495"/>
      <c r="E117" s="510"/>
      <c r="F117" s="511"/>
      <c r="G117" s="510"/>
      <c r="J117" s="512"/>
      <c r="K117" s="508"/>
      <c r="L117" s="509"/>
      <c r="M117" s="495"/>
    </row>
    <row r="118" spans="2:13" x14ac:dyDescent="0.3">
      <c r="B118" s="508"/>
      <c r="C118" s="509"/>
      <c r="D118" s="495"/>
      <c r="E118" s="510"/>
      <c r="F118" s="511"/>
      <c r="G118" s="510"/>
      <c r="J118" s="512"/>
      <c r="K118" s="508"/>
      <c r="L118" s="509"/>
      <c r="M118" s="495"/>
    </row>
    <row r="119" spans="2:13" x14ac:dyDescent="0.3">
      <c r="B119" s="508"/>
      <c r="C119" s="509"/>
      <c r="D119" s="495"/>
      <c r="E119" s="510"/>
      <c r="F119" s="511"/>
      <c r="G119" s="510"/>
      <c r="J119" s="512"/>
      <c r="K119" s="508"/>
      <c r="L119" s="509"/>
      <c r="M119" s="495"/>
    </row>
    <row r="120" spans="2:13" x14ac:dyDescent="0.3">
      <c r="B120" s="508"/>
      <c r="C120" s="509"/>
      <c r="D120" s="495"/>
      <c r="E120" s="510"/>
      <c r="F120" s="511"/>
      <c r="G120" s="510"/>
      <c r="J120" s="512"/>
      <c r="K120" s="508"/>
      <c r="L120" s="509"/>
      <c r="M120" s="495"/>
    </row>
    <row r="121" spans="2:13" x14ac:dyDescent="0.3">
      <c r="B121" s="508"/>
      <c r="C121" s="509"/>
      <c r="D121" s="495"/>
      <c r="E121" s="510"/>
      <c r="F121" s="511"/>
      <c r="G121" s="510"/>
      <c r="J121" s="512"/>
      <c r="K121" s="508"/>
      <c r="L121" s="509"/>
      <c r="M121" s="495"/>
    </row>
    <row r="122" spans="2:13" x14ac:dyDescent="0.3">
      <c r="B122" s="508"/>
      <c r="C122" s="509"/>
      <c r="D122" s="495"/>
      <c r="E122" s="510"/>
      <c r="F122" s="511"/>
      <c r="G122" s="510"/>
      <c r="J122" s="512"/>
      <c r="K122" s="508"/>
      <c r="L122" s="509"/>
      <c r="M122" s="495"/>
    </row>
    <row r="123" spans="2:13" x14ac:dyDescent="0.3">
      <c r="B123" s="508"/>
      <c r="C123" s="509"/>
      <c r="D123" s="495"/>
      <c r="E123" s="510"/>
      <c r="F123" s="511"/>
      <c r="G123" s="510"/>
      <c r="J123" s="512"/>
      <c r="K123" s="508"/>
      <c r="L123" s="509"/>
      <c r="M123" s="495"/>
    </row>
    <row r="124" spans="2:13" x14ac:dyDescent="0.3">
      <c r="B124" s="508"/>
      <c r="C124" s="509"/>
      <c r="D124" s="495"/>
      <c r="E124" s="510"/>
      <c r="F124" s="511"/>
      <c r="G124" s="510"/>
      <c r="J124" s="512"/>
      <c r="K124" s="508"/>
      <c r="L124" s="509"/>
      <c r="M124" s="495"/>
    </row>
    <row r="125" spans="2:13" x14ac:dyDescent="0.3">
      <c r="B125" s="508"/>
      <c r="C125" s="509"/>
      <c r="D125" s="495"/>
      <c r="E125" s="510"/>
      <c r="F125" s="511"/>
      <c r="G125" s="510"/>
      <c r="J125" s="512"/>
      <c r="K125" s="508"/>
      <c r="L125" s="509"/>
      <c r="M125" s="495"/>
    </row>
    <row r="126" spans="2:13" x14ac:dyDescent="0.3">
      <c r="B126" s="508"/>
      <c r="C126" s="509"/>
      <c r="D126" s="495"/>
      <c r="E126" s="510"/>
      <c r="F126" s="511"/>
      <c r="G126" s="510"/>
      <c r="J126" s="512"/>
      <c r="K126" s="508"/>
      <c r="L126" s="509"/>
      <c r="M126" s="495"/>
    </row>
    <row r="127" spans="2:13" x14ac:dyDescent="0.3">
      <c r="B127" s="508"/>
      <c r="C127" s="509"/>
      <c r="D127" s="495"/>
      <c r="E127" s="510"/>
      <c r="F127" s="511"/>
      <c r="G127" s="510"/>
      <c r="J127" s="512"/>
      <c r="K127" s="508"/>
      <c r="L127" s="509"/>
      <c r="M127" s="495"/>
    </row>
    <row r="128" spans="2:13" x14ac:dyDescent="0.3">
      <c r="B128" s="508"/>
      <c r="C128" s="509"/>
      <c r="D128" s="495"/>
      <c r="E128" s="510"/>
      <c r="F128" s="511"/>
      <c r="G128" s="510"/>
      <c r="J128" s="512"/>
      <c r="K128" s="508"/>
      <c r="L128" s="509"/>
      <c r="M128" s="495"/>
    </row>
    <row r="129" spans="2:13" x14ac:dyDescent="0.3">
      <c r="B129" s="508"/>
      <c r="C129" s="509"/>
      <c r="D129" s="495"/>
      <c r="E129" s="510"/>
      <c r="F129" s="511"/>
      <c r="G129" s="510"/>
      <c r="J129" s="512"/>
      <c r="K129" s="508"/>
      <c r="L129" s="509"/>
      <c r="M129" s="495"/>
    </row>
    <row r="130" spans="2:13" x14ac:dyDescent="0.3">
      <c r="B130" s="508"/>
      <c r="C130" s="509"/>
      <c r="D130" s="495"/>
      <c r="E130" s="510"/>
      <c r="F130" s="511"/>
      <c r="G130" s="510"/>
      <c r="J130" s="512"/>
      <c r="K130" s="508"/>
      <c r="L130" s="509"/>
      <c r="M130" s="495"/>
    </row>
    <row r="131" spans="2:13" x14ac:dyDescent="0.3">
      <c r="B131" s="508"/>
      <c r="C131" s="509"/>
      <c r="D131" s="495"/>
      <c r="E131" s="510"/>
      <c r="F131" s="511"/>
      <c r="G131" s="510"/>
      <c r="J131" s="512"/>
      <c r="K131" s="508"/>
      <c r="L131" s="509"/>
      <c r="M131" s="495"/>
    </row>
    <row r="132" spans="2:13" x14ac:dyDescent="0.3">
      <c r="B132" s="508"/>
      <c r="C132" s="509"/>
      <c r="D132" s="495"/>
      <c r="E132" s="510"/>
      <c r="F132" s="511"/>
      <c r="G132" s="510"/>
      <c r="J132" s="512"/>
      <c r="K132" s="508"/>
      <c r="L132" s="509"/>
      <c r="M132" s="495"/>
    </row>
    <row r="133" spans="2:13" x14ac:dyDescent="0.3">
      <c r="B133" s="508"/>
      <c r="C133" s="509"/>
      <c r="D133" s="495"/>
      <c r="E133" s="510"/>
      <c r="F133" s="511"/>
      <c r="G133" s="510"/>
      <c r="J133" s="512"/>
      <c r="K133" s="508"/>
      <c r="L133" s="509"/>
      <c r="M133" s="495"/>
    </row>
    <row r="134" spans="2:13" x14ac:dyDescent="0.3">
      <c r="B134" s="508"/>
      <c r="C134" s="509"/>
      <c r="D134" s="495"/>
      <c r="E134" s="510"/>
      <c r="F134" s="511"/>
      <c r="G134" s="510"/>
      <c r="J134" s="512"/>
      <c r="K134" s="508"/>
      <c r="L134" s="509"/>
      <c r="M134" s="495"/>
    </row>
    <row r="135" spans="2:13" x14ac:dyDescent="0.3">
      <c r="B135" s="508"/>
      <c r="C135" s="509"/>
      <c r="D135" s="495"/>
      <c r="E135" s="510"/>
      <c r="F135" s="511"/>
      <c r="G135" s="510"/>
      <c r="J135" s="512"/>
      <c r="K135" s="508"/>
      <c r="L135" s="509"/>
      <c r="M135" s="495"/>
    </row>
    <row r="136" spans="2:13" x14ac:dyDescent="0.3">
      <c r="B136" s="508"/>
      <c r="C136" s="509"/>
      <c r="D136" s="495"/>
      <c r="E136" s="510"/>
      <c r="F136" s="511"/>
      <c r="G136" s="510"/>
      <c r="J136" s="512"/>
      <c r="K136" s="508"/>
      <c r="L136" s="509"/>
      <c r="M136" s="495"/>
    </row>
    <row r="137" spans="2:13" x14ac:dyDescent="0.3">
      <c r="B137" s="508"/>
      <c r="C137" s="509"/>
      <c r="D137" s="495"/>
      <c r="E137" s="510"/>
      <c r="F137" s="511"/>
      <c r="G137" s="510"/>
      <c r="J137" s="512"/>
      <c r="K137" s="508"/>
      <c r="L137" s="509"/>
      <c r="M137" s="495"/>
    </row>
    <row r="138" spans="2:13" x14ac:dyDescent="0.3">
      <c r="B138" s="508"/>
      <c r="C138" s="509"/>
      <c r="D138" s="495"/>
      <c r="E138" s="510"/>
      <c r="F138" s="511"/>
      <c r="G138" s="510"/>
      <c r="J138" s="512"/>
      <c r="K138" s="508"/>
      <c r="L138" s="509"/>
      <c r="M138" s="495"/>
    </row>
    <row r="139" spans="2:13" x14ac:dyDescent="0.3">
      <c r="B139" s="508"/>
      <c r="C139" s="509"/>
      <c r="D139" s="495"/>
      <c r="E139" s="510"/>
      <c r="F139" s="511"/>
      <c r="G139" s="510"/>
      <c r="J139" s="512"/>
      <c r="K139" s="508"/>
      <c r="L139" s="509"/>
      <c r="M139" s="495"/>
    </row>
    <row r="140" spans="2:13" x14ac:dyDescent="0.3">
      <c r="B140" s="508"/>
      <c r="C140" s="509"/>
      <c r="D140" s="495"/>
      <c r="E140" s="510"/>
      <c r="F140" s="511"/>
      <c r="G140" s="510"/>
      <c r="J140" s="512"/>
      <c r="K140" s="508"/>
      <c r="L140" s="509"/>
      <c r="M140" s="495"/>
    </row>
    <row r="141" spans="2:13" x14ac:dyDescent="0.3">
      <c r="B141" s="508"/>
      <c r="C141" s="509"/>
      <c r="D141" s="495"/>
      <c r="E141" s="510"/>
      <c r="F141" s="511"/>
      <c r="G141" s="510"/>
      <c r="J141" s="512"/>
      <c r="K141" s="508"/>
      <c r="L141" s="509"/>
      <c r="M141" s="495"/>
    </row>
    <row r="142" spans="2:13" x14ac:dyDescent="0.3">
      <c r="B142" s="508"/>
      <c r="C142" s="509"/>
      <c r="D142" s="495"/>
      <c r="E142" s="510"/>
      <c r="F142" s="511"/>
      <c r="G142" s="510"/>
      <c r="J142" s="512"/>
      <c r="K142" s="508"/>
      <c r="L142" s="509"/>
      <c r="M142" s="495"/>
    </row>
    <row r="143" spans="2:13" x14ac:dyDescent="0.3">
      <c r="B143" s="508"/>
      <c r="C143" s="509"/>
      <c r="D143" s="495"/>
      <c r="E143" s="510"/>
      <c r="F143" s="511"/>
      <c r="G143" s="510"/>
      <c r="J143" s="512"/>
      <c r="K143" s="508"/>
      <c r="L143" s="509"/>
      <c r="M143" s="495"/>
    </row>
    <row r="144" spans="2:13" x14ac:dyDescent="0.3">
      <c r="B144" s="508"/>
      <c r="C144" s="509"/>
      <c r="D144" s="495"/>
      <c r="E144" s="510"/>
      <c r="F144" s="511"/>
      <c r="G144" s="510"/>
      <c r="J144" s="512"/>
      <c r="K144" s="508"/>
      <c r="L144" s="509"/>
      <c r="M144" s="495"/>
    </row>
    <row r="145" spans="2:13" x14ac:dyDescent="0.3">
      <c r="B145" s="508"/>
      <c r="C145" s="509"/>
      <c r="D145" s="495"/>
      <c r="E145" s="510"/>
      <c r="F145" s="511"/>
      <c r="G145" s="510"/>
      <c r="J145" s="512"/>
      <c r="K145" s="508"/>
      <c r="L145" s="509"/>
      <c r="M145" s="495"/>
    </row>
    <row r="146" spans="2:13" x14ac:dyDescent="0.3">
      <c r="B146" s="508"/>
      <c r="C146" s="509"/>
      <c r="D146" s="495"/>
      <c r="E146" s="510"/>
      <c r="F146" s="511"/>
      <c r="G146" s="510"/>
      <c r="J146" s="512"/>
      <c r="K146" s="508"/>
      <c r="L146" s="509"/>
      <c r="M146" s="495"/>
    </row>
    <row r="147" spans="2:13" x14ac:dyDescent="0.3">
      <c r="B147" s="508"/>
      <c r="C147" s="509"/>
      <c r="D147" s="495"/>
      <c r="E147" s="510"/>
      <c r="F147" s="511"/>
      <c r="G147" s="510"/>
      <c r="J147" s="512"/>
      <c r="K147" s="508"/>
      <c r="L147" s="509"/>
      <c r="M147" s="495"/>
    </row>
    <row r="148" spans="2:13" x14ac:dyDescent="0.3">
      <c r="B148" s="508"/>
      <c r="C148" s="509"/>
      <c r="D148" s="495"/>
      <c r="E148" s="510"/>
      <c r="F148" s="511"/>
      <c r="G148" s="510"/>
      <c r="J148" s="512"/>
      <c r="K148" s="508"/>
      <c r="L148" s="509"/>
      <c r="M148" s="495"/>
    </row>
    <row r="149" spans="2:13" x14ac:dyDescent="0.3">
      <c r="B149" s="508"/>
      <c r="C149" s="509"/>
      <c r="D149" s="495"/>
      <c r="E149" s="510"/>
      <c r="F149" s="511"/>
      <c r="G149" s="510"/>
      <c r="J149" s="512"/>
      <c r="K149" s="508"/>
      <c r="L149" s="509"/>
      <c r="M149" s="495"/>
    </row>
    <row r="150" spans="2:13" x14ac:dyDescent="0.3">
      <c r="B150" s="508"/>
      <c r="C150" s="509"/>
      <c r="D150" s="495"/>
      <c r="E150" s="510"/>
      <c r="F150" s="511"/>
      <c r="G150" s="510"/>
      <c r="J150" s="512"/>
      <c r="K150" s="508"/>
      <c r="L150" s="509"/>
      <c r="M150" s="495"/>
    </row>
    <row r="151" spans="2:13" x14ac:dyDescent="0.3">
      <c r="B151" s="508"/>
      <c r="C151" s="509"/>
      <c r="D151" s="495"/>
      <c r="E151" s="510"/>
      <c r="F151" s="511"/>
      <c r="G151" s="510"/>
      <c r="J151" s="512"/>
      <c r="K151" s="508"/>
      <c r="L151" s="509"/>
      <c r="M151" s="495"/>
    </row>
    <row r="152" spans="2:13" x14ac:dyDescent="0.3">
      <c r="B152" s="508"/>
      <c r="C152" s="509"/>
      <c r="D152" s="495"/>
      <c r="E152" s="510"/>
      <c r="F152" s="511"/>
      <c r="G152" s="510"/>
      <c r="J152" s="512"/>
      <c r="K152" s="508"/>
      <c r="L152" s="509"/>
      <c r="M152" s="495"/>
    </row>
    <row r="153" spans="2:13" x14ac:dyDescent="0.3">
      <c r="B153" s="508"/>
      <c r="C153" s="509"/>
      <c r="D153" s="495"/>
      <c r="E153" s="510"/>
      <c r="F153" s="511"/>
      <c r="G153" s="510"/>
      <c r="J153" s="512"/>
      <c r="K153" s="508"/>
      <c r="L153" s="509"/>
      <c r="M153" s="495"/>
    </row>
    <row r="154" spans="2:13" x14ac:dyDescent="0.3">
      <c r="B154" s="508"/>
      <c r="C154" s="509"/>
      <c r="D154" s="495"/>
      <c r="E154" s="510"/>
      <c r="F154" s="511"/>
      <c r="G154" s="510"/>
      <c r="J154" s="512"/>
      <c r="K154" s="508"/>
      <c r="L154" s="509"/>
      <c r="M154" s="495"/>
    </row>
    <row r="155" spans="2:13" x14ac:dyDescent="0.3">
      <c r="B155" s="508"/>
      <c r="C155" s="509"/>
      <c r="D155" s="495"/>
      <c r="E155" s="510"/>
      <c r="F155" s="511"/>
      <c r="G155" s="510"/>
      <c r="J155" s="512"/>
      <c r="K155" s="508"/>
      <c r="L155" s="509"/>
      <c r="M155" s="495"/>
    </row>
    <row r="156" spans="2:13" x14ac:dyDescent="0.3">
      <c r="B156" s="508"/>
      <c r="C156" s="509"/>
      <c r="D156" s="495"/>
      <c r="E156" s="510"/>
      <c r="F156" s="511"/>
      <c r="G156" s="510"/>
      <c r="J156" s="512"/>
      <c r="K156" s="508"/>
      <c r="L156" s="509"/>
      <c r="M156" s="495"/>
    </row>
    <row r="157" spans="2:13" x14ac:dyDescent="0.3">
      <c r="B157" s="508"/>
      <c r="C157" s="509"/>
      <c r="D157" s="495"/>
      <c r="E157" s="510"/>
      <c r="F157" s="511"/>
      <c r="G157" s="510"/>
      <c r="J157" s="512"/>
      <c r="K157" s="508"/>
      <c r="L157" s="509"/>
      <c r="M157" s="495"/>
    </row>
    <row r="158" spans="2:13" x14ac:dyDescent="0.3">
      <c r="B158" s="508"/>
      <c r="C158" s="509"/>
      <c r="D158" s="495"/>
      <c r="E158" s="510"/>
      <c r="F158" s="511"/>
      <c r="G158" s="510"/>
      <c r="J158" s="512"/>
      <c r="K158" s="508"/>
      <c r="L158" s="509"/>
      <c r="M158" s="495"/>
    </row>
    <row r="159" spans="2:13" x14ac:dyDescent="0.3">
      <c r="B159" s="508"/>
      <c r="C159" s="509"/>
      <c r="D159" s="495"/>
      <c r="E159" s="510"/>
      <c r="F159" s="511"/>
      <c r="G159" s="510"/>
      <c r="J159" s="512"/>
      <c r="K159" s="508"/>
      <c r="L159" s="509"/>
      <c r="M159" s="495"/>
    </row>
    <row r="160" spans="2:13" x14ac:dyDescent="0.3">
      <c r="B160" s="508"/>
      <c r="C160" s="509"/>
      <c r="D160" s="495"/>
      <c r="E160" s="510"/>
      <c r="F160" s="511"/>
      <c r="G160" s="510"/>
      <c r="J160" s="512"/>
      <c r="K160" s="508"/>
      <c r="L160" s="509"/>
      <c r="M160" s="495"/>
    </row>
    <row r="161" spans="2:13" x14ac:dyDescent="0.3">
      <c r="B161" s="508"/>
      <c r="C161" s="509"/>
      <c r="D161" s="495"/>
      <c r="E161" s="510"/>
      <c r="F161" s="511"/>
      <c r="G161" s="510"/>
      <c r="J161" s="512"/>
      <c r="K161" s="508"/>
      <c r="L161" s="509"/>
      <c r="M161" s="495"/>
    </row>
    <row r="162" spans="2:13" x14ac:dyDescent="0.3">
      <c r="B162" s="508"/>
      <c r="C162" s="509"/>
      <c r="D162" s="495"/>
      <c r="E162" s="510"/>
      <c r="F162" s="511"/>
      <c r="G162" s="510"/>
      <c r="J162" s="512"/>
      <c r="K162" s="508"/>
      <c r="L162" s="509"/>
      <c r="M162" s="495"/>
    </row>
    <row r="163" spans="2:13" x14ac:dyDescent="0.3">
      <c r="B163" s="508"/>
      <c r="C163" s="509"/>
      <c r="D163" s="495"/>
      <c r="E163" s="510"/>
      <c r="F163" s="511"/>
      <c r="G163" s="510"/>
      <c r="J163" s="512"/>
      <c r="K163" s="508"/>
      <c r="L163" s="509"/>
      <c r="M163" s="495"/>
    </row>
    <row r="164" spans="2:13" x14ac:dyDescent="0.3">
      <c r="B164" s="508"/>
      <c r="C164" s="509"/>
      <c r="D164" s="495"/>
      <c r="E164" s="510"/>
      <c r="F164" s="511"/>
      <c r="G164" s="510"/>
      <c r="J164" s="512"/>
      <c r="K164" s="508"/>
      <c r="L164" s="509"/>
      <c r="M164" s="495"/>
    </row>
    <row r="165" spans="2:13" x14ac:dyDescent="0.3">
      <c r="B165" s="508"/>
      <c r="C165" s="509"/>
      <c r="D165" s="495"/>
      <c r="E165" s="510"/>
      <c r="F165" s="511"/>
      <c r="G165" s="510"/>
      <c r="J165" s="512"/>
      <c r="K165" s="508"/>
      <c r="L165" s="509"/>
      <c r="M165" s="495"/>
    </row>
    <row r="166" spans="2:13" x14ac:dyDescent="0.3">
      <c r="B166" s="508"/>
      <c r="C166" s="509"/>
      <c r="D166" s="495"/>
      <c r="E166" s="510"/>
      <c r="F166" s="511"/>
      <c r="G166" s="510"/>
      <c r="J166" s="512"/>
      <c r="K166" s="508"/>
      <c r="L166" s="509"/>
      <c r="M166" s="495"/>
    </row>
    <row r="167" spans="2:13" x14ac:dyDescent="0.3">
      <c r="B167" s="508"/>
      <c r="C167" s="509"/>
      <c r="D167" s="495"/>
      <c r="E167" s="510"/>
      <c r="F167" s="511"/>
      <c r="G167" s="510"/>
      <c r="J167" s="512"/>
      <c r="K167" s="508"/>
      <c r="L167" s="509"/>
      <c r="M167" s="495"/>
    </row>
    <row r="168" spans="2:13" x14ac:dyDescent="0.3">
      <c r="B168" s="508"/>
      <c r="C168" s="509"/>
      <c r="D168" s="495"/>
      <c r="E168" s="510"/>
      <c r="F168" s="511"/>
      <c r="G168" s="510"/>
      <c r="J168" s="512"/>
      <c r="K168" s="508"/>
      <c r="L168" s="509"/>
      <c r="M168" s="495"/>
    </row>
    <row r="169" spans="2:13" x14ac:dyDescent="0.3">
      <c r="B169" s="508"/>
      <c r="C169" s="509"/>
      <c r="D169" s="495"/>
      <c r="E169" s="510"/>
      <c r="F169" s="511"/>
      <c r="G169" s="510"/>
      <c r="J169" s="512"/>
      <c r="K169" s="508"/>
      <c r="L169" s="509"/>
      <c r="M169" s="495"/>
    </row>
    <row r="170" spans="2:13" x14ac:dyDescent="0.3">
      <c r="B170" s="508"/>
      <c r="C170" s="509"/>
      <c r="D170" s="495"/>
      <c r="E170" s="510"/>
      <c r="F170" s="511"/>
      <c r="G170" s="510"/>
      <c r="J170" s="512"/>
      <c r="K170" s="508"/>
      <c r="L170" s="509"/>
      <c r="M170" s="495"/>
    </row>
    <row r="171" spans="2:13" x14ac:dyDescent="0.3">
      <c r="B171" s="508"/>
      <c r="C171" s="509"/>
      <c r="D171" s="495"/>
      <c r="E171" s="510"/>
      <c r="F171" s="511"/>
      <c r="G171" s="510"/>
      <c r="J171" s="512"/>
      <c r="K171" s="508"/>
      <c r="L171" s="509"/>
      <c r="M171" s="495"/>
    </row>
    <row r="172" spans="2:13" x14ac:dyDescent="0.3">
      <c r="B172" s="508"/>
      <c r="C172" s="509"/>
      <c r="D172" s="495"/>
      <c r="E172" s="510"/>
      <c r="F172" s="511"/>
      <c r="G172" s="510"/>
      <c r="J172" s="512"/>
      <c r="K172" s="508"/>
      <c r="L172" s="509"/>
      <c r="M172" s="495"/>
    </row>
    <row r="173" spans="2:13" x14ac:dyDescent="0.3">
      <c r="B173" s="508"/>
      <c r="C173" s="509"/>
      <c r="D173" s="495"/>
      <c r="E173" s="510"/>
      <c r="F173" s="511"/>
      <c r="G173" s="510"/>
      <c r="J173" s="512"/>
      <c r="K173" s="508"/>
      <c r="L173" s="509"/>
      <c r="M173" s="495"/>
    </row>
    <row r="174" spans="2:13" x14ac:dyDescent="0.3">
      <c r="B174" s="508"/>
      <c r="C174" s="509"/>
      <c r="D174" s="495"/>
      <c r="E174" s="510"/>
      <c r="F174" s="511"/>
      <c r="G174" s="510"/>
      <c r="J174" s="512"/>
      <c r="K174" s="508"/>
      <c r="L174" s="509"/>
      <c r="M174" s="495"/>
    </row>
    <row r="175" spans="2:13" x14ac:dyDescent="0.3">
      <c r="B175" s="508"/>
      <c r="C175" s="509"/>
      <c r="D175" s="495"/>
      <c r="E175" s="510"/>
      <c r="F175" s="511"/>
      <c r="G175" s="510"/>
      <c r="J175" s="512"/>
      <c r="K175" s="508"/>
      <c r="L175" s="509"/>
      <c r="M175" s="495"/>
    </row>
    <row r="176" spans="2:13" x14ac:dyDescent="0.3">
      <c r="B176" s="508"/>
      <c r="C176" s="509"/>
      <c r="D176" s="495"/>
      <c r="E176" s="510"/>
      <c r="F176" s="511"/>
      <c r="G176" s="510"/>
      <c r="J176" s="512"/>
      <c r="K176" s="508"/>
      <c r="L176" s="509"/>
      <c r="M176" s="495"/>
    </row>
    <row r="177" spans="2:13" x14ac:dyDescent="0.3">
      <c r="B177" s="508"/>
      <c r="C177" s="509"/>
      <c r="D177" s="495"/>
      <c r="E177" s="510"/>
      <c r="F177" s="511"/>
      <c r="G177" s="510"/>
      <c r="J177" s="512"/>
      <c r="K177" s="508"/>
      <c r="L177" s="509"/>
      <c r="M177" s="495"/>
    </row>
    <row r="178" spans="2:13" x14ac:dyDescent="0.3">
      <c r="B178" s="508"/>
      <c r="C178" s="509"/>
      <c r="D178" s="495"/>
      <c r="E178" s="510"/>
      <c r="F178" s="511"/>
      <c r="G178" s="510"/>
      <c r="J178" s="512"/>
      <c r="K178" s="508"/>
      <c r="L178" s="509"/>
      <c r="M178" s="495"/>
    </row>
    <row r="179" spans="2:13" x14ac:dyDescent="0.3">
      <c r="B179" s="508"/>
      <c r="C179" s="509"/>
      <c r="D179" s="495"/>
      <c r="E179" s="510"/>
      <c r="F179" s="511"/>
      <c r="G179" s="510"/>
      <c r="J179" s="512"/>
      <c r="K179" s="508"/>
      <c r="L179" s="509"/>
      <c r="M179" s="495"/>
    </row>
    <row r="180" spans="2:13" x14ac:dyDescent="0.3">
      <c r="B180" s="508"/>
      <c r="C180" s="509"/>
      <c r="D180" s="495"/>
      <c r="E180" s="510"/>
      <c r="F180" s="511"/>
      <c r="G180" s="510"/>
      <c r="J180" s="512"/>
      <c r="K180" s="508"/>
      <c r="L180" s="509"/>
      <c r="M180" s="495"/>
    </row>
    <row r="181" spans="2:13" x14ac:dyDescent="0.3">
      <c r="B181" s="508"/>
      <c r="C181" s="509"/>
      <c r="D181" s="495"/>
      <c r="E181" s="510"/>
      <c r="F181" s="511"/>
      <c r="G181" s="510"/>
      <c r="J181" s="512"/>
      <c r="K181" s="508"/>
      <c r="L181" s="509"/>
      <c r="M181" s="495"/>
    </row>
    <row r="182" spans="2:13" x14ac:dyDescent="0.3">
      <c r="B182" s="508"/>
      <c r="C182" s="509"/>
      <c r="D182" s="495"/>
      <c r="E182" s="510"/>
      <c r="F182" s="511"/>
      <c r="G182" s="510"/>
      <c r="J182" s="512"/>
      <c r="K182" s="508"/>
      <c r="L182" s="509"/>
      <c r="M182" s="495"/>
    </row>
    <row r="183" spans="2:13" x14ac:dyDescent="0.3">
      <c r="B183" s="508"/>
      <c r="C183" s="509"/>
      <c r="D183" s="495"/>
      <c r="E183" s="510"/>
      <c r="F183" s="511"/>
      <c r="G183" s="510"/>
      <c r="J183" s="512"/>
      <c r="K183" s="508"/>
      <c r="L183" s="509"/>
      <c r="M183" s="495"/>
    </row>
    <row r="184" spans="2:13" x14ac:dyDescent="0.3">
      <c r="B184" s="508"/>
      <c r="C184" s="509"/>
      <c r="D184" s="495"/>
      <c r="E184" s="510"/>
      <c r="F184" s="511"/>
      <c r="G184" s="510"/>
      <c r="J184" s="512"/>
      <c r="K184" s="508"/>
      <c r="L184" s="509"/>
      <c r="M184" s="495"/>
    </row>
    <row r="185" spans="2:13" x14ac:dyDescent="0.3">
      <c r="B185" s="508"/>
      <c r="C185" s="509"/>
      <c r="D185" s="495"/>
      <c r="E185" s="510"/>
      <c r="F185" s="511"/>
      <c r="G185" s="510"/>
      <c r="J185" s="512"/>
      <c r="K185" s="508"/>
      <c r="L185" s="509"/>
      <c r="M185" s="495"/>
    </row>
    <row r="186" spans="2:13" x14ac:dyDescent="0.3">
      <c r="B186" s="508"/>
      <c r="C186" s="509"/>
      <c r="D186" s="495"/>
      <c r="E186" s="510"/>
      <c r="F186" s="511"/>
      <c r="G186" s="510"/>
      <c r="J186" s="512"/>
      <c r="K186" s="508"/>
      <c r="L186" s="509"/>
      <c r="M186" s="495"/>
    </row>
    <row r="187" spans="2:13" x14ac:dyDescent="0.3">
      <c r="B187" s="508"/>
      <c r="C187" s="509"/>
      <c r="D187" s="495"/>
      <c r="E187" s="510"/>
      <c r="F187" s="511"/>
      <c r="G187" s="510"/>
      <c r="J187" s="512"/>
      <c r="K187" s="508"/>
      <c r="L187" s="509"/>
      <c r="M187" s="495"/>
    </row>
    <row r="188" spans="2:13" x14ac:dyDescent="0.3">
      <c r="B188" s="508"/>
      <c r="C188" s="509"/>
      <c r="D188" s="495"/>
      <c r="E188" s="510"/>
      <c r="F188" s="511"/>
      <c r="G188" s="510"/>
      <c r="J188" s="512"/>
      <c r="K188" s="508"/>
      <c r="L188" s="509"/>
      <c r="M188" s="495"/>
    </row>
    <row r="189" spans="2:13" x14ac:dyDescent="0.3">
      <c r="B189" s="508"/>
      <c r="C189" s="509"/>
      <c r="D189" s="495"/>
      <c r="E189" s="510"/>
      <c r="F189" s="511"/>
      <c r="G189" s="510"/>
      <c r="J189" s="512"/>
      <c r="K189" s="508"/>
      <c r="L189" s="509"/>
      <c r="M189" s="495"/>
    </row>
    <row r="190" spans="2:13" x14ac:dyDescent="0.3">
      <c r="B190" s="508"/>
      <c r="C190" s="509"/>
      <c r="D190" s="495"/>
      <c r="E190" s="510"/>
      <c r="F190" s="511"/>
      <c r="G190" s="510"/>
      <c r="J190" s="512"/>
      <c r="K190" s="508"/>
      <c r="L190" s="509"/>
      <c r="M190" s="495"/>
    </row>
    <row r="191" spans="2:13" x14ac:dyDescent="0.3">
      <c r="B191" s="508"/>
      <c r="C191" s="509"/>
      <c r="D191" s="495"/>
      <c r="E191" s="510"/>
      <c r="F191" s="511"/>
      <c r="G191" s="510"/>
      <c r="J191" s="512"/>
      <c r="K191" s="508"/>
      <c r="L191" s="509"/>
      <c r="M191" s="495"/>
    </row>
    <row r="192" spans="2:13" x14ac:dyDescent="0.3">
      <c r="B192" s="508"/>
      <c r="C192" s="509"/>
      <c r="D192" s="495"/>
      <c r="E192" s="510"/>
      <c r="F192" s="511"/>
      <c r="G192" s="510"/>
      <c r="J192" s="512"/>
      <c r="K192" s="508"/>
      <c r="L192" s="509"/>
      <c r="M192" s="495"/>
    </row>
    <row r="193" spans="2:13" x14ac:dyDescent="0.3">
      <c r="B193" s="508"/>
      <c r="C193" s="509"/>
      <c r="D193" s="495"/>
      <c r="E193" s="510"/>
      <c r="F193" s="511"/>
      <c r="G193" s="510"/>
      <c r="J193" s="512"/>
      <c r="K193" s="508"/>
      <c r="L193" s="509"/>
      <c r="M193" s="495"/>
    </row>
    <row r="194" spans="2:13" x14ac:dyDescent="0.3">
      <c r="B194" s="508"/>
      <c r="C194" s="509"/>
      <c r="D194" s="495"/>
      <c r="E194" s="510"/>
      <c r="F194" s="511"/>
      <c r="G194" s="510"/>
      <c r="J194" s="512"/>
      <c r="K194" s="508"/>
      <c r="L194" s="509"/>
      <c r="M194" s="495"/>
    </row>
    <row r="195" spans="2:13" x14ac:dyDescent="0.3">
      <c r="B195" s="508"/>
      <c r="C195" s="509"/>
      <c r="D195" s="495"/>
      <c r="E195" s="510"/>
      <c r="F195" s="511"/>
      <c r="G195" s="510"/>
      <c r="J195" s="512"/>
      <c r="K195" s="508"/>
      <c r="L195" s="509"/>
      <c r="M195" s="495"/>
    </row>
    <row r="196" spans="2:13" x14ac:dyDescent="0.3">
      <c r="B196" s="508"/>
      <c r="C196" s="509"/>
      <c r="D196" s="495"/>
      <c r="E196" s="510"/>
      <c r="F196" s="511"/>
      <c r="G196" s="510"/>
      <c r="J196" s="512"/>
      <c r="K196" s="508"/>
      <c r="L196" s="509"/>
      <c r="M196" s="495"/>
    </row>
    <row r="197" spans="2:13" x14ac:dyDescent="0.3">
      <c r="B197" s="508"/>
      <c r="C197" s="509"/>
      <c r="D197" s="495"/>
      <c r="E197" s="510"/>
      <c r="F197" s="511"/>
      <c r="G197" s="510"/>
      <c r="J197" s="512"/>
      <c r="K197" s="508"/>
      <c r="L197" s="509"/>
      <c r="M197" s="495"/>
    </row>
    <row r="198" spans="2:13" x14ac:dyDescent="0.3">
      <c r="B198" s="508"/>
      <c r="C198" s="509"/>
      <c r="D198" s="495"/>
      <c r="E198" s="510"/>
      <c r="F198" s="511"/>
      <c r="G198" s="510"/>
      <c r="J198" s="512"/>
      <c r="K198" s="508"/>
      <c r="L198" s="509"/>
      <c r="M198" s="495"/>
    </row>
    <row r="199" spans="2:13" x14ac:dyDescent="0.3">
      <c r="B199" s="508"/>
      <c r="C199" s="509"/>
      <c r="D199" s="495"/>
      <c r="E199" s="510"/>
      <c r="F199" s="511"/>
      <c r="G199" s="510"/>
      <c r="J199" s="512"/>
      <c r="K199" s="508"/>
      <c r="L199" s="509"/>
      <c r="M199" s="495"/>
    </row>
    <row r="200" spans="2:13" x14ac:dyDescent="0.3">
      <c r="B200" s="508"/>
      <c r="C200" s="509"/>
      <c r="D200" s="495"/>
      <c r="E200" s="510"/>
      <c r="F200" s="511"/>
      <c r="G200" s="510"/>
      <c r="J200" s="512"/>
      <c r="K200" s="508"/>
      <c r="L200" s="509"/>
      <c r="M200" s="495"/>
    </row>
    <row r="201" spans="2:13" x14ac:dyDescent="0.3">
      <c r="B201" s="508"/>
      <c r="C201" s="509"/>
      <c r="D201" s="495"/>
      <c r="E201" s="510"/>
      <c r="F201" s="511"/>
      <c r="G201" s="510"/>
      <c r="J201" s="508"/>
      <c r="K201" s="508"/>
      <c r="L201" s="509"/>
      <c r="M201" s="495"/>
    </row>
    <row r="202" spans="2:13" x14ac:dyDescent="0.3">
      <c r="B202" s="508"/>
      <c r="C202" s="509"/>
      <c r="D202" s="495"/>
      <c r="E202" s="510"/>
      <c r="F202" s="511"/>
      <c r="G202" s="510"/>
      <c r="J202" s="508"/>
      <c r="K202" s="508"/>
      <c r="L202" s="509"/>
      <c r="M202" s="495"/>
    </row>
    <row r="203" spans="2:13" x14ac:dyDescent="0.3">
      <c r="B203" s="508"/>
      <c r="C203" s="509"/>
      <c r="D203" s="495"/>
      <c r="E203" s="510"/>
      <c r="F203" s="511"/>
      <c r="G203" s="510"/>
      <c r="J203" s="508"/>
      <c r="K203" s="508"/>
      <c r="L203" s="509"/>
      <c r="M203" s="495"/>
    </row>
    <row r="204" spans="2:13" x14ac:dyDescent="0.3">
      <c r="B204" s="508"/>
      <c r="C204" s="509"/>
      <c r="D204" s="495"/>
      <c r="E204" s="510"/>
      <c r="F204" s="511"/>
      <c r="G204" s="510"/>
      <c r="J204" s="508"/>
      <c r="K204" s="508"/>
      <c r="L204" s="509"/>
      <c r="M204" s="495"/>
    </row>
    <row r="205" spans="2:13" x14ac:dyDescent="0.3">
      <c r="B205" s="508"/>
      <c r="C205" s="509"/>
      <c r="D205" s="495"/>
      <c r="E205" s="510"/>
      <c r="F205" s="511"/>
      <c r="G205" s="510"/>
      <c r="J205" s="508"/>
      <c r="K205" s="508"/>
      <c r="L205" s="509"/>
      <c r="M205" s="495"/>
    </row>
    <row r="206" spans="2:13" x14ac:dyDescent="0.3">
      <c r="B206" s="508"/>
      <c r="C206" s="509"/>
      <c r="D206" s="495"/>
      <c r="E206" s="510"/>
      <c r="F206" s="511"/>
      <c r="G206" s="510"/>
      <c r="J206" s="508"/>
      <c r="K206" s="508"/>
      <c r="L206" s="509"/>
      <c r="M206" s="495"/>
    </row>
    <row r="207" spans="2:13" x14ac:dyDescent="0.3">
      <c r="B207" s="508"/>
      <c r="C207" s="509"/>
      <c r="D207" s="495"/>
      <c r="E207" s="510"/>
      <c r="F207" s="511"/>
      <c r="G207" s="510"/>
      <c r="J207" s="508"/>
      <c r="K207" s="508"/>
      <c r="L207" s="509"/>
      <c r="M207" s="495"/>
    </row>
    <row r="208" spans="2:13" x14ac:dyDescent="0.3">
      <c r="B208" s="508"/>
      <c r="C208" s="509"/>
      <c r="D208" s="495"/>
      <c r="E208" s="510"/>
      <c r="F208" s="511"/>
      <c r="G208" s="510"/>
      <c r="J208" s="508"/>
      <c r="K208" s="508"/>
      <c r="L208" s="509"/>
      <c r="M208" s="495"/>
    </row>
    <row r="209" spans="2:13" x14ac:dyDescent="0.3">
      <c r="B209" s="508"/>
      <c r="C209" s="509"/>
      <c r="D209" s="495"/>
      <c r="E209" s="510"/>
      <c r="F209" s="511"/>
      <c r="G209" s="510"/>
      <c r="J209" s="508"/>
      <c r="K209" s="508"/>
      <c r="L209" s="509"/>
      <c r="M209" s="495"/>
    </row>
    <row r="210" spans="2:13" x14ac:dyDescent="0.3">
      <c r="B210" s="508"/>
      <c r="C210" s="509"/>
      <c r="D210" s="495"/>
      <c r="E210" s="510"/>
      <c r="F210" s="511"/>
      <c r="G210" s="510"/>
      <c r="J210" s="508"/>
      <c r="K210" s="508"/>
      <c r="L210" s="509"/>
      <c r="M210" s="495"/>
    </row>
    <row r="211" spans="2:13" x14ac:dyDescent="0.3">
      <c r="B211" s="508"/>
      <c r="C211" s="509"/>
      <c r="D211" s="495"/>
      <c r="E211" s="510"/>
      <c r="F211" s="511"/>
      <c r="G211" s="510"/>
      <c r="J211" s="508"/>
      <c r="K211" s="508"/>
      <c r="L211" s="509"/>
      <c r="M211" s="495"/>
    </row>
    <row r="212" spans="2:13" x14ac:dyDescent="0.3">
      <c r="B212" s="508"/>
      <c r="C212" s="509"/>
      <c r="D212" s="495"/>
      <c r="E212" s="510"/>
      <c r="F212" s="511"/>
      <c r="G212" s="510"/>
      <c r="J212" s="508"/>
      <c r="K212" s="508"/>
      <c r="L212" s="509"/>
      <c r="M212" s="495"/>
    </row>
    <row r="213" spans="2:13" x14ac:dyDescent="0.3">
      <c r="B213" s="508"/>
      <c r="C213" s="509"/>
      <c r="D213" s="495"/>
      <c r="E213" s="510"/>
      <c r="F213" s="511"/>
      <c r="G213" s="510"/>
      <c r="J213" s="508"/>
      <c r="K213" s="508"/>
      <c r="L213" s="509"/>
      <c r="M213" s="495"/>
    </row>
    <row r="214" spans="2:13" x14ac:dyDescent="0.3">
      <c r="B214" s="508"/>
      <c r="C214" s="509"/>
      <c r="D214" s="495"/>
      <c r="E214" s="510"/>
      <c r="F214" s="511"/>
      <c r="G214" s="510"/>
      <c r="J214" s="508"/>
      <c r="K214" s="508"/>
      <c r="L214" s="509"/>
      <c r="M214" s="495"/>
    </row>
    <row r="215" spans="2:13" x14ac:dyDescent="0.3">
      <c r="B215" s="508"/>
      <c r="C215" s="509"/>
      <c r="D215" s="495"/>
      <c r="E215" s="510"/>
      <c r="F215" s="511"/>
      <c r="G215" s="510"/>
      <c r="J215" s="508"/>
      <c r="K215" s="508"/>
      <c r="L215" s="509"/>
      <c r="M215" s="495"/>
    </row>
    <row r="216" spans="2:13" x14ac:dyDescent="0.3">
      <c r="B216" s="508"/>
      <c r="C216" s="509"/>
      <c r="D216" s="495"/>
      <c r="E216" s="510"/>
      <c r="F216" s="511"/>
      <c r="G216" s="510"/>
      <c r="J216" s="508"/>
      <c r="K216" s="508"/>
      <c r="L216" s="509"/>
      <c r="M216" s="495"/>
    </row>
    <row r="217" spans="2:13" x14ac:dyDescent="0.3">
      <c r="B217" s="508"/>
      <c r="C217" s="509"/>
      <c r="D217" s="495"/>
      <c r="E217" s="510"/>
      <c r="F217" s="511"/>
      <c r="G217" s="510"/>
      <c r="J217" s="508"/>
      <c r="K217" s="508"/>
      <c r="L217" s="509"/>
      <c r="M217" s="495"/>
    </row>
    <row r="218" spans="2:13" x14ac:dyDescent="0.3">
      <c r="B218" s="508"/>
      <c r="C218" s="509"/>
      <c r="D218" s="495"/>
      <c r="E218" s="510"/>
      <c r="F218" s="511"/>
      <c r="G218" s="510"/>
      <c r="J218" s="508"/>
      <c r="K218" s="508"/>
      <c r="L218" s="509"/>
      <c r="M218" s="495"/>
    </row>
    <row r="219" spans="2:13" x14ac:dyDescent="0.3">
      <c r="B219" s="508"/>
      <c r="C219" s="509"/>
      <c r="D219" s="495"/>
      <c r="E219" s="510"/>
      <c r="F219" s="511"/>
      <c r="G219" s="510"/>
      <c r="J219" s="508"/>
      <c r="K219" s="508"/>
      <c r="L219" s="509"/>
      <c r="M219" s="495"/>
    </row>
    <row r="220" spans="2:13" x14ac:dyDescent="0.3">
      <c r="B220" s="508"/>
      <c r="C220" s="509"/>
      <c r="D220" s="495"/>
      <c r="E220" s="510"/>
      <c r="F220" s="511"/>
      <c r="G220" s="510"/>
      <c r="J220" s="508"/>
      <c r="K220" s="508"/>
      <c r="L220" s="509"/>
      <c r="M220" s="495"/>
    </row>
    <row r="221" spans="2:13" x14ac:dyDescent="0.3">
      <c r="B221" s="508"/>
      <c r="C221" s="509"/>
      <c r="D221" s="495"/>
      <c r="E221" s="510"/>
      <c r="F221" s="511"/>
      <c r="G221" s="510"/>
      <c r="J221" s="508"/>
      <c r="K221" s="508"/>
      <c r="L221" s="509"/>
      <c r="M221" s="495"/>
    </row>
    <row r="222" spans="2:13" x14ac:dyDescent="0.3">
      <c r="B222" s="508"/>
      <c r="C222" s="509"/>
      <c r="D222" s="495"/>
      <c r="E222" s="510"/>
      <c r="F222" s="511"/>
      <c r="G222" s="510"/>
      <c r="J222" s="508"/>
      <c r="K222" s="508"/>
      <c r="L222" s="509"/>
      <c r="M222" s="495"/>
    </row>
    <row r="223" spans="2:13" x14ac:dyDescent="0.3">
      <c r="B223" s="508"/>
      <c r="C223" s="509"/>
      <c r="D223" s="495"/>
      <c r="E223" s="510"/>
      <c r="F223" s="511"/>
      <c r="G223" s="510"/>
      <c r="J223" s="508"/>
      <c r="K223" s="508"/>
      <c r="L223" s="509"/>
      <c r="M223" s="495"/>
    </row>
    <row r="224" spans="2:13" x14ac:dyDescent="0.3">
      <c r="B224" s="508"/>
      <c r="C224" s="509"/>
      <c r="D224" s="495"/>
      <c r="E224" s="510"/>
      <c r="F224" s="511"/>
      <c r="G224" s="510"/>
      <c r="J224" s="508"/>
      <c r="K224" s="508"/>
      <c r="L224" s="509"/>
      <c r="M224" s="495"/>
    </row>
    <row r="225" spans="2:13" x14ac:dyDescent="0.3">
      <c r="B225" s="508"/>
      <c r="C225" s="509"/>
      <c r="D225" s="495"/>
      <c r="E225" s="510"/>
      <c r="F225" s="511"/>
      <c r="G225" s="510"/>
      <c r="J225" s="508"/>
      <c r="K225" s="508"/>
      <c r="L225" s="509"/>
      <c r="M225" s="495"/>
    </row>
    <row r="226" spans="2:13" x14ac:dyDescent="0.3">
      <c r="B226" s="508"/>
      <c r="C226" s="509"/>
      <c r="D226" s="495"/>
      <c r="E226" s="510"/>
      <c r="F226" s="511"/>
      <c r="G226" s="510"/>
      <c r="J226" s="508"/>
      <c r="K226" s="508"/>
      <c r="L226" s="509"/>
      <c r="M226" s="495"/>
    </row>
    <row r="227" spans="2:13" x14ac:dyDescent="0.3">
      <c r="B227" s="508"/>
      <c r="C227" s="509"/>
      <c r="D227" s="495"/>
      <c r="E227" s="510"/>
      <c r="F227" s="511"/>
      <c r="G227" s="510"/>
      <c r="J227" s="508"/>
      <c r="K227" s="508"/>
      <c r="L227" s="509"/>
      <c r="M227" s="495"/>
    </row>
    <row r="228" spans="2:13" x14ac:dyDescent="0.3">
      <c r="B228" s="508"/>
      <c r="C228" s="509"/>
      <c r="D228" s="495"/>
      <c r="E228" s="510"/>
      <c r="F228" s="511"/>
      <c r="G228" s="510"/>
      <c r="J228" s="508"/>
      <c r="K228" s="508"/>
      <c r="L228" s="509"/>
      <c r="M228" s="495"/>
    </row>
    <row r="229" spans="2:13" x14ac:dyDescent="0.3">
      <c r="B229" s="508"/>
      <c r="C229" s="509"/>
      <c r="D229" s="495"/>
      <c r="E229" s="510"/>
      <c r="F229" s="511"/>
      <c r="G229" s="510"/>
      <c r="J229" s="508"/>
      <c r="K229" s="508"/>
      <c r="L229" s="509"/>
      <c r="M229" s="495"/>
    </row>
    <row r="230" spans="2:13" x14ac:dyDescent="0.3">
      <c r="B230" s="508"/>
      <c r="C230" s="509"/>
      <c r="D230" s="495"/>
      <c r="E230" s="510"/>
      <c r="F230" s="511"/>
      <c r="G230" s="510"/>
      <c r="J230" s="508"/>
      <c r="K230" s="508"/>
      <c r="L230" s="509"/>
      <c r="M230" s="495"/>
    </row>
    <row r="231" spans="2:13" x14ac:dyDescent="0.3">
      <c r="B231" s="508"/>
      <c r="C231" s="509"/>
      <c r="D231" s="495"/>
      <c r="E231" s="510"/>
      <c r="F231" s="511"/>
      <c r="G231" s="510"/>
      <c r="J231" s="508"/>
      <c r="K231" s="508"/>
      <c r="L231" s="509"/>
      <c r="M231" s="495"/>
    </row>
    <row r="232" spans="2:13" x14ac:dyDescent="0.3">
      <c r="B232" s="508"/>
      <c r="C232" s="509"/>
      <c r="D232" s="495"/>
      <c r="E232" s="510"/>
      <c r="F232" s="511"/>
      <c r="G232" s="510"/>
      <c r="J232" s="508"/>
      <c r="K232" s="508"/>
      <c r="L232" s="509"/>
      <c r="M232" s="495"/>
    </row>
    <row r="233" spans="2:13" x14ac:dyDescent="0.3">
      <c r="B233" s="508"/>
      <c r="C233" s="509"/>
      <c r="D233" s="495"/>
      <c r="E233" s="510"/>
      <c r="F233" s="511"/>
      <c r="G233" s="510"/>
      <c r="J233" s="508"/>
      <c r="K233" s="508"/>
      <c r="L233" s="509"/>
      <c r="M233" s="495"/>
    </row>
    <row r="234" spans="2:13" x14ac:dyDescent="0.3">
      <c r="B234" s="508"/>
      <c r="C234" s="509"/>
      <c r="D234" s="495"/>
      <c r="E234" s="510"/>
      <c r="F234" s="511"/>
      <c r="G234" s="510"/>
      <c r="J234" s="508"/>
      <c r="K234" s="508"/>
      <c r="L234" s="509"/>
      <c r="M234" s="495"/>
    </row>
    <row r="235" spans="2:13" x14ac:dyDescent="0.3">
      <c r="B235" s="508"/>
      <c r="C235" s="509"/>
      <c r="D235" s="495"/>
      <c r="E235" s="510"/>
      <c r="F235" s="511"/>
      <c r="G235" s="510"/>
      <c r="J235" s="508"/>
      <c r="K235" s="508"/>
      <c r="L235" s="509"/>
      <c r="M235" s="495"/>
    </row>
    <row r="236" spans="2:13" x14ac:dyDescent="0.3">
      <c r="B236" s="508"/>
      <c r="C236" s="509"/>
      <c r="D236" s="495"/>
      <c r="E236" s="510"/>
      <c r="F236" s="511"/>
      <c r="G236" s="510"/>
      <c r="J236" s="508"/>
      <c r="K236" s="508"/>
      <c r="L236" s="509"/>
      <c r="M236" s="495"/>
    </row>
    <row r="237" spans="2:13" x14ac:dyDescent="0.3">
      <c r="B237" s="508"/>
      <c r="C237" s="509"/>
      <c r="D237" s="495"/>
      <c r="E237" s="510"/>
      <c r="F237" s="511"/>
      <c r="G237" s="510"/>
      <c r="J237" s="508"/>
      <c r="K237" s="508"/>
      <c r="L237" s="509"/>
      <c r="M237" s="495"/>
    </row>
    <row r="238" spans="2:13" x14ac:dyDescent="0.3">
      <c r="B238" s="508"/>
      <c r="C238" s="509"/>
      <c r="D238" s="495"/>
      <c r="E238" s="510"/>
      <c r="F238" s="511"/>
      <c r="G238" s="510"/>
      <c r="J238" s="508"/>
      <c r="K238" s="508"/>
      <c r="L238" s="509"/>
      <c r="M238" s="495"/>
    </row>
    <row r="239" spans="2:13" x14ac:dyDescent="0.3">
      <c r="B239" s="508"/>
      <c r="C239" s="509"/>
      <c r="D239" s="495"/>
      <c r="E239" s="510"/>
      <c r="F239" s="511"/>
      <c r="G239" s="510"/>
      <c r="J239" s="508"/>
      <c r="K239" s="508"/>
      <c r="L239" s="509"/>
      <c r="M239" s="495"/>
    </row>
    <row r="240" spans="2:13" x14ac:dyDescent="0.3">
      <c r="B240" s="508"/>
      <c r="C240" s="509"/>
      <c r="D240" s="495"/>
      <c r="E240" s="510"/>
      <c r="F240" s="511"/>
      <c r="G240" s="510"/>
      <c r="J240" s="508"/>
      <c r="K240" s="508"/>
      <c r="L240" s="509"/>
      <c r="M240" s="495"/>
    </row>
    <row r="241" spans="2:13" x14ac:dyDescent="0.3">
      <c r="B241" s="508"/>
      <c r="C241" s="509"/>
      <c r="D241" s="495"/>
      <c r="E241" s="510"/>
      <c r="F241" s="511"/>
      <c r="G241" s="510"/>
      <c r="J241" s="508"/>
      <c r="K241" s="508"/>
      <c r="L241" s="509"/>
      <c r="M241" s="495"/>
    </row>
    <row r="242" spans="2:13" x14ac:dyDescent="0.3">
      <c r="B242" s="508"/>
      <c r="C242" s="509"/>
      <c r="D242" s="495"/>
      <c r="E242" s="510"/>
      <c r="F242" s="511"/>
      <c r="G242" s="510"/>
      <c r="J242" s="508"/>
      <c r="K242" s="508"/>
      <c r="L242" s="509"/>
      <c r="M242" s="495"/>
    </row>
    <row r="243" spans="2:13" x14ac:dyDescent="0.3">
      <c r="B243" s="508"/>
      <c r="C243" s="509"/>
      <c r="D243" s="495"/>
      <c r="E243" s="510"/>
      <c r="F243" s="511"/>
      <c r="G243" s="510"/>
      <c r="J243" s="508"/>
      <c r="K243" s="508"/>
      <c r="L243" s="509"/>
      <c r="M243" s="495"/>
    </row>
    <row r="244" spans="2:13" x14ac:dyDescent="0.3">
      <c r="B244" s="508"/>
      <c r="C244" s="509"/>
      <c r="D244" s="495"/>
      <c r="E244" s="510"/>
      <c r="F244" s="511"/>
      <c r="G244" s="510"/>
      <c r="J244" s="508"/>
      <c r="K244" s="508"/>
      <c r="L244" s="509"/>
      <c r="M244" s="495"/>
    </row>
    <row r="245" spans="2:13" x14ac:dyDescent="0.3">
      <c r="B245" s="508"/>
      <c r="C245" s="509"/>
      <c r="D245" s="495"/>
      <c r="E245" s="510"/>
      <c r="F245" s="511"/>
      <c r="G245" s="510"/>
      <c r="J245" s="508"/>
      <c r="K245" s="508"/>
      <c r="L245" s="509"/>
      <c r="M245" s="495"/>
    </row>
    <row r="246" spans="2:13" x14ac:dyDescent="0.3">
      <c r="B246" s="508"/>
      <c r="C246" s="509"/>
      <c r="D246" s="495"/>
      <c r="E246" s="510"/>
      <c r="F246" s="511"/>
      <c r="G246" s="510"/>
      <c r="J246" s="508"/>
      <c r="K246" s="508"/>
      <c r="L246" s="509"/>
      <c r="M246" s="495"/>
    </row>
    <row r="247" spans="2:13" x14ac:dyDescent="0.3">
      <c r="B247" s="508"/>
      <c r="C247" s="509"/>
      <c r="D247" s="495"/>
      <c r="E247" s="510"/>
      <c r="F247" s="511"/>
      <c r="G247" s="510"/>
      <c r="J247" s="508"/>
      <c r="K247" s="508"/>
      <c r="L247" s="509"/>
      <c r="M247" s="495"/>
    </row>
    <row r="248" spans="2:13" x14ac:dyDescent="0.3">
      <c r="B248" s="508"/>
      <c r="C248" s="509"/>
      <c r="D248" s="495"/>
      <c r="E248" s="510"/>
      <c r="F248" s="511"/>
      <c r="G248" s="510"/>
      <c r="J248" s="508"/>
      <c r="K248" s="508"/>
      <c r="L248" s="509"/>
      <c r="M248" s="495"/>
    </row>
    <row r="249" spans="2:13" x14ac:dyDescent="0.3">
      <c r="B249" s="508"/>
      <c r="C249" s="509"/>
      <c r="D249" s="495"/>
      <c r="E249" s="510"/>
      <c r="F249" s="511"/>
      <c r="G249" s="510"/>
      <c r="J249" s="508"/>
      <c r="K249" s="508"/>
      <c r="L249" s="509"/>
      <c r="M249" s="495"/>
    </row>
    <row r="250" spans="2:13" x14ac:dyDescent="0.3">
      <c r="B250" s="508"/>
      <c r="C250" s="509"/>
      <c r="D250" s="495"/>
      <c r="E250" s="510"/>
      <c r="F250" s="511"/>
      <c r="G250" s="510"/>
      <c r="J250" s="508"/>
      <c r="K250" s="508"/>
      <c r="L250" s="509"/>
      <c r="M250" s="495"/>
    </row>
    <row r="251" spans="2:13" x14ac:dyDescent="0.3">
      <c r="B251" s="508"/>
      <c r="C251" s="509"/>
      <c r="D251" s="495"/>
      <c r="E251" s="510"/>
      <c r="F251" s="511"/>
      <c r="G251" s="510"/>
      <c r="J251" s="508"/>
      <c r="K251" s="508"/>
      <c r="L251" s="509"/>
      <c r="M251" s="495"/>
    </row>
    <row r="252" spans="2:13" x14ac:dyDescent="0.3">
      <c r="B252" s="508"/>
      <c r="C252" s="509"/>
      <c r="D252" s="495"/>
      <c r="E252" s="510"/>
      <c r="F252" s="511"/>
      <c r="G252" s="510"/>
      <c r="J252" s="508"/>
      <c r="K252" s="508"/>
      <c r="L252" s="509"/>
      <c r="M252" s="495"/>
    </row>
    <row r="253" spans="2:13" x14ac:dyDescent="0.3">
      <c r="B253" s="508"/>
      <c r="C253" s="509"/>
      <c r="D253" s="495"/>
      <c r="E253" s="510"/>
      <c r="F253" s="511"/>
      <c r="G253" s="510"/>
      <c r="J253" s="508"/>
      <c r="K253" s="508"/>
      <c r="L253" s="509"/>
      <c r="M253" s="495"/>
    </row>
    <row r="254" spans="2:13" x14ac:dyDescent="0.3">
      <c r="B254" s="508"/>
      <c r="C254" s="509"/>
      <c r="D254" s="495"/>
      <c r="E254" s="510"/>
      <c r="F254" s="511"/>
      <c r="G254" s="510"/>
      <c r="J254" s="508"/>
      <c r="K254" s="508"/>
      <c r="L254" s="509"/>
      <c r="M254" s="495"/>
    </row>
    <row r="255" spans="2:13" x14ac:dyDescent="0.3">
      <c r="B255" s="508"/>
      <c r="C255" s="509"/>
      <c r="D255" s="495"/>
      <c r="E255" s="510"/>
      <c r="F255" s="511"/>
      <c r="G255" s="510"/>
      <c r="J255" s="508"/>
      <c r="K255" s="508"/>
      <c r="L255" s="509"/>
      <c r="M255" s="495"/>
    </row>
    <row r="256" spans="2:13" x14ac:dyDescent="0.3">
      <c r="B256" s="508"/>
      <c r="C256" s="509"/>
      <c r="D256" s="495"/>
      <c r="E256" s="510"/>
      <c r="F256" s="511"/>
      <c r="G256" s="510"/>
      <c r="J256" s="508"/>
      <c r="K256" s="508"/>
      <c r="L256" s="509"/>
      <c r="M256" s="495"/>
    </row>
    <row r="257" spans="2:13" x14ac:dyDescent="0.3">
      <c r="B257" s="508"/>
      <c r="C257" s="509"/>
      <c r="D257" s="495"/>
      <c r="E257" s="510"/>
      <c r="F257" s="511"/>
      <c r="G257" s="510"/>
      <c r="J257" s="508"/>
      <c r="K257" s="508"/>
      <c r="L257" s="509"/>
      <c r="M257" s="495"/>
    </row>
    <row r="258" spans="2:13" x14ac:dyDescent="0.3">
      <c r="B258" s="508"/>
      <c r="C258" s="509"/>
      <c r="D258" s="495"/>
      <c r="E258" s="510"/>
      <c r="F258" s="511"/>
      <c r="G258" s="510"/>
      <c r="J258" s="508"/>
      <c r="K258" s="508"/>
      <c r="L258" s="509"/>
      <c r="M258" s="495"/>
    </row>
    <row r="259" spans="2:13" x14ac:dyDescent="0.3">
      <c r="B259" s="508"/>
      <c r="C259" s="509"/>
      <c r="D259" s="495"/>
      <c r="E259" s="510"/>
      <c r="F259" s="511"/>
      <c r="G259" s="510"/>
      <c r="J259" s="508"/>
      <c r="K259" s="508"/>
      <c r="L259" s="509"/>
      <c r="M259" s="495"/>
    </row>
    <row r="260" spans="2:13" x14ac:dyDescent="0.3">
      <c r="B260" s="508"/>
      <c r="C260" s="509"/>
      <c r="D260" s="495"/>
      <c r="E260" s="510"/>
      <c r="F260" s="511"/>
      <c r="G260" s="510"/>
      <c r="J260" s="508"/>
      <c r="K260" s="508"/>
      <c r="L260" s="509"/>
      <c r="M260" s="495"/>
    </row>
    <row r="261" spans="2:13" x14ac:dyDescent="0.3">
      <c r="B261" s="508"/>
      <c r="C261" s="509"/>
      <c r="D261" s="495"/>
      <c r="E261" s="510"/>
      <c r="F261" s="511"/>
      <c r="G261" s="510"/>
      <c r="J261" s="508"/>
      <c r="K261" s="508"/>
      <c r="L261" s="509"/>
      <c r="M261" s="495"/>
    </row>
    <row r="262" spans="2:13" x14ac:dyDescent="0.3">
      <c r="B262" s="508"/>
      <c r="C262" s="509"/>
      <c r="D262" s="495"/>
      <c r="E262" s="510"/>
      <c r="F262" s="511"/>
      <c r="G262" s="510"/>
      <c r="J262" s="508"/>
      <c r="K262" s="508"/>
      <c r="L262" s="509"/>
      <c r="M262" s="495"/>
    </row>
    <row r="263" spans="2:13" x14ac:dyDescent="0.3">
      <c r="B263" s="508"/>
      <c r="C263" s="509"/>
      <c r="D263" s="495"/>
      <c r="E263" s="510"/>
      <c r="F263" s="511"/>
      <c r="G263" s="510"/>
      <c r="J263" s="508"/>
      <c r="K263" s="508"/>
      <c r="L263" s="509"/>
      <c r="M263" s="495"/>
    </row>
    <row r="264" spans="2:13" x14ac:dyDescent="0.3">
      <c r="B264" s="508"/>
      <c r="C264" s="509"/>
      <c r="D264" s="495"/>
      <c r="E264" s="510"/>
      <c r="F264" s="511"/>
      <c r="G264" s="510"/>
      <c r="J264" s="508"/>
      <c r="K264" s="508"/>
      <c r="L264" s="509"/>
      <c r="M264" s="495"/>
    </row>
    <row r="265" spans="2:13" x14ac:dyDescent="0.3">
      <c r="B265" s="508"/>
      <c r="C265" s="509"/>
      <c r="D265" s="495"/>
      <c r="E265" s="510"/>
      <c r="F265" s="511"/>
      <c r="G265" s="510"/>
      <c r="J265" s="508"/>
      <c r="K265" s="508"/>
      <c r="L265" s="509"/>
      <c r="M265" s="495"/>
    </row>
    <row r="266" spans="2:13" x14ac:dyDescent="0.3">
      <c r="B266" s="508"/>
      <c r="C266" s="509"/>
      <c r="D266" s="495"/>
      <c r="E266" s="510"/>
      <c r="F266" s="511"/>
      <c r="G266" s="510"/>
      <c r="J266" s="508"/>
      <c r="K266" s="508"/>
      <c r="L266" s="509"/>
      <c r="M266" s="495"/>
    </row>
    <row r="267" spans="2:13" x14ac:dyDescent="0.3">
      <c r="B267" s="508"/>
      <c r="C267" s="509"/>
      <c r="D267" s="495"/>
      <c r="E267" s="510"/>
      <c r="F267" s="511"/>
      <c r="G267" s="510"/>
      <c r="J267" s="508"/>
      <c r="K267" s="508"/>
      <c r="L267" s="509"/>
      <c r="M267" s="495"/>
    </row>
    <row r="268" spans="2:13" x14ac:dyDescent="0.3">
      <c r="B268" s="508"/>
      <c r="C268" s="509"/>
      <c r="D268" s="495"/>
      <c r="E268" s="510"/>
      <c r="F268" s="511"/>
      <c r="G268" s="510"/>
      <c r="J268" s="508"/>
      <c r="K268" s="508"/>
      <c r="L268" s="509"/>
      <c r="M268" s="495"/>
    </row>
    <row r="269" spans="2:13" x14ac:dyDescent="0.3">
      <c r="B269" s="508"/>
      <c r="C269" s="509"/>
      <c r="D269" s="495"/>
      <c r="E269" s="510"/>
      <c r="F269" s="511"/>
      <c r="G269" s="510"/>
      <c r="J269" s="508"/>
      <c r="K269" s="508"/>
      <c r="L269" s="509"/>
      <c r="M269" s="495"/>
    </row>
    <row r="270" spans="2:13" x14ac:dyDescent="0.3">
      <c r="B270" s="508"/>
      <c r="C270" s="509"/>
      <c r="D270" s="495"/>
      <c r="E270" s="510"/>
      <c r="F270" s="511"/>
      <c r="G270" s="510"/>
      <c r="J270" s="508"/>
      <c r="K270" s="508"/>
      <c r="L270" s="509"/>
      <c r="M270" s="495"/>
    </row>
    <row r="271" spans="2:13" x14ac:dyDescent="0.3">
      <c r="B271" s="508"/>
      <c r="C271" s="509"/>
      <c r="D271" s="495"/>
      <c r="E271" s="510"/>
      <c r="F271" s="511"/>
      <c r="G271" s="510"/>
      <c r="J271" s="508"/>
      <c r="K271" s="508"/>
      <c r="L271" s="509"/>
      <c r="M271" s="495"/>
    </row>
    <row r="272" spans="2:13" x14ac:dyDescent="0.3">
      <c r="B272" s="508"/>
      <c r="C272" s="509"/>
      <c r="D272" s="495"/>
      <c r="E272" s="510"/>
      <c r="F272" s="511"/>
      <c r="G272" s="510"/>
      <c r="J272" s="508"/>
      <c r="K272" s="508"/>
      <c r="L272" s="509"/>
      <c r="M272" s="495"/>
    </row>
    <row r="273" spans="2:13" x14ac:dyDescent="0.3">
      <c r="B273" s="508"/>
      <c r="C273" s="509"/>
      <c r="D273" s="495"/>
      <c r="E273" s="510"/>
      <c r="F273" s="511"/>
      <c r="G273" s="510"/>
      <c r="J273" s="508"/>
      <c r="K273" s="508"/>
      <c r="L273" s="509"/>
      <c r="M273" s="495"/>
    </row>
    <row r="274" spans="2:13" x14ac:dyDescent="0.3">
      <c r="B274" s="508"/>
      <c r="C274" s="509"/>
      <c r="D274" s="495"/>
      <c r="E274" s="510"/>
      <c r="F274" s="511"/>
      <c r="G274" s="510"/>
      <c r="J274" s="508"/>
      <c r="K274" s="508"/>
      <c r="L274" s="509"/>
      <c r="M274" s="495"/>
    </row>
    <row r="275" spans="2:13" x14ac:dyDescent="0.3">
      <c r="B275" s="508"/>
      <c r="C275" s="509"/>
      <c r="D275" s="495"/>
      <c r="E275" s="510"/>
      <c r="F275" s="511"/>
      <c r="G275" s="510"/>
      <c r="J275" s="508"/>
      <c r="K275" s="508"/>
      <c r="L275" s="509"/>
      <c r="M275" s="495"/>
    </row>
    <row r="276" spans="2:13" x14ac:dyDescent="0.3">
      <c r="B276" s="508"/>
      <c r="C276" s="509"/>
      <c r="D276" s="495"/>
      <c r="E276" s="510"/>
      <c r="F276" s="511"/>
      <c r="G276" s="510"/>
      <c r="J276" s="508"/>
      <c r="K276" s="508"/>
      <c r="L276" s="509"/>
      <c r="M276" s="495"/>
    </row>
    <row r="277" spans="2:13" x14ac:dyDescent="0.3">
      <c r="B277" s="508"/>
      <c r="C277" s="509"/>
      <c r="D277" s="495"/>
      <c r="E277" s="510"/>
      <c r="F277" s="511"/>
      <c r="G277" s="510"/>
      <c r="J277" s="508"/>
      <c r="K277" s="508"/>
      <c r="L277" s="509"/>
      <c r="M277" s="495"/>
    </row>
    <row r="278" spans="2:13" x14ac:dyDescent="0.3">
      <c r="B278" s="508"/>
      <c r="C278" s="509"/>
      <c r="D278" s="495"/>
      <c r="E278" s="510"/>
      <c r="F278" s="511"/>
      <c r="G278" s="510"/>
      <c r="J278" s="508"/>
      <c r="K278" s="508"/>
      <c r="L278" s="509"/>
      <c r="M278" s="495"/>
    </row>
    <row r="279" spans="2:13" x14ac:dyDescent="0.3">
      <c r="B279" s="508"/>
      <c r="C279" s="509"/>
      <c r="D279" s="495"/>
      <c r="E279" s="510"/>
      <c r="F279" s="511"/>
      <c r="G279" s="510"/>
      <c r="J279" s="508"/>
      <c r="K279" s="508"/>
      <c r="L279" s="509"/>
      <c r="M279" s="495"/>
    </row>
    <row r="280" spans="2:13" x14ac:dyDescent="0.3">
      <c r="B280" s="508"/>
      <c r="C280" s="509"/>
      <c r="D280" s="495"/>
      <c r="E280" s="510"/>
      <c r="F280" s="511"/>
      <c r="G280" s="510"/>
      <c r="J280" s="508"/>
      <c r="K280" s="508"/>
      <c r="L280" s="509"/>
      <c r="M280" s="495"/>
    </row>
    <row r="281" spans="2:13" x14ac:dyDescent="0.3">
      <c r="B281" s="508"/>
      <c r="C281" s="509"/>
      <c r="D281" s="495"/>
      <c r="E281" s="510"/>
      <c r="F281" s="511"/>
      <c r="G281" s="510"/>
      <c r="J281" s="508"/>
      <c r="K281" s="508"/>
      <c r="L281" s="509"/>
      <c r="M281" s="495"/>
    </row>
    <row r="282" spans="2:13" x14ac:dyDescent="0.3">
      <c r="B282" s="508"/>
      <c r="C282" s="509"/>
      <c r="D282" s="495"/>
      <c r="E282" s="510"/>
      <c r="F282" s="511"/>
      <c r="G282" s="510"/>
      <c r="J282" s="508"/>
      <c r="K282" s="508"/>
      <c r="L282" s="509"/>
      <c r="M282" s="495"/>
    </row>
    <row r="283" spans="2:13" x14ac:dyDescent="0.3">
      <c r="B283" s="508"/>
      <c r="C283" s="509"/>
      <c r="D283" s="495"/>
      <c r="E283" s="510"/>
      <c r="F283" s="511"/>
      <c r="G283" s="510"/>
      <c r="J283" s="508"/>
      <c r="K283" s="508"/>
      <c r="L283" s="509"/>
      <c r="M283" s="495"/>
    </row>
    <row r="284" spans="2:13" x14ac:dyDescent="0.3">
      <c r="B284" s="508"/>
      <c r="C284" s="509"/>
      <c r="D284" s="495"/>
      <c r="E284" s="510"/>
      <c r="F284" s="511"/>
      <c r="G284" s="510"/>
      <c r="J284" s="508"/>
      <c r="K284" s="508"/>
      <c r="L284" s="509"/>
      <c r="M284" s="495"/>
    </row>
    <row r="285" spans="2:13" x14ac:dyDescent="0.3">
      <c r="B285" s="508"/>
      <c r="C285" s="509"/>
      <c r="D285" s="495"/>
      <c r="E285" s="510"/>
      <c r="F285" s="511"/>
      <c r="G285" s="510"/>
      <c r="J285" s="508"/>
      <c r="K285" s="508"/>
      <c r="L285" s="509"/>
      <c r="M285" s="495"/>
    </row>
    <row r="286" spans="2:13" x14ac:dyDescent="0.3">
      <c r="B286" s="508"/>
      <c r="C286" s="509"/>
      <c r="D286" s="495"/>
      <c r="E286" s="510"/>
      <c r="F286" s="511"/>
      <c r="G286" s="510"/>
      <c r="J286" s="508"/>
      <c r="K286" s="508"/>
      <c r="L286" s="509"/>
      <c r="M286" s="495"/>
    </row>
    <row r="287" spans="2:13" x14ac:dyDescent="0.3">
      <c r="B287" s="508"/>
      <c r="C287" s="509"/>
      <c r="D287" s="495"/>
      <c r="E287" s="510"/>
      <c r="F287" s="511"/>
      <c r="G287" s="510"/>
      <c r="J287" s="508"/>
      <c r="K287" s="508"/>
      <c r="L287" s="509"/>
      <c r="M287" s="495"/>
    </row>
    <row r="288" spans="2:13" x14ac:dyDescent="0.3">
      <c r="B288" s="508"/>
      <c r="C288" s="509"/>
      <c r="D288" s="495"/>
      <c r="E288" s="510"/>
      <c r="F288" s="511"/>
      <c r="G288" s="510"/>
      <c r="J288" s="508"/>
      <c r="K288" s="508"/>
      <c r="L288" s="509"/>
      <c r="M288" s="495"/>
    </row>
    <row r="289" spans="2:13" x14ac:dyDescent="0.3">
      <c r="B289" s="508"/>
      <c r="C289" s="509"/>
      <c r="D289" s="495"/>
      <c r="E289" s="510"/>
      <c r="F289" s="511"/>
      <c r="G289" s="510"/>
      <c r="J289" s="508"/>
      <c r="K289" s="508"/>
      <c r="L289" s="509"/>
      <c r="M289" s="495"/>
    </row>
    <row r="290" spans="2:13" x14ac:dyDescent="0.3">
      <c r="B290" s="508"/>
      <c r="C290" s="509"/>
      <c r="D290" s="495"/>
      <c r="E290" s="510"/>
      <c r="F290" s="511"/>
      <c r="G290" s="510"/>
      <c r="J290" s="508"/>
      <c r="K290" s="508"/>
      <c r="L290" s="509"/>
      <c r="M290" s="495"/>
    </row>
    <row r="291" spans="2:13" x14ac:dyDescent="0.3">
      <c r="B291" s="508"/>
      <c r="C291" s="509"/>
      <c r="D291" s="495"/>
      <c r="E291" s="510"/>
      <c r="F291" s="511"/>
      <c r="G291" s="510"/>
      <c r="J291" s="508"/>
      <c r="K291" s="508"/>
      <c r="L291" s="509"/>
      <c r="M291" s="495"/>
    </row>
    <row r="292" spans="2:13" x14ac:dyDescent="0.3">
      <c r="B292" s="508"/>
      <c r="C292" s="509"/>
      <c r="D292" s="495"/>
      <c r="E292" s="510"/>
      <c r="F292" s="511"/>
      <c r="G292" s="510"/>
      <c r="J292" s="508"/>
      <c r="K292" s="508"/>
      <c r="L292" s="509"/>
      <c r="M292" s="495"/>
    </row>
    <row r="293" spans="2:13" x14ac:dyDescent="0.3">
      <c r="B293" s="508"/>
      <c r="C293" s="509"/>
      <c r="D293" s="495"/>
      <c r="E293" s="510"/>
      <c r="F293" s="511"/>
      <c r="G293" s="510"/>
      <c r="J293" s="508"/>
      <c r="K293" s="508"/>
      <c r="L293" s="509"/>
      <c r="M293" s="495"/>
    </row>
    <row r="294" spans="2:13" x14ac:dyDescent="0.3">
      <c r="B294" s="508"/>
      <c r="C294" s="509"/>
      <c r="D294" s="495"/>
      <c r="E294" s="510"/>
      <c r="F294" s="511"/>
      <c r="G294" s="510"/>
      <c r="J294" s="508"/>
      <c r="K294" s="508"/>
      <c r="L294" s="509"/>
      <c r="M294" s="495"/>
    </row>
    <row r="295" spans="2:13" x14ac:dyDescent="0.3">
      <c r="B295" s="508"/>
      <c r="C295" s="509"/>
      <c r="D295" s="495"/>
      <c r="E295" s="510"/>
      <c r="F295" s="511"/>
      <c r="G295" s="510"/>
      <c r="J295" s="508"/>
      <c r="K295" s="508"/>
      <c r="L295" s="509"/>
      <c r="M295" s="495"/>
    </row>
    <row r="296" spans="2:13" x14ac:dyDescent="0.3">
      <c r="B296" s="508"/>
      <c r="C296" s="509"/>
      <c r="D296" s="495"/>
      <c r="E296" s="510"/>
      <c r="F296" s="511"/>
      <c r="G296" s="510"/>
      <c r="J296" s="508"/>
      <c r="K296" s="508"/>
      <c r="L296" s="509"/>
      <c r="M296" s="495"/>
    </row>
    <row r="297" spans="2:13" x14ac:dyDescent="0.3">
      <c r="B297" s="508"/>
      <c r="C297" s="509"/>
      <c r="D297" s="495"/>
      <c r="E297" s="510"/>
      <c r="F297" s="511"/>
      <c r="G297" s="510"/>
      <c r="J297" s="508"/>
      <c r="K297" s="508"/>
      <c r="L297" s="509"/>
      <c r="M297" s="495"/>
    </row>
    <row r="298" spans="2:13" x14ac:dyDescent="0.3">
      <c r="B298" s="508"/>
      <c r="C298" s="509"/>
      <c r="D298" s="495"/>
      <c r="E298" s="510"/>
      <c r="F298" s="511"/>
      <c r="G298" s="510"/>
      <c r="J298" s="508"/>
      <c r="K298" s="508"/>
      <c r="L298" s="509"/>
      <c r="M298" s="495"/>
    </row>
    <row r="299" spans="2:13" x14ac:dyDescent="0.3">
      <c r="B299" s="508"/>
      <c r="C299" s="509"/>
      <c r="D299" s="495"/>
      <c r="E299" s="510"/>
      <c r="F299" s="511"/>
      <c r="G299" s="510"/>
      <c r="J299" s="508"/>
      <c r="K299" s="508"/>
      <c r="L299" s="509"/>
      <c r="M299" s="495"/>
    </row>
    <row r="300" spans="2:13" x14ac:dyDescent="0.3">
      <c r="B300" s="508"/>
      <c r="C300" s="509"/>
      <c r="D300" s="495"/>
      <c r="E300" s="510"/>
      <c r="F300" s="511"/>
      <c r="G300" s="510"/>
      <c r="J300" s="508"/>
      <c r="K300" s="508"/>
      <c r="L300" s="509"/>
      <c r="M300" s="495"/>
    </row>
    <row r="301" spans="2:13" x14ac:dyDescent="0.3">
      <c r="B301" s="508"/>
      <c r="C301" s="509"/>
      <c r="D301" s="495"/>
      <c r="E301" s="510"/>
      <c r="F301" s="511"/>
      <c r="G301" s="510"/>
      <c r="J301" s="508"/>
      <c r="K301" s="508"/>
      <c r="L301" s="509"/>
      <c r="M301" s="495"/>
    </row>
    <row r="302" spans="2:13" x14ac:dyDescent="0.3">
      <c r="B302" s="508"/>
      <c r="C302" s="509"/>
      <c r="D302" s="495"/>
      <c r="E302" s="510"/>
      <c r="F302" s="511"/>
      <c r="G302" s="510"/>
      <c r="J302" s="508"/>
      <c r="K302" s="508"/>
      <c r="L302" s="509"/>
      <c r="M302" s="495"/>
    </row>
    <row r="303" spans="2:13" x14ac:dyDescent="0.3">
      <c r="B303" s="508"/>
      <c r="C303" s="509"/>
      <c r="D303" s="495"/>
      <c r="E303" s="510"/>
      <c r="F303" s="511"/>
      <c r="G303" s="510"/>
      <c r="J303" s="508"/>
      <c r="K303" s="508"/>
      <c r="L303" s="509"/>
      <c r="M303" s="495"/>
    </row>
    <row r="304" spans="2:13" x14ac:dyDescent="0.3">
      <c r="B304" s="508"/>
      <c r="C304" s="509"/>
      <c r="D304" s="495"/>
      <c r="E304" s="510"/>
      <c r="F304" s="511"/>
      <c r="G304" s="510"/>
      <c r="J304" s="508"/>
      <c r="K304" s="508"/>
      <c r="L304" s="509"/>
      <c r="M304" s="495"/>
    </row>
    <row r="305" spans="2:13" x14ac:dyDescent="0.3">
      <c r="B305" s="508"/>
      <c r="C305" s="509"/>
      <c r="D305" s="495"/>
      <c r="E305" s="510"/>
      <c r="F305" s="511"/>
      <c r="G305" s="510"/>
      <c r="J305" s="508"/>
      <c r="K305" s="508"/>
      <c r="L305" s="509"/>
      <c r="M305" s="495"/>
    </row>
    <row r="306" spans="2:13" x14ac:dyDescent="0.3">
      <c r="B306" s="508"/>
      <c r="C306" s="509"/>
      <c r="D306" s="495"/>
      <c r="E306" s="510"/>
      <c r="F306" s="511"/>
      <c r="G306" s="510"/>
      <c r="J306" s="508"/>
      <c r="K306" s="508"/>
      <c r="L306" s="509"/>
      <c r="M306" s="495"/>
    </row>
    <row r="307" spans="2:13" x14ac:dyDescent="0.3">
      <c r="B307" s="508"/>
      <c r="C307" s="509"/>
      <c r="D307" s="495"/>
      <c r="E307" s="510"/>
      <c r="F307" s="511"/>
      <c r="G307" s="510"/>
      <c r="J307" s="508"/>
      <c r="K307" s="508"/>
      <c r="L307" s="509"/>
      <c r="M307" s="495"/>
    </row>
    <row r="308" spans="2:13" x14ac:dyDescent="0.3">
      <c r="B308" s="508"/>
      <c r="C308" s="509"/>
      <c r="D308" s="495"/>
      <c r="E308" s="510"/>
      <c r="F308" s="511"/>
      <c r="G308" s="510"/>
      <c r="J308" s="508"/>
      <c r="K308" s="508"/>
      <c r="L308" s="509"/>
      <c r="M308" s="495"/>
    </row>
    <row r="309" spans="2:13" x14ac:dyDescent="0.3">
      <c r="B309" s="508"/>
      <c r="C309" s="509"/>
      <c r="D309" s="495"/>
      <c r="E309" s="510"/>
      <c r="F309" s="511"/>
      <c r="G309" s="510"/>
      <c r="J309" s="508"/>
      <c r="K309" s="508"/>
      <c r="L309" s="509"/>
      <c r="M309" s="495"/>
    </row>
    <row r="310" spans="2:13" x14ac:dyDescent="0.3">
      <c r="B310" s="508"/>
      <c r="C310" s="509"/>
      <c r="D310" s="495"/>
      <c r="E310" s="510"/>
      <c r="F310" s="511"/>
      <c r="G310" s="510"/>
      <c r="J310" s="508"/>
      <c r="K310" s="508"/>
      <c r="L310" s="509"/>
      <c r="M310" s="495"/>
    </row>
    <row r="311" spans="2:13" x14ac:dyDescent="0.3">
      <c r="B311" s="508"/>
      <c r="C311" s="509"/>
      <c r="D311" s="495"/>
      <c r="E311" s="510"/>
      <c r="F311" s="511"/>
      <c r="G311" s="510"/>
      <c r="J311" s="508"/>
      <c r="K311" s="508"/>
      <c r="L311" s="509"/>
      <c r="M311" s="495"/>
    </row>
    <row r="312" spans="2:13" x14ac:dyDescent="0.3">
      <c r="B312" s="508"/>
      <c r="C312" s="509"/>
      <c r="D312" s="495"/>
      <c r="E312" s="510"/>
      <c r="F312" s="511"/>
      <c r="G312" s="510"/>
      <c r="J312" s="508"/>
      <c r="K312" s="508"/>
      <c r="L312" s="509"/>
      <c r="M312" s="495"/>
    </row>
    <row r="313" spans="2:13" x14ac:dyDescent="0.3">
      <c r="B313" s="508"/>
      <c r="C313" s="509"/>
      <c r="D313" s="495"/>
      <c r="E313" s="510"/>
      <c r="F313" s="511"/>
      <c r="G313" s="510"/>
      <c r="J313" s="508"/>
      <c r="K313" s="508"/>
      <c r="L313" s="509"/>
      <c r="M313" s="495"/>
    </row>
    <row r="314" spans="2:13" x14ac:dyDescent="0.3">
      <c r="B314" s="508"/>
      <c r="C314" s="509"/>
      <c r="D314" s="495"/>
      <c r="E314" s="510"/>
      <c r="F314" s="511"/>
      <c r="G314" s="510"/>
      <c r="J314" s="508"/>
      <c r="K314" s="508"/>
      <c r="L314" s="509"/>
      <c r="M314" s="495"/>
    </row>
    <row r="315" spans="2:13" x14ac:dyDescent="0.3">
      <c r="B315" s="508"/>
      <c r="C315" s="509"/>
      <c r="D315" s="495"/>
      <c r="E315" s="510"/>
      <c r="F315" s="511"/>
      <c r="G315" s="510"/>
      <c r="J315" s="508"/>
      <c r="K315" s="508"/>
      <c r="L315" s="509"/>
      <c r="M315" s="495"/>
    </row>
    <row r="316" spans="2:13" x14ac:dyDescent="0.3">
      <c r="B316" s="508"/>
      <c r="C316" s="509"/>
      <c r="D316" s="495"/>
      <c r="E316" s="510"/>
      <c r="F316" s="511"/>
      <c r="G316" s="510"/>
      <c r="J316" s="508"/>
      <c r="K316" s="508"/>
      <c r="L316" s="509"/>
      <c r="M316" s="495"/>
    </row>
    <row r="317" spans="2:13" x14ac:dyDescent="0.3">
      <c r="B317" s="508"/>
      <c r="C317" s="509"/>
      <c r="D317" s="495"/>
      <c r="E317" s="510"/>
      <c r="F317" s="511"/>
      <c r="G317" s="510"/>
      <c r="J317" s="508"/>
      <c r="K317" s="508"/>
      <c r="L317" s="509"/>
      <c r="M317" s="495"/>
    </row>
    <row r="318" spans="2:13" x14ac:dyDescent="0.3">
      <c r="B318" s="508"/>
      <c r="C318" s="509"/>
      <c r="D318" s="495"/>
      <c r="E318" s="510"/>
      <c r="F318" s="511"/>
      <c r="G318" s="510"/>
      <c r="J318" s="508"/>
      <c r="K318" s="508"/>
      <c r="L318" s="509"/>
      <c r="M318" s="495"/>
    </row>
    <row r="319" spans="2:13" x14ac:dyDescent="0.3">
      <c r="B319" s="508"/>
      <c r="C319" s="509"/>
      <c r="D319" s="495"/>
      <c r="E319" s="510"/>
      <c r="F319" s="511"/>
      <c r="G319" s="510"/>
      <c r="J319" s="508"/>
      <c r="K319" s="508"/>
      <c r="L319" s="509"/>
      <c r="M319" s="495"/>
    </row>
    <row r="320" spans="2:13" x14ac:dyDescent="0.3">
      <c r="B320" s="508"/>
      <c r="C320" s="509"/>
      <c r="D320" s="495"/>
      <c r="E320" s="510"/>
      <c r="F320" s="511"/>
      <c r="G320" s="510"/>
      <c r="J320" s="508"/>
      <c r="K320" s="508"/>
      <c r="L320" s="509"/>
      <c r="M320" s="495"/>
    </row>
    <row r="321" spans="2:13" x14ac:dyDescent="0.3">
      <c r="B321" s="508"/>
      <c r="C321" s="509"/>
      <c r="D321" s="495"/>
      <c r="E321" s="510"/>
      <c r="F321" s="511"/>
      <c r="G321" s="510"/>
      <c r="J321" s="508"/>
      <c r="K321" s="508"/>
      <c r="L321" s="509"/>
      <c r="M321" s="495"/>
    </row>
    <row r="322" spans="2:13" x14ac:dyDescent="0.3">
      <c r="B322" s="508"/>
      <c r="C322" s="509"/>
      <c r="D322" s="495"/>
      <c r="E322" s="510"/>
      <c r="F322" s="511"/>
      <c r="G322" s="510"/>
      <c r="J322" s="508"/>
      <c r="K322" s="508"/>
      <c r="L322" s="509"/>
      <c r="M322" s="495"/>
    </row>
    <row r="323" spans="2:13" x14ac:dyDescent="0.3">
      <c r="B323" s="508"/>
      <c r="C323" s="509"/>
      <c r="D323" s="495"/>
      <c r="E323" s="510"/>
      <c r="F323" s="511"/>
      <c r="G323" s="510"/>
      <c r="J323" s="508"/>
      <c r="K323" s="508"/>
      <c r="L323" s="509"/>
      <c r="M323" s="495"/>
    </row>
    <row r="324" spans="2:13" x14ac:dyDescent="0.3">
      <c r="B324" s="508"/>
      <c r="C324" s="509"/>
      <c r="D324" s="495"/>
      <c r="E324" s="510"/>
      <c r="F324" s="511"/>
      <c r="G324" s="510"/>
      <c r="J324" s="508"/>
      <c r="K324" s="508"/>
      <c r="L324" s="509"/>
      <c r="M324" s="495"/>
    </row>
    <row r="325" spans="2:13" x14ac:dyDescent="0.3">
      <c r="B325" s="508"/>
      <c r="C325" s="509"/>
      <c r="D325" s="495"/>
      <c r="E325" s="510"/>
      <c r="F325" s="511"/>
      <c r="G325" s="510"/>
      <c r="J325" s="508"/>
      <c r="K325" s="508"/>
      <c r="L325" s="509"/>
      <c r="M325" s="495"/>
    </row>
    <row r="326" spans="2:13" x14ac:dyDescent="0.3">
      <c r="B326" s="508"/>
      <c r="C326" s="509"/>
      <c r="D326" s="495"/>
      <c r="E326" s="510"/>
      <c r="F326" s="511"/>
      <c r="G326" s="510"/>
      <c r="J326" s="508"/>
      <c r="K326" s="508"/>
      <c r="L326" s="509"/>
      <c r="M326" s="495"/>
    </row>
    <row r="327" spans="2:13" x14ac:dyDescent="0.3">
      <c r="B327" s="508"/>
      <c r="C327" s="509"/>
      <c r="D327" s="495"/>
      <c r="E327" s="510"/>
      <c r="F327" s="511"/>
      <c r="G327" s="510"/>
      <c r="J327" s="508"/>
      <c r="K327" s="508"/>
      <c r="L327" s="509"/>
      <c r="M327" s="495"/>
    </row>
    <row r="328" spans="2:13" x14ac:dyDescent="0.3">
      <c r="B328" s="508"/>
      <c r="C328" s="509"/>
      <c r="D328" s="495"/>
      <c r="E328" s="510"/>
      <c r="F328" s="511"/>
      <c r="G328" s="510"/>
      <c r="J328" s="508"/>
      <c r="K328" s="508"/>
      <c r="L328" s="509"/>
      <c r="M328" s="495"/>
    </row>
    <row r="329" spans="2:13" x14ac:dyDescent="0.3">
      <c r="B329" s="508"/>
      <c r="C329" s="509"/>
      <c r="D329" s="495"/>
      <c r="E329" s="510"/>
      <c r="F329" s="511"/>
      <c r="G329" s="510"/>
      <c r="J329" s="508"/>
      <c r="K329" s="508"/>
      <c r="L329" s="509"/>
      <c r="M329" s="495"/>
    </row>
    <row r="330" spans="2:13" x14ac:dyDescent="0.3">
      <c r="B330" s="508"/>
      <c r="C330" s="509"/>
      <c r="D330" s="495"/>
      <c r="E330" s="510"/>
      <c r="F330" s="511"/>
      <c r="G330" s="510"/>
      <c r="J330" s="508"/>
      <c r="K330" s="508"/>
      <c r="L330" s="509"/>
      <c r="M330" s="495"/>
    </row>
    <row r="331" spans="2:13" x14ac:dyDescent="0.3">
      <c r="B331" s="508"/>
      <c r="C331" s="509"/>
      <c r="D331" s="495"/>
      <c r="E331" s="510"/>
      <c r="F331" s="511"/>
      <c r="G331" s="510"/>
      <c r="J331" s="508"/>
      <c r="K331" s="508"/>
      <c r="L331" s="509"/>
      <c r="M331" s="495"/>
    </row>
    <row r="332" spans="2:13" x14ac:dyDescent="0.3">
      <c r="B332" s="508"/>
      <c r="C332" s="509"/>
      <c r="D332" s="495"/>
      <c r="E332" s="510"/>
      <c r="F332" s="511"/>
      <c r="G332" s="510"/>
      <c r="J332" s="508"/>
      <c r="K332" s="508"/>
      <c r="L332" s="509"/>
      <c r="M332" s="495"/>
    </row>
    <row r="333" spans="2:13" x14ac:dyDescent="0.3">
      <c r="B333" s="508"/>
      <c r="C333" s="509"/>
      <c r="D333" s="495"/>
      <c r="E333" s="510"/>
      <c r="F333" s="511"/>
      <c r="G333" s="510"/>
      <c r="J333" s="508"/>
      <c r="K333" s="508"/>
      <c r="L333" s="509"/>
      <c r="M333" s="495"/>
    </row>
    <row r="334" spans="2:13" x14ac:dyDescent="0.3">
      <c r="B334" s="508"/>
      <c r="C334" s="509"/>
      <c r="D334" s="495"/>
      <c r="E334" s="510"/>
      <c r="F334" s="511"/>
      <c r="G334" s="510"/>
      <c r="J334" s="508"/>
      <c r="K334" s="508"/>
      <c r="L334" s="509"/>
      <c r="M334" s="495"/>
    </row>
    <row r="335" spans="2:13" x14ac:dyDescent="0.3">
      <c r="B335" s="508"/>
      <c r="C335" s="509"/>
      <c r="D335" s="495"/>
      <c r="E335" s="510"/>
      <c r="F335" s="511"/>
      <c r="G335" s="510"/>
      <c r="J335" s="508"/>
      <c r="K335" s="508"/>
      <c r="L335" s="509"/>
      <c r="M335" s="495"/>
    </row>
    <row r="336" spans="2:13" x14ac:dyDescent="0.3">
      <c r="B336" s="508"/>
      <c r="C336" s="509"/>
      <c r="D336" s="495"/>
      <c r="E336" s="510"/>
      <c r="F336" s="511"/>
      <c r="G336" s="510"/>
      <c r="J336" s="508"/>
      <c r="K336" s="508"/>
      <c r="L336" s="509"/>
      <c r="M336" s="495"/>
    </row>
    <row r="337" spans="2:13" x14ac:dyDescent="0.3">
      <c r="B337" s="508"/>
      <c r="C337" s="509"/>
      <c r="D337" s="495"/>
      <c r="E337" s="510"/>
      <c r="F337" s="511"/>
      <c r="G337" s="510"/>
      <c r="J337" s="508"/>
      <c r="K337" s="508"/>
      <c r="L337" s="509"/>
      <c r="M337" s="495"/>
    </row>
    <row r="338" spans="2:13" x14ac:dyDescent="0.3">
      <c r="B338" s="508"/>
      <c r="C338" s="509"/>
      <c r="D338" s="495"/>
      <c r="E338" s="510"/>
      <c r="F338" s="511"/>
      <c r="G338" s="510"/>
      <c r="J338" s="508"/>
      <c r="K338" s="508"/>
      <c r="L338" s="509"/>
      <c r="M338" s="495"/>
    </row>
    <row r="339" spans="2:13" x14ac:dyDescent="0.3">
      <c r="B339" s="508"/>
      <c r="C339" s="509"/>
      <c r="D339" s="495"/>
      <c r="E339" s="510"/>
      <c r="F339" s="511"/>
      <c r="G339" s="510"/>
      <c r="J339" s="508"/>
      <c r="K339" s="508"/>
      <c r="L339" s="509"/>
      <c r="M339" s="495"/>
    </row>
    <row r="340" spans="2:13" x14ac:dyDescent="0.3">
      <c r="B340" s="508"/>
      <c r="C340" s="509"/>
      <c r="D340" s="495"/>
      <c r="E340" s="510"/>
      <c r="F340" s="511"/>
      <c r="G340" s="510"/>
      <c r="J340" s="508"/>
      <c r="K340" s="508"/>
      <c r="L340" s="509"/>
      <c r="M340" s="495"/>
    </row>
    <row r="341" spans="2:13" x14ac:dyDescent="0.3">
      <c r="B341" s="508"/>
      <c r="C341" s="509"/>
      <c r="D341" s="495"/>
      <c r="E341" s="510"/>
      <c r="F341" s="511"/>
      <c r="G341" s="510"/>
      <c r="J341" s="508"/>
      <c r="K341" s="508"/>
      <c r="L341" s="509"/>
      <c r="M341" s="495"/>
    </row>
    <row r="342" spans="2:13" x14ac:dyDescent="0.3">
      <c r="B342" s="508"/>
      <c r="C342" s="509"/>
      <c r="D342" s="495"/>
      <c r="E342" s="510"/>
      <c r="F342" s="511"/>
      <c r="G342" s="510"/>
      <c r="J342" s="508"/>
      <c r="K342" s="508"/>
      <c r="L342" s="509"/>
      <c r="M342" s="495"/>
    </row>
    <row r="343" spans="2:13" x14ac:dyDescent="0.3">
      <c r="B343" s="508"/>
      <c r="C343" s="509"/>
      <c r="D343" s="495"/>
      <c r="E343" s="510"/>
      <c r="F343" s="511"/>
      <c r="G343" s="510"/>
      <c r="J343" s="508"/>
      <c r="K343" s="508"/>
      <c r="L343" s="509"/>
      <c r="M343" s="495"/>
    </row>
    <row r="344" spans="2:13" x14ac:dyDescent="0.3">
      <c r="B344" s="508"/>
      <c r="C344" s="509"/>
      <c r="D344" s="495"/>
      <c r="E344" s="510"/>
      <c r="F344" s="511"/>
      <c r="G344" s="510"/>
      <c r="J344" s="508"/>
      <c r="K344" s="508"/>
      <c r="L344" s="509"/>
      <c r="M344" s="495"/>
    </row>
    <row r="345" spans="2:13" x14ac:dyDescent="0.3">
      <c r="B345" s="508"/>
      <c r="C345" s="509"/>
      <c r="D345" s="495"/>
      <c r="E345" s="510"/>
      <c r="F345" s="511"/>
      <c r="G345" s="510"/>
      <c r="J345" s="508"/>
      <c r="K345" s="508"/>
      <c r="L345" s="509"/>
      <c r="M345" s="495"/>
    </row>
    <row r="346" spans="2:13" x14ac:dyDescent="0.3">
      <c r="B346" s="508"/>
      <c r="C346" s="509"/>
      <c r="D346" s="495"/>
      <c r="E346" s="510"/>
      <c r="F346" s="511"/>
      <c r="G346" s="510"/>
      <c r="J346" s="508"/>
      <c r="K346" s="508"/>
      <c r="L346" s="509"/>
      <c r="M346" s="495"/>
    </row>
    <row r="347" spans="2:13" x14ac:dyDescent="0.3">
      <c r="B347" s="508"/>
      <c r="C347" s="509"/>
      <c r="D347" s="495"/>
      <c r="E347" s="510"/>
      <c r="F347" s="511"/>
      <c r="G347" s="510"/>
      <c r="J347" s="508"/>
      <c r="K347" s="508"/>
      <c r="L347" s="509"/>
      <c r="M347" s="495"/>
    </row>
    <row r="348" spans="2:13" x14ac:dyDescent="0.3">
      <c r="B348" s="508"/>
      <c r="C348" s="509"/>
      <c r="D348" s="495"/>
      <c r="E348" s="510"/>
      <c r="F348" s="511"/>
      <c r="G348" s="510"/>
      <c r="J348" s="508"/>
      <c r="K348" s="508"/>
      <c r="L348" s="509"/>
      <c r="M348" s="495"/>
    </row>
    <row r="349" spans="2:13" x14ac:dyDescent="0.3">
      <c r="B349" s="508"/>
      <c r="C349" s="509"/>
      <c r="D349" s="495"/>
      <c r="E349" s="510"/>
      <c r="F349" s="511"/>
      <c r="G349" s="510"/>
      <c r="J349" s="508"/>
      <c r="K349" s="508"/>
      <c r="L349" s="509"/>
      <c r="M349" s="495"/>
    </row>
    <row r="350" spans="2:13" x14ac:dyDescent="0.3">
      <c r="B350" s="508"/>
      <c r="C350" s="509"/>
      <c r="D350" s="495"/>
      <c r="E350" s="510"/>
      <c r="F350" s="511"/>
      <c r="G350" s="510"/>
      <c r="J350" s="508"/>
      <c r="K350" s="508"/>
      <c r="L350" s="509"/>
      <c r="M350" s="495"/>
    </row>
    <row r="351" spans="2:13" x14ac:dyDescent="0.3">
      <c r="B351" s="508"/>
      <c r="C351" s="509"/>
      <c r="D351" s="495"/>
      <c r="E351" s="510"/>
      <c r="F351" s="511"/>
      <c r="G351" s="510"/>
      <c r="J351" s="508"/>
      <c r="K351" s="508"/>
      <c r="L351" s="509"/>
      <c r="M351" s="495"/>
    </row>
    <row r="352" spans="2:13" x14ac:dyDescent="0.3">
      <c r="B352" s="508"/>
      <c r="C352" s="509"/>
      <c r="D352" s="495"/>
      <c r="E352" s="510"/>
      <c r="F352" s="511"/>
      <c r="G352" s="510"/>
      <c r="J352" s="508"/>
      <c r="K352" s="508"/>
      <c r="L352" s="509"/>
      <c r="M352" s="495"/>
    </row>
    <row r="353" spans="2:13" x14ac:dyDescent="0.3">
      <c r="B353" s="508"/>
      <c r="C353" s="509"/>
      <c r="D353" s="495"/>
      <c r="E353" s="510"/>
      <c r="F353" s="511"/>
      <c r="G353" s="510"/>
      <c r="J353" s="508"/>
      <c r="K353" s="508"/>
      <c r="L353" s="509"/>
      <c r="M353" s="495"/>
    </row>
    <row r="354" spans="2:13" x14ac:dyDescent="0.3">
      <c r="B354" s="508"/>
      <c r="C354" s="509"/>
      <c r="D354" s="495"/>
      <c r="E354" s="510"/>
      <c r="F354" s="511"/>
      <c r="G354" s="510"/>
      <c r="J354" s="508"/>
      <c r="K354" s="508"/>
      <c r="L354" s="509"/>
      <c r="M354" s="495"/>
    </row>
    <row r="355" spans="2:13" x14ac:dyDescent="0.3">
      <c r="B355" s="508"/>
      <c r="C355" s="509"/>
      <c r="D355" s="495"/>
      <c r="E355" s="510"/>
      <c r="F355" s="511"/>
      <c r="G355" s="510"/>
      <c r="J355" s="508"/>
      <c r="K355" s="508"/>
      <c r="L355" s="509"/>
      <c r="M355" s="495"/>
    </row>
    <row r="356" spans="2:13" x14ac:dyDescent="0.3">
      <c r="B356" s="508"/>
      <c r="C356" s="509"/>
      <c r="D356" s="495"/>
      <c r="E356" s="510"/>
      <c r="F356" s="511"/>
      <c r="G356" s="510"/>
      <c r="J356" s="508"/>
      <c r="K356" s="508"/>
      <c r="L356" s="509"/>
      <c r="M356" s="495"/>
    </row>
    <row r="357" spans="2:13" x14ac:dyDescent="0.3">
      <c r="B357" s="508"/>
      <c r="C357" s="509"/>
      <c r="D357" s="495"/>
      <c r="E357" s="510"/>
      <c r="F357" s="511"/>
      <c r="G357" s="510"/>
      <c r="J357" s="508"/>
      <c r="K357" s="508"/>
      <c r="L357" s="509"/>
      <c r="M357" s="495"/>
    </row>
    <row r="358" spans="2:13" x14ac:dyDescent="0.3">
      <c r="B358" s="508"/>
      <c r="C358" s="509"/>
      <c r="D358" s="495"/>
      <c r="E358" s="510"/>
      <c r="F358" s="511"/>
      <c r="G358" s="510"/>
      <c r="J358" s="508"/>
      <c r="K358" s="508"/>
      <c r="L358" s="509"/>
      <c r="M358" s="495"/>
    </row>
    <row r="359" spans="2:13" x14ac:dyDescent="0.3">
      <c r="B359" s="508"/>
      <c r="C359" s="509"/>
      <c r="D359" s="495"/>
      <c r="E359" s="510"/>
      <c r="F359" s="511"/>
      <c r="G359" s="510"/>
      <c r="J359" s="508"/>
      <c r="K359" s="508"/>
      <c r="L359" s="509"/>
      <c r="M359" s="495"/>
    </row>
    <row r="360" spans="2:13" x14ac:dyDescent="0.3">
      <c r="B360" s="508"/>
      <c r="C360" s="509"/>
      <c r="D360" s="495"/>
      <c r="E360" s="510"/>
      <c r="F360" s="511"/>
      <c r="G360" s="510"/>
      <c r="J360" s="508"/>
      <c r="K360" s="508"/>
      <c r="L360" s="509"/>
      <c r="M360" s="495"/>
    </row>
    <row r="361" spans="2:13" x14ac:dyDescent="0.3">
      <c r="B361" s="508"/>
      <c r="C361" s="509"/>
      <c r="D361" s="495"/>
      <c r="E361" s="510"/>
      <c r="F361" s="511"/>
      <c r="G361" s="510"/>
      <c r="J361" s="508"/>
      <c r="K361" s="508"/>
      <c r="L361" s="509"/>
      <c r="M361" s="495"/>
    </row>
    <row r="362" spans="2:13" x14ac:dyDescent="0.3">
      <c r="B362" s="508"/>
      <c r="C362" s="509"/>
      <c r="D362" s="495"/>
      <c r="E362" s="510"/>
      <c r="F362" s="511"/>
      <c r="G362" s="510"/>
      <c r="J362" s="508"/>
      <c r="K362" s="508"/>
      <c r="L362" s="509"/>
      <c r="M362" s="495"/>
    </row>
    <row r="363" spans="2:13" x14ac:dyDescent="0.3">
      <c r="B363" s="508"/>
      <c r="C363" s="509"/>
      <c r="D363" s="495"/>
      <c r="E363" s="510"/>
      <c r="F363" s="511"/>
      <c r="G363" s="510"/>
      <c r="J363" s="508"/>
      <c r="K363" s="508"/>
      <c r="L363" s="509"/>
      <c r="M363" s="495"/>
    </row>
    <row r="364" spans="2:13" x14ac:dyDescent="0.3">
      <c r="B364" s="508"/>
      <c r="C364" s="509"/>
      <c r="D364" s="495"/>
      <c r="E364" s="510"/>
      <c r="F364" s="511"/>
      <c r="G364" s="510"/>
      <c r="J364" s="508"/>
      <c r="K364" s="508"/>
      <c r="L364" s="509"/>
      <c r="M364" s="495"/>
    </row>
    <row r="365" spans="2:13" x14ac:dyDescent="0.3">
      <c r="B365" s="508"/>
      <c r="C365" s="509"/>
      <c r="D365" s="495"/>
      <c r="E365" s="510"/>
      <c r="F365" s="511"/>
      <c r="G365" s="510"/>
      <c r="J365" s="508"/>
      <c r="K365" s="508"/>
      <c r="L365" s="509"/>
      <c r="M365" s="495"/>
    </row>
    <row r="366" spans="2:13" x14ac:dyDescent="0.3">
      <c r="B366" s="508"/>
      <c r="C366" s="509"/>
      <c r="D366" s="495"/>
      <c r="E366" s="510"/>
      <c r="F366" s="511"/>
      <c r="G366" s="510"/>
      <c r="J366" s="508"/>
      <c r="K366" s="508"/>
      <c r="L366" s="509"/>
      <c r="M366" s="495"/>
    </row>
    <row r="367" spans="2:13" x14ac:dyDescent="0.3">
      <c r="B367" s="508"/>
      <c r="C367" s="509"/>
      <c r="D367" s="495"/>
      <c r="E367" s="510"/>
      <c r="F367" s="511"/>
      <c r="G367" s="510"/>
      <c r="J367" s="508"/>
      <c r="K367" s="508"/>
      <c r="L367" s="509"/>
      <c r="M367" s="495"/>
    </row>
    <row r="368" spans="2:13" x14ac:dyDescent="0.3">
      <c r="B368" s="508"/>
      <c r="C368" s="509"/>
      <c r="D368" s="495"/>
      <c r="E368" s="510"/>
      <c r="F368" s="511"/>
      <c r="G368" s="510"/>
      <c r="J368" s="508"/>
      <c r="K368" s="508"/>
      <c r="L368" s="509"/>
      <c r="M368" s="495"/>
    </row>
    <row r="369" spans="2:13" x14ac:dyDescent="0.3">
      <c r="B369" s="508"/>
      <c r="C369" s="509"/>
      <c r="D369" s="495"/>
      <c r="E369" s="510"/>
      <c r="F369" s="511"/>
      <c r="G369" s="510"/>
      <c r="J369" s="508"/>
      <c r="K369" s="508"/>
      <c r="L369" s="509"/>
      <c r="M369" s="495"/>
    </row>
    <row r="370" spans="2:13" x14ac:dyDescent="0.3">
      <c r="B370" s="508"/>
      <c r="C370" s="509"/>
      <c r="D370" s="495"/>
      <c r="E370" s="510"/>
      <c r="F370" s="511"/>
      <c r="G370" s="510"/>
      <c r="J370" s="508"/>
      <c r="K370" s="508"/>
      <c r="L370" s="509"/>
      <c r="M370" s="495"/>
    </row>
    <row r="371" spans="2:13" x14ac:dyDescent="0.3">
      <c r="B371" s="508"/>
      <c r="C371" s="509"/>
      <c r="D371" s="495"/>
      <c r="E371" s="510"/>
      <c r="F371" s="511"/>
      <c r="G371" s="510"/>
      <c r="J371" s="508"/>
      <c r="K371" s="508"/>
      <c r="L371" s="509"/>
      <c r="M371" s="495"/>
    </row>
    <row r="372" spans="2:13" x14ac:dyDescent="0.3">
      <c r="B372" s="508"/>
      <c r="C372" s="509"/>
      <c r="D372" s="495"/>
      <c r="E372" s="510"/>
      <c r="F372" s="511"/>
      <c r="G372" s="510"/>
      <c r="J372" s="508"/>
      <c r="K372" s="508"/>
      <c r="L372" s="509"/>
      <c r="M372" s="495"/>
    </row>
    <row r="373" spans="2:13" x14ac:dyDescent="0.3">
      <c r="B373" s="508"/>
      <c r="C373" s="509"/>
      <c r="D373" s="495"/>
      <c r="E373" s="510"/>
      <c r="F373" s="511"/>
      <c r="G373" s="510"/>
      <c r="J373" s="508"/>
      <c r="K373" s="508"/>
      <c r="L373" s="509"/>
      <c r="M373" s="495"/>
    </row>
    <row r="374" spans="2:13" x14ac:dyDescent="0.3">
      <c r="B374" s="508"/>
      <c r="C374" s="509"/>
      <c r="D374" s="495"/>
      <c r="E374" s="510"/>
      <c r="F374" s="511"/>
      <c r="G374" s="510"/>
      <c r="J374" s="508"/>
      <c r="K374" s="508"/>
      <c r="L374" s="509"/>
      <c r="M374" s="495"/>
    </row>
    <row r="375" spans="2:13" x14ac:dyDescent="0.3">
      <c r="B375" s="508"/>
      <c r="C375" s="509"/>
      <c r="D375" s="495"/>
      <c r="E375" s="510"/>
      <c r="F375" s="511"/>
      <c r="G375" s="510"/>
      <c r="J375" s="508"/>
      <c r="K375" s="508"/>
      <c r="L375" s="509"/>
      <c r="M375" s="495"/>
    </row>
    <row r="376" spans="2:13" x14ac:dyDescent="0.3">
      <c r="B376" s="508"/>
      <c r="C376" s="509"/>
      <c r="D376" s="495"/>
      <c r="E376" s="510"/>
      <c r="F376" s="511"/>
      <c r="G376" s="510"/>
      <c r="J376" s="508"/>
      <c r="K376" s="508"/>
      <c r="L376" s="509"/>
      <c r="M376" s="495"/>
    </row>
    <row r="377" spans="2:13" x14ac:dyDescent="0.3">
      <c r="B377" s="508"/>
      <c r="C377" s="509"/>
      <c r="D377" s="495"/>
      <c r="E377" s="510"/>
      <c r="F377" s="511"/>
      <c r="G377" s="510"/>
      <c r="J377" s="508"/>
      <c r="K377" s="508"/>
      <c r="L377" s="509"/>
      <c r="M377" s="495"/>
    </row>
    <row r="378" spans="2:13" x14ac:dyDescent="0.3">
      <c r="B378" s="508"/>
      <c r="C378" s="509"/>
      <c r="D378" s="495"/>
      <c r="E378" s="510"/>
      <c r="F378" s="511"/>
      <c r="G378" s="510"/>
      <c r="J378" s="508"/>
      <c r="K378" s="508"/>
      <c r="L378" s="509"/>
      <c r="M378" s="495"/>
    </row>
    <row r="379" spans="2:13" x14ac:dyDescent="0.3">
      <c r="B379" s="508"/>
      <c r="C379" s="509"/>
      <c r="D379" s="495"/>
      <c r="E379" s="510"/>
      <c r="F379" s="511"/>
      <c r="G379" s="510"/>
      <c r="J379" s="508"/>
      <c r="K379" s="508"/>
      <c r="L379" s="509"/>
      <c r="M379" s="495"/>
    </row>
    <row r="380" spans="2:13" x14ac:dyDescent="0.3">
      <c r="B380" s="508"/>
      <c r="C380" s="509"/>
      <c r="D380" s="495"/>
      <c r="E380" s="510"/>
      <c r="F380" s="511"/>
      <c r="G380" s="510"/>
      <c r="J380" s="508"/>
      <c r="K380" s="508"/>
      <c r="L380" s="509"/>
      <c r="M380" s="495"/>
    </row>
    <row r="381" spans="2:13" x14ac:dyDescent="0.3">
      <c r="B381" s="508"/>
      <c r="C381" s="509"/>
      <c r="D381" s="495"/>
      <c r="E381" s="510"/>
      <c r="F381" s="511"/>
      <c r="G381" s="510"/>
      <c r="J381" s="508"/>
      <c r="K381" s="508"/>
      <c r="L381" s="509"/>
      <c r="M381" s="495"/>
    </row>
    <row r="382" spans="2:13" x14ac:dyDescent="0.3">
      <c r="B382" s="508"/>
      <c r="C382" s="509"/>
      <c r="D382" s="495"/>
      <c r="E382" s="510"/>
      <c r="F382" s="511"/>
      <c r="G382" s="510"/>
      <c r="J382" s="508"/>
      <c r="K382" s="508"/>
      <c r="L382" s="509"/>
      <c r="M382" s="495"/>
    </row>
    <row r="383" spans="2:13" x14ac:dyDescent="0.3">
      <c r="B383" s="508"/>
      <c r="C383" s="509"/>
      <c r="D383" s="495"/>
      <c r="E383" s="510"/>
      <c r="F383" s="511"/>
      <c r="G383" s="510"/>
      <c r="J383" s="508"/>
      <c r="K383" s="508"/>
      <c r="L383" s="509"/>
      <c r="M383" s="495"/>
    </row>
    <row r="384" spans="2:13" x14ac:dyDescent="0.3">
      <c r="B384" s="508"/>
      <c r="C384" s="509"/>
      <c r="D384" s="495"/>
      <c r="E384" s="510"/>
      <c r="F384" s="511"/>
      <c r="G384" s="510"/>
      <c r="J384" s="508"/>
      <c r="K384" s="508"/>
      <c r="L384" s="509"/>
      <c r="M384" s="495"/>
    </row>
    <row r="385" spans="2:13" x14ac:dyDescent="0.3">
      <c r="B385" s="508"/>
      <c r="C385" s="509"/>
      <c r="D385" s="495"/>
      <c r="E385" s="510"/>
      <c r="F385" s="511"/>
      <c r="G385" s="510"/>
      <c r="J385" s="508"/>
      <c r="K385" s="508"/>
      <c r="L385" s="509"/>
      <c r="M385" s="495"/>
    </row>
    <row r="386" spans="2:13" x14ac:dyDescent="0.3">
      <c r="B386" s="508"/>
      <c r="C386" s="509"/>
      <c r="D386" s="495"/>
      <c r="E386" s="510"/>
      <c r="F386" s="511"/>
      <c r="G386" s="510"/>
      <c r="J386" s="508"/>
      <c r="K386" s="508"/>
      <c r="L386" s="509"/>
      <c r="M386" s="495"/>
    </row>
    <row r="387" spans="2:13" x14ac:dyDescent="0.3">
      <c r="B387" s="508"/>
      <c r="C387" s="509"/>
      <c r="D387" s="495"/>
      <c r="E387" s="510"/>
      <c r="F387" s="511"/>
      <c r="G387" s="510"/>
      <c r="J387" s="508"/>
      <c r="K387" s="508"/>
      <c r="L387" s="509"/>
      <c r="M387" s="495"/>
    </row>
    <row r="388" spans="2:13" x14ac:dyDescent="0.3">
      <c r="B388" s="508"/>
      <c r="C388" s="509"/>
      <c r="D388" s="495"/>
      <c r="E388" s="510"/>
      <c r="F388" s="511"/>
      <c r="G388" s="510"/>
      <c r="J388" s="508"/>
      <c r="K388" s="508"/>
      <c r="L388" s="509"/>
      <c r="M388" s="495"/>
    </row>
    <row r="389" spans="2:13" x14ac:dyDescent="0.3">
      <c r="B389" s="508"/>
      <c r="C389" s="509"/>
      <c r="D389" s="495"/>
      <c r="E389" s="510"/>
      <c r="F389" s="511"/>
      <c r="G389" s="510"/>
      <c r="J389" s="508"/>
      <c r="K389" s="508"/>
      <c r="L389" s="509"/>
      <c r="M389" s="495"/>
    </row>
    <row r="390" spans="2:13" x14ac:dyDescent="0.3">
      <c r="B390" s="508"/>
      <c r="C390" s="509"/>
      <c r="D390" s="495"/>
      <c r="E390" s="510"/>
      <c r="F390" s="511"/>
      <c r="G390" s="510"/>
      <c r="J390" s="508"/>
      <c r="K390" s="508"/>
      <c r="L390" s="509"/>
      <c r="M390" s="495"/>
    </row>
    <row r="391" spans="2:13" x14ac:dyDescent="0.3">
      <c r="B391" s="508"/>
      <c r="C391" s="509"/>
      <c r="D391" s="495"/>
      <c r="E391" s="510"/>
      <c r="F391" s="511"/>
      <c r="G391" s="510"/>
      <c r="J391" s="508"/>
      <c r="K391" s="508"/>
      <c r="L391" s="509"/>
      <c r="M391" s="495"/>
    </row>
    <row r="392" spans="2:13" x14ac:dyDescent="0.3">
      <c r="B392" s="508"/>
      <c r="C392" s="509"/>
      <c r="D392" s="495"/>
      <c r="E392" s="510"/>
      <c r="F392" s="511"/>
      <c r="G392" s="510"/>
      <c r="J392" s="508"/>
      <c r="K392" s="508"/>
      <c r="L392" s="509"/>
      <c r="M392" s="495"/>
    </row>
    <row r="393" spans="2:13" x14ac:dyDescent="0.3">
      <c r="B393" s="508"/>
      <c r="C393" s="509"/>
      <c r="D393" s="495"/>
      <c r="E393" s="510"/>
      <c r="F393" s="511"/>
      <c r="G393" s="510"/>
      <c r="J393" s="508"/>
      <c r="K393" s="508"/>
      <c r="L393" s="509"/>
      <c r="M393" s="495"/>
    </row>
    <row r="394" spans="2:13" x14ac:dyDescent="0.3">
      <c r="B394" s="508"/>
      <c r="C394" s="509"/>
      <c r="D394" s="495"/>
      <c r="E394" s="510"/>
      <c r="F394" s="511"/>
      <c r="G394" s="510"/>
      <c r="J394" s="508"/>
      <c r="K394" s="508"/>
      <c r="L394" s="509"/>
      <c r="M394" s="495"/>
    </row>
    <row r="395" spans="2:13" x14ac:dyDescent="0.3">
      <c r="B395" s="508"/>
      <c r="C395" s="509"/>
      <c r="D395" s="495"/>
      <c r="E395" s="510"/>
      <c r="F395" s="511"/>
      <c r="G395" s="510"/>
      <c r="J395" s="508"/>
      <c r="K395" s="508"/>
      <c r="L395" s="509"/>
      <c r="M395" s="495"/>
    </row>
    <row r="396" spans="2:13" x14ac:dyDescent="0.3">
      <c r="B396" s="508"/>
      <c r="C396" s="509"/>
      <c r="D396" s="495"/>
      <c r="E396" s="510"/>
      <c r="F396" s="511"/>
      <c r="G396" s="510"/>
      <c r="J396" s="508"/>
      <c r="K396" s="508"/>
      <c r="L396" s="509"/>
      <c r="M396" s="495"/>
    </row>
    <row r="397" spans="2:13" x14ac:dyDescent="0.3">
      <c r="B397" s="508"/>
      <c r="C397" s="509"/>
      <c r="D397" s="495"/>
      <c r="E397" s="510"/>
      <c r="F397" s="511"/>
      <c r="G397" s="510"/>
      <c r="J397" s="508"/>
      <c r="K397" s="508"/>
      <c r="L397" s="509"/>
      <c r="M397" s="495"/>
    </row>
    <row r="398" spans="2:13" x14ac:dyDescent="0.3">
      <c r="B398" s="508"/>
      <c r="C398" s="509"/>
      <c r="D398" s="495"/>
      <c r="E398" s="510"/>
      <c r="F398" s="511"/>
      <c r="G398" s="510"/>
      <c r="J398" s="508"/>
      <c r="K398" s="508"/>
      <c r="L398" s="509"/>
      <c r="M398" s="495"/>
    </row>
    <row r="399" spans="2:13" x14ac:dyDescent="0.3">
      <c r="B399" s="508"/>
      <c r="C399" s="509"/>
      <c r="D399" s="495"/>
      <c r="E399" s="510"/>
      <c r="F399" s="511"/>
      <c r="G399" s="510"/>
      <c r="J399" s="508"/>
      <c r="K399" s="508"/>
      <c r="L399" s="509"/>
      <c r="M399" s="495"/>
    </row>
    <row r="400" spans="2:13" x14ac:dyDescent="0.3">
      <c r="B400" s="508"/>
      <c r="C400" s="509"/>
      <c r="D400" s="495"/>
      <c r="E400" s="510"/>
      <c r="F400" s="511"/>
      <c r="G400" s="510"/>
      <c r="J400" s="508"/>
      <c r="K400" s="508"/>
      <c r="L400" s="509"/>
      <c r="M400" s="495"/>
    </row>
    <row r="401" spans="2:13" x14ac:dyDescent="0.3">
      <c r="B401" s="508"/>
      <c r="C401" s="509"/>
      <c r="D401" s="495"/>
      <c r="E401" s="510"/>
      <c r="F401" s="511"/>
      <c r="G401" s="510"/>
      <c r="J401" s="508"/>
      <c r="K401" s="508"/>
      <c r="L401" s="509"/>
      <c r="M401" s="495"/>
    </row>
    <row r="402" spans="2:13" x14ac:dyDescent="0.3">
      <c r="B402" s="508"/>
      <c r="C402" s="509"/>
      <c r="D402" s="495"/>
      <c r="E402" s="510"/>
      <c r="F402" s="511"/>
      <c r="G402" s="510"/>
      <c r="J402" s="508"/>
      <c r="K402" s="508"/>
      <c r="L402" s="509"/>
      <c r="M402" s="495"/>
    </row>
    <row r="403" spans="2:13" x14ac:dyDescent="0.3">
      <c r="B403" s="508"/>
      <c r="C403" s="509"/>
      <c r="D403" s="495"/>
      <c r="E403" s="510"/>
      <c r="F403" s="511"/>
      <c r="G403" s="510"/>
      <c r="J403" s="508"/>
      <c r="K403" s="508"/>
      <c r="L403" s="509"/>
      <c r="M403" s="495"/>
    </row>
    <row r="404" spans="2:13" x14ac:dyDescent="0.3">
      <c r="B404" s="508"/>
      <c r="C404" s="509"/>
      <c r="D404" s="495"/>
      <c r="E404" s="510"/>
      <c r="F404" s="511"/>
      <c r="G404" s="510"/>
      <c r="J404" s="508"/>
      <c r="K404" s="508"/>
      <c r="L404" s="509"/>
      <c r="M404" s="495"/>
    </row>
    <row r="405" spans="2:13" x14ac:dyDescent="0.3">
      <c r="B405" s="508"/>
      <c r="C405" s="509"/>
      <c r="D405" s="495"/>
      <c r="E405" s="510"/>
      <c r="F405" s="511"/>
      <c r="G405" s="510"/>
      <c r="J405" s="508"/>
      <c r="K405" s="508"/>
      <c r="L405" s="509"/>
      <c r="M405" s="495"/>
    </row>
    <row r="406" spans="2:13" x14ac:dyDescent="0.3">
      <c r="B406" s="508"/>
      <c r="C406" s="509"/>
      <c r="D406" s="495"/>
      <c r="E406" s="510"/>
      <c r="F406" s="511"/>
      <c r="G406" s="510"/>
      <c r="J406" s="508"/>
      <c r="K406" s="508"/>
      <c r="L406" s="509"/>
      <c r="M406" s="495"/>
    </row>
    <row r="407" spans="2:13" x14ac:dyDescent="0.3">
      <c r="B407" s="508"/>
      <c r="C407" s="509"/>
      <c r="D407" s="495"/>
      <c r="E407" s="510"/>
      <c r="F407" s="511"/>
      <c r="G407" s="510"/>
      <c r="J407" s="508"/>
      <c r="K407" s="508"/>
      <c r="L407" s="509"/>
      <c r="M407" s="495"/>
    </row>
    <row r="408" spans="2:13" x14ac:dyDescent="0.3">
      <c r="B408" s="508"/>
      <c r="C408" s="509"/>
      <c r="D408" s="495"/>
      <c r="E408" s="510"/>
      <c r="F408" s="511"/>
      <c r="G408" s="510"/>
      <c r="J408" s="508"/>
      <c r="K408" s="508"/>
      <c r="L408" s="509"/>
      <c r="M408" s="495"/>
    </row>
    <row r="409" spans="2:13" x14ac:dyDescent="0.3">
      <c r="B409" s="508"/>
      <c r="C409" s="509"/>
      <c r="D409" s="495"/>
      <c r="E409" s="510"/>
      <c r="F409" s="511"/>
      <c r="G409" s="510"/>
      <c r="J409" s="508"/>
      <c r="K409" s="508"/>
      <c r="L409" s="509"/>
      <c r="M409" s="495"/>
    </row>
    <row r="410" spans="2:13" x14ac:dyDescent="0.3">
      <c r="B410" s="508"/>
      <c r="C410" s="509"/>
      <c r="D410" s="495"/>
      <c r="E410" s="510"/>
      <c r="F410" s="511"/>
      <c r="G410" s="510"/>
      <c r="J410" s="508"/>
      <c r="K410" s="508"/>
      <c r="L410" s="509"/>
      <c r="M410" s="495"/>
    </row>
    <row r="411" spans="2:13" x14ac:dyDescent="0.3">
      <c r="B411" s="508"/>
      <c r="C411" s="509"/>
      <c r="D411" s="495"/>
      <c r="E411" s="510"/>
      <c r="F411" s="511"/>
      <c r="G411" s="510"/>
      <c r="J411" s="508"/>
      <c r="K411" s="508"/>
      <c r="L411" s="509"/>
      <c r="M411" s="495"/>
    </row>
    <row r="412" spans="2:13" x14ac:dyDescent="0.3">
      <c r="B412" s="508"/>
      <c r="C412" s="509"/>
      <c r="D412" s="495"/>
      <c r="E412" s="510"/>
      <c r="F412" s="511"/>
      <c r="G412" s="510"/>
      <c r="J412" s="508"/>
      <c r="K412" s="508"/>
      <c r="L412" s="509"/>
      <c r="M412" s="495"/>
    </row>
    <row r="413" spans="2:13" x14ac:dyDescent="0.3">
      <c r="B413" s="508"/>
      <c r="C413" s="509"/>
      <c r="D413" s="495"/>
      <c r="E413" s="510"/>
      <c r="F413" s="511"/>
      <c r="G413" s="510"/>
      <c r="J413" s="508"/>
      <c r="K413" s="508"/>
      <c r="L413" s="509"/>
      <c r="M413" s="495"/>
    </row>
    <row r="414" spans="2:13" x14ac:dyDescent="0.3">
      <c r="B414" s="508"/>
      <c r="C414" s="509"/>
      <c r="D414" s="495"/>
      <c r="E414" s="510"/>
      <c r="F414" s="511"/>
      <c r="G414" s="510"/>
      <c r="J414" s="508"/>
      <c r="K414" s="508"/>
      <c r="L414" s="509"/>
      <c r="M414" s="495"/>
    </row>
    <row r="415" spans="2:13" x14ac:dyDescent="0.3">
      <c r="B415" s="508"/>
      <c r="C415" s="509"/>
      <c r="D415" s="495"/>
      <c r="E415" s="510"/>
      <c r="F415" s="511"/>
      <c r="G415" s="510"/>
      <c r="J415" s="508"/>
      <c r="K415" s="508"/>
      <c r="L415" s="509"/>
      <c r="M415" s="495"/>
    </row>
    <row r="416" spans="2:13" x14ac:dyDescent="0.3">
      <c r="B416" s="508"/>
      <c r="C416" s="509"/>
      <c r="D416" s="495"/>
      <c r="E416" s="510"/>
      <c r="F416" s="511"/>
      <c r="G416" s="510"/>
      <c r="J416" s="508"/>
      <c r="K416" s="508"/>
      <c r="L416" s="509"/>
      <c r="M416" s="495"/>
    </row>
    <row r="417" spans="2:13" x14ac:dyDescent="0.3">
      <c r="B417" s="508"/>
      <c r="C417" s="509"/>
      <c r="D417" s="495"/>
      <c r="E417" s="510"/>
      <c r="F417" s="511"/>
      <c r="G417" s="510"/>
      <c r="J417" s="508"/>
      <c r="K417" s="508"/>
      <c r="L417" s="509"/>
      <c r="M417" s="495"/>
    </row>
    <row r="418" spans="2:13" x14ac:dyDescent="0.3">
      <c r="B418" s="508"/>
      <c r="C418" s="509"/>
      <c r="D418" s="495"/>
      <c r="E418" s="510"/>
      <c r="F418" s="511"/>
      <c r="G418" s="510"/>
      <c r="J418" s="508"/>
      <c r="K418" s="508"/>
      <c r="L418" s="509"/>
      <c r="M418" s="495"/>
    </row>
    <row r="419" spans="2:13" x14ac:dyDescent="0.3">
      <c r="B419" s="508"/>
      <c r="C419" s="509"/>
      <c r="D419" s="495"/>
      <c r="E419" s="510"/>
      <c r="F419" s="511"/>
      <c r="G419" s="510"/>
      <c r="J419" s="508"/>
      <c r="K419" s="508"/>
      <c r="L419" s="509"/>
      <c r="M419" s="495"/>
    </row>
    <row r="420" spans="2:13" x14ac:dyDescent="0.3">
      <c r="B420" s="508"/>
      <c r="C420" s="509"/>
      <c r="D420" s="495"/>
      <c r="E420" s="510"/>
      <c r="F420" s="511"/>
      <c r="G420" s="510"/>
      <c r="J420" s="508"/>
      <c r="K420" s="508"/>
      <c r="L420" s="509"/>
      <c r="M420" s="495"/>
    </row>
    <row r="421" spans="2:13" x14ac:dyDescent="0.3">
      <c r="B421" s="508"/>
      <c r="C421" s="509"/>
      <c r="D421" s="495"/>
      <c r="E421" s="510"/>
      <c r="F421" s="511"/>
      <c r="G421" s="510"/>
      <c r="J421" s="508"/>
      <c r="K421" s="508"/>
      <c r="L421" s="509"/>
      <c r="M421" s="495"/>
    </row>
    <row r="422" spans="2:13" x14ac:dyDescent="0.3">
      <c r="B422" s="508"/>
      <c r="C422" s="509"/>
      <c r="D422" s="495"/>
      <c r="E422" s="510"/>
      <c r="F422" s="511"/>
      <c r="G422" s="510"/>
      <c r="J422" s="508"/>
      <c r="K422" s="508"/>
      <c r="L422" s="509"/>
      <c r="M422" s="495"/>
    </row>
    <row r="423" spans="2:13" x14ac:dyDescent="0.3">
      <c r="B423" s="508"/>
      <c r="C423" s="509"/>
      <c r="D423" s="495"/>
      <c r="E423" s="510"/>
      <c r="F423" s="511"/>
      <c r="G423" s="510"/>
      <c r="J423" s="508"/>
      <c r="K423" s="508"/>
      <c r="L423" s="509"/>
      <c r="M423" s="495"/>
    </row>
    <row r="424" spans="2:13" x14ac:dyDescent="0.3">
      <c r="B424" s="508"/>
      <c r="C424" s="509"/>
      <c r="D424" s="495"/>
      <c r="E424" s="510"/>
      <c r="F424" s="511"/>
      <c r="G424" s="510"/>
      <c r="J424" s="508"/>
      <c r="K424" s="508"/>
      <c r="L424" s="509"/>
      <c r="M424" s="495"/>
    </row>
    <row r="425" spans="2:13" x14ac:dyDescent="0.3">
      <c r="B425" s="508"/>
      <c r="C425" s="509"/>
      <c r="D425" s="495"/>
      <c r="E425" s="510"/>
      <c r="F425" s="511"/>
      <c r="G425" s="510"/>
      <c r="J425" s="508"/>
      <c r="K425" s="508"/>
      <c r="L425" s="509"/>
      <c r="M425" s="495"/>
    </row>
    <row r="426" spans="2:13" x14ac:dyDescent="0.3">
      <c r="B426" s="508"/>
      <c r="C426" s="509"/>
      <c r="D426" s="495"/>
      <c r="E426" s="510"/>
      <c r="F426" s="511"/>
      <c r="G426" s="510"/>
      <c r="J426" s="508"/>
      <c r="K426" s="508"/>
      <c r="L426" s="509"/>
      <c r="M426" s="495"/>
    </row>
    <row r="427" spans="2:13" x14ac:dyDescent="0.3">
      <c r="B427" s="508"/>
      <c r="C427" s="509"/>
      <c r="D427" s="495"/>
      <c r="E427" s="510"/>
      <c r="F427" s="511"/>
      <c r="G427" s="510"/>
      <c r="J427" s="508"/>
      <c r="K427" s="508"/>
      <c r="L427" s="509"/>
      <c r="M427" s="495"/>
    </row>
    <row r="428" spans="2:13" x14ac:dyDescent="0.3">
      <c r="B428" s="508"/>
      <c r="C428" s="509"/>
      <c r="D428" s="495"/>
      <c r="E428" s="510"/>
      <c r="F428" s="511"/>
      <c r="G428" s="510"/>
      <c r="J428" s="508"/>
      <c r="K428" s="508"/>
      <c r="L428" s="509"/>
      <c r="M428" s="495"/>
    </row>
    <row r="429" spans="2:13" x14ac:dyDescent="0.3">
      <c r="B429" s="508"/>
      <c r="C429" s="509"/>
      <c r="D429" s="495"/>
      <c r="E429" s="510"/>
      <c r="F429" s="511"/>
      <c r="G429" s="510"/>
      <c r="J429" s="508"/>
      <c r="K429" s="508"/>
      <c r="L429" s="509"/>
      <c r="M429" s="495"/>
    </row>
    <row r="430" spans="2:13" x14ac:dyDescent="0.3">
      <c r="B430" s="508"/>
      <c r="C430" s="509"/>
      <c r="D430" s="495"/>
      <c r="E430" s="510"/>
      <c r="F430" s="511"/>
      <c r="G430" s="510"/>
      <c r="J430" s="508"/>
      <c r="K430" s="508"/>
      <c r="L430" s="509"/>
      <c r="M430" s="495"/>
    </row>
    <row r="431" spans="2:13" x14ac:dyDescent="0.3">
      <c r="B431" s="508"/>
      <c r="C431" s="509"/>
      <c r="D431" s="495"/>
      <c r="E431" s="510"/>
      <c r="F431" s="511"/>
      <c r="G431" s="510"/>
      <c r="J431" s="508"/>
      <c r="K431" s="508"/>
      <c r="L431" s="509"/>
      <c r="M431" s="495"/>
    </row>
    <row r="432" spans="2:13" x14ac:dyDescent="0.3">
      <c r="B432" s="508"/>
      <c r="C432" s="509"/>
      <c r="D432" s="495"/>
      <c r="E432" s="510"/>
      <c r="F432" s="511"/>
      <c r="G432" s="510"/>
      <c r="J432" s="508"/>
      <c r="K432" s="508"/>
      <c r="L432" s="509"/>
      <c r="M432" s="495"/>
    </row>
    <row r="433" spans="2:13" x14ac:dyDescent="0.3">
      <c r="B433" s="508"/>
      <c r="C433" s="509"/>
      <c r="D433" s="495"/>
      <c r="E433" s="510"/>
      <c r="F433" s="511"/>
      <c r="G433" s="510"/>
      <c r="J433" s="508"/>
      <c r="K433" s="508"/>
      <c r="L433" s="509"/>
      <c r="M433" s="495"/>
    </row>
    <row r="434" spans="2:13" x14ac:dyDescent="0.3">
      <c r="B434" s="508"/>
      <c r="C434" s="509"/>
      <c r="D434" s="495"/>
      <c r="E434" s="510"/>
      <c r="F434" s="511"/>
      <c r="G434" s="510"/>
      <c r="J434" s="508"/>
      <c r="K434" s="508"/>
      <c r="L434" s="509"/>
      <c r="M434" s="495"/>
    </row>
    <row r="435" spans="2:13" x14ac:dyDescent="0.3">
      <c r="B435" s="508"/>
      <c r="C435" s="509"/>
      <c r="D435" s="495"/>
      <c r="E435" s="510"/>
      <c r="F435" s="511"/>
      <c r="G435" s="510"/>
      <c r="J435" s="508"/>
      <c r="K435" s="508"/>
      <c r="L435" s="509"/>
      <c r="M435" s="495"/>
    </row>
    <row r="436" spans="2:13" x14ac:dyDescent="0.3">
      <c r="B436" s="508"/>
      <c r="C436" s="509"/>
      <c r="D436" s="495"/>
      <c r="E436" s="510"/>
      <c r="F436" s="511"/>
      <c r="G436" s="510"/>
      <c r="J436" s="508"/>
      <c r="K436" s="508"/>
      <c r="L436" s="509"/>
      <c r="M436" s="495"/>
    </row>
    <row r="437" spans="2:13" x14ac:dyDescent="0.3">
      <c r="B437" s="508"/>
      <c r="C437" s="509"/>
      <c r="D437" s="495"/>
      <c r="E437" s="510"/>
      <c r="F437" s="511"/>
      <c r="G437" s="510"/>
      <c r="J437" s="508"/>
      <c r="K437" s="508"/>
      <c r="L437" s="509"/>
      <c r="M437" s="495"/>
    </row>
    <row r="438" spans="2:13" x14ac:dyDescent="0.3">
      <c r="B438" s="508"/>
      <c r="C438" s="509"/>
      <c r="D438" s="495"/>
      <c r="E438" s="510"/>
      <c r="F438" s="511"/>
      <c r="G438" s="510"/>
      <c r="J438" s="508"/>
      <c r="K438" s="508"/>
      <c r="L438" s="509"/>
      <c r="M438" s="495"/>
    </row>
    <row r="439" spans="2:13" x14ac:dyDescent="0.3">
      <c r="B439" s="508"/>
      <c r="C439" s="509"/>
      <c r="D439" s="495"/>
      <c r="E439" s="510"/>
      <c r="F439" s="511"/>
      <c r="G439" s="510"/>
      <c r="J439" s="508"/>
      <c r="K439" s="508"/>
      <c r="L439" s="509"/>
      <c r="M439" s="495"/>
    </row>
    <row r="440" spans="2:13" x14ac:dyDescent="0.3">
      <c r="B440" s="508"/>
      <c r="C440" s="509"/>
      <c r="D440" s="495"/>
      <c r="E440" s="510"/>
      <c r="F440" s="511"/>
      <c r="G440" s="510"/>
      <c r="J440" s="508"/>
      <c r="K440" s="508"/>
      <c r="L440" s="509"/>
      <c r="M440" s="495"/>
    </row>
    <row r="441" spans="2:13" x14ac:dyDescent="0.3">
      <c r="B441" s="508"/>
      <c r="C441" s="509"/>
      <c r="D441" s="495"/>
      <c r="E441" s="510"/>
      <c r="F441" s="511"/>
      <c r="G441" s="510"/>
      <c r="J441" s="508"/>
      <c r="K441" s="508"/>
      <c r="L441" s="509"/>
      <c r="M441" s="495"/>
    </row>
    <row r="442" spans="2:13" x14ac:dyDescent="0.3">
      <c r="B442" s="508"/>
      <c r="C442" s="509"/>
      <c r="D442" s="495"/>
      <c r="E442" s="510"/>
      <c r="F442" s="511"/>
      <c r="G442" s="510"/>
      <c r="J442" s="508"/>
      <c r="K442" s="508"/>
      <c r="L442" s="509"/>
      <c r="M442" s="495"/>
    </row>
    <row r="443" spans="2:13" x14ac:dyDescent="0.3">
      <c r="B443" s="508"/>
      <c r="C443" s="509"/>
      <c r="D443" s="495"/>
      <c r="E443" s="510"/>
      <c r="F443" s="511"/>
      <c r="G443" s="510"/>
      <c r="J443" s="508"/>
      <c r="K443" s="508"/>
      <c r="L443" s="509"/>
      <c r="M443" s="495"/>
    </row>
    <row r="444" spans="2:13" x14ac:dyDescent="0.3">
      <c r="B444" s="508"/>
      <c r="C444" s="509"/>
      <c r="D444" s="495"/>
      <c r="E444" s="510"/>
      <c r="F444" s="511"/>
      <c r="G444" s="510"/>
      <c r="J444" s="508"/>
      <c r="K444" s="508"/>
      <c r="L444" s="509"/>
      <c r="M444" s="495"/>
    </row>
    <row r="445" spans="2:13" x14ac:dyDescent="0.3">
      <c r="B445" s="508"/>
      <c r="C445" s="509"/>
      <c r="D445" s="495"/>
      <c r="E445" s="510"/>
      <c r="F445" s="511"/>
      <c r="G445" s="510"/>
      <c r="J445" s="508"/>
      <c r="K445" s="508"/>
      <c r="L445" s="509"/>
      <c r="M445" s="495"/>
    </row>
    <row r="446" spans="2:13" x14ac:dyDescent="0.3">
      <c r="B446" s="508"/>
      <c r="C446" s="509"/>
      <c r="D446" s="495"/>
      <c r="E446" s="510"/>
      <c r="F446" s="511"/>
      <c r="G446" s="510"/>
      <c r="J446" s="508"/>
      <c r="K446" s="508"/>
      <c r="L446" s="509"/>
      <c r="M446" s="495"/>
    </row>
    <row r="447" spans="2:13" x14ac:dyDescent="0.3">
      <c r="B447" s="508"/>
      <c r="C447" s="509"/>
      <c r="D447" s="495"/>
      <c r="E447" s="510"/>
      <c r="F447" s="511"/>
      <c r="G447" s="510"/>
      <c r="J447" s="508"/>
      <c r="K447" s="508"/>
      <c r="L447" s="509"/>
      <c r="M447" s="495"/>
    </row>
    <row r="448" spans="2:13" x14ac:dyDescent="0.3">
      <c r="B448" s="508"/>
      <c r="C448" s="509"/>
      <c r="D448" s="495"/>
      <c r="E448" s="510"/>
      <c r="F448" s="511"/>
      <c r="G448" s="510"/>
      <c r="J448" s="508"/>
      <c r="K448" s="508"/>
      <c r="L448" s="509"/>
      <c r="M448" s="495"/>
    </row>
    <row r="449" spans="2:13" x14ac:dyDescent="0.3">
      <c r="B449" s="508"/>
      <c r="C449" s="509"/>
      <c r="D449" s="495"/>
      <c r="E449" s="510"/>
      <c r="F449" s="511"/>
      <c r="G449" s="510"/>
      <c r="J449" s="508"/>
      <c r="K449" s="508"/>
      <c r="L449" s="509"/>
      <c r="M449" s="495"/>
    </row>
    <row r="450" spans="2:13" x14ac:dyDescent="0.3">
      <c r="B450" s="508"/>
      <c r="C450" s="509"/>
      <c r="D450" s="495"/>
      <c r="E450" s="510"/>
      <c r="F450" s="511"/>
      <c r="G450" s="510"/>
      <c r="J450" s="508"/>
      <c r="K450" s="508"/>
      <c r="L450" s="509"/>
      <c r="M450" s="495"/>
    </row>
    <row r="451" spans="2:13" x14ac:dyDescent="0.3">
      <c r="B451" s="508"/>
      <c r="C451" s="509"/>
      <c r="D451" s="495"/>
      <c r="E451" s="510"/>
      <c r="F451" s="511"/>
      <c r="G451" s="510"/>
      <c r="J451" s="508"/>
      <c r="K451" s="508"/>
      <c r="L451" s="509"/>
      <c r="M451" s="495"/>
    </row>
    <row r="452" spans="2:13" x14ac:dyDescent="0.3">
      <c r="B452" s="508"/>
      <c r="C452" s="509"/>
      <c r="D452" s="495"/>
      <c r="E452" s="510"/>
      <c r="F452" s="511"/>
      <c r="G452" s="510"/>
      <c r="J452" s="508"/>
      <c r="K452" s="508"/>
      <c r="L452" s="509"/>
      <c r="M452" s="495"/>
    </row>
    <row r="453" spans="2:13" x14ac:dyDescent="0.3">
      <c r="B453" s="508"/>
      <c r="C453" s="509"/>
      <c r="D453" s="495"/>
      <c r="E453" s="510"/>
      <c r="F453" s="511"/>
      <c r="G453" s="510"/>
      <c r="J453" s="508"/>
      <c r="K453" s="508"/>
      <c r="L453" s="509"/>
      <c r="M453" s="495"/>
    </row>
    <row r="454" spans="2:13" x14ac:dyDescent="0.3">
      <c r="B454" s="508"/>
      <c r="C454" s="509"/>
      <c r="D454" s="495"/>
      <c r="E454" s="510"/>
      <c r="F454" s="511"/>
      <c r="G454" s="510"/>
      <c r="J454" s="508"/>
      <c r="K454" s="508"/>
      <c r="L454" s="509"/>
      <c r="M454" s="495"/>
    </row>
    <row r="455" spans="2:13" x14ac:dyDescent="0.3">
      <c r="B455" s="508"/>
      <c r="C455" s="509"/>
      <c r="D455" s="495"/>
      <c r="E455" s="510"/>
      <c r="F455" s="511"/>
      <c r="G455" s="510"/>
      <c r="J455" s="508"/>
      <c r="K455" s="508"/>
      <c r="L455" s="509"/>
      <c r="M455" s="495"/>
    </row>
    <row r="456" spans="2:13" x14ac:dyDescent="0.3">
      <c r="B456" s="508"/>
      <c r="C456" s="509"/>
      <c r="D456" s="495"/>
      <c r="E456" s="510"/>
      <c r="F456" s="511"/>
      <c r="G456" s="510"/>
      <c r="J456" s="508"/>
      <c r="K456" s="508"/>
      <c r="L456" s="509"/>
      <c r="M456" s="495"/>
    </row>
    <row r="457" spans="2:13" x14ac:dyDescent="0.3">
      <c r="B457" s="508"/>
      <c r="C457" s="509"/>
      <c r="D457" s="495"/>
      <c r="E457" s="510"/>
      <c r="F457" s="511"/>
      <c r="G457" s="510"/>
      <c r="J457" s="508"/>
      <c r="K457" s="508"/>
      <c r="L457" s="509"/>
      <c r="M457" s="495"/>
    </row>
    <row r="458" spans="2:13" x14ac:dyDescent="0.3">
      <c r="B458" s="508"/>
      <c r="C458" s="509"/>
      <c r="D458" s="495"/>
      <c r="E458" s="510"/>
      <c r="F458" s="511"/>
      <c r="G458" s="510"/>
      <c r="J458" s="508"/>
      <c r="K458" s="508"/>
      <c r="L458" s="509"/>
      <c r="M458" s="495"/>
    </row>
    <row r="459" spans="2:13" x14ac:dyDescent="0.3">
      <c r="B459" s="508"/>
      <c r="C459" s="509"/>
      <c r="D459" s="495"/>
      <c r="E459" s="510"/>
      <c r="F459" s="511"/>
      <c r="G459" s="510"/>
      <c r="J459" s="508"/>
      <c r="K459" s="508"/>
      <c r="L459" s="509"/>
      <c r="M459" s="495"/>
    </row>
    <row r="460" spans="2:13" x14ac:dyDescent="0.3">
      <c r="B460" s="508"/>
      <c r="C460" s="509"/>
      <c r="D460" s="495"/>
      <c r="E460" s="510"/>
      <c r="F460" s="511"/>
      <c r="G460" s="510"/>
      <c r="J460" s="508"/>
      <c r="K460" s="508"/>
      <c r="L460" s="509"/>
      <c r="M460" s="495"/>
    </row>
    <row r="461" spans="2:13" x14ac:dyDescent="0.3">
      <c r="B461" s="508"/>
      <c r="C461" s="509"/>
      <c r="D461" s="495"/>
      <c r="E461" s="510"/>
      <c r="F461" s="511"/>
      <c r="G461" s="510"/>
      <c r="J461" s="508"/>
      <c r="K461" s="508"/>
      <c r="L461" s="509"/>
      <c r="M461" s="495"/>
    </row>
    <row r="462" spans="2:13" x14ac:dyDescent="0.3">
      <c r="B462" s="508"/>
      <c r="C462" s="509"/>
      <c r="D462" s="495"/>
      <c r="E462" s="510"/>
      <c r="F462" s="511"/>
      <c r="G462" s="510"/>
      <c r="J462" s="508"/>
      <c r="K462" s="508"/>
      <c r="L462" s="509"/>
      <c r="M462" s="495"/>
    </row>
    <row r="463" spans="2:13" x14ac:dyDescent="0.3">
      <c r="B463" s="508"/>
      <c r="C463" s="509"/>
      <c r="D463" s="495"/>
      <c r="E463" s="510"/>
      <c r="F463" s="511"/>
      <c r="G463" s="510"/>
      <c r="J463" s="508"/>
      <c r="K463" s="508"/>
      <c r="L463" s="509"/>
      <c r="M463" s="495"/>
    </row>
    <row r="464" spans="2:13" x14ac:dyDescent="0.3">
      <c r="B464" s="508"/>
      <c r="C464" s="509"/>
      <c r="D464" s="495"/>
      <c r="E464" s="510"/>
      <c r="F464" s="511"/>
      <c r="G464" s="510"/>
      <c r="J464" s="508"/>
      <c r="K464" s="508"/>
      <c r="L464" s="509"/>
      <c r="M464" s="495"/>
    </row>
    <row r="465" spans="2:13" x14ac:dyDescent="0.3">
      <c r="B465" s="508"/>
      <c r="C465" s="509"/>
      <c r="D465" s="495"/>
      <c r="E465" s="510"/>
      <c r="F465" s="511"/>
      <c r="G465" s="510"/>
      <c r="J465" s="508"/>
      <c r="K465" s="508"/>
      <c r="L465" s="509"/>
      <c r="M465" s="495"/>
    </row>
    <row r="466" spans="2:13" x14ac:dyDescent="0.3">
      <c r="B466" s="508"/>
      <c r="C466" s="509"/>
      <c r="D466" s="495"/>
      <c r="E466" s="510"/>
      <c r="F466" s="511"/>
      <c r="G466" s="510"/>
      <c r="J466" s="508"/>
      <c r="K466" s="508"/>
      <c r="L466" s="509"/>
      <c r="M466" s="495"/>
    </row>
    <row r="467" spans="2:13" x14ac:dyDescent="0.3">
      <c r="B467" s="508"/>
      <c r="C467" s="509"/>
      <c r="D467" s="495"/>
      <c r="E467" s="510"/>
      <c r="F467" s="511"/>
      <c r="G467" s="510"/>
      <c r="J467" s="508"/>
      <c r="K467" s="508"/>
      <c r="L467" s="509"/>
      <c r="M467" s="495"/>
    </row>
    <row r="468" spans="2:13" x14ac:dyDescent="0.3">
      <c r="B468" s="508"/>
      <c r="C468" s="509"/>
      <c r="D468" s="495"/>
      <c r="E468" s="510"/>
      <c r="F468" s="511"/>
      <c r="G468" s="510"/>
      <c r="J468" s="508"/>
      <c r="K468" s="508"/>
      <c r="L468" s="509"/>
      <c r="M468" s="495"/>
    </row>
    <row r="469" spans="2:13" x14ac:dyDescent="0.3">
      <c r="B469" s="508"/>
      <c r="C469" s="509"/>
      <c r="D469" s="495"/>
      <c r="E469" s="510"/>
      <c r="F469" s="511"/>
      <c r="G469" s="510"/>
      <c r="J469" s="508"/>
      <c r="K469" s="508"/>
      <c r="L469" s="509"/>
      <c r="M469" s="495"/>
    </row>
    <row r="470" spans="2:13" x14ac:dyDescent="0.3">
      <c r="B470" s="508"/>
      <c r="C470" s="509"/>
      <c r="D470" s="495"/>
      <c r="E470" s="510"/>
      <c r="F470" s="511"/>
      <c r="G470" s="510"/>
      <c r="J470" s="508"/>
      <c r="K470" s="508"/>
      <c r="L470" s="509"/>
      <c r="M470" s="495"/>
    </row>
    <row r="471" spans="2:13" x14ac:dyDescent="0.3">
      <c r="B471" s="508"/>
      <c r="C471" s="509"/>
      <c r="D471" s="495"/>
      <c r="E471" s="510"/>
      <c r="F471" s="511"/>
      <c r="G471" s="510"/>
      <c r="J471" s="508"/>
      <c r="K471" s="508"/>
      <c r="L471" s="509"/>
      <c r="M471" s="495"/>
    </row>
    <row r="472" spans="2:13" x14ac:dyDescent="0.3">
      <c r="B472" s="508"/>
      <c r="C472" s="509"/>
      <c r="D472" s="495"/>
      <c r="E472" s="510"/>
      <c r="F472" s="511"/>
      <c r="G472" s="510"/>
      <c r="J472" s="508"/>
      <c r="K472" s="508"/>
      <c r="L472" s="509"/>
      <c r="M472" s="495"/>
    </row>
    <row r="473" spans="2:13" x14ac:dyDescent="0.3">
      <c r="B473" s="508"/>
      <c r="C473" s="509"/>
      <c r="D473" s="495"/>
      <c r="E473" s="510"/>
      <c r="F473" s="511"/>
      <c r="G473" s="510"/>
      <c r="J473" s="508"/>
      <c r="K473" s="508"/>
      <c r="L473" s="509"/>
      <c r="M473" s="495"/>
    </row>
    <row r="474" spans="2:13" x14ac:dyDescent="0.3">
      <c r="B474" s="508"/>
      <c r="C474" s="509"/>
      <c r="D474" s="495"/>
      <c r="E474" s="510"/>
      <c r="F474" s="511"/>
      <c r="G474" s="510"/>
      <c r="J474" s="508"/>
      <c r="K474" s="508"/>
      <c r="L474" s="509"/>
      <c r="M474" s="495"/>
    </row>
    <row r="475" spans="2:13" x14ac:dyDescent="0.3">
      <c r="B475" s="508"/>
      <c r="C475" s="509"/>
      <c r="D475" s="495"/>
      <c r="E475" s="510"/>
      <c r="F475" s="511"/>
      <c r="G475" s="510"/>
      <c r="J475" s="508"/>
      <c r="K475" s="508"/>
      <c r="L475" s="509"/>
      <c r="M475" s="495"/>
    </row>
    <row r="476" spans="2:13" x14ac:dyDescent="0.3">
      <c r="B476" s="508"/>
      <c r="C476" s="509"/>
      <c r="D476" s="495"/>
      <c r="E476" s="510"/>
      <c r="F476" s="511"/>
      <c r="G476" s="510"/>
      <c r="J476" s="508"/>
      <c r="K476" s="508"/>
      <c r="L476" s="509"/>
      <c r="M476" s="495"/>
    </row>
    <row r="477" spans="2:13" x14ac:dyDescent="0.3">
      <c r="B477" s="508"/>
      <c r="C477" s="509"/>
      <c r="D477" s="495"/>
      <c r="E477" s="510"/>
      <c r="F477" s="511"/>
      <c r="G477" s="510"/>
      <c r="J477" s="508"/>
      <c r="K477" s="508"/>
      <c r="L477" s="509"/>
      <c r="M477" s="495"/>
    </row>
    <row r="478" spans="2:13" x14ac:dyDescent="0.3">
      <c r="B478" s="508"/>
      <c r="C478" s="509"/>
      <c r="D478" s="495"/>
      <c r="E478" s="510"/>
      <c r="F478" s="511"/>
      <c r="G478" s="510"/>
      <c r="J478" s="508"/>
      <c r="K478" s="508"/>
      <c r="L478" s="509"/>
      <c r="M478" s="495"/>
    </row>
    <row r="479" spans="2:13" x14ac:dyDescent="0.3">
      <c r="B479" s="508"/>
      <c r="C479" s="509"/>
      <c r="D479" s="495"/>
      <c r="E479" s="510"/>
      <c r="F479" s="511"/>
      <c r="G479" s="510"/>
      <c r="J479" s="508"/>
      <c r="K479" s="508"/>
      <c r="L479" s="509"/>
      <c r="M479" s="495"/>
    </row>
    <row r="480" spans="2:13" x14ac:dyDescent="0.3">
      <c r="B480" s="508"/>
      <c r="C480" s="509"/>
      <c r="D480" s="495"/>
      <c r="E480" s="510"/>
      <c r="F480" s="511"/>
      <c r="G480" s="510"/>
      <c r="J480" s="508"/>
      <c r="K480" s="508"/>
      <c r="L480" s="509"/>
      <c r="M480" s="495"/>
    </row>
    <row r="481" spans="2:13" x14ac:dyDescent="0.3">
      <c r="B481" s="508"/>
      <c r="C481" s="509"/>
      <c r="D481" s="495"/>
      <c r="E481" s="510"/>
      <c r="F481" s="511"/>
      <c r="G481" s="510"/>
      <c r="J481" s="508"/>
      <c r="K481" s="508"/>
      <c r="L481" s="509"/>
      <c r="M481" s="495"/>
    </row>
    <row r="482" spans="2:13" x14ac:dyDescent="0.3">
      <c r="B482" s="508"/>
      <c r="C482" s="509"/>
      <c r="D482" s="495"/>
      <c r="E482" s="510"/>
      <c r="F482" s="511"/>
      <c r="G482" s="510"/>
      <c r="J482" s="508"/>
      <c r="K482" s="508"/>
      <c r="L482" s="509"/>
      <c r="M482" s="495"/>
    </row>
    <row r="483" spans="2:13" x14ac:dyDescent="0.3">
      <c r="B483" s="508"/>
      <c r="C483" s="509"/>
      <c r="D483" s="495"/>
      <c r="E483" s="510"/>
      <c r="F483" s="511"/>
      <c r="G483" s="510"/>
      <c r="J483" s="508"/>
      <c r="K483" s="508"/>
      <c r="L483" s="509"/>
      <c r="M483" s="495"/>
    </row>
    <row r="484" spans="2:13" x14ac:dyDescent="0.3">
      <c r="B484" s="508"/>
      <c r="C484" s="509"/>
      <c r="D484" s="495"/>
      <c r="E484" s="510"/>
      <c r="F484" s="511"/>
      <c r="G484" s="510"/>
      <c r="J484" s="508"/>
      <c r="K484" s="508"/>
      <c r="L484" s="509"/>
      <c r="M484" s="495"/>
    </row>
    <row r="485" spans="2:13" x14ac:dyDescent="0.3">
      <c r="B485" s="508"/>
      <c r="C485" s="509"/>
      <c r="D485" s="495"/>
      <c r="E485" s="510"/>
      <c r="F485" s="511"/>
      <c r="G485" s="510"/>
      <c r="J485" s="508"/>
      <c r="K485" s="508"/>
      <c r="L485" s="509"/>
      <c r="M485" s="495"/>
    </row>
    <row r="486" spans="2:13" x14ac:dyDescent="0.3">
      <c r="B486" s="508"/>
      <c r="C486" s="509"/>
      <c r="D486" s="495"/>
      <c r="E486" s="510"/>
      <c r="F486" s="511"/>
      <c r="G486" s="510"/>
      <c r="J486" s="508"/>
      <c r="K486" s="508"/>
      <c r="L486" s="509"/>
      <c r="M486" s="495"/>
    </row>
    <row r="487" spans="2:13" x14ac:dyDescent="0.3">
      <c r="B487" s="508"/>
      <c r="C487" s="509"/>
      <c r="D487" s="495"/>
      <c r="E487" s="510"/>
      <c r="F487" s="511"/>
      <c r="G487" s="510"/>
      <c r="J487" s="508"/>
      <c r="K487" s="508"/>
      <c r="L487" s="509"/>
      <c r="M487" s="495"/>
    </row>
    <row r="488" spans="2:13" x14ac:dyDescent="0.3">
      <c r="B488" s="508"/>
      <c r="C488" s="509"/>
      <c r="D488" s="495"/>
      <c r="E488" s="510"/>
      <c r="F488" s="511"/>
      <c r="G488" s="510"/>
      <c r="J488" s="508"/>
      <c r="K488" s="508"/>
      <c r="L488" s="509"/>
      <c r="M488" s="495"/>
    </row>
    <row r="489" spans="2:13" x14ac:dyDescent="0.3">
      <c r="B489" s="508"/>
      <c r="C489" s="509"/>
      <c r="D489" s="495"/>
      <c r="E489" s="510"/>
      <c r="F489" s="511"/>
      <c r="G489" s="510"/>
      <c r="J489" s="508"/>
      <c r="K489" s="508"/>
      <c r="L489" s="509"/>
      <c r="M489" s="495"/>
    </row>
    <row r="490" spans="2:13" x14ac:dyDescent="0.3">
      <c r="B490" s="508"/>
      <c r="C490" s="509"/>
      <c r="D490" s="495"/>
      <c r="E490" s="510"/>
      <c r="F490" s="511"/>
      <c r="G490" s="510"/>
      <c r="J490" s="508"/>
      <c r="K490" s="508"/>
      <c r="L490" s="509"/>
      <c r="M490" s="495"/>
    </row>
    <row r="491" spans="2:13" x14ac:dyDescent="0.3">
      <c r="B491" s="508"/>
      <c r="C491" s="509"/>
      <c r="D491" s="495"/>
      <c r="E491" s="510"/>
      <c r="F491" s="511"/>
      <c r="G491" s="510"/>
      <c r="J491" s="508"/>
      <c r="K491" s="508"/>
      <c r="L491" s="509"/>
      <c r="M491" s="495"/>
    </row>
    <row r="492" spans="2:13" x14ac:dyDescent="0.3">
      <c r="B492" s="508"/>
      <c r="C492" s="509"/>
      <c r="D492" s="495"/>
      <c r="E492" s="510"/>
      <c r="F492" s="511"/>
      <c r="G492" s="510"/>
      <c r="J492" s="508"/>
      <c r="K492" s="508"/>
      <c r="L492" s="509"/>
      <c r="M492" s="495"/>
    </row>
    <row r="493" spans="2:13" x14ac:dyDescent="0.3">
      <c r="B493" s="508"/>
      <c r="C493" s="509"/>
      <c r="D493" s="495"/>
      <c r="E493" s="510"/>
      <c r="F493" s="511"/>
      <c r="G493" s="510"/>
      <c r="J493" s="508"/>
      <c r="K493" s="508"/>
      <c r="L493" s="509"/>
      <c r="M493" s="495"/>
    </row>
    <row r="494" spans="2:13" x14ac:dyDescent="0.3">
      <c r="B494" s="508"/>
      <c r="C494" s="509"/>
      <c r="D494" s="495"/>
      <c r="E494" s="510"/>
      <c r="F494" s="511"/>
      <c r="G494" s="510"/>
      <c r="J494" s="508"/>
      <c r="K494" s="508"/>
      <c r="L494" s="509"/>
      <c r="M494" s="495"/>
    </row>
    <row r="495" spans="2:13" x14ac:dyDescent="0.3">
      <c r="B495" s="508"/>
      <c r="C495" s="509"/>
      <c r="D495" s="495"/>
      <c r="E495" s="510"/>
      <c r="F495" s="511"/>
      <c r="G495" s="510"/>
      <c r="J495" s="508"/>
      <c r="K495" s="508"/>
      <c r="L495" s="509"/>
      <c r="M495" s="495"/>
    </row>
    <row r="496" spans="2:13" x14ac:dyDescent="0.3">
      <c r="B496" s="508"/>
      <c r="C496" s="509"/>
      <c r="D496" s="495"/>
      <c r="E496" s="510"/>
      <c r="F496" s="511"/>
      <c r="G496" s="510"/>
      <c r="J496" s="508"/>
      <c r="K496" s="508"/>
      <c r="L496" s="509"/>
      <c r="M496" s="495"/>
    </row>
    <row r="497" spans="2:13" x14ac:dyDescent="0.3">
      <c r="B497" s="508"/>
      <c r="C497" s="509"/>
      <c r="D497" s="495"/>
      <c r="E497" s="510"/>
      <c r="F497" s="511"/>
      <c r="G497" s="510"/>
      <c r="J497" s="508"/>
      <c r="K497" s="508"/>
      <c r="L497" s="509"/>
      <c r="M497" s="495"/>
    </row>
    <row r="498" spans="2:13" x14ac:dyDescent="0.3">
      <c r="B498" s="508"/>
      <c r="C498" s="509"/>
      <c r="D498" s="495"/>
      <c r="E498" s="510"/>
      <c r="F498" s="511"/>
      <c r="G498" s="510"/>
      <c r="J498" s="508"/>
      <c r="K498" s="508"/>
      <c r="L498" s="509"/>
      <c r="M498" s="495"/>
    </row>
    <row r="499" spans="2:13" x14ac:dyDescent="0.3">
      <c r="B499" s="508"/>
      <c r="C499" s="509"/>
      <c r="D499" s="495"/>
      <c r="E499" s="510"/>
      <c r="F499" s="511"/>
      <c r="G499" s="510"/>
      <c r="J499" s="508"/>
      <c r="K499" s="508"/>
      <c r="L499" s="509"/>
      <c r="M499" s="495"/>
    </row>
    <row r="500" spans="2:13" x14ac:dyDescent="0.3">
      <c r="B500" s="508"/>
      <c r="C500" s="509"/>
      <c r="D500" s="495"/>
      <c r="E500" s="510"/>
      <c r="F500" s="511"/>
      <c r="G500" s="510"/>
      <c r="J500" s="508"/>
      <c r="K500" s="508"/>
      <c r="L500" s="509"/>
      <c r="M500" s="495"/>
    </row>
    <row r="501" spans="2:13" x14ac:dyDescent="0.3">
      <c r="B501" s="508"/>
      <c r="C501" s="509"/>
      <c r="D501" s="495"/>
      <c r="E501" s="510"/>
      <c r="F501" s="511"/>
      <c r="G501" s="510"/>
      <c r="J501" s="508"/>
      <c r="K501" s="508"/>
      <c r="L501" s="509"/>
      <c r="M501" s="495"/>
    </row>
    <row r="502" spans="2:13" x14ac:dyDescent="0.3">
      <c r="B502" s="508"/>
      <c r="C502" s="509"/>
      <c r="D502" s="495"/>
      <c r="E502" s="510"/>
      <c r="F502" s="511"/>
      <c r="G502" s="510"/>
      <c r="J502" s="508"/>
      <c r="K502" s="508"/>
      <c r="L502" s="509"/>
      <c r="M502" s="495"/>
    </row>
    <row r="503" spans="2:13" x14ac:dyDescent="0.3">
      <c r="B503" s="508"/>
      <c r="C503" s="509"/>
      <c r="D503" s="495"/>
      <c r="E503" s="510"/>
      <c r="F503" s="511"/>
      <c r="G503" s="510"/>
      <c r="J503" s="508"/>
      <c r="K503" s="508"/>
      <c r="L503" s="509"/>
      <c r="M503" s="495"/>
    </row>
    <row r="504" spans="2:13" x14ac:dyDescent="0.3">
      <c r="B504" s="508"/>
      <c r="C504" s="509"/>
      <c r="D504" s="495"/>
      <c r="E504" s="510"/>
      <c r="F504" s="511"/>
      <c r="G504" s="510"/>
      <c r="J504" s="508"/>
      <c r="K504" s="508"/>
      <c r="L504" s="509"/>
      <c r="M504" s="495"/>
    </row>
    <row r="505" spans="2:13" x14ac:dyDescent="0.3">
      <c r="B505" s="508"/>
      <c r="C505" s="509"/>
      <c r="D505" s="495"/>
      <c r="E505" s="510"/>
      <c r="F505" s="511"/>
      <c r="G505" s="510"/>
      <c r="J505" s="508"/>
      <c r="K505" s="508"/>
      <c r="L505" s="509"/>
      <c r="M505" s="495"/>
    </row>
    <row r="506" spans="2:13" x14ac:dyDescent="0.3">
      <c r="B506" s="508"/>
      <c r="C506" s="509"/>
      <c r="D506" s="495"/>
      <c r="E506" s="510"/>
      <c r="F506" s="511"/>
      <c r="G506" s="510"/>
      <c r="J506" s="508"/>
      <c r="K506" s="508"/>
      <c r="L506" s="509"/>
      <c r="M506" s="495"/>
    </row>
    <row r="507" spans="2:13" x14ac:dyDescent="0.3">
      <c r="B507" s="508"/>
      <c r="C507" s="509"/>
      <c r="D507" s="495"/>
      <c r="E507" s="510"/>
      <c r="F507" s="511"/>
      <c r="G507" s="510"/>
      <c r="J507" s="508"/>
      <c r="K507" s="508"/>
      <c r="L507" s="509"/>
      <c r="M507" s="495"/>
    </row>
    <row r="508" spans="2:13" x14ac:dyDescent="0.3">
      <c r="B508" s="508"/>
      <c r="C508" s="509"/>
      <c r="D508" s="495"/>
      <c r="E508" s="510"/>
      <c r="F508" s="511"/>
      <c r="G508" s="510"/>
      <c r="J508" s="508"/>
      <c r="K508" s="508"/>
      <c r="L508" s="509"/>
      <c r="M508" s="495"/>
    </row>
    <row r="509" spans="2:13" x14ac:dyDescent="0.3">
      <c r="B509" s="508"/>
      <c r="C509" s="509"/>
      <c r="D509" s="495"/>
      <c r="E509" s="510"/>
      <c r="F509" s="511"/>
      <c r="G509" s="510"/>
      <c r="J509" s="508"/>
      <c r="K509" s="508"/>
      <c r="L509" s="509"/>
      <c r="M509" s="495"/>
    </row>
    <row r="510" spans="2:13" x14ac:dyDescent="0.3">
      <c r="B510" s="508"/>
      <c r="C510" s="509"/>
      <c r="D510" s="495"/>
      <c r="E510" s="510"/>
      <c r="F510" s="511"/>
      <c r="G510" s="510"/>
      <c r="J510" s="508"/>
      <c r="K510" s="508"/>
      <c r="L510" s="509"/>
      <c r="M510" s="495"/>
    </row>
    <row r="511" spans="2:13" x14ac:dyDescent="0.3">
      <c r="B511" s="508"/>
      <c r="C511" s="509"/>
      <c r="D511" s="495"/>
      <c r="E511" s="510"/>
      <c r="F511" s="511"/>
      <c r="G511" s="510"/>
      <c r="J511" s="508"/>
      <c r="K511" s="508"/>
      <c r="L511" s="509"/>
      <c r="M511" s="495"/>
    </row>
    <row r="512" spans="2:13" x14ac:dyDescent="0.3">
      <c r="B512" s="508"/>
      <c r="C512" s="509"/>
      <c r="D512" s="495"/>
      <c r="E512" s="510"/>
      <c r="F512" s="511"/>
      <c r="G512" s="510"/>
      <c r="J512" s="508"/>
      <c r="K512" s="508"/>
      <c r="L512" s="509"/>
      <c r="M512" s="495"/>
    </row>
    <row r="513" spans="2:13" x14ac:dyDescent="0.3">
      <c r="B513" s="508"/>
      <c r="C513" s="509"/>
      <c r="D513" s="495"/>
      <c r="E513" s="510"/>
      <c r="F513" s="511"/>
      <c r="G513" s="510"/>
      <c r="J513" s="508"/>
      <c r="K513" s="508"/>
      <c r="L513" s="509"/>
      <c r="M513" s="495"/>
    </row>
    <row r="514" spans="2:13" x14ac:dyDescent="0.3">
      <c r="B514" s="508"/>
      <c r="C514" s="509"/>
      <c r="D514" s="495"/>
      <c r="E514" s="510"/>
      <c r="F514" s="511"/>
      <c r="G514" s="510"/>
      <c r="J514" s="508"/>
      <c r="K514" s="508"/>
      <c r="L514" s="509"/>
      <c r="M514" s="495"/>
    </row>
    <row r="515" spans="2:13" x14ac:dyDescent="0.3">
      <c r="B515" s="508"/>
      <c r="C515" s="509"/>
      <c r="D515" s="495"/>
      <c r="E515" s="510"/>
      <c r="F515" s="511"/>
      <c r="G515" s="510"/>
      <c r="J515" s="508"/>
      <c r="K515" s="508"/>
      <c r="L515" s="509"/>
      <c r="M515" s="495"/>
    </row>
    <row r="516" spans="2:13" x14ac:dyDescent="0.3">
      <c r="B516" s="508"/>
      <c r="C516" s="509"/>
      <c r="D516" s="495"/>
      <c r="E516" s="510"/>
      <c r="F516" s="511"/>
      <c r="G516" s="510"/>
      <c r="J516" s="508"/>
      <c r="K516" s="508"/>
      <c r="L516" s="509"/>
      <c r="M516" s="495"/>
    </row>
    <row r="517" spans="2:13" x14ac:dyDescent="0.3">
      <c r="B517" s="508"/>
      <c r="C517" s="509"/>
      <c r="D517" s="495"/>
      <c r="E517" s="510"/>
      <c r="F517" s="511"/>
      <c r="G517" s="510"/>
      <c r="J517" s="508"/>
      <c r="K517" s="508"/>
      <c r="L517" s="509"/>
      <c r="M517" s="495"/>
    </row>
    <row r="518" spans="2:13" x14ac:dyDescent="0.3">
      <c r="B518" s="508"/>
      <c r="C518" s="509"/>
      <c r="D518" s="495"/>
      <c r="E518" s="510"/>
      <c r="F518" s="511"/>
      <c r="G518" s="510"/>
      <c r="J518" s="508"/>
      <c r="K518" s="508"/>
      <c r="L518" s="509"/>
      <c r="M518" s="495"/>
    </row>
    <row r="519" spans="2:13" x14ac:dyDescent="0.3">
      <c r="B519" s="508"/>
      <c r="C519" s="509"/>
      <c r="D519" s="495"/>
      <c r="E519" s="510"/>
      <c r="F519" s="511"/>
      <c r="G519" s="510"/>
      <c r="J519" s="508"/>
      <c r="K519" s="508"/>
      <c r="L519" s="509"/>
      <c r="M519" s="495"/>
    </row>
    <row r="520" spans="2:13" x14ac:dyDescent="0.3">
      <c r="B520" s="508"/>
      <c r="C520" s="509"/>
      <c r="D520" s="495"/>
      <c r="E520" s="510"/>
      <c r="F520" s="511"/>
      <c r="G520" s="510"/>
      <c r="J520" s="508"/>
      <c r="K520" s="508"/>
      <c r="L520" s="509"/>
      <c r="M520" s="495"/>
    </row>
    <row r="521" spans="2:13" x14ac:dyDescent="0.3">
      <c r="B521" s="508"/>
      <c r="C521" s="509"/>
      <c r="D521" s="495"/>
      <c r="E521" s="510"/>
      <c r="F521" s="511"/>
      <c r="G521" s="510"/>
      <c r="J521" s="508"/>
      <c r="K521" s="508"/>
      <c r="L521" s="509"/>
      <c r="M521" s="495"/>
    </row>
    <row r="522" spans="2:13" x14ac:dyDescent="0.3">
      <c r="B522" s="508"/>
      <c r="C522" s="509"/>
      <c r="D522" s="495"/>
      <c r="E522" s="510"/>
      <c r="F522" s="511"/>
      <c r="G522" s="510"/>
      <c r="J522" s="508"/>
      <c r="K522" s="508"/>
      <c r="L522" s="509"/>
      <c r="M522" s="495"/>
    </row>
    <row r="523" spans="2:13" x14ac:dyDescent="0.3">
      <c r="B523" s="508"/>
      <c r="C523" s="509"/>
      <c r="D523" s="495"/>
      <c r="E523" s="510"/>
      <c r="F523" s="511"/>
      <c r="G523" s="510"/>
      <c r="J523" s="508"/>
      <c r="K523" s="508"/>
      <c r="L523" s="509"/>
      <c r="M523" s="495"/>
    </row>
    <row r="524" spans="2:13" x14ac:dyDescent="0.3">
      <c r="B524" s="508"/>
      <c r="C524" s="509"/>
      <c r="D524" s="495"/>
      <c r="E524" s="510"/>
      <c r="F524" s="511"/>
      <c r="G524" s="510"/>
      <c r="J524" s="508"/>
      <c r="K524" s="508"/>
      <c r="L524" s="509"/>
      <c r="M524" s="495"/>
    </row>
    <row r="525" spans="2:13" x14ac:dyDescent="0.3">
      <c r="B525" s="508"/>
      <c r="C525" s="509"/>
      <c r="D525" s="495"/>
      <c r="E525" s="510"/>
      <c r="F525" s="511"/>
      <c r="G525" s="510"/>
      <c r="J525" s="508"/>
      <c r="K525" s="508"/>
      <c r="L525" s="509"/>
      <c r="M525" s="495"/>
    </row>
    <row r="526" spans="2:13" x14ac:dyDescent="0.3">
      <c r="B526" s="508"/>
      <c r="C526" s="509"/>
      <c r="D526" s="495"/>
      <c r="E526" s="510"/>
      <c r="F526" s="511"/>
      <c r="G526" s="510"/>
      <c r="J526" s="508"/>
      <c r="K526" s="508"/>
      <c r="L526" s="509"/>
      <c r="M526" s="495"/>
    </row>
    <row r="527" spans="2:13" x14ac:dyDescent="0.3">
      <c r="B527" s="508"/>
      <c r="C527" s="509"/>
      <c r="D527" s="495"/>
      <c r="E527" s="510"/>
      <c r="F527" s="511"/>
      <c r="G527" s="510"/>
      <c r="J527" s="508"/>
      <c r="K527" s="508"/>
      <c r="L527" s="509"/>
      <c r="M527" s="495"/>
    </row>
    <row r="528" spans="2:13" x14ac:dyDescent="0.3">
      <c r="B528" s="508"/>
      <c r="C528" s="509"/>
      <c r="D528" s="495"/>
      <c r="E528" s="510"/>
      <c r="F528" s="511"/>
      <c r="G528" s="510"/>
      <c r="J528" s="508"/>
      <c r="K528" s="508"/>
      <c r="L528" s="509"/>
      <c r="M528" s="495"/>
    </row>
    <row r="529" spans="2:13" x14ac:dyDescent="0.3">
      <c r="B529" s="508"/>
      <c r="C529" s="509"/>
      <c r="D529" s="495"/>
      <c r="E529" s="510"/>
      <c r="F529" s="511"/>
      <c r="G529" s="510"/>
      <c r="J529" s="508"/>
      <c r="K529" s="508"/>
      <c r="L529" s="509"/>
      <c r="M529" s="495"/>
    </row>
    <row r="530" spans="2:13" x14ac:dyDescent="0.3">
      <c r="B530" s="508"/>
      <c r="C530" s="509"/>
      <c r="D530" s="495"/>
      <c r="E530" s="510"/>
      <c r="F530" s="511"/>
      <c r="G530" s="510"/>
      <c r="J530" s="508"/>
      <c r="K530" s="508"/>
      <c r="L530" s="509"/>
      <c r="M530" s="495"/>
    </row>
    <row r="531" spans="2:13" x14ac:dyDescent="0.3">
      <c r="B531" s="508"/>
      <c r="C531" s="509"/>
      <c r="D531" s="495"/>
      <c r="E531" s="510"/>
      <c r="F531" s="511"/>
      <c r="G531" s="510"/>
      <c r="J531" s="508"/>
      <c r="K531" s="508"/>
      <c r="L531" s="509"/>
      <c r="M531" s="495"/>
    </row>
    <row r="532" spans="2:13" x14ac:dyDescent="0.3">
      <c r="B532" s="508"/>
      <c r="C532" s="509"/>
      <c r="D532" s="495"/>
      <c r="E532" s="510"/>
      <c r="F532" s="511"/>
      <c r="G532" s="510"/>
      <c r="J532" s="508"/>
      <c r="K532" s="508"/>
      <c r="L532" s="509"/>
      <c r="M532" s="495"/>
    </row>
    <row r="533" spans="2:13" x14ac:dyDescent="0.3">
      <c r="B533" s="508"/>
      <c r="C533" s="509"/>
      <c r="D533" s="495"/>
      <c r="E533" s="510"/>
      <c r="F533" s="511"/>
      <c r="G533" s="510"/>
      <c r="J533" s="508"/>
      <c r="K533" s="508"/>
      <c r="L533" s="509"/>
      <c r="M533" s="495"/>
    </row>
    <row r="534" spans="2:13" x14ac:dyDescent="0.3">
      <c r="B534" s="508"/>
      <c r="C534" s="509"/>
      <c r="D534" s="495"/>
      <c r="E534" s="510"/>
      <c r="F534" s="511"/>
      <c r="G534" s="510"/>
      <c r="J534" s="508"/>
      <c r="K534" s="508"/>
      <c r="L534" s="509"/>
      <c r="M534" s="495"/>
    </row>
    <row r="535" spans="2:13" x14ac:dyDescent="0.3">
      <c r="B535" s="508"/>
      <c r="C535" s="509"/>
      <c r="D535" s="495"/>
      <c r="E535" s="510"/>
      <c r="F535" s="511"/>
      <c r="G535" s="510"/>
      <c r="J535" s="508"/>
      <c r="K535" s="508"/>
      <c r="L535" s="509"/>
      <c r="M535" s="495"/>
    </row>
    <row r="536" spans="2:13" x14ac:dyDescent="0.3">
      <c r="B536" s="508"/>
      <c r="C536" s="509"/>
      <c r="D536" s="495"/>
      <c r="E536" s="510"/>
      <c r="F536" s="511"/>
      <c r="G536" s="510"/>
      <c r="J536" s="508"/>
      <c r="K536" s="508"/>
      <c r="L536" s="509"/>
      <c r="M536" s="495"/>
    </row>
    <row r="537" spans="2:13" x14ac:dyDescent="0.3">
      <c r="B537" s="508"/>
      <c r="C537" s="509"/>
      <c r="D537" s="495"/>
      <c r="E537" s="510"/>
      <c r="F537" s="511"/>
      <c r="G537" s="510"/>
      <c r="J537" s="508"/>
      <c r="K537" s="508"/>
      <c r="L537" s="509"/>
      <c r="M537" s="495"/>
    </row>
    <row r="538" spans="2:13" x14ac:dyDescent="0.3">
      <c r="B538" s="508"/>
      <c r="C538" s="509"/>
      <c r="D538" s="495"/>
      <c r="E538" s="510"/>
      <c r="F538" s="511"/>
      <c r="G538" s="510"/>
      <c r="J538" s="508"/>
      <c r="K538" s="508"/>
      <c r="L538" s="509"/>
      <c r="M538" s="495"/>
    </row>
    <row r="539" spans="2:13" x14ac:dyDescent="0.3">
      <c r="B539" s="508"/>
      <c r="C539" s="509"/>
      <c r="D539" s="495"/>
      <c r="E539" s="510"/>
      <c r="F539" s="511"/>
      <c r="G539" s="510"/>
      <c r="J539" s="508"/>
      <c r="K539" s="508"/>
      <c r="L539" s="509"/>
      <c r="M539" s="495"/>
    </row>
    <row r="540" spans="2:13" x14ac:dyDescent="0.3">
      <c r="B540" s="508"/>
      <c r="C540" s="509"/>
      <c r="D540" s="495"/>
      <c r="E540" s="510"/>
      <c r="F540" s="511"/>
      <c r="G540" s="510"/>
      <c r="J540" s="508"/>
      <c r="K540" s="508"/>
      <c r="L540" s="509"/>
      <c r="M540" s="495"/>
    </row>
    <row r="541" spans="2:13" x14ac:dyDescent="0.3">
      <c r="B541" s="508"/>
      <c r="C541" s="509"/>
      <c r="D541" s="495"/>
      <c r="E541" s="510"/>
      <c r="F541" s="511"/>
      <c r="G541" s="510"/>
      <c r="J541" s="508"/>
      <c r="K541" s="508"/>
      <c r="L541" s="509"/>
      <c r="M541" s="495"/>
    </row>
    <row r="542" spans="2:13" x14ac:dyDescent="0.3">
      <c r="B542" s="508"/>
      <c r="C542" s="509"/>
      <c r="D542" s="495"/>
      <c r="E542" s="510"/>
      <c r="F542" s="511"/>
      <c r="G542" s="510"/>
      <c r="J542" s="508"/>
      <c r="K542" s="508"/>
      <c r="L542" s="509"/>
      <c r="M542" s="495"/>
    </row>
    <row r="543" spans="2:13" x14ac:dyDescent="0.3">
      <c r="B543" s="508"/>
      <c r="C543" s="509"/>
      <c r="D543" s="495"/>
      <c r="E543" s="510"/>
      <c r="F543" s="511"/>
      <c r="G543" s="510"/>
      <c r="J543" s="508"/>
      <c r="K543" s="508"/>
      <c r="L543" s="509"/>
      <c r="M543" s="495"/>
    </row>
    <row r="544" spans="2:13" x14ac:dyDescent="0.3">
      <c r="B544" s="508"/>
      <c r="C544" s="509"/>
      <c r="D544" s="495"/>
      <c r="E544" s="510"/>
      <c r="F544" s="511"/>
      <c r="G544" s="510"/>
      <c r="J544" s="508"/>
      <c r="K544" s="508"/>
      <c r="L544" s="509"/>
      <c r="M544" s="495"/>
    </row>
    <row r="545" spans="2:13" x14ac:dyDescent="0.3">
      <c r="B545" s="508"/>
      <c r="C545" s="509"/>
      <c r="D545" s="495"/>
      <c r="E545" s="510"/>
      <c r="F545" s="511"/>
      <c r="G545" s="510"/>
      <c r="J545" s="508"/>
      <c r="K545" s="508"/>
      <c r="L545" s="509"/>
      <c r="M545" s="495"/>
    </row>
    <row r="546" spans="2:13" x14ac:dyDescent="0.3">
      <c r="B546" s="508"/>
      <c r="C546" s="509"/>
      <c r="D546" s="495"/>
      <c r="E546" s="510"/>
      <c r="F546" s="511"/>
      <c r="G546" s="510"/>
      <c r="J546" s="508"/>
      <c r="K546" s="508"/>
      <c r="L546" s="509"/>
      <c r="M546" s="495"/>
    </row>
    <row r="547" spans="2:13" x14ac:dyDescent="0.3">
      <c r="B547" s="508"/>
      <c r="C547" s="509"/>
      <c r="D547" s="495"/>
      <c r="E547" s="510"/>
      <c r="F547" s="511"/>
      <c r="G547" s="510"/>
      <c r="J547" s="508"/>
      <c r="K547" s="508"/>
      <c r="L547" s="509"/>
      <c r="M547" s="495"/>
    </row>
    <row r="548" spans="2:13" x14ac:dyDescent="0.3">
      <c r="B548" s="508"/>
      <c r="C548" s="509"/>
      <c r="D548" s="495"/>
      <c r="E548" s="510"/>
      <c r="F548" s="511"/>
      <c r="G548" s="510"/>
      <c r="J548" s="508"/>
      <c r="K548" s="508"/>
      <c r="L548" s="509"/>
      <c r="M548" s="495"/>
    </row>
    <row r="549" spans="2:13" x14ac:dyDescent="0.3">
      <c r="B549" s="508"/>
      <c r="C549" s="509"/>
      <c r="D549" s="495"/>
      <c r="E549" s="510"/>
      <c r="F549" s="511"/>
      <c r="G549" s="510"/>
      <c r="J549" s="508"/>
      <c r="K549" s="508"/>
      <c r="L549" s="509"/>
      <c r="M549" s="495"/>
    </row>
    <row r="550" spans="2:13" x14ac:dyDescent="0.3">
      <c r="B550" s="508"/>
      <c r="C550" s="509"/>
      <c r="D550" s="495"/>
      <c r="E550" s="510"/>
      <c r="F550" s="511"/>
      <c r="G550" s="510"/>
      <c r="J550" s="508"/>
      <c r="K550" s="508"/>
      <c r="L550" s="509"/>
      <c r="M550" s="495"/>
    </row>
    <row r="551" spans="2:13" x14ac:dyDescent="0.3">
      <c r="B551" s="508"/>
      <c r="C551" s="509"/>
      <c r="D551" s="495"/>
      <c r="E551" s="510"/>
      <c r="F551" s="511"/>
      <c r="G551" s="510"/>
      <c r="J551" s="508"/>
      <c r="K551" s="508"/>
      <c r="L551" s="509"/>
      <c r="M551" s="495"/>
    </row>
    <row r="552" spans="2:13" x14ac:dyDescent="0.3">
      <c r="B552" s="508"/>
      <c r="C552" s="509"/>
      <c r="D552" s="495"/>
      <c r="E552" s="510"/>
      <c r="F552" s="511"/>
      <c r="G552" s="510"/>
      <c r="J552" s="508"/>
      <c r="K552" s="508"/>
      <c r="L552" s="509"/>
      <c r="M552" s="495"/>
    </row>
    <row r="553" spans="2:13" x14ac:dyDescent="0.3">
      <c r="B553" s="508"/>
      <c r="C553" s="509"/>
      <c r="D553" s="495"/>
      <c r="E553" s="510"/>
      <c r="F553" s="511"/>
      <c r="G553" s="510"/>
      <c r="J553" s="508"/>
      <c r="K553" s="508"/>
      <c r="L553" s="509"/>
      <c r="M553" s="495"/>
    </row>
    <row r="554" spans="2:13" x14ac:dyDescent="0.3">
      <c r="B554" s="508"/>
      <c r="C554" s="509"/>
      <c r="D554" s="495"/>
      <c r="E554" s="510"/>
      <c r="F554" s="511"/>
      <c r="G554" s="510"/>
      <c r="J554" s="508"/>
      <c r="K554" s="508"/>
      <c r="L554" s="509"/>
      <c r="M554" s="495"/>
    </row>
    <row r="555" spans="2:13" x14ac:dyDescent="0.3">
      <c r="B555" s="508"/>
      <c r="C555" s="509"/>
      <c r="D555" s="495"/>
      <c r="E555" s="510"/>
      <c r="F555" s="511"/>
      <c r="G555" s="510"/>
      <c r="J555" s="508"/>
      <c r="K555" s="508"/>
      <c r="L555" s="509"/>
      <c r="M555" s="495"/>
    </row>
    <row r="556" spans="2:13" x14ac:dyDescent="0.3">
      <c r="B556" s="508"/>
      <c r="C556" s="509"/>
      <c r="D556" s="495"/>
      <c r="E556" s="510"/>
      <c r="F556" s="511"/>
      <c r="G556" s="510"/>
      <c r="J556" s="508"/>
      <c r="K556" s="508"/>
      <c r="L556" s="509"/>
      <c r="M556" s="495"/>
    </row>
    <row r="557" spans="2:13" x14ac:dyDescent="0.3">
      <c r="B557" s="508"/>
      <c r="C557" s="509"/>
      <c r="D557" s="495"/>
      <c r="E557" s="510"/>
      <c r="F557" s="511"/>
      <c r="G557" s="510"/>
      <c r="J557" s="508"/>
      <c r="K557" s="508"/>
      <c r="L557" s="509"/>
      <c r="M557" s="495"/>
    </row>
    <row r="558" spans="2:13" x14ac:dyDescent="0.3">
      <c r="B558" s="508"/>
      <c r="C558" s="509"/>
      <c r="D558" s="495"/>
      <c r="E558" s="510"/>
      <c r="F558" s="511"/>
      <c r="G558" s="510"/>
      <c r="J558" s="508"/>
      <c r="K558" s="508"/>
      <c r="L558" s="509"/>
      <c r="M558" s="495"/>
    </row>
    <row r="559" spans="2:13" x14ac:dyDescent="0.3">
      <c r="B559" s="508"/>
      <c r="C559" s="509"/>
      <c r="D559" s="495"/>
      <c r="E559" s="510"/>
      <c r="F559" s="511"/>
      <c r="G559" s="510"/>
      <c r="J559" s="508"/>
      <c r="K559" s="508"/>
      <c r="L559" s="509"/>
      <c r="M559" s="495"/>
    </row>
    <row r="560" spans="2:13" x14ac:dyDescent="0.3">
      <c r="B560" s="508"/>
      <c r="C560" s="509"/>
      <c r="D560" s="495"/>
      <c r="E560" s="510"/>
      <c r="F560" s="511"/>
      <c r="G560" s="510"/>
      <c r="J560" s="508"/>
      <c r="K560" s="508"/>
      <c r="L560" s="509"/>
      <c r="M560" s="495"/>
    </row>
    <row r="561" spans="2:13" x14ac:dyDescent="0.3">
      <c r="B561" s="508"/>
      <c r="C561" s="509"/>
      <c r="D561" s="495"/>
      <c r="E561" s="510"/>
      <c r="F561" s="511"/>
      <c r="G561" s="510"/>
      <c r="J561" s="508"/>
      <c r="K561" s="508"/>
      <c r="L561" s="509"/>
      <c r="M561" s="495"/>
    </row>
    <row r="562" spans="2:13" x14ac:dyDescent="0.3">
      <c r="B562" s="508"/>
      <c r="C562" s="509"/>
      <c r="D562" s="495"/>
      <c r="E562" s="510"/>
      <c r="F562" s="511"/>
      <c r="G562" s="510"/>
      <c r="J562" s="508"/>
      <c r="K562" s="508"/>
      <c r="L562" s="509"/>
      <c r="M562" s="495"/>
    </row>
    <row r="563" spans="2:13" x14ac:dyDescent="0.3">
      <c r="B563" s="508"/>
      <c r="C563" s="509"/>
      <c r="D563" s="495"/>
      <c r="E563" s="510"/>
      <c r="F563" s="511"/>
      <c r="G563" s="510"/>
      <c r="J563" s="508"/>
      <c r="K563" s="508"/>
      <c r="L563" s="509"/>
      <c r="M563" s="495"/>
    </row>
    <row r="564" spans="2:13" x14ac:dyDescent="0.3">
      <c r="B564" s="508"/>
      <c r="C564" s="509"/>
      <c r="D564" s="495"/>
      <c r="E564" s="510"/>
      <c r="F564" s="511"/>
      <c r="G564" s="510"/>
      <c r="J564" s="508"/>
      <c r="K564" s="508"/>
      <c r="L564" s="509"/>
      <c r="M564" s="495"/>
    </row>
    <row r="565" spans="2:13" x14ac:dyDescent="0.3">
      <c r="B565" s="508"/>
      <c r="C565" s="509"/>
      <c r="D565" s="495"/>
      <c r="E565" s="510"/>
      <c r="F565" s="511"/>
      <c r="G565" s="510"/>
      <c r="J565" s="508"/>
      <c r="K565" s="508"/>
      <c r="L565" s="509"/>
      <c r="M565" s="495"/>
    </row>
    <row r="566" spans="2:13" x14ac:dyDescent="0.3">
      <c r="B566" s="508"/>
      <c r="C566" s="509"/>
      <c r="D566" s="495"/>
      <c r="E566" s="510"/>
      <c r="F566" s="511"/>
      <c r="G566" s="510"/>
      <c r="J566" s="508"/>
      <c r="K566" s="508"/>
      <c r="L566" s="509"/>
      <c r="M566" s="495"/>
    </row>
    <row r="567" spans="2:13" x14ac:dyDescent="0.3">
      <c r="B567" s="508"/>
      <c r="C567" s="509"/>
      <c r="D567" s="495"/>
      <c r="E567" s="510"/>
      <c r="F567" s="511"/>
      <c r="G567" s="510"/>
      <c r="J567" s="508"/>
      <c r="K567" s="508"/>
      <c r="L567" s="509"/>
      <c r="M567" s="495"/>
    </row>
    <row r="568" spans="2:13" x14ac:dyDescent="0.3">
      <c r="B568" s="508"/>
      <c r="C568" s="509"/>
      <c r="D568" s="495"/>
      <c r="E568" s="510"/>
      <c r="F568" s="511"/>
      <c r="G568" s="510"/>
      <c r="J568" s="508"/>
      <c r="K568" s="508"/>
      <c r="L568" s="509"/>
      <c r="M568" s="495"/>
    </row>
    <row r="569" spans="2:13" x14ac:dyDescent="0.3">
      <c r="B569" s="508"/>
      <c r="C569" s="509"/>
      <c r="D569" s="495"/>
      <c r="E569" s="510"/>
      <c r="F569" s="511"/>
      <c r="G569" s="510"/>
      <c r="J569" s="508"/>
      <c r="K569" s="508"/>
      <c r="L569" s="509"/>
      <c r="M569" s="495"/>
    </row>
    <row r="570" spans="2:13" x14ac:dyDescent="0.3">
      <c r="B570" s="508"/>
      <c r="C570" s="509"/>
      <c r="D570" s="495"/>
      <c r="E570" s="510"/>
      <c r="F570" s="511"/>
      <c r="G570" s="510"/>
      <c r="J570" s="508"/>
      <c r="K570" s="508"/>
      <c r="L570" s="509"/>
      <c r="M570" s="495"/>
    </row>
    <row r="571" spans="2:13" x14ac:dyDescent="0.3">
      <c r="B571" s="508"/>
      <c r="C571" s="509"/>
      <c r="D571" s="495"/>
      <c r="E571" s="510"/>
      <c r="F571" s="511"/>
      <c r="G571" s="510"/>
      <c r="J571" s="508"/>
      <c r="K571" s="508"/>
      <c r="L571" s="509"/>
      <c r="M571" s="495"/>
    </row>
    <row r="572" spans="2:13" x14ac:dyDescent="0.3">
      <c r="B572" s="508"/>
      <c r="C572" s="509"/>
      <c r="D572" s="495"/>
      <c r="E572" s="510"/>
      <c r="F572" s="511"/>
      <c r="G572" s="510"/>
      <c r="J572" s="508"/>
      <c r="K572" s="508"/>
      <c r="L572" s="509"/>
      <c r="M572" s="495"/>
    </row>
    <row r="573" spans="2:13" x14ac:dyDescent="0.3">
      <c r="B573" s="508"/>
      <c r="C573" s="509"/>
      <c r="D573" s="495"/>
      <c r="E573" s="510"/>
      <c r="F573" s="511"/>
      <c r="G573" s="510"/>
      <c r="J573" s="508"/>
      <c r="K573" s="508"/>
      <c r="L573" s="509"/>
      <c r="M573" s="495"/>
    </row>
    <row r="574" spans="2:13" x14ac:dyDescent="0.3">
      <c r="B574" s="508"/>
      <c r="C574" s="509"/>
      <c r="D574" s="495"/>
      <c r="E574" s="510"/>
      <c r="F574" s="511"/>
      <c r="G574" s="510"/>
      <c r="J574" s="508"/>
      <c r="K574" s="508"/>
      <c r="L574" s="509"/>
      <c r="M574" s="495"/>
    </row>
    <row r="575" spans="2:13" x14ac:dyDescent="0.3">
      <c r="B575" s="508"/>
      <c r="C575" s="509"/>
      <c r="D575" s="495"/>
      <c r="E575" s="510"/>
      <c r="F575" s="511"/>
      <c r="G575" s="510"/>
      <c r="J575" s="508"/>
      <c r="K575" s="508"/>
      <c r="L575" s="509"/>
      <c r="M575" s="495"/>
    </row>
    <row r="576" spans="2:13" x14ac:dyDescent="0.3">
      <c r="B576" s="508"/>
      <c r="C576" s="509"/>
      <c r="D576" s="495"/>
      <c r="E576" s="510"/>
      <c r="F576" s="511"/>
      <c r="G576" s="510"/>
      <c r="J576" s="508"/>
      <c r="K576" s="508"/>
      <c r="L576" s="509"/>
      <c r="M576" s="495"/>
    </row>
    <row r="577" spans="2:13" x14ac:dyDescent="0.3">
      <c r="B577" s="508"/>
      <c r="C577" s="509"/>
      <c r="D577" s="495"/>
      <c r="E577" s="510"/>
      <c r="F577" s="511"/>
      <c r="G577" s="510"/>
      <c r="J577" s="508"/>
      <c r="K577" s="508"/>
      <c r="L577" s="509"/>
      <c r="M577" s="495"/>
    </row>
    <row r="578" spans="2:13" x14ac:dyDescent="0.3">
      <c r="B578" s="508"/>
      <c r="C578" s="509"/>
      <c r="D578" s="495"/>
      <c r="E578" s="510"/>
      <c r="F578" s="511"/>
      <c r="G578" s="510"/>
      <c r="J578" s="508"/>
      <c r="K578" s="508"/>
      <c r="L578" s="509"/>
      <c r="M578" s="495"/>
    </row>
    <row r="579" spans="2:13" x14ac:dyDescent="0.3">
      <c r="B579" s="508"/>
      <c r="C579" s="509"/>
      <c r="D579" s="495"/>
      <c r="E579" s="510"/>
      <c r="F579" s="511"/>
      <c r="G579" s="510"/>
      <c r="J579" s="508"/>
      <c r="K579" s="508"/>
      <c r="L579" s="509"/>
      <c r="M579" s="495"/>
    </row>
    <row r="580" spans="2:13" x14ac:dyDescent="0.3">
      <c r="B580" s="508"/>
      <c r="C580" s="509"/>
      <c r="D580" s="495"/>
      <c r="E580" s="510"/>
      <c r="F580" s="511"/>
      <c r="G580" s="510"/>
      <c r="J580" s="508"/>
      <c r="K580" s="508"/>
      <c r="L580" s="509"/>
      <c r="M580" s="495"/>
    </row>
    <row r="581" spans="2:13" x14ac:dyDescent="0.3">
      <c r="B581" s="508"/>
      <c r="C581" s="509"/>
      <c r="D581" s="495"/>
      <c r="E581" s="510"/>
      <c r="F581" s="511"/>
      <c r="G581" s="510"/>
      <c r="J581" s="508"/>
      <c r="K581" s="508"/>
      <c r="L581" s="509"/>
      <c r="M581" s="495"/>
    </row>
    <row r="582" spans="2:13" x14ac:dyDescent="0.3">
      <c r="B582" s="508"/>
      <c r="C582" s="509"/>
      <c r="D582" s="495"/>
      <c r="E582" s="510"/>
      <c r="F582" s="511"/>
      <c r="G582" s="510"/>
      <c r="J582" s="508"/>
      <c r="K582" s="508"/>
      <c r="L582" s="509"/>
      <c r="M582" s="495"/>
    </row>
    <row r="583" spans="2:13" x14ac:dyDescent="0.3">
      <c r="B583" s="508"/>
      <c r="C583" s="509"/>
      <c r="D583" s="495"/>
      <c r="E583" s="510"/>
      <c r="F583" s="511"/>
      <c r="G583" s="510"/>
      <c r="J583" s="508"/>
      <c r="K583" s="508"/>
      <c r="L583" s="509"/>
      <c r="M583" s="495"/>
    </row>
    <row r="584" spans="2:13" x14ac:dyDescent="0.3">
      <c r="B584" s="508"/>
      <c r="C584" s="509"/>
      <c r="D584" s="495"/>
      <c r="E584" s="510"/>
      <c r="F584" s="511"/>
      <c r="G584" s="510"/>
      <c r="J584" s="508"/>
      <c r="K584" s="508"/>
      <c r="L584" s="509"/>
      <c r="M584" s="495"/>
    </row>
    <row r="585" spans="2:13" x14ac:dyDescent="0.3">
      <c r="B585" s="508"/>
      <c r="C585" s="509"/>
      <c r="D585" s="495"/>
      <c r="E585" s="510"/>
      <c r="F585" s="511"/>
      <c r="G585" s="510"/>
      <c r="J585" s="508"/>
      <c r="K585" s="508"/>
      <c r="L585" s="509"/>
      <c r="M585" s="495"/>
    </row>
    <row r="586" spans="2:13" x14ac:dyDescent="0.3">
      <c r="B586" s="508"/>
      <c r="C586" s="509"/>
      <c r="D586" s="495"/>
      <c r="E586" s="510"/>
      <c r="F586" s="511"/>
      <c r="G586" s="510"/>
      <c r="J586" s="508"/>
      <c r="K586" s="508"/>
      <c r="L586" s="509"/>
      <c r="M586" s="495"/>
    </row>
    <row r="587" spans="2:13" x14ac:dyDescent="0.3">
      <c r="B587" s="508"/>
      <c r="C587" s="509"/>
      <c r="D587" s="495"/>
      <c r="E587" s="510"/>
      <c r="F587" s="511"/>
      <c r="G587" s="510"/>
      <c r="J587" s="508"/>
      <c r="K587" s="508"/>
      <c r="L587" s="509"/>
      <c r="M587" s="495"/>
    </row>
    <row r="588" spans="2:13" x14ac:dyDescent="0.3">
      <c r="B588" s="508"/>
      <c r="C588" s="509"/>
      <c r="D588" s="495"/>
      <c r="E588" s="510"/>
      <c r="F588" s="511"/>
      <c r="G588" s="510"/>
      <c r="J588" s="508"/>
      <c r="K588" s="508"/>
      <c r="L588" s="509"/>
      <c r="M588" s="495"/>
    </row>
    <row r="589" spans="2:13" x14ac:dyDescent="0.3">
      <c r="B589" s="508"/>
      <c r="C589" s="509"/>
      <c r="D589" s="495"/>
      <c r="E589" s="510"/>
      <c r="F589" s="511"/>
      <c r="G589" s="510"/>
      <c r="J589" s="508"/>
      <c r="K589" s="508"/>
      <c r="L589" s="509"/>
      <c r="M589" s="495"/>
    </row>
    <row r="590" spans="2:13" x14ac:dyDescent="0.3">
      <c r="B590" s="508"/>
      <c r="C590" s="509"/>
      <c r="D590" s="495"/>
      <c r="E590" s="510"/>
      <c r="F590" s="511"/>
      <c r="G590" s="510"/>
      <c r="J590" s="508"/>
      <c r="K590" s="508"/>
      <c r="L590" s="509"/>
      <c r="M590" s="495"/>
    </row>
    <row r="591" spans="2:13" x14ac:dyDescent="0.3">
      <c r="B591" s="508"/>
      <c r="C591" s="509"/>
      <c r="D591" s="495"/>
      <c r="E591" s="510"/>
      <c r="F591" s="511"/>
      <c r="G591" s="510"/>
      <c r="J591" s="508"/>
      <c r="K591" s="508"/>
      <c r="L591" s="509"/>
      <c r="M591" s="495"/>
    </row>
    <row r="592" spans="2:13" x14ac:dyDescent="0.3">
      <c r="B592" s="508"/>
      <c r="C592" s="509"/>
      <c r="D592" s="495"/>
      <c r="E592" s="510"/>
      <c r="F592" s="511"/>
      <c r="G592" s="510"/>
      <c r="J592" s="508"/>
      <c r="K592" s="508"/>
      <c r="L592" s="509"/>
      <c r="M592" s="495"/>
    </row>
    <row r="593" spans="2:13" x14ac:dyDescent="0.3">
      <c r="B593" s="508"/>
      <c r="C593" s="509"/>
      <c r="D593" s="495"/>
      <c r="E593" s="510"/>
      <c r="F593" s="511"/>
      <c r="G593" s="510"/>
      <c r="J593" s="508"/>
      <c r="K593" s="508"/>
      <c r="L593" s="509"/>
      <c r="M593" s="495"/>
    </row>
    <row r="594" spans="2:13" x14ac:dyDescent="0.3">
      <c r="B594" s="508"/>
      <c r="C594" s="509"/>
      <c r="D594" s="495"/>
      <c r="E594" s="510"/>
      <c r="F594" s="511"/>
      <c r="G594" s="510"/>
      <c r="J594" s="508"/>
      <c r="K594" s="508"/>
      <c r="L594" s="509"/>
      <c r="M594" s="495"/>
    </row>
    <row r="595" spans="2:13" x14ac:dyDescent="0.3">
      <c r="B595" s="508"/>
      <c r="C595" s="509"/>
      <c r="D595" s="495"/>
      <c r="E595" s="510"/>
      <c r="F595" s="511"/>
      <c r="G595" s="510"/>
      <c r="J595" s="508"/>
      <c r="K595" s="508"/>
      <c r="L595" s="509"/>
      <c r="M595" s="495"/>
    </row>
    <row r="596" spans="2:13" x14ac:dyDescent="0.3">
      <c r="B596" s="508"/>
      <c r="C596" s="509"/>
      <c r="D596" s="495"/>
      <c r="E596" s="510"/>
      <c r="F596" s="511"/>
      <c r="G596" s="510"/>
      <c r="J596" s="508"/>
      <c r="K596" s="508"/>
      <c r="L596" s="509"/>
      <c r="M596" s="495"/>
    </row>
    <row r="597" spans="2:13" x14ac:dyDescent="0.3">
      <c r="B597" s="508"/>
      <c r="C597" s="509"/>
      <c r="D597" s="495"/>
      <c r="E597" s="510"/>
      <c r="F597" s="511"/>
      <c r="G597" s="510"/>
      <c r="J597" s="508"/>
      <c r="K597" s="508"/>
      <c r="L597" s="509"/>
      <c r="M597" s="495"/>
    </row>
    <row r="598" spans="2:13" x14ac:dyDescent="0.3">
      <c r="B598" s="508"/>
      <c r="C598" s="509"/>
      <c r="D598" s="495"/>
      <c r="E598" s="510"/>
      <c r="F598" s="511"/>
      <c r="G598" s="510"/>
      <c r="J598" s="508"/>
      <c r="K598" s="508"/>
      <c r="L598" s="509"/>
      <c r="M598" s="495"/>
    </row>
    <row r="599" spans="2:13" x14ac:dyDescent="0.3">
      <c r="B599" s="508"/>
      <c r="C599" s="509"/>
      <c r="D599" s="495"/>
      <c r="E599" s="510"/>
      <c r="F599" s="511"/>
      <c r="G599" s="510"/>
      <c r="J599" s="508"/>
      <c r="K599" s="508"/>
      <c r="L599" s="509"/>
      <c r="M599" s="495"/>
    </row>
    <row r="600" spans="2:13" x14ac:dyDescent="0.3">
      <c r="B600" s="508"/>
      <c r="C600" s="509"/>
      <c r="D600" s="495"/>
      <c r="E600" s="510"/>
      <c r="F600" s="511"/>
      <c r="G600" s="510"/>
      <c r="J600" s="508"/>
      <c r="K600" s="508"/>
      <c r="L600" s="509"/>
      <c r="M600" s="495"/>
    </row>
    <row r="601" spans="2:13" x14ac:dyDescent="0.3">
      <c r="B601" s="508"/>
      <c r="C601" s="509"/>
      <c r="D601" s="495"/>
      <c r="E601" s="510"/>
      <c r="F601" s="511"/>
      <c r="G601" s="510"/>
    </row>
    <row r="602" spans="2:13" x14ac:dyDescent="0.3">
      <c r="B602" s="508"/>
      <c r="C602" s="509"/>
      <c r="D602" s="495"/>
      <c r="E602" s="510"/>
      <c r="F602" s="511"/>
      <c r="G602" s="510"/>
    </row>
    <row r="603" spans="2:13" x14ac:dyDescent="0.3">
      <c r="E603" s="513"/>
      <c r="F603" s="514"/>
      <c r="G603" s="515">
        <f>SUM(G73:G602)</f>
        <v>0</v>
      </c>
    </row>
  </sheetData>
  <mergeCells count="5">
    <mergeCell ref="B3:B4"/>
    <mergeCell ref="C3:C4"/>
    <mergeCell ref="E3:G3"/>
    <mergeCell ref="I3:K3"/>
    <mergeCell ref="M3:M4"/>
  </mergeCells>
  <dataValidations count="2">
    <dataValidation type="list" allowBlank="1" showInputMessage="1" showErrorMessage="1" sqref="J201:J598 K73:M598">
      <formula1>Taxes</formula1>
    </dataValidation>
    <dataValidation type="list" allowBlank="1" showInputMessage="1" showErrorMessage="1" sqref="C73:C601">
      <formula1>Compadjust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[1]Lists!#REF!</xm:f>
          </x14:formula1>
          <xm:sqref>J73:J200</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37"/>
  <sheetViews>
    <sheetView showGridLines="0" zoomScale="80" zoomScaleNormal="80" workbookViewId="0">
      <selection activeCell="F7" sqref="F7:F136"/>
    </sheetView>
  </sheetViews>
  <sheetFormatPr baseColWidth="10" defaultColWidth="11.44140625" defaultRowHeight="13.2" x14ac:dyDescent="0.3"/>
  <cols>
    <col min="1" max="1" width="5.33203125" style="1" customWidth="1"/>
    <col min="2" max="2" width="11.44140625" style="1"/>
    <col min="3" max="3" width="78.5546875" style="1" bestFit="1" customWidth="1"/>
    <col min="4" max="4" width="12.6640625" style="1" bestFit="1" customWidth="1"/>
    <col min="5" max="5" width="17.109375" style="355" customWidth="1"/>
    <col min="6" max="16384" width="11.44140625" style="1"/>
  </cols>
  <sheetData>
    <row r="2" spans="2:6" ht="18" x14ac:dyDescent="0.35">
      <c r="B2" s="76" t="s">
        <v>42</v>
      </c>
    </row>
    <row r="4" spans="2:6" x14ac:dyDescent="0.3">
      <c r="B4" s="133" t="s">
        <v>5487</v>
      </c>
    </row>
    <row r="5" spans="2:6" x14ac:dyDescent="0.3">
      <c r="B5" s="133" t="s">
        <v>5488</v>
      </c>
    </row>
    <row r="6" spans="2:6" ht="41.25" customHeight="1" thickBot="1" x14ac:dyDescent="0.35">
      <c r="B6" s="44" t="s">
        <v>3543</v>
      </c>
      <c r="C6" s="44" t="s">
        <v>7</v>
      </c>
      <c r="D6" s="44" t="s">
        <v>3544</v>
      </c>
      <c r="E6" s="356" t="s">
        <v>3545</v>
      </c>
    </row>
    <row r="7" spans="2:6" x14ac:dyDescent="0.3">
      <c r="B7" s="360" t="s">
        <v>3546</v>
      </c>
      <c r="C7" s="360" t="s">
        <v>3547</v>
      </c>
      <c r="D7" s="360" t="s">
        <v>3548</v>
      </c>
      <c r="E7" s="361">
        <v>27649.749360000002</v>
      </c>
      <c r="F7" s="472"/>
    </row>
    <row r="8" spans="2:6" x14ac:dyDescent="0.3">
      <c r="B8" s="362" t="s">
        <v>3546</v>
      </c>
      <c r="C8" s="362" t="s">
        <v>3549</v>
      </c>
      <c r="D8" s="362" t="s">
        <v>3548</v>
      </c>
      <c r="E8" s="363">
        <v>26397.850170999998</v>
      </c>
      <c r="F8" s="472"/>
    </row>
    <row r="9" spans="2:6" x14ac:dyDescent="0.3">
      <c r="B9" s="360" t="s">
        <v>3546</v>
      </c>
      <c r="C9" s="360" t="s">
        <v>3550</v>
      </c>
      <c r="D9" s="360" t="s">
        <v>3548</v>
      </c>
      <c r="E9" s="361">
        <v>19910.639723</v>
      </c>
      <c r="F9" s="472"/>
    </row>
    <row r="10" spans="2:6" x14ac:dyDescent="0.3">
      <c r="B10" s="362" t="s">
        <v>3546</v>
      </c>
      <c r="C10" s="362" t="s">
        <v>3551</v>
      </c>
      <c r="D10" s="362" t="s">
        <v>3548</v>
      </c>
      <c r="E10" s="363">
        <v>14095.390092</v>
      </c>
      <c r="F10" s="472"/>
    </row>
    <row r="11" spans="2:6" x14ac:dyDescent="0.3">
      <c r="B11" s="360" t="s">
        <v>3546</v>
      </c>
      <c r="C11" s="360" t="s">
        <v>3552</v>
      </c>
      <c r="D11" s="360" t="s">
        <v>3548</v>
      </c>
      <c r="E11" s="361">
        <v>12120.953837999999</v>
      </c>
      <c r="F11" s="472"/>
    </row>
    <row r="12" spans="2:6" x14ac:dyDescent="0.3">
      <c r="B12" s="362" t="s">
        <v>3546</v>
      </c>
      <c r="C12" s="362" t="s">
        <v>3553</v>
      </c>
      <c r="D12" s="362" t="s">
        <v>3548</v>
      </c>
      <c r="E12" s="363">
        <v>9624.5963240000001</v>
      </c>
      <c r="F12" s="472"/>
    </row>
    <row r="13" spans="2:6" x14ac:dyDescent="0.3">
      <c r="B13" s="360" t="s">
        <v>3546</v>
      </c>
      <c r="C13" s="360" t="s">
        <v>3554</v>
      </c>
      <c r="D13" s="360" t="s">
        <v>3555</v>
      </c>
      <c r="E13" s="361">
        <v>8350.5644909999992</v>
      </c>
      <c r="F13" s="472"/>
    </row>
    <row r="14" spans="2:6" x14ac:dyDescent="0.3">
      <c r="B14" s="362" t="s">
        <v>3546</v>
      </c>
      <c r="C14" s="362" t="s">
        <v>3556</v>
      </c>
      <c r="D14" s="362" t="s">
        <v>3555</v>
      </c>
      <c r="E14" s="363">
        <v>5517.8652149999998</v>
      </c>
      <c r="F14" s="472"/>
    </row>
    <row r="15" spans="2:6" x14ac:dyDescent="0.3">
      <c r="B15" s="360" t="s">
        <v>3546</v>
      </c>
      <c r="C15" s="360" t="s">
        <v>3557</v>
      </c>
      <c r="D15" s="360" t="s">
        <v>3548</v>
      </c>
      <c r="E15" s="361">
        <v>4353.7789430000003</v>
      </c>
      <c r="F15" s="472"/>
    </row>
    <row r="16" spans="2:6" x14ac:dyDescent="0.3">
      <c r="B16" s="362" t="s">
        <v>3546</v>
      </c>
      <c r="C16" s="362" t="s">
        <v>3558</v>
      </c>
      <c r="D16" s="362" t="s">
        <v>3548</v>
      </c>
      <c r="E16" s="363">
        <v>3825.530076</v>
      </c>
      <c r="F16" s="472"/>
    </row>
    <row r="17" spans="2:6" x14ac:dyDescent="0.3">
      <c r="B17" s="360" t="s">
        <v>3546</v>
      </c>
      <c r="C17" s="360" t="s">
        <v>3559</v>
      </c>
      <c r="D17" s="360" t="s">
        <v>3548</v>
      </c>
      <c r="E17" s="361">
        <v>3540.169308</v>
      </c>
      <c r="F17" s="472"/>
    </row>
    <row r="18" spans="2:6" x14ac:dyDescent="0.3">
      <c r="B18" s="362" t="s">
        <v>3546</v>
      </c>
      <c r="C18" s="362" t="s">
        <v>27</v>
      </c>
      <c r="D18" s="362" t="s">
        <v>3555</v>
      </c>
      <c r="E18" s="363">
        <v>3028.025369</v>
      </c>
      <c r="F18" s="472"/>
    </row>
    <row r="19" spans="2:6" x14ac:dyDescent="0.3">
      <c r="B19" s="360" t="s">
        <v>3546</v>
      </c>
      <c r="C19" s="360" t="s">
        <v>25</v>
      </c>
      <c r="D19" s="360" t="s">
        <v>3555</v>
      </c>
      <c r="E19" s="361">
        <v>2192.8260529999998</v>
      </c>
      <c r="F19" s="472"/>
    </row>
    <row r="20" spans="2:6" x14ac:dyDescent="0.3">
      <c r="B20" s="362" t="s">
        <v>3546</v>
      </c>
      <c r="C20" s="362" t="s">
        <v>3560</v>
      </c>
      <c r="D20" s="362" t="s">
        <v>3548</v>
      </c>
      <c r="E20" s="363">
        <v>1098.1478079999999</v>
      </c>
      <c r="F20" s="472"/>
    </row>
    <row r="21" spans="2:6" x14ac:dyDescent="0.3">
      <c r="B21" s="360" t="s">
        <v>3546</v>
      </c>
      <c r="C21" s="360" t="s">
        <v>3561</v>
      </c>
      <c r="D21" s="360" t="s">
        <v>3548</v>
      </c>
      <c r="E21" s="361">
        <v>750.02975500000002</v>
      </c>
      <c r="F21" s="472"/>
    </row>
    <row r="22" spans="2:6" x14ac:dyDescent="0.3">
      <c r="B22" s="362" t="s">
        <v>3546</v>
      </c>
      <c r="C22" s="362" t="s">
        <v>3563</v>
      </c>
      <c r="D22" s="362" t="s">
        <v>3548</v>
      </c>
      <c r="E22" s="363">
        <v>662.52300100000002</v>
      </c>
      <c r="F22" s="472"/>
    </row>
    <row r="23" spans="2:6" x14ac:dyDescent="0.3">
      <c r="B23" s="360" t="s">
        <v>3546</v>
      </c>
      <c r="C23" s="360" t="s">
        <v>3562</v>
      </c>
      <c r="D23" s="360" t="s">
        <v>3555</v>
      </c>
      <c r="E23" s="361">
        <v>626.63395800000001</v>
      </c>
      <c r="F23" s="472"/>
    </row>
    <row r="24" spans="2:6" x14ac:dyDescent="0.3">
      <c r="B24" s="362" t="s">
        <v>3546</v>
      </c>
      <c r="C24" s="362" t="s">
        <v>3564</v>
      </c>
      <c r="D24" s="362" t="s">
        <v>3548</v>
      </c>
      <c r="E24" s="363">
        <v>483.18899800000003</v>
      </c>
      <c r="F24" s="472"/>
    </row>
    <row r="25" spans="2:6" x14ac:dyDescent="0.3">
      <c r="B25" s="360" t="s">
        <v>3546</v>
      </c>
      <c r="C25" s="360" t="s">
        <v>17</v>
      </c>
      <c r="D25" s="360" t="s">
        <v>3555</v>
      </c>
      <c r="E25" s="361">
        <v>436.45604400000002</v>
      </c>
      <c r="F25" s="472"/>
    </row>
    <row r="26" spans="2:6" x14ac:dyDescent="0.3">
      <c r="B26" s="362" t="s">
        <v>3546</v>
      </c>
      <c r="C26" s="362" t="s">
        <v>3565</v>
      </c>
      <c r="D26" s="362" t="s">
        <v>3548</v>
      </c>
      <c r="E26" s="363">
        <v>296.285664</v>
      </c>
      <c r="F26" s="472"/>
    </row>
    <row r="27" spans="2:6" x14ac:dyDescent="0.3">
      <c r="B27" s="360" t="s">
        <v>3546</v>
      </c>
      <c r="C27" s="360" t="s">
        <v>20</v>
      </c>
      <c r="D27" s="360" t="s">
        <v>3555</v>
      </c>
      <c r="E27" s="361">
        <v>250.37560400000001</v>
      </c>
      <c r="F27" s="472"/>
    </row>
    <row r="28" spans="2:6" x14ac:dyDescent="0.3">
      <c r="B28" s="362" t="s">
        <v>3546</v>
      </c>
      <c r="C28" s="362" t="s">
        <v>3566</v>
      </c>
      <c r="D28" s="362" t="s">
        <v>3548</v>
      </c>
      <c r="E28" s="363">
        <v>129.25152399999999</v>
      </c>
      <c r="F28" s="472"/>
    </row>
    <row r="29" spans="2:6" x14ac:dyDescent="0.3">
      <c r="B29" s="360" t="s">
        <v>3546</v>
      </c>
      <c r="C29" s="360" t="s">
        <v>3573</v>
      </c>
      <c r="D29" s="360" t="s">
        <v>3548</v>
      </c>
      <c r="E29" s="361">
        <v>41.073745000000002</v>
      </c>
      <c r="F29" s="472"/>
    </row>
    <row r="30" spans="2:6" x14ac:dyDescent="0.3">
      <c r="B30" s="362" t="s">
        <v>3546</v>
      </c>
      <c r="C30" s="362" t="s">
        <v>2064</v>
      </c>
      <c r="D30" s="362" t="s">
        <v>3548</v>
      </c>
      <c r="E30" s="363">
        <v>37.260987999999998</v>
      </c>
      <c r="F30" s="472"/>
    </row>
    <row r="31" spans="2:6" x14ac:dyDescent="0.3">
      <c r="B31" s="360" t="s">
        <v>3546</v>
      </c>
      <c r="C31" s="360" t="s">
        <v>3575</v>
      </c>
      <c r="D31" s="360" t="s">
        <v>3548</v>
      </c>
      <c r="E31" s="361">
        <v>25.421074000000001</v>
      </c>
      <c r="F31" s="472"/>
    </row>
    <row r="32" spans="2:6" x14ac:dyDescent="0.3">
      <c r="B32" s="362" t="s">
        <v>3546</v>
      </c>
      <c r="C32" s="362" t="s">
        <v>22</v>
      </c>
      <c r="D32" s="362" t="s">
        <v>3555</v>
      </c>
      <c r="E32" s="363">
        <v>0</v>
      </c>
      <c r="F32" s="472"/>
    </row>
    <row r="33" spans="2:6" x14ac:dyDescent="0.3">
      <c r="B33" s="315" t="s">
        <v>3567</v>
      </c>
      <c r="C33" s="315" t="s">
        <v>3569</v>
      </c>
      <c r="D33" s="315" t="s">
        <v>3548</v>
      </c>
      <c r="E33" s="357">
        <v>487.37053400000002</v>
      </c>
      <c r="F33" s="472"/>
    </row>
    <row r="34" spans="2:6" x14ac:dyDescent="0.3">
      <c r="B34" s="318" t="s">
        <v>3567</v>
      </c>
      <c r="C34" s="318" t="s">
        <v>175</v>
      </c>
      <c r="D34" s="318" t="s">
        <v>3548</v>
      </c>
      <c r="E34" s="358">
        <v>170.81689700000001</v>
      </c>
      <c r="F34" s="472"/>
    </row>
    <row r="35" spans="2:6" x14ac:dyDescent="0.3">
      <c r="B35" s="315" t="s">
        <v>3567</v>
      </c>
      <c r="C35" s="315" t="s">
        <v>3578</v>
      </c>
      <c r="D35" s="315" t="s">
        <v>3548</v>
      </c>
      <c r="E35" s="357">
        <v>156.19127699999996</v>
      </c>
      <c r="F35" s="472"/>
    </row>
    <row r="36" spans="2:6" x14ac:dyDescent="0.3">
      <c r="B36" s="318" t="s">
        <v>3567</v>
      </c>
      <c r="C36" s="318" t="s">
        <v>3568</v>
      </c>
      <c r="D36" s="318" t="s">
        <v>3548</v>
      </c>
      <c r="E36" s="358">
        <v>145.278886</v>
      </c>
      <c r="F36" s="472"/>
    </row>
    <row r="37" spans="2:6" x14ac:dyDescent="0.3">
      <c r="B37" s="315" t="s">
        <v>3567</v>
      </c>
      <c r="C37" s="315" t="s">
        <v>3570</v>
      </c>
      <c r="D37" s="315" t="s">
        <v>3548</v>
      </c>
      <c r="E37" s="357">
        <v>104.057474</v>
      </c>
      <c r="F37" s="472"/>
    </row>
    <row r="38" spans="2:6" x14ac:dyDescent="0.3">
      <c r="B38" s="318" t="s">
        <v>3567</v>
      </c>
      <c r="C38" s="318" t="s">
        <v>3574</v>
      </c>
      <c r="D38" s="318" t="s">
        <v>3548</v>
      </c>
      <c r="E38" s="358">
        <v>96.78324099999999</v>
      </c>
      <c r="F38" s="472"/>
    </row>
    <row r="39" spans="2:6" x14ac:dyDescent="0.3">
      <c r="B39" s="315" t="s">
        <v>3567</v>
      </c>
      <c r="C39" s="315" t="s">
        <v>3571</v>
      </c>
      <c r="D39" s="315" t="s">
        <v>3548</v>
      </c>
      <c r="E39" s="357">
        <v>81.248801999999984</v>
      </c>
      <c r="F39" s="472"/>
    </row>
    <row r="40" spans="2:6" x14ac:dyDescent="0.3">
      <c r="B40" s="318" t="s">
        <v>3567</v>
      </c>
      <c r="C40" s="318" t="s">
        <v>3577</v>
      </c>
      <c r="D40" s="318" t="s">
        <v>3548</v>
      </c>
      <c r="E40" s="358">
        <v>74.796663000000009</v>
      </c>
      <c r="F40" s="472"/>
    </row>
    <row r="41" spans="2:6" x14ac:dyDescent="0.3">
      <c r="B41" s="315" t="s">
        <v>3567</v>
      </c>
      <c r="C41" s="315" t="s">
        <v>3572</v>
      </c>
      <c r="D41" s="315" t="s">
        <v>3548</v>
      </c>
      <c r="E41" s="357">
        <v>66.438857999999996</v>
      </c>
      <c r="F41" s="472"/>
    </row>
    <row r="42" spans="2:6" x14ac:dyDescent="0.3">
      <c r="B42" s="318" t="s">
        <v>3567</v>
      </c>
      <c r="C42" s="318" t="s">
        <v>3581</v>
      </c>
      <c r="D42" s="318" t="s">
        <v>3548</v>
      </c>
      <c r="E42" s="358">
        <v>61.218558999999999</v>
      </c>
      <c r="F42" s="472"/>
    </row>
    <row r="43" spans="2:6" x14ac:dyDescent="0.3">
      <c r="B43" s="315" t="s">
        <v>3567</v>
      </c>
      <c r="C43" s="315" t="s">
        <v>146</v>
      </c>
      <c r="D43" s="315" t="s">
        <v>3548</v>
      </c>
      <c r="E43" s="357">
        <v>59.468603000000009</v>
      </c>
      <c r="F43" s="472"/>
    </row>
    <row r="44" spans="2:6" x14ac:dyDescent="0.3">
      <c r="B44" s="318" t="s">
        <v>3567</v>
      </c>
      <c r="C44" s="318" t="s">
        <v>3592</v>
      </c>
      <c r="D44" s="318" t="s">
        <v>3548</v>
      </c>
      <c r="E44" s="358">
        <v>38.100342000000005</v>
      </c>
      <c r="F44" s="472"/>
    </row>
    <row r="45" spans="2:6" x14ac:dyDescent="0.3">
      <c r="B45" s="315" t="s">
        <v>3567</v>
      </c>
      <c r="C45" s="315" t="s">
        <v>3598</v>
      </c>
      <c r="D45" s="315" t="s">
        <v>3548</v>
      </c>
      <c r="E45" s="357">
        <v>37.930259000000014</v>
      </c>
      <c r="F45" s="472"/>
    </row>
    <row r="46" spans="2:6" x14ac:dyDescent="0.3">
      <c r="B46" s="318" t="s">
        <v>3567</v>
      </c>
      <c r="C46" s="318" t="s">
        <v>169</v>
      </c>
      <c r="D46" s="318" t="s">
        <v>3548</v>
      </c>
      <c r="E46" s="358">
        <v>37.649687</v>
      </c>
      <c r="F46" s="472"/>
    </row>
    <row r="47" spans="2:6" x14ac:dyDescent="0.3">
      <c r="B47" s="315" t="s">
        <v>3567</v>
      </c>
      <c r="C47" s="315" t="s">
        <v>3579</v>
      </c>
      <c r="D47" s="315" t="s">
        <v>3548</v>
      </c>
      <c r="E47" s="357">
        <v>33.528964999999999</v>
      </c>
      <c r="F47" s="472"/>
    </row>
    <row r="48" spans="2:6" x14ac:dyDescent="0.3">
      <c r="B48" s="318" t="s">
        <v>3567</v>
      </c>
      <c r="C48" s="318" t="s">
        <v>3588</v>
      </c>
      <c r="D48" s="318" t="s">
        <v>3548</v>
      </c>
      <c r="E48" s="358">
        <v>33.131726999999991</v>
      </c>
      <c r="F48" s="472"/>
    </row>
    <row r="49" spans="2:6" x14ac:dyDescent="0.3">
      <c r="B49" s="315" t="s">
        <v>3567</v>
      </c>
      <c r="C49" s="315" t="s">
        <v>3591</v>
      </c>
      <c r="D49" s="315" t="s">
        <v>3548</v>
      </c>
      <c r="E49" s="357">
        <v>32.982408</v>
      </c>
      <c r="F49" s="472"/>
    </row>
    <row r="50" spans="2:6" x14ac:dyDescent="0.3">
      <c r="B50" s="318" t="s">
        <v>3567</v>
      </c>
      <c r="C50" s="318" t="s">
        <v>157</v>
      </c>
      <c r="D50" s="318" t="s">
        <v>3548</v>
      </c>
      <c r="E50" s="358">
        <v>27.5</v>
      </c>
      <c r="F50" s="472"/>
    </row>
    <row r="51" spans="2:6" x14ac:dyDescent="0.3">
      <c r="B51" s="315" t="s">
        <v>3567</v>
      </c>
      <c r="C51" s="315" t="s">
        <v>3576</v>
      </c>
      <c r="D51" s="315" t="s">
        <v>3548</v>
      </c>
      <c r="E51" s="357">
        <v>26.739977</v>
      </c>
      <c r="F51" s="472"/>
    </row>
    <row r="52" spans="2:6" x14ac:dyDescent="0.3">
      <c r="B52" s="318" t="s">
        <v>3567</v>
      </c>
      <c r="C52" s="318" t="s">
        <v>160</v>
      </c>
      <c r="D52" s="318" t="s">
        <v>3548</v>
      </c>
      <c r="E52" s="358">
        <v>25.25</v>
      </c>
      <c r="F52" s="472"/>
    </row>
    <row r="53" spans="2:6" x14ac:dyDescent="0.3">
      <c r="B53" s="315" t="s">
        <v>3567</v>
      </c>
      <c r="C53" s="315" t="s">
        <v>3582</v>
      </c>
      <c r="D53" s="315" t="s">
        <v>3548</v>
      </c>
      <c r="E53" s="357">
        <v>24.164628</v>
      </c>
      <c r="F53" s="472"/>
    </row>
    <row r="54" spans="2:6" x14ac:dyDescent="0.3">
      <c r="B54" s="318" t="s">
        <v>3567</v>
      </c>
      <c r="C54" s="318" t="s">
        <v>3590</v>
      </c>
      <c r="D54" s="318" t="s">
        <v>3548</v>
      </c>
      <c r="E54" s="358">
        <v>19.223117999999996</v>
      </c>
      <c r="F54" s="472"/>
    </row>
    <row r="55" spans="2:6" x14ac:dyDescent="0.3">
      <c r="B55" s="315" t="s">
        <v>3567</v>
      </c>
      <c r="C55" s="315" t="s">
        <v>3594</v>
      </c>
      <c r="D55" s="315" t="s">
        <v>3548</v>
      </c>
      <c r="E55" s="357">
        <v>19.125</v>
      </c>
      <c r="F55" s="472"/>
    </row>
    <row r="56" spans="2:6" x14ac:dyDescent="0.3">
      <c r="B56" s="318" t="s">
        <v>3567</v>
      </c>
      <c r="C56" s="318" t="s">
        <v>3595</v>
      </c>
      <c r="D56" s="318" t="s">
        <v>3548</v>
      </c>
      <c r="E56" s="358">
        <v>17.530511999999998</v>
      </c>
      <c r="F56" s="472"/>
    </row>
    <row r="57" spans="2:6" x14ac:dyDescent="0.3">
      <c r="B57" s="315" t="s">
        <v>3567</v>
      </c>
      <c r="C57" s="315" t="s">
        <v>3580</v>
      </c>
      <c r="D57" s="315" t="s">
        <v>3548</v>
      </c>
      <c r="E57" s="357">
        <v>15.412737000000002</v>
      </c>
      <c r="F57" s="472"/>
    </row>
    <row r="58" spans="2:6" x14ac:dyDescent="0.3">
      <c r="B58" s="318" t="s">
        <v>3567</v>
      </c>
      <c r="C58" s="318" t="s">
        <v>3583</v>
      </c>
      <c r="D58" s="318" t="s">
        <v>3548</v>
      </c>
      <c r="E58" s="358">
        <v>13.49197</v>
      </c>
      <c r="F58" s="472"/>
    </row>
    <row r="59" spans="2:6" x14ac:dyDescent="0.3">
      <c r="B59" s="315" t="s">
        <v>3567</v>
      </c>
      <c r="C59" s="315" t="s">
        <v>3586</v>
      </c>
      <c r="D59" s="315" t="s">
        <v>3548</v>
      </c>
      <c r="E59" s="357">
        <v>11.932999999999998</v>
      </c>
      <c r="F59" s="472"/>
    </row>
    <row r="60" spans="2:6" x14ac:dyDescent="0.3">
      <c r="B60" s="318" t="s">
        <v>3567</v>
      </c>
      <c r="C60" s="318" t="s">
        <v>249</v>
      </c>
      <c r="D60" s="318" t="s">
        <v>3548</v>
      </c>
      <c r="E60" s="358">
        <v>11.031771999999997</v>
      </c>
      <c r="F60" s="472"/>
    </row>
    <row r="61" spans="2:6" x14ac:dyDescent="0.3">
      <c r="B61" s="315" t="s">
        <v>3567</v>
      </c>
      <c r="C61" s="315" t="s">
        <v>270</v>
      </c>
      <c r="D61" s="315" t="s">
        <v>3548</v>
      </c>
      <c r="E61" s="357">
        <v>10.724999999999998</v>
      </c>
      <c r="F61" s="472"/>
    </row>
    <row r="62" spans="2:6" x14ac:dyDescent="0.3">
      <c r="B62" s="318" t="s">
        <v>3567</v>
      </c>
      <c r="C62" s="318" t="s">
        <v>3584</v>
      </c>
      <c r="D62" s="318" t="s">
        <v>3548</v>
      </c>
      <c r="E62" s="358">
        <v>10.664</v>
      </c>
      <c r="F62" s="472"/>
    </row>
    <row r="63" spans="2:6" x14ac:dyDescent="0.3">
      <c r="B63" s="315" t="s">
        <v>3567</v>
      </c>
      <c r="C63" s="315" t="s">
        <v>3587</v>
      </c>
      <c r="D63" s="315" t="s">
        <v>3548</v>
      </c>
      <c r="E63" s="357">
        <v>10.132607</v>
      </c>
      <c r="F63" s="472"/>
    </row>
    <row r="64" spans="2:6" x14ac:dyDescent="0.3">
      <c r="B64" s="318" t="s">
        <v>3567</v>
      </c>
      <c r="C64" s="318" t="s">
        <v>3585</v>
      </c>
      <c r="D64" s="318" t="s">
        <v>3548</v>
      </c>
      <c r="E64" s="358">
        <v>10</v>
      </c>
      <c r="F64" s="472"/>
    </row>
    <row r="65" spans="2:6" x14ac:dyDescent="0.3">
      <c r="B65" s="315" t="s">
        <v>3567</v>
      </c>
      <c r="C65" s="315" t="s">
        <v>3622</v>
      </c>
      <c r="D65" s="315" t="s">
        <v>3548</v>
      </c>
      <c r="E65" s="357">
        <v>9.1629120000000022</v>
      </c>
      <c r="F65" s="472"/>
    </row>
    <row r="66" spans="2:6" x14ac:dyDescent="0.3">
      <c r="B66" s="318" t="s">
        <v>3567</v>
      </c>
      <c r="C66" s="318" t="s">
        <v>3610</v>
      </c>
      <c r="D66" s="318" t="s">
        <v>3548</v>
      </c>
      <c r="E66" s="358">
        <v>6.4716149999999999</v>
      </c>
      <c r="F66" s="472"/>
    </row>
    <row r="67" spans="2:6" x14ac:dyDescent="0.3">
      <c r="B67" s="315" t="s">
        <v>3567</v>
      </c>
      <c r="C67" s="315" t="s">
        <v>3630</v>
      </c>
      <c r="D67" s="315" t="s">
        <v>3555</v>
      </c>
      <c r="E67" s="357">
        <v>6.3861599999999994</v>
      </c>
      <c r="F67" s="472"/>
    </row>
    <row r="68" spans="2:6" x14ac:dyDescent="0.3">
      <c r="B68" s="318" t="s">
        <v>3567</v>
      </c>
      <c r="C68" s="318" t="s">
        <v>3589</v>
      </c>
      <c r="D68" s="318" t="s">
        <v>3548</v>
      </c>
      <c r="E68" s="358">
        <v>5.5670000000000002</v>
      </c>
      <c r="F68" s="472"/>
    </row>
    <row r="69" spans="2:6" x14ac:dyDescent="0.3">
      <c r="B69" s="315" t="s">
        <v>3567</v>
      </c>
      <c r="C69" s="315" t="s">
        <v>3607</v>
      </c>
      <c r="D69" s="315" t="s">
        <v>3548</v>
      </c>
      <c r="E69" s="357">
        <v>5.5406999999999993</v>
      </c>
      <c r="F69" s="472"/>
    </row>
    <row r="70" spans="2:6" x14ac:dyDescent="0.3">
      <c r="B70" s="318" t="s">
        <v>3567</v>
      </c>
      <c r="C70" s="318" t="s">
        <v>3609</v>
      </c>
      <c r="D70" s="318" t="s">
        <v>3548</v>
      </c>
      <c r="E70" s="358">
        <v>5.4517500000000005</v>
      </c>
      <c r="F70" s="472"/>
    </row>
    <row r="71" spans="2:6" x14ac:dyDescent="0.3">
      <c r="B71" s="315" t="s">
        <v>3567</v>
      </c>
      <c r="C71" s="315" t="s">
        <v>3603</v>
      </c>
      <c r="D71" s="315" t="s">
        <v>3548</v>
      </c>
      <c r="E71" s="357">
        <v>5</v>
      </c>
      <c r="F71" s="472"/>
    </row>
    <row r="72" spans="2:6" x14ac:dyDescent="0.3">
      <c r="B72" s="318" t="s">
        <v>3567</v>
      </c>
      <c r="C72" s="318" t="s">
        <v>3593</v>
      </c>
      <c r="D72" s="318" t="s">
        <v>3548</v>
      </c>
      <c r="E72" s="358">
        <v>4.9779999999999998</v>
      </c>
      <c r="F72" s="472"/>
    </row>
    <row r="73" spans="2:6" x14ac:dyDescent="0.3">
      <c r="B73" s="315" t="s">
        <v>3567</v>
      </c>
      <c r="C73" s="315" t="s">
        <v>3611</v>
      </c>
      <c r="D73" s="315" t="s">
        <v>3548</v>
      </c>
      <c r="E73" s="357">
        <v>4.8899999999999997</v>
      </c>
      <c r="F73" s="472"/>
    </row>
    <row r="74" spans="2:6" x14ac:dyDescent="0.3">
      <c r="B74" s="318" t="s">
        <v>3567</v>
      </c>
      <c r="C74" s="318" t="s">
        <v>3596</v>
      </c>
      <c r="D74" s="318" t="s">
        <v>3548</v>
      </c>
      <c r="E74" s="358">
        <v>4.2279999999999998</v>
      </c>
      <c r="F74" s="472"/>
    </row>
    <row r="75" spans="2:6" x14ac:dyDescent="0.3">
      <c r="B75" s="315" t="s">
        <v>3567</v>
      </c>
      <c r="C75" s="315" t="s">
        <v>3634</v>
      </c>
      <c r="D75" s="315" t="s">
        <v>3548</v>
      </c>
      <c r="E75" s="357">
        <v>4</v>
      </c>
      <c r="F75" s="472"/>
    </row>
    <row r="76" spans="2:6" x14ac:dyDescent="0.3">
      <c r="B76" s="318" t="s">
        <v>3567</v>
      </c>
      <c r="C76" s="318" t="s">
        <v>3616</v>
      </c>
      <c r="D76" s="318" t="s">
        <v>3548</v>
      </c>
      <c r="E76" s="358">
        <v>4</v>
      </c>
      <c r="F76" s="472"/>
    </row>
    <row r="77" spans="2:6" x14ac:dyDescent="0.3">
      <c r="B77" s="315" t="s">
        <v>3567</v>
      </c>
      <c r="C77" s="315" t="s">
        <v>3615</v>
      </c>
      <c r="D77" s="315" t="s">
        <v>3548</v>
      </c>
      <c r="E77" s="357">
        <v>4</v>
      </c>
      <c r="F77" s="472"/>
    </row>
    <row r="78" spans="2:6" x14ac:dyDescent="0.3">
      <c r="B78" s="318" t="s">
        <v>3567</v>
      </c>
      <c r="C78" s="318" t="s">
        <v>410</v>
      </c>
      <c r="D78" s="318" t="s">
        <v>3548</v>
      </c>
      <c r="E78" s="358">
        <v>4</v>
      </c>
      <c r="F78" s="472"/>
    </row>
    <row r="79" spans="2:6" x14ac:dyDescent="0.3">
      <c r="B79" s="315" t="s">
        <v>3567</v>
      </c>
      <c r="C79" s="315" t="s">
        <v>3604</v>
      </c>
      <c r="D79" s="315" t="s">
        <v>3548</v>
      </c>
      <c r="E79" s="357">
        <v>4</v>
      </c>
      <c r="F79" s="472"/>
    </row>
    <row r="80" spans="2:6" x14ac:dyDescent="0.3">
      <c r="B80" s="318" t="s">
        <v>3567</v>
      </c>
      <c r="C80" s="318" t="s">
        <v>3608</v>
      </c>
      <c r="D80" s="318" t="s">
        <v>3548</v>
      </c>
      <c r="E80" s="358">
        <v>4</v>
      </c>
      <c r="F80" s="472"/>
    </row>
    <row r="81" spans="2:6" x14ac:dyDescent="0.3">
      <c r="B81" s="315" t="s">
        <v>3567</v>
      </c>
      <c r="C81" s="315" t="s">
        <v>3597</v>
      </c>
      <c r="D81" s="315" t="s">
        <v>3548</v>
      </c>
      <c r="E81" s="357">
        <v>3.964</v>
      </c>
      <c r="F81" s="472"/>
    </row>
    <row r="82" spans="2:6" x14ac:dyDescent="0.3">
      <c r="B82" s="318" t="s">
        <v>3567</v>
      </c>
      <c r="C82" s="318" t="s">
        <v>3606</v>
      </c>
      <c r="D82" s="318" t="s">
        <v>3548</v>
      </c>
      <c r="E82" s="358">
        <v>3.76</v>
      </c>
      <c r="F82" s="472"/>
    </row>
    <row r="83" spans="2:6" x14ac:dyDescent="0.3">
      <c r="B83" s="315" t="s">
        <v>3567</v>
      </c>
      <c r="C83" s="315" t="s">
        <v>3613</v>
      </c>
      <c r="D83" s="315" t="s">
        <v>3548</v>
      </c>
      <c r="E83" s="357">
        <v>3.7</v>
      </c>
      <c r="F83" s="472"/>
    </row>
    <row r="84" spans="2:6" x14ac:dyDescent="0.3">
      <c r="B84" s="318" t="s">
        <v>3567</v>
      </c>
      <c r="C84" s="318" t="s">
        <v>3624</v>
      </c>
      <c r="D84" s="318" t="s">
        <v>3548</v>
      </c>
      <c r="E84" s="358">
        <v>3.375</v>
      </c>
      <c r="F84" s="472"/>
    </row>
    <row r="85" spans="2:6" x14ac:dyDescent="0.3">
      <c r="B85" s="315" t="s">
        <v>3567</v>
      </c>
      <c r="C85" s="315" t="s">
        <v>3631</v>
      </c>
      <c r="D85" s="315" t="s">
        <v>3548</v>
      </c>
      <c r="E85" s="357">
        <v>3.1382710000000009</v>
      </c>
      <c r="F85" s="472"/>
    </row>
    <row r="86" spans="2:6" x14ac:dyDescent="0.3">
      <c r="B86" s="318" t="s">
        <v>3567</v>
      </c>
      <c r="C86" s="318" t="s">
        <v>3625</v>
      </c>
      <c r="D86" s="318" t="s">
        <v>3548</v>
      </c>
      <c r="E86" s="358">
        <v>3.1</v>
      </c>
      <c r="F86" s="472"/>
    </row>
    <row r="87" spans="2:6" x14ac:dyDescent="0.3">
      <c r="B87" s="315" t="s">
        <v>3567</v>
      </c>
      <c r="C87" s="315" t="s">
        <v>3602</v>
      </c>
      <c r="D87" s="315" t="s">
        <v>3548</v>
      </c>
      <c r="E87" s="357">
        <v>3.0634999999999999</v>
      </c>
      <c r="F87" s="472"/>
    </row>
    <row r="88" spans="2:6" x14ac:dyDescent="0.3">
      <c r="B88" s="318" t="s">
        <v>3567</v>
      </c>
      <c r="C88" s="318" t="s">
        <v>3645</v>
      </c>
      <c r="D88" s="318" t="s">
        <v>3548</v>
      </c>
      <c r="E88" s="358">
        <v>2.998456</v>
      </c>
      <c r="F88" s="472"/>
    </row>
    <row r="89" spans="2:6" x14ac:dyDescent="0.3">
      <c r="B89" s="315" t="s">
        <v>3567</v>
      </c>
      <c r="C89" s="315" t="s">
        <v>3599</v>
      </c>
      <c r="D89" s="315" t="s">
        <v>3548</v>
      </c>
      <c r="E89" s="357">
        <v>2.847</v>
      </c>
      <c r="F89" s="472"/>
    </row>
    <row r="90" spans="2:6" x14ac:dyDescent="0.3">
      <c r="B90" s="318" t="s">
        <v>3567</v>
      </c>
      <c r="C90" s="318" t="s">
        <v>3648</v>
      </c>
      <c r="D90" s="318" t="s">
        <v>3555</v>
      </c>
      <c r="E90" s="358">
        <v>2.8227699999999993</v>
      </c>
      <c r="F90" s="472"/>
    </row>
    <row r="91" spans="2:6" x14ac:dyDescent="0.3">
      <c r="B91" s="315" t="s">
        <v>3567</v>
      </c>
      <c r="C91" s="315" t="s">
        <v>3617</v>
      </c>
      <c r="D91" s="315" t="s">
        <v>3548</v>
      </c>
      <c r="E91" s="357">
        <v>2.8000000000000003</v>
      </c>
      <c r="F91" s="472"/>
    </row>
    <row r="92" spans="2:6" x14ac:dyDescent="0.3">
      <c r="B92" s="318" t="s">
        <v>3567</v>
      </c>
      <c r="C92" s="318" t="s">
        <v>3629</v>
      </c>
      <c r="D92" s="318" t="s">
        <v>3548</v>
      </c>
      <c r="E92" s="358">
        <v>2.7733119999999998</v>
      </c>
      <c r="F92" s="472"/>
    </row>
    <row r="93" spans="2:6" x14ac:dyDescent="0.3">
      <c r="B93" s="315" t="s">
        <v>3567</v>
      </c>
      <c r="C93" s="315" t="s">
        <v>3620</v>
      </c>
      <c r="D93" s="315" t="s">
        <v>3548</v>
      </c>
      <c r="E93" s="357">
        <v>2.673</v>
      </c>
      <c r="F93" s="472"/>
    </row>
    <row r="94" spans="2:6" x14ac:dyDescent="0.3">
      <c r="B94" s="318" t="s">
        <v>3567</v>
      </c>
      <c r="C94" s="318" t="s">
        <v>3612</v>
      </c>
      <c r="D94" s="318" t="s">
        <v>3548</v>
      </c>
      <c r="E94" s="358">
        <v>2.61</v>
      </c>
      <c r="F94" s="472"/>
    </row>
    <row r="95" spans="2:6" x14ac:dyDescent="0.3">
      <c r="B95" s="315" t="s">
        <v>3567</v>
      </c>
      <c r="C95" s="315" t="s">
        <v>3619</v>
      </c>
      <c r="D95" s="315" t="s">
        <v>3548</v>
      </c>
      <c r="E95" s="357">
        <v>2.61</v>
      </c>
      <c r="F95" s="472"/>
    </row>
    <row r="96" spans="2:6" x14ac:dyDescent="0.3">
      <c r="B96" s="318" t="s">
        <v>3567</v>
      </c>
      <c r="C96" s="318" t="s">
        <v>3605</v>
      </c>
      <c r="D96" s="318" t="s">
        <v>3548</v>
      </c>
      <c r="E96" s="358">
        <v>2.5</v>
      </c>
      <c r="F96" s="472"/>
    </row>
    <row r="97" spans="2:6" x14ac:dyDescent="0.3">
      <c r="B97" s="315" t="s">
        <v>3567</v>
      </c>
      <c r="C97" s="315" t="s">
        <v>3600</v>
      </c>
      <c r="D97" s="315" t="s">
        <v>3548</v>
      </c>
      <c r="E97" s="357">
        <v>2.5</v>
      </c>
      <c r="F97" s="472"/>
    </row>
    <row r="98" spans="2:6" x14ac:dyDescent="0.3">
      <c r="B98" s="318" t="s">
        <v>3567</v>
      </c>
      <c r="C98" s="318" t="s">
        <v>3618</v>
      </c>
      <c r="D98" s="318" t="s">
        <v>3548</v>
      </c>
      <c r="E98" s="358">
        <v>2.5</v>
      </c>
      <c r="F98" s="472"/>
    </row>
    <row r="99" spans="2:6" x14ac:dyDescent="0.3">
      <c r="B99" s="315" t="s">
        <v>3567</v>
      </c>
      <c r="C99" s="315" t="s">
        <v>3614</v>
      </c>
      <c r="D99" s="315" t="s">
        <v>3548</v>
      </c>
      <c r="E99" s="357">
        <v>2.5</v>
      </c>
      <c r="F99" s="472"/>
    </row>
    <row r="100" spans="2:6" x14ac:dyDescent="0.3">
      <c r="B100" s="318" t="s">
        <v>3567</v>
      </c>
      <c r="C100" s="318" t="s">
        <v>3601</v>
      </c>
      <c r="D100" s="318" t="s">
        <v>3548</v>
      </c>
      <c r="E100" s="358">
        <v>2.5</v>
      </c>
      <c r="F100" s="472"/>
    </row>
    <row r="101" spans="2:6" x14ac:dyDescent="0.3">
      <c r="B101" s="315" t="s">
        <v>3567</v>
      </c>
      <c r="C101" s="315" t="s">
        <v>3621</v>
      </c>
      <c r="D101" s="315" t="s">
        <v>3548</v>
      </c>
      <c r="E101" s="357">
        <v>2.407</v>
      </c>
      <c r="F101" s="472"/>
    </row>
    <row r="102" spans="2:6" x14ac:dyDescent="0.3">
      <c r="B102" s="318" t="s">
        <v>3567</v>
      </c>
      <c r="C102" s="318" t="s">
        <v>3626</v>
      </c>
      <c r="D102" s="318" t="s">
        <v>3548</v>
      </c>
      <c r="E102" s="358">
        <v>2.2010000000000001</v>
      </c>
      <c r="F102" s="472"/>
    </row>
    <row r="103" spans="2:6" x14ac:dyDescent="0.3">
      <c r="B103" s="315" t="s">
        <v>3567</v>
      </c>
      <c r="C103" s="315" t="s">
        <v>3623</v>
      </c>
      <c r="D103" s="315" t="s">
        <v>3548</v>
      </c>
      <c r="E103" s="357">
        <v>2.1675</v>
      </c>
      <c r="F103" s="472"/>
    </row>
    <row r="104" spans="2:6" x14ac:dyDescent="0.3">
      <c r="B104" s="318" t="s">
        <v>3567</v>
      </c>
      <c r="C104" s="318" t="s">
        <v>3628</v>
      </c>
      <c r="D104" s="318" t="s">
        <v>3548</v>
      </c>
      <c r="E104" s="358">
        <v>1.5</v>
      </c>
      <c r="F104" s="472"/>
    </row>
    <row r="105" spans="2:6" x14ac:dyDescent="0.3">
      <c r="B105" s="315" t="s">
        <v>3567</v>
      </c>
      <c r="C105" s="315" t="s">
        <v>3627</v>
      </c>
      <c r="D105" s="315" t="s">
        <v>3548</v>
      </c>
      <c r="E105" s="357">
        <v>1.5</v>
      </c>
      <c r="F105" s="472"/>
    </row>
    <row r="106" spans="2:6" x14ac:dyDescent="0.3">
      <c r="B106" s="318" t="s">
        <v>3567</v>
      </c>
      <c r="C106" s="318" t="s">
        <v>3632</v>
      </c>
      <c r="D106" s="318" t="s">
        <v>3548</v>
      </c>
      <c r="E106" s="358">
        <v>1.37</v>
      </c>
      <c r="F106" s="472"/>
    </row>
    <row r="107" spans="2:6" x14ac:dyDescent="0.3">
      <c r="B107" s="315" t="s">
        <v>3567</v>
      </c>
      <c r="C107" s="315" t="s">
        <v>3635</v>
      </c>
      <c r="D107" s="315" t="s">
        <v>3548</v>
      </c>
      <c r="E107" s="357">
        <v>1</v>
      </c>
      <c r="F107" s="472"/>
    </row>
    <row r="108" spans="2:6" x14ac:dyDescent="0.3">
      <c r="B108" s="318" t="s">
        <v>3567</v>
      </c>
      <c r="C108" s="318" t="s">
        <v>3633</v>
      </c>
      <c r="D108" s="318" t="s">
        <v>3548</v>
      </c>
      <c r="E108" s="358">
        <v>1</v>
      </c>
      <c r="F108" s="472"/>
    </row>
    <row r="109" spans="2:6" x14ac:dyDescent="0.3">
      <c r="B109" s="315" t="s">
        <v>3567</v>
      </c>
      <c r="C109" s="315" t="s">
        <v>3637</v>
      </c>
      <c r="D109" s="315" t="s">
        <v>3548</v>
      </c>
      <c r="E109" s="357">
        <v>0.91408900000000004</v>
      </c>
      <c r="F109" s="472"/>
    </row>
    <row r="110" spans="2:6" x14ac:dyDescent="0.3">
      <c r="B110" s="318" t="s">
        <v>3567</v>
      </c>
      <c r="C110" s="318" t="s">
        <v>3636</v>
      </c>
      <c r="D110" s="318" t="s">
        <v>3548</v>
      </c>
      <c r="E110" s="358">
        <v>0.82399999999999995</v>
      </c>
      <c r="F110" s="472"/>
    </row>
    <row r="111" spans="2:6" x14ac:dyDescent="0.3">
      <c r="B111" s="315" t="s">
        <v>3567</v>
      </c>
      <c r="C111" s="315" t="s">
        <v>3655</v>
      </c>
      <c r="D111" s="315" t="s">
        <v>3548</v>
      </c>
      <c r="E111" s="357">
        <v>0.80420700000000012</v>
      </c>
      <c r="F111" s="472"/>
    </row>
    <row r="112" spans="2:6" x14ac:dyDescent="0.3">
      <c r="B112" s="318" t="s">
        <v>3567</v>
      </c>
      <c r="C112" s="318" t="s">
        <v>3644</v>
      </c>
      <c r="D112" s="318" t="s">
        <v>3548</v>
      </c>
      <c r="E112" s="358">
        <v>0.53500000000000003</v>
      </c>
      <c r="F112" s="472"/>
    </row>
    <row r="113" spans="2:6" x14ac:dyDescent="0.3">
      <c r="B113" s="315" t="s">
        <v>3567</v>
      </c>
      <c r="C113" s="315" t="s">
        <v>3640</v>
      </c>
      <c r="D113" s="315" t="s">
        <v>3548</v>
      </c>
      <c r="E113" s="357">
        <v>0.53500000000000003</v>
      </c>
      <c r="F113" s="472"/>
    </row>
    <row r="114" spans="2:6" x14ac:dyDescent="0.3">
      <c r="B114" s="318" t="s">
        <v>3567</v>
      </c>
      <c r="C114" s="318" t="s">
        <v>3643</v>
      </c>
      <c r="D114" s="318" t="s">
        <v>3548</v>
      </c>
      <c r="E114" s="358">
        <v>0.5</v>
      </c>
      <c r="F114" s="472"/>
    </row>
    <row r="115" spans="2:6" x14ac:dyDescent="0.3">
      <c r="B115" s="315" t="s">
        <v>3567</v>
      </c>
      <c r="C115" s="315" t="s">
        <v>3642</v>
      </c>
      <c r="D115" s="315" t="s">
        <v>3548</v>
      </c>
      <c r="E115" s="357">
        <v>0.5</v>
      </c>
      <c r="F115" s="472"/>
    </row>
    <row r="116" spans="2:6" x14ac:dyDescent="0.3">
      <c r="B116" s="318" t="s">
        <v>3567</v>
      </c>
      <c r="C116" s="318" t="s">
        <v>3647</v>
      </c>
      <c r="D116" s="318" t="s">
        <v>3548</v>
      </c>
      <c r="E116" s="358">
        <v>0.5</v>
      </c>
      <c r="F116" s="472"/>
    </row>
    <row r="117" spans="2:6" x14ac:dyDescent="0.3">
      <c r="B117" s="315" t="s">
        <v>3567</v>
      </c>
      <c r="C117" s="315" t="s">
        <v>3641</v>
      </c>
      <c r="D117" s="315" t="s">
        <v>3548</v>
      </c>
      <c r="E117" s="357">
        <v>0.5</v>
      </c>
      <c r="F117" s="472"/>
    </row>
    <row r="118" spans="2:6" x14ac:dyDescent="0.3">
      <c r="B118" s="318" t="s">
        <v>3567</v>
      </c>
      <c r="C118" s="318" t="s">
        <v>3646</v>
      </c>
      <c r="D118" s="318" t="s">
        <v>3548</v>
      </c>
      <c r="E118" s="358">
        <v>0.5</v>
      </c>
      <c r="F118" s="472"/>
    </row>
    <row r="119" spans="2:6" x14ac:dyDescent="0.3">
      <c r="B119" s="315" t="s">
        <v>3567</v>
      </c>
      <c r="C119" s="315" t="s">
        <v>3656</v>
      </c>
      <c r="D119" s="315" t="s">
        <v>3548</v>
      </c>
      <c r="E119" s="357">
        <v>0.46144700000000005</v>
      </c>
      <c r="F119" s="472"/>
    </row>
    <row r="120" spans="2:6" x14ac:dyDescent="0.3">
      <c r="B120" s="318" t="s">
        <v>3567</v>
      </c>
      <c r="C120" s="318" t="s">
        <v>3650</v>
      </c>
      <c r="D120" s="318" t="s">
        <v>3548</v>
      </c>
      <c r="E120" s="358">
        <v>0.34644999999999998</v>
      </c>
      <c r="F120" s="472"/>
    </row>
    <row r="121" spans="2:6" x14ac:dyDescent="0.3">
      <c r="B121" s="315" t="s">
        <v>3567</v>
      </c>
      <c r="C121" s="315" t="s">
        <v>3652</v>
      </c>
      <c r="D121" s="315" t="s">
        <v>3548</v>
      </c>
      <c r="E121" s="357">
        <v>0.25</v>
      </c>
      <c r="F121" s="472"/>
    </row>
    <row r="122" spans="2:6" x14ac:dyDescent="0.3">
      <c r="B122" s="318" t="s">
        <v>3567</v>
      </c>
      <c r="C122" s="318" t="s">
        <v>3651</v>
      </c>
      <c r="D122" s="318" t="s">
        <v>3548</v>
      </c>
      <c r="E122" s="358">
        <v>0.25</v>
      </c>
      <c r="F122" s="472"/>
    </row>
    <row r="123" spans="2:6" x14ac:dyDescent="0.3">
      <c r="B123" s="315" t="s">
        <v>3567</v>
      </c>
      <c r="C123" s="315" t="s">
        <v>3653</v>
      </c>
      <c r="D123" s="315" t="s">
        <v>3548</v>
      </c>
      <c r="E123" s="357">
        <v>0.248</v>
      </c>
      <c r="F123" s="472"/>
    </row>
    <row r="124" spans="2:6" x14ac:dyDescent="0.3">
      <c r="B124" s="318" t="s">
        <v>3567</v>
      </c>
      <c r="C124" s="318" t="s">
        <v>3654</v>
      </c>
      <c r="D124" s="318" t="s">
        <v>3548</v>
      </c>
      <c r="E124" s="358">
        <v>0.125</v>
      </c>
      <c r="F124" s="472"/>
    </row>
    <row r="125" spans="2:6" x14ac:dyDescent="0.3">
      <c r="B125" s="315" t="s">
        <v>3567</v>
      </c>
      <c r="C125" s="315" t="s">
        <v>3657</v>
      </c>
      <c r="D125" s="315" t="s">
        <v>3548</v>
      </c>
      <c r="E125" s="357">
        <v>0.1</v>
      </c>
      <c r="F125" s="472"/>
    </row>
    <row r="126" spans="2:6" x14ac:dyDescent="0.3">
      <c r="B126" s="318" t="s">
        <v>3567</v>
      </c>
      <c r="C126" s="318" t="s">
        <v>3658</v>
      </c>
      <c r="D126" s="318" t="s">
        <v>3548</v>
      </c>
      <c r="E126" s="358">
        <v>4.4999999999999998E-2</v>
      </c>
      <c r="F126" s="472"/>
    </row>
    <row r="127" spans="2:6" x14ac:dyDescent="0.3">
      <c r="B127" s="315" t="s">
        <v>3567</v>
      </c>
      <c r="C127" s="315" t="s">
        <v>3661</v>
      </c>
      <c r="D127" s="315" t="s">
        <v>3548</v>
      </c>
      <c r="E127" s="357">
        <v>1.4999999999999999E-2</v>
      </c>
      <c r="F127" s="472"/>
    </row>
    <row r="128" spans="2:6" x14ac:dyDescent="0.3">
      <c r="B128" s="318" t="s">
        <v>3567</v>
      </c>
      <c r="C128" s="318" t="s">
        <v>3662</v>
      </c>
      <c r="D128" s="318" t="s">
        <v>3548</v>
      </c>
      <c r="E128" s="358">
        <v>1.4999999999999999E-2</v>
      </c>
      <c r="F128" s="472"/>
    </row>
    <row r="129" spans="2:7" x14ac:dyDescent="0.3">
      <c r="B129" s="315" t="s">
        <v>3567</v>
      </c>
      <c r="C129" s="315" t="s">
        <v>3664</v>
      </c>
      <c r="D129" s="315" t="s">
        <v>3548</v>
      </c>
      <c r="E129" s="357">
        <v>1.4999999999999999E-2</v>
      </c>
      <c r="F129" s="472"/>
    </row>
    <row r="130" spans="2:7" x14ac:dyDescent="0.3">
      <c r="B130" s="318" t="s">
        <v>3567</v>
      </c>
      <c r="C130" s="318" t="s">
        <v>3665</v>
      </c>
      <c r="D130" s="318" t="s">
        <v>3548</v>
      </c>
      <c r="E130" s="358">
        <v>1.4999999999999999E-2</v>
      </c>
      <c r="F130" s="472"/>
    </row>
    <row r="131" spans="2:7" x14ac:dyDescent="0.3">
      <c r="B131" s="315" t="s">
        <v>3567</v>
      </c>
      <c r="C131" s="315" t="s">
        <v>3660</v>
      </c>
      <c r="D131" s="315" t="s">
        <v>3548</v>
      </c>
      <c r="E131" s="357">
        <v>1.4999999999999999E-2</v>
      </c>
      <c r="F131" s="472"/>
    </row>
    <row r="132" spans="2:7" x14ac:dyDescent="0.3">
      <c r="B132" s="318" t="s">
        <v>3567</v>
      </c>
      <c r="C132" s="318" t="s">
        <v>3663</v>
      </c>
      <c r="D132" s="318" t="s">
        <v>3548</v>
      </c>
      <c r="E132" s="358">
        <v>1.4999999999999999E-2</v>
      </c>
      <c r="F132" s="472"/>
    </row>
    <row r="133" spans="2:7" x14ac:dyDescent="0.3">
      <c r="B133" s="315" t="s">
        <v>3567</v>
      </c>
      <c r="C133" s="315" t="s">
        <v>3667</v>
      </c>
      <c r="D133" s="315" t="s">
        <v>3548</v>
      </c>
      <c r="E133" s="357">
        <v>0.01</v>
      </c>
      <c r="F133" s="472"/>
    </row>
    <row r="134" spans="2:7" x14ac:dyDescent="0.3">
      <c r="B134" s="318" t="s">
        <v>3567</v>
      </c>
      <c r="C134" s="318" t="s">
        <v>3668</v>
      </c>
      <c r="D134" s="318" t="s">
        <v>3548</v>
      </c>
      <c r="E134" s="358">
        <v>0.01</v>
      </c>
      <c r="F134" s="472"/>
    </row>
    <row r="135" spans="2:7" x14ac:dyDescent="0.3">
      <c r="B135" s="315" t="s">
        <v>3567</v>
      </c>
      <c r="C135" s="315" t="s">
        <v>3666</v>
      </c>
      <c r="D135" s="315" t="s">
        <v>3548</v>
      </c>
      <c r="E135" s="357">
        <v>0.01</v>
      </c>
      <c r="F135" s="472"/>
    </row>
    <row r="136" spans="2:7" x14ac:dyDescent="0.3">
      <c r="B136" s="318" t="s">
        <v>3567</v>
      </c>
      <c r="C136" s="318" t="s">
        <v>3669</v>
      </c>
      <c r="D136" s="318" t="s">
        <v>3548</v>
      </c>
      <c r="E136" s="358">
        <v>0.01</v>
      </c>
      <c r="F136" s="472"/>
    </row>
    <row r="137" spans="2:7" x14ac:dyDescent="0.3">
      <c r="B137" s="119"/>
      <c r="C137" s="119" t="s">
        <v>1753</v>
      </c>
      <c r="D137" s="119"/>
      <c r="E137" s="359">
        <f>SUM(E7:E136)</f>
        <v>147576.12976800013</v>
      </c>
      <c r="F137" s="365"/>
      <c r="G137" s="121"/>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61"/>
  <sheetViews>
    <sheetView showGridLines="0" zoomScale="80" zoomScaleNormal="80" workbookViewId="0">
      <selection activeCell="E1" sqref="E1"/>
    </sheetView>
  </sheetViews>
  <sheetFormatPr baseColWidth="10" defaultColWidth="11.44140625" defaultRowHeight="13.2" x14ac:dyDescent="0.3"/>
  <cols>
    <col min="1" max="1" width="5.33203125" style="1" customWidth="1"/>
    <col min="2" max="2" width="10.33203125" style="1" customWidth="1"/>
    <col min="3" max="3" width="62.6640625" style="1" bestFit="1" customWidth="1"/>
    <col min="4" max="4" width="13.44140625" style="1" bestFit="1" customWidth="1"/>
    <col min="5" max="5" width="18" style="355" bestFit="1" customWidth="1"/>
    <col min="6" max="16384" width="11.44140625" style="1"/>
  </cols>
  <sheetData>
    <row r="2" spans="2:5" ht="18" x14ac:dyDescent="0.35">
      <c r="B2" s="76" t="s">
        <v>41</v>
      </c>
    </row>
    <row r="4" spans="2:5" x14ac:dyDescent="0.3">
      <c r="B4" s="120" t="s">
        <v>3695</v>
      </c>
    </row>
    <row r="5" spans="2:5" x14ac:dyDescent="0.3">
      <c r="B5" s="120" t="s">
        <v>3696</v>
      </c>
    </row>
    <row r="6" spans="2:5" ht="27" thickBot="1" x14ac:dyDescent="0.35">
      <c r="B6" s="33" t="s">
        <v>3543</v>
      </c>
      <c r="C6" s="33" t="s">
        <v>3367</v>
      </c>
      <c r="D6" s="33" t="s">
        <v>3544</v>
      </c>
      <c r="E6" s="356" t="s">
        <v>3545</v>
      </c>
    </row>
    <row r="7" spans="2:5" x14ac:dyDescent="0.3">
      <c r="B7" s="35" t="s">
        <v>3546</v>
      </c>
      <c r="C7" s="35" t="s">
        <v>3445</v>
      </c>
      <c r="D7" s="35" t="s">
        <v>3548</v>
      </c>
      <c r="E7" s="357">
        <v>32969.16893</v>
      </c>
    </row>
    <row r="8" spans="2:5" x14ac:dyDescent="0.3">
      <c r="B8" s="38" t="s">
        <v>3546</v>
      </c>
      <c r="C8" s="38" t="s">
        <v>3673</v>
      </c>
      <c r="D8" s="38" t="s">
        <v>3548</v>
      </c>
      <c r="E8" s="358">
        <v>23284.792020000001</v>
      </c>
    </row>
    <row r="9" spans="2:5" x14ac:dyDescent="0.3">
      <c r="B9" s="35" t="s">
        <v>3546</v>
      </c>
      <c r="C9" s="35" t="s">
        <v>3450</v>
      </c>
      <c r="D9" s="35" t="s">
        <v>3548</v>
      </c>
      <c r="E9" s="357">
        <v>18671.454283999999</v>
      </c>
    </row>
    <row r="10" spans="2:5" x14ac:dyDescent="0.3">
      <c r="B10" s="38" t="s">
        <v>3546</v>
      </c>
      <c r="C10" s="38" t="s">
        <v>3492</v>
      </c>
      <c r="D10" s="38" t="s">
        <v>3548</v>
      </c>
      <c r="E10" s="358">
        <v>15082.422419</v>
      </c>
    </row>
    <row r="11" spans="2:5" x14ac:dyDescent="0.3">
      <c r="B11" s="35" t="s">
        <v>3546</v>
      </c>
      <c r="C11" s="35" t="s">
        <v>3464</v>
      </c>
      <c r="D11" s="35" t="s">
        <v>3548</v>
      </c>
      <c r="E11" s="357">
        <v>12709.638503</v>
      </c>
    </row>
    <row r="12" spans="2:5" x14ac:dyDescent="0.3">
      <c r="B12" s="38" t="s">
        <v>3546</v>
      </c>
      <c r="C12" s="38" t="s">
        <v>3455</v>
      </c>
      <c r="D12" s="38" t="s">
        <v>3548</v>
      </c>
      <c r="E12" s="358">
        <v>6616.8961440000003</v>
      </c>
    </row>
    <row r="13" spans="2:5" x14ac:dyDescent="0.3">
      <c r="B13" s="35" t="s">
        <v>3546</v>
      </c>
      <c r="C13" s="35" t="s">
        <v>3455</v>
      </c>
      <c r="D13" s="35" t="s">
        <v>3555</v>
      </c>
      <c r="E13" s="357">
        <v>6204.4100280000002</v>
      </c>
    </row>
    <row r="14" spans="2:5" x14ac:dyDescent="0.3">
      <c r="B14" s="38" t="s">
        <v>3546</v>
      </c>
      <c r="C14" s="38" t="s">
        <v>3674</v>
      </c>
      <c r="D14" s="38" t="s">
        <v>3555</v>
      </c>
      <c r="E14" s="358">
        <v>5911.088178</v>
      </c>
    </row>
    <row r="15" spans="2:5" x14ac:dyDescent="0.3">
      <c r="B15" s="35" t="s">
        <v>3546</v>
      </c>
      <c r="C15" s="35" t="s">
        <v>3675</v>
      </c>
      <c r="D15" s="35" t="s">
        <v>3548</v>
      </c>
      <c r="E15" s="357">
        <v>5871.3175369999999</v>
      </c>
    </row>
    <row r="16" spans="2:5" x14ac:dyDescent="0.3">
      <c r="B16" s="38" t="s">
        <v>3546</v>
      </c>
      <c r="C16" s="38" t="s">
        <v>3467</v>
      </c>
      <c r="D16" s="38" t="s">
        <v>3555</v>
      </c>
      <c r="E16" s="358">
        <v>4944.5946400000003</v>
      </c>
    </row>
    <row r="17" spans="2:5" x14ac:dyDescent="0.3">
      <c r="B17" s="35" t="s">
        <v>3546</v>
      </c>
      <c r="C17" s="35" t="s">
        <v>3676</v>
      </c>
      <c r="D17" s="35" t="s">
        <v>3548</v>
      </c>
      <c r="E17" s="357">
        <v>4571.4066570000005</v>
      </c>
    </row>
    <row r="18" spans="2:5" x14ac:dyDescent="0.3">
      <c r="B18" s="38" t="s">
        <v>3546</v>
      </c>
      <c r="C18" s="38" t="s">
        <v>3450</v>
      </c>
      <c r="D18" s="38" t="s">
        <v>3555</v>
      </c>
      <c r="E18" s="358">
        <v>2664.9927210000001</v>
      </c>
    </row>
    <row r="19" spans="2:5" x14ac:dyDescent="0.3">
      <c r="B19" s="35" t="s">
        <v>3546</v>
      </c>
      <c r="C19" s="35" t="s">
        <v>3417</v>
      </c>
      <c r="D19" s="35" t="s">
        <v>3548</v>
      </c>
      <c r="E19" s="357">
        <v>2008.2101620000001</v>
      </c>
    </row>
    <row r="20" spans="2:5" x14ac:dyDescent="0.3">
      <c r="B20" s="38" t="s">
        <v>3546</v>
      </c>
      <c r="C20" s="38" t="s">
        <v>3467</v>
      </c>
      <c r="D20" s="38" t="s">
        <v>3548</v>
      </c>
      <c r="E20" s="358">
        <v>1800.2387209999999</v>
      </c>
    </row>
    <row r="21" spans="2:5" x14ac:dyDescent="0.3">
      <c r="B21" s="35" t="s">
        <v>3546</v>
      </c>
      <c r="C21" s="35" t="s">
        <v>3470</v>
      </c>
      <c r="D21" s="35" t="s">
        <v>3548</v>
      </c>
      <c r="E21" s="357">
        <v>398.38008100000002</v>
      </c>
    </row>
    <row r="22" spans="2:5" x14ac:dyDescent="0.3">
      <c r="B22" s="38" t="s">
        <v>3546</v>
      </c>
      <c r="C22" s="38" t="s">
        <v>3681</v>
      </c>
      <c r="D22" s="38" t="s">
        <v>3555</v>
      </c>
      <c r="E22" s="358">
        <v>307.818398</v>
      </c>
    </row>
    <row r="23" spans="2:5" x14ac:dyDescent="0.3">
      <c r="B23" s="35" t="s">
        <v>3546</v>
      </c>
      <c r="C23" s="35" t="s">
        <v>3479</v>
      </c>
      <c r="D23" s="35" t="s">
        <v>3548</v>
      </c>
      <c r="E23" s="357">
        <v>285.82364699999999</v>
      </c>
    </row>
    <row r="24" spans="2:5" x14ac:dyDescent="0.3">
      <c r="B24" s="38" t="s">
        <v>3546</v>
      </c>
      <c r="C24" s="38" t="s">
        <v>3489</v>
      </c>
      <c r="D24" s="38" t="s">
        <v>3548</v>
      </c>
      <c r="E24" s="358">
        <v>255.286317</v>
      </c>
    </row>
    <row r="25" spans="2:5" x14ac:dyDescent="0.3">
      <c r="B25" s="35" t="s">
        <v>3546</v>
      </c>
      <c r="C25" s="35" t="s">
        <v>3477</v>
      </c>
      <c r="D25" s="35" t="s">
        <v>3548</v>
      </c>
      <c r="E25" s="357">
        <v>183.877971</v>
      </c>
    </row>
    <row r="26" spans="2:5" x14ac:dyDescent="0.3">
      <c r="B26" s="38" t="s">
        <v>3546</v>
      </c>
      <c r="C26" s="38" t="s">
        <v>3445</v>
      </c>
      <c r="D26" s="38" t="s">
        <v>3555</v>
      </c>
      <c r="E26" s="358">
        <v>164.28018399999999</v>
      </c>
    </row>
    <row r="27" spans="2:5" x14ac:dyDescent="0.3">
      <c r="B27" s="35" t="s">
        <v>3546</v>
      </c>
      <c r="C27" s="35" t="s">
        <v>3686</v>
      </c>
      <c r="D27" s="35" t="s">
        <v>3548</v>
      </c>
      <c r="E27" s="357">
        <v>138.402221</v>
      </c>
    </row>
    <row r="28" spans="2:5" x14ac:dyDescent="0.3">
      <c r="B28" s="38" t="s">
        <v>3546</v>
      </c>
      <c r="C28" s="38" t="s">
        <v>3680</v>
      </c>
      <c r="D28" s="38" t="s">
        <v>3548</v>
      </c>
      <c r="E28" s="358">
        <v>91.403694999999999</v>
      </c>
    </row>
    <row r="29" spans="2:5" x14ac:dyDescent="0.3">
      <c r="B29" s="35" t="s">
        <v>3546</v>
      </c>
      <c r="C29" s="35" t="s">
        <v>3459</v>
      </c>
      <c r="D29" s="35" t="s">
        <v>3555</v>
      </c>
      <c r="E29" s="357">
        <v>90.661092999999994</v>
      </c>
    </row>
    <row r="30" spans="2:5" x14ac:dyDescent="0.3">
      <c r="B30" s="38" t="s">
        <v>3546</v>
      </c>
      <c r="C30" s="38" t="s">
        <v>3388</v>
      </c>
      <c r="D30" s="38" t="s">
        <v>3548</v>
      </c>
      <c r="E30" s="358">
        <v>57.251899999999999</v>
      </c>
    </row>
    <row r="31" spans="2:5" x14ac:dyDescent="0.3">
      <c r="B31" s="35" t="s">
        <v>3546</v>
      </c>
      <c r="C31" s="35" t="s">
        <v>3675</v>
      </c>
      <c r="D31" s="35" t="s">
        <v>3555</v>
      </c>
      <c r="E31" s="357">
        <v>47.061228999999997</v>
      </c>
    </row>
    <row r="32" spans="2:5" x14ac:dyDescent="0.3">
      <c r="B32" s="38" t="s">
        <v>3546</v>
      </c>
      <c r="C32" s="38" t="s">
        <v>3687</v>
      </c>
      <c r="D32" s="38" t="s">
        <v>3548</v>
      </c>
      <c r="E32" s="358">
        <v>33.125</v>
      </c>
    </row>
    <row r="33" spans="2:5" x14ac:dyDescent="0.3">
      <c r="B33" s="35" t="s">
        <v>3546</v>
      </c>
      <c r="C33" s="35" t="s">
        <v>3479</v>
      </c>
      <c r="D33" s="35" t="s">
        <v>3555</v>
      </c>
      <c r="E33" s="357">
        <v>23.890885999999998</v>
      </c>
    </row>
    <row r="34" spans="2:5" x14ac:dyDescent="0.3">
      <c r="B34" s="38" t="s">
        <v>3546</v>
      </c>
      <c r="C34" s="38" t="s">
        <v>3676</v>
      </c>
      <c r="D34" s="38" t="s">
        <v>3555</v>
      </c>
      <c r="E34" s="358">
        <v>18.995242999999999</v>
      </c>
    </row>
    <row r="35" spans="2:5" x14ac:dyDescent="0.3">
      <c r="B35" s="35" t="s">
        <v>3546</v>
      </c>
      <c r="C35" s="35" t="s">
        <v>3477</v>
      </c>
      <c r="D35" s="35" t="s">
        <v>3555</v>
      </c>
      <c r="E35" s="357">
        <v>16.311968</v>
      </c>
    </row>
    <row r="36" spans="2:5" x14ac:dyDescent="0.3">
      <c r="B36" s="38" t="s">
        <v>3546</v>
      </c>
      <c r="C36" s="38" t="s">
        <v>3489</v>
      </c>
      <c r="D36" s="38" t="s">
        <v>3555</v>
      </c>
      <c r="E36" s="358">
        <v>8.6421659999999996</v>
      </c>
    </row>
    <row r="37" spans="2:5" x14ac:dyDescent="0.3">
      <c r="B37" s="35" t="s">
        <v>3546</v>
      </c>
      <c r="C37" s="35" t="s">
        <v>3689</v>
      </c>
      <c r="D37" s="35" t="s">
        <v>3548</v>
      </c>
      <c r="E37" s="357">
        <v>8.5959979999999998</v>
      </c>
    </row>
    <row r="38" spans="2:5" x14ac:dyDescent="0.3">
      <c r="B38" s="38" t="s">
        <v>3546</v>
      </c>
      <c r="C38" s="38" t="s">
        <v>3511</v>
      </c>
      <c r="D38" s="38" t="s">
        <v>3548</v>
      </c>
      <c r="E38" s="358">
        <v>4.1481849999999998</v>
      </c>
    </row>
    <row r="39" spans="2:5" x14ac:dyDescent="0.3">
      <c r="B39" s="35" t="s">
        <v>3567</v>
      </c>
      <c r="C39" s="35" t="s">
        <v>3450</v>
      </c>
      <c r="D39" s="35" t="s">
        <v>3548</v>
      </c>
      <c r="E39" s="357">
        <v>488.40408699999983</v>
      </c>
    </row>
    <row r="40" spans="2:5" x14ac:dyDescent="0.3">
      <c r="B40" s="38" t="s">
        <v>3567</v>
      </c>
      <c r="C40" s="38" t="s">
        <v>3445</v>
      </c>
      <c r="D40" s="38" t="s">
        <v>3548</v>
      </c>
      <c r="E40" s="358">
        <v>451.74854800000003</v>
      </c>
    </row>
    <row r="41" spans="2:5" x14ac:dyDescent="0.3">
      <c r="B41" s="35" t="s">
        <v>3567</v>
      </c>
      <c r="C41" s="35" t="s">
        <v>3464</v>
      </c>
      <c r="D41" s="35" t="s">
        <v>3548</v>
      </c>
      <c r="E41" s="357">
        <v>254.37043900000003</v>
      </c>
    </row>
    <row r="42" spans="2:5" x14ac:dyDescent="0.3">
      <c r="B42" s="38" t="s">
        <v>3567</v>
      </c>
      <c r="C42" s="38" t="s">
        <v>3683</v>
      </c>
      <c r="D42" s="38" t="s">
        <v>3548</v>
      </c>
      <c r="E42" s="358">
        <v>231.04306699999992</v>
      </c>
    </row>
    <row r="43" spans="2:5" x14ac:dyDescent="0.3">
      <c r="B43" s="35" t="s">
        <v>3567</v>
      </c>
      <c r="C43" s="35" t="s">
        <v>3467</v>
      </c>
      <c r="D43" s="35" t="s">
        <v>3548</v>
      </c>
      <c r="E43" s="357">
        <v>224.94416200000001</v>
      </c>
    </row>
    <row r="44" spans="2:5" x14ac:dyDescent="0.3">
      <c r="B44" s="38" t="s">
        <v>3567</v>
      </c>
      <c r="C44" s="38" t="s">
        <v>3685</v>
      </c>
      <c r="D44" s="38" t="s">
        <v>3548</v>
      </c>
      <c r="E44" s="358">
        <v>146.34588600000001</v>
      </c>
    </row>
    <row r="45" spans="2:5" x14ac:dyDescent="0.3">
      <c r="B45" s="35" t="s">
        <v>3567</v>
      </c>
      <c r="C45" s="35" t="s">
        <v>5489</v>
      </c>
      <c r="D45" s="35" t="s">
        <v>3548</v>
      </c>
      <c r="E45" s="357">
        <v>94.078620000000015</v>
      </c>
    </row>
    <row r="46" spans="2:5" x14ac:dyDescent="0.3">
      <c r="B46" s="38" t="s">
        <v>3567</v>
      </c>
      <c r="C46" s="38" t="s">
        <v>3687</v>
      </c>
      <c r="D46" s="38" t="s">
        <v>3548</v>
      </c>
      <c r="E46" s="358">
        <v>69.186814999999996</v>
      </c>
    </row>
    <row r="47" spans="2:5" x14ac:dyDescent="0.3">
      <c r="B47" s="35" t="s">
        <v>3567</v>
      </c>
      <c r="C47" s="35" t="s">
        <v>3675</v>
      </c>
      <c r="D47" s="35" t="s">
        <v>3548</v>
      </c>
      <c r="E47" s="357">
        <v>42.371946000000001</v>
      </c>
    </row>
    <row r="48" spans="2:5" x14ac:dyDescent="0.3">
      <c r="B48" s="38" t="s">
        <v>3567</v>
      </c>
      <c r="C48" s="38" t="s">
        <v>3477</v>
      </c>
      <c r="D48" s="38" t="s">
        <v>3548</v>
      </c>
      <c r="E48" s="358">
        <v>31.185009000000012</v>
      </c>
    </row>
    <row r="49" spans="2:7" x14ac:dyDescent="0.3">
      <c r="B49" s="35" t="s">
        <v>3567</v>
      </c>
      <c r="C49" s="35" t="s">
        <v>3688</v>
      </c>
      <c r="D49" s="35" t="s">
        <v>3548</v>
      </c>
      <c r="E49" s="357">
        <v>27.691419000000003</v>
      </c>
    </row>
    <row r="50" spans="2:7" x14ac:dyDescent="0.3">
      <c r="B50" s="38" t="s">
        <v>3567</v>
      </c>
      <c r="C50" s="38" t="s">
        <v>3489</v>
      </c>
      <c r="D50" s="38" t="s">
        <v>3548</v>
      </c>
      <c r="E50" s="358">
        <v>26.144891999999999</v>
      </c>
    </row>
    <row r="51" spans="2:7" x14ac:dyDescent="0.3">
      <c r="B51" s="35" t="s">
        <v>3567</v>
      </c>
      <c r="C51" s="35" t="s">
        <v>625</v>
      </c>
      <c r="D51" s="35" t="s">
        <v>3548</v>
      </c>
      <c r="E51" s="357">
        <v>23.082499999999992</v>
      </c>
    </row>
    <row r="52" spans="2:7" x14ac:dyDescent="0.3">
      <c r="B52" s="38" t="s">
        <v>3567</v>
      </c>
      <c r="C52" s="38" t="s">
        <v>3450</v>
      </c>
      <c r="D52" s="38" t="s">
        <v>3555</v>
      </c>
      <c r="E52" s="358">
        <v>7.7167399999999997</v>
      </c>
    </row>
    <row r="53" spans="2:7" x14ac:dyDescent="0.3">
      <c r="B53" s="35" t="s">
        <v>3567</v>
      </c>
      <c r="C53" s="35" t="s">
        <v>3690</v>
      </c>
      <c r="D53" s="35" t="s">
        <v>3548</v>
      </c>
      <c r="E53" s="357">
        <v>5.3249999999999984</v>
      </c>
    </row>
    <row r="54" spans="2:7" x14ac:dyDescent="0.3">
      <c r="B54" s="38" t="s">
        <v>3567</v>
      </c>
      <c r="C54" s="38" t="s">
        <v>3692</v>
      </c>
      <c r="D54" s="38" t="s">
        <v>3548</v>
      </c>
      <c r="E54" s="358">
        <v>2.3361229999999997</v>
      </c>
    </row>
    <row r="55" spans="2:7" x14ac:dyDescent="0.3">
      <c r="B55" s="35" t="s">
        <v>3567</v>
      </c>
      <c r="C55" s="35" t="s">
        <v>3470</v>
      </c>
      <c r="D55" s="35" t="s">
        <v>3548</v>
      </c>
      <c r="E55" s="357">
        <v>1.6278239999999999</v>
      </c>
    </row>
    <row r="56" spans="2:7" x14ac:dyDescent="0.3">
      <c r="B56" s="38" t="s">
        <v>3567</v>
      </c>
      <c r="C56" s="38" t="s">
        <v>3511</v>
      </c>
      <c r="D56" s="38" t="s">
        <v>3548</v>
      </c>
      <c r="E56" s="358">
        <v>1.508529</v>
      </c>
    </row>
    <row r="57" spans="2:7" x14ac:dyDescent="0.3">
      <c r="B57" s="35" t="s">
        <v>3567</v>
      </c>
      <c r="C57" s="35" t="s">
        <v>3477</v>
      </c>
      <c r="D57" s="35" t="s">
        <v>3555</v>
      </c>
      <c r="E57" s="357">
        <v>1.4921899999999997</v>
      </c>
    </row>
    <row r="58" spans="2:7" x14ac:dyDescent="0.3">
      <c r="B58" s="38" t="s">
        <v>3567</v>
      </c>
      <c r="C58" s="38" t="s">
        <v>3693</v>
      </c>
      <c r="D58" s="38" t="s">
        <v>3548</v>
      </c>
      <c r="E58" s="358">
        <v>0.40868300000000002</v>
      </c>
    </row>
    <row r="59" spans="2:7" x14ac:dyDescent="0.3">
      <c r="B59" s="35" t="s">
        <v>3567</v>
      </c>
      <c r="C59" s="35" t="s">
        <v>3694</v>
      </c>
      <c r="D59" s="35" t="s">
        <v>3548</v>
      </c>
      <c r="E59" s="357">
        <v>0.4</v>
      </c>
    </row>
    <row r="60" spans="2:7" x14ac:dyDescent="0.3">
      <c r="B60" s="38" t="s">
        <v>3567</v>
      </c>
      <c r="C60" s="38" t="s">
        <v>3689</v>
      </c>
      <c r="D60" s="38" t="s">
        <v>3548</v>
      </c>
      <c r="E60" s="358">
        <v>0.13016299999999997</v>
      </c>
    </row>
    <row r="61" spans="2:7" ht="15.6" x14ac:dyDescent="0.3">
      <c r="B61" s="119"/>
      <c r="C61" s="119" t="s">
        <v>1753</v>
      </c>
      <c r="D61" s="94"/>
      <c r="E61" s="359">
        <f>SUM(E7:E60)</f>
        <v>147576.12976800001</v>
      </c>
      <c r="F61" s="121"/>
      <c r="G61" s="121"/>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66"/>
  <sheetViews>
    <sheetView showGridLines="0" zoomScale="80" zoomScaleNormal="80" workbookViewId="0">
      <selection activeCell="E1" sqref="E1"/>
    </sheetView>
  </sheetViews>
  <sheetFormatPr baseColWidth="10" defaultColWidth="11.44140625" defaultRowHeight="13.2" x14ac:dyDescent="0.3"/>
  <cols>
    <col min="1" max="1" width="6" style="1" customWidth="1"/>
    <col min="2" max="2" width="10.88671875" style="1" customWidth="1"/>
    <col min="3" max="3" width="62.88671875" style="1" customWidth="1"/>
    <col min="4" max="4" width="12.6640625" style="1" bestFit="1" customWidth="1"/>
    <col min="5" max="5" width="21.44140625" style="1" customWidth="1"/>
    <col min="6" max="16384" width="11.44140625" style="1"/>
  </cols>
  <sheetData>
    <row r="2" spans="2:5" ht="18" x14ac:dyDescent="0.35">
      <c r="B2" s="76" t="s">
        <v>40</v>
      </c>
    </row>
    <row r="4" spans="2:5" x14ac:dyDescent="0.3">
      <c r="B4" s="120" t="s">
        <v>3671</v>
      </c>
    </row>
    <row r="5" spans="2:5" x14ac:dyDescent="0.3">
      <c r="B5" s="120" t="s">
        <v>3672</v>
      </c>
    </row>
    <row r="6" spans="2:5" ht="27" thickBot="1" x14ac:dyDescent="0.35">
      <c r="B6" s="44" t="s">
        <v>3543</v>
      </c>
      <c r="C6" s="44" t="s">
        <v>7</v>
      </c>
      <c r="D6" s="33" t="s">
        <v>3544</v>
      </c>
      <c r="E6" s="122" t="s">
        <v>3545</v>
      </c>
    </row>
    <row r="7" spans="2:5" x14ac:dyDescent="0.3">
      <c r="B7" s="35" t="s">
        <v>3546</v>
      </c>
      <c r="C7" s="35" t="s">
        <v>3547</v>
      </c>
      <c r="D7" s="35" t="s">
        <v>3548</v>
      </c>
      <c r="E7" s="357">
        <v>29577.118127220005</v>
      </c>
    </row>
    <row r="8" spans="2:5" x14ac:dyDescent="0.3">
      <c r="B8" s="38" t="s">
        <v>3546</v>
      </c>
      <c r="C8" s="38" t="s">
        <v>3549</v>
      </c>
      <c r="D8" s="38" t="s">
        <v>3548</v>
      </c>
      <c r="E8" s="358">
        <v>27197.384090000003</v>
      </c>
    </row>
    <row r="9" spans="2:5" x14ac:dyDescent="0.3">
      <c r="B9" s="35" t="s">
        <v>3546</v>
      </c>
      <c r="C9" s="35" t="s">
        <v>3550</v>
      </c>
      <c r="D9" s="35" t="s">
        <v>3548</v>
      </c>
      <c r="E9" s="357">
        <v>21074.901715999997</v>
      </c>
    </row>
    <row r="10" spans="2:5" x14ac:dyDescent="0.3">
      <c r="B10" s="38" t="s">
        <v>3546</v>
      </c>
      <c r="C10" s="38" t="s">
        <v>3551</v>
      </c>
      <c r="D10" s="38" t="s">
        <v>3548</v>
      </c>
      <c r="E10" s="358">
        <v>14783.203786</v>
      </c>
    </row>
    <row r="11" spans="2:5" x14ac:dyDescent="0.3">
      <c r="B11" s="35" t="s">
        <v>3546</v>
      </c>
      <c r="C11" s="35" t="s">
        <v>3552</v>
      </c>
      <c r="D11" s="35" t="s">
        <v>3548</v>
      </c>
      <c r="E11" s="357">
        <v>12969.015927</v>
      </c>
    </row>
    <row r="12" spans="2:5" x14ac:dyDescent="0.3">
      <c r="B12" s="38" t="s">
        <v>3546</v>
      </c>
      <c r="C12" s="38" t="s">
        <v>3553</v>
      </c>
      <c r="D12" s="38" t="s">
        <v>3548</v>
      </c>
      <c r="E12" s="358">
        <v>10600.332450999998</v>
      </c>
    </row>
    <row r="13" spans="2:5" x14ac:dyDescent="0.3">
      <c r="B13" s="35" t="s">
        <v>3546</v>
      </c>
      <c r="C13" s="35" t="s">
        <v>3554</v>
      </c>
      <c r="D13" s="35" t="s">
        <v>3555</v>
      </c>
      <c r="E13" s="357">
        <v>9556.3006149999965</v>
      </c>
    </row>
    <row r="14" spans="2:5" x14ac:dyDescent="0.3">
      <c r="B14" s="38" t="s">
        <v>3546</v>
      </c>
      <c r="C14" s="38" t="s">
        <v>3556</v>
      </c>
      <c r="D14" s="38" t="s">
        <v>3555</v>
      </c>
      <c r="E14" s="358">
        <v>5521.8758369999996</v>
      </c>
    </row>
    <row r="15" spans="2:5" x14ac:dyDescent="0.3">
      <c r="B15" s="35" t="s">
        <v>3546</v>
      </c>
      <c r="C15" s="35" t="s">
        <v>3558</v>
      </c>
      <c r="D15" s="35" t="s">
        <v>3548</v>
      </c>
      <c r="E15" s="357">
        <v>5428.3772300000001</v>
      </c>
    </row>
    <row r="16" spans="2:5" x14ac:dyDescent="0.3">
      <c r="B16" s="38" t="s">
        <v>3546</v>
      </c>
      <c r="C16" s="38" t="s">
        <v>3557</v>
      </c>
      <c r="D16" s="38" t="s">
        <v>3548</v>
      </c>
      <c r="E16" s="358">
        <v>4535.4828220000009</v>
      </c>
    </row>
    <row r="17" spans="2:5" x14ac:dyDescent="0.3">
      <c r="B17" s="35" t="s">
        <v>3546</v>
      </c>
      <c r="C17" s="35" t="s">
        <v>3559</v>
      </c>
      <c r="D17" s="35" t="s">
        <v>3548</v>
      </c>
      <c r="E17" s="357">
        <v>3849.1887649999999</v>
      </c>
    </row>
    <row r="18" spans="2:5" x14ac:dyDescent="0.3">
      <c r="B18" s="38" t="s">
        <v>3546</v>
      </c>
      <c r="C18" s="38" t="s">
        <v>25</v>
      </c>
      <c r="D18" s="38" t="s">
        <v>3555</v>
      </c>
      <c r="E18" s="358">
        <v>3525.8938910000002</v>
      </c>
    </row>
    <row r="19" spans="2:5" x14ac:dyDescent="0.3">
      <c r="B19" s="35" t="s">
        <v>3546</v>
      </c>
      <c r="C19" s="35" t="s">
        <v>27</v>
      </c>
      <c r="D19" s="35" t="s">
        <v>3555</v>
      </c>
      <c r="E19" s="357">
        <v>3443.1995640000005</v>
      </c>
    </row>
    <row r="20" spans="2:5" x14ac:dyDescent="0.3">
      <c r="B20" s="38" t="s">
        <v>3546</v>
      </c>
      <c r="C20" s="38" t="s">
        <v>3560</v>
      </c>
      <c r="D20" s="38" t="s">
        <v>3548</v>
      </c>
      <c r="E20" s="358">
        <v>1198.6114699999998</v>
      </c>
    </row>
    <row r="21" spans="2:5" x14ac:dyDescent="0.3">
      <c r="B21" s="35" t="s">
        <v>3546</v>
      </c>
      <c r="C21" s="35" t="s">
        <v>3561</v>
      </c>
      <c r="D21" s="35" t="s">
        <v>3548</v>
      </c>
      <c r="E21" s="357">
        <v>1093.3994290000001</v>
      </c>
    </row>
    <row r="22" spans="2:5" x14ac:dyDescent="0.3">
      <c r="B22" s="38" t="s">
        <v>3546</v>
      </c>
      <c r="C22" s="38" t="s">
        <v>3563</v>
      </c>
      <c r="D22" s="38" t="s">
        <v>3548</v>
      </c>
      <c r="E22" s="358">
        <v>756.93072000000006</v>
      </c>
    </row>
    <row r="23" spans="2:5" x14ac:dyDescent="0.3">
      <c r="B23" s="35" t="s">
        <v>3546</v>
      </c>
      <c r="C23" s="35" t="s">
        <v>3562</v>
      </c>
      <c r="D23" s="35" t="s">
        <v>3555</v>
      </c>
      <c r="E23" s="357">
        <v>700.25782100000004</v>
      </c>
    </row>
    <row r="24" spans="2:5" x14ac:dyDescent="0.3">
      <c r="B24" s="38" t="s">
        <v>3546</v>
      </c>
      <c r="C24" s="38" t="s">
        <v>17</v>
      </c>
      <c r="D24" s="38" t="s">
        <v>3555</v>
      </c>
      <c r="E24" s="358">
        <v>691.41525100000001</v>
      </c>
    </row>
    <row r="25" spans="2:5" x14ac:dyDescent="0.3">
      <c r="B25" s="35" t="s">
        <v>3546</v>
      </c>
      <c r="C25" s="35" t="s">
        <v>3564</v>
      </c>
      <c r="D25" s="35" t="s">
        <v>3548</v>
      </c>
      <c r="E25" s="357">
        <v>666.26877300000001</v>
      </c>
    </row>
    <row r="26" spans="2:5" x14ac:dyDescent="0.3">
      <c r="B26" s="38" t="s">
        <v>3546</v>
      </c>
      <c r="C26" s="38" t="s">
        <v>3565</v>
      </c>
      <c r="D26" s="38" t="s">
        <v>3548</v>
      </c>
      <c r="E26" s="358">
        <v>432.74829199999999</v>
      </c>
    </row>
    <row r="27" spans="2:5" x14ac:dyDescent="0.3">
      <c r="B27" s="35" t="s">
        <v>3546</v>
      </c>
      <c r="C27" s="35" t="s">
        <v>20</v>
      </c>
      <c r="D27" s="35" t="s">
        <v>3555</v>
      </c>
      <c r="E27" s="357">
        <v>255.27694</v>
      </c>
    </row>
    <row r="28" spans="2:5" x14ac:dyDescent="0.3">
      <c r="B28" s="38" t="s">
        <v>3546</v>
      </c>
      <c r="C28" s="38" t="s">
        <v>22</v>
      </c>
      <c r="D28" s="38" t="s">
        <v>3555</v>
      </c>
      <c r="E28" s="358">
        <v>235.851585</v>
      </c>
    </row>
    <row r="29" spans="2:5" x14ac:dyDescent="0.3">
      <c r="B29" s="35" t="s">
        <v>3546</v>
      </c>
      <c r="C29" s="35" t="s">
        <v>3566</v>
      </c>
      <c r="D29" s="35" t="s">
        <v>3548</v>
      </c>
      <c r="E29" s="357">
        <v>216.71296699999996</v>
      </c>
    </row>
    <row r="30" spans="2:5" x14ac:dyDescent="0.3">
      <c r="B30" s="38" t="s">
        <v>3546</v>
      </c>
      <c r="C30" s="38" t="s">
        <v>3573</v>
      </c>
      <c r="D30" s="38" t="s">
        <v>3548</v>
      </c>
      <c r="E30" s="358">
        <v>62.194440999999998</v>
      </c>
    </row>
    <row r="31" spans="2:5" x14ac:dyDescent="0.3">
      <c r="B31" s="35" t="s">
        <v>3546</v>
      </c>
      <c r="C31" s="35" t="s">
        <v>2064</v>
      </c>
      <c r="D31" s="35" t="s">
        <v>3548</v>
      </c>
      <c r="E31" s="357">
        <v>43.082877999999994</v>
      </c>
    </row>
    <row r="32" spans="2:5" x14ac:dyDescent="0.3">
      <c r="B32" s="38" t="s">
        <v>3546</v>
      </c>
      <c r="C32" s="38" t="s">
        <v>3575</v>
      </c>
      <c r="D32" s="38" t="s">
        <v>3548</v>
      </c>
      <c r="E32" s="358">
        <v>32.501812999999999</v>
      </c>
    </row>
    <row r="33" spans="2:5" x14ac:dyDescent="0.3">
      <c r="B33" s="35" t="s">
        <v>3567</v>
      </c>
      <c r="C33" s="35" t="s">
        <v>3569</v>
      </c>
      <c r="D33" s="35" t="s">
        <v>3548</v>
      </c>
      <c r="E33" s="357">
        <v>487.37053400000002</v>
      </c>
    </row>
    <row r="34" spans="2:5" x14ac:dyDescent="0.3">
      <c r="B34" s="38" t="s">
        <v>3567</v>
      </c>
      <c r="C34" s="38" t="s">
        <v>3578</v>
      </c>
      <c r="D34" s="38" t="s">
        <v>3548</v>
      </c>
      <c r="E34" s="358">
        <v>282.62319599999995</v>
      </c>
    </row>
    <row r="35" spans="2:5" x14ac:dyDescent="0.3">
      <c r="B35" s="35" t="s">
        <v>3567</v>
      </c>
      <c r="C35" s="35" t="s">
        <v>175</v>
      </c>
      <c r="D35" s="35" t="s">
        <v>3548</v>
      </c>
      <c r="E35" s="357">
        <v>179.13592800000001</v>
      </c>
    </row>
    <row r="36" spans="2:5" x14ac:dyDescent="0.3">
      <c r="B36" s="38" t="s">
        <v>3567</v>
      </c>
      <c r="C36" s="38" t="s">
        <v>3568</v>
      </c>
      <c r="D36" s="38" t="s">
        <v>3548</v>
      </c>
      <c r="E36" s="358">
        <v>145.278886</v>
      </c>
    </row>
    <row r="37" spans="2:5" x14ac:dyDescent="0.3">
      <c r="B37" s="35" t="s">
        <v>3567</v>
      </c>
      <c r="C37" s="35" t="s">
        <v>3577</v>
      </c>
      <c r="D37" s="35" t="s">
        <v>3548</v>
      </c>
      <c r="E37" s="357">
        <v>127.42154099999999</v>
      </c>
    </row>
    <row r="38" spans="2:5" x14ac:dyDescent="0.3">
      <c r="B38" s="38" t="s">
        <v>3567</v>
      </c>
      <c r="C38" s="38" t="s">
        <v>3570</v>
      </c>
      <c r="D38" s="38" t="s">
        <v>3548</v>
      </c>
      <c r="E38" s="358">
        <v>104.057474</v>
      </c>
    </row>
    <row r="39" spans="2:5" x14ac:dyDescent="0.3">
      <c r="B39" s="35" t="s">
        <v>3567</v>
      </c>
      <c r="C39" s="35" t="s">
        <v>3574</v>
      </c>
      <c r="D39" s="35" t="s">
        <v>3548</v>
      </c>
      <c r="E39" s="357">
        <v>98.078815000000006</v>
      </c>
    </row>
    <row r="40" spans="2:5" x14ac:dyDescent="0.3">
      <c r="B40" s="38" t="s">
        <v>3567</v>
      </c>
      <c r="C40" s="38" t="s">
        <v>3571</v>
      </c>
      <c r="D40" s="38" t="s">
        <v>3548</v>
      </c>
      <c r="E40" s="358">
        <v>81.248801999999984</v>
      </c>
    </row>
    <row r="41" spans="2:5" x14ac:dyDescent="0.3">
      <c r="B41" s="35" t="s">
        <v>3567</v>
      </c>
      <c r="C41" s="35" t="s">
        <v>146</v>
      </c>
      <c r="D41" s="35" t="s">
        <v>3548</v>
      </c>
      <c r="E41" s="357">
        <v>67.804957000000016</v>
      </c>
    </row>
    <row r="42" spans="2:5" x14ac:dyDescent="0.3">
      <c r="B42" s="38" t="s">
        <v>3567</v>
      </c>
      <c r="C42" s="38" t="s">
        <v>3572</v>
      </c>
      <c r="D42" s="38" t="s">
        <v>3548</v>
      </c>
      <c r="E42" s="358">
        <v>66.438857999999996</v>
      </c>
    </row>
    <row r="43" spans="2:5" x14ac:dyDescent="0.3">
      <c r="B43" s="35" t="s">
        <v>3567</v>
      </c>
      <c r="C43" s="35" t="s">
        <v>3576</v>
      </c>
      <c r="D43" s="35" t="s">
        <v>3548</v>
      </c>
      <c r="E43" s="357">
        <v>65.972938999999997</v>
      </c>
    </row>
    <row r="44" spans="2:5" x14ac:dyDescent="0.3">
      <c r="B44" s="38" t="s">
        <v>3567</v>
      </c>
      <c r="C44" s="38" t="s">
        <v>3581</v>
      </c>
      <c r="D44" s="38" t="s">
        <v>3548</v>
      </c>
      <c r="E44" s="358">
        <v>61.218558999999999</v>
      </c>
    </row>
    <row r="45" spans="2:5" x14ac:dyDescent="0.3">
      <c r="B45" s="35" t="s">
        <v>3567</v>
      </c>
      <c r="C45" s="35" t="s">
        <v>3598</v>
      </c>
      <c r="D45" s="35" t="s">
        <v>3548</v>
      </c>
      <c r="E45" s="357">
        <v>43.077126999999997</v>
      </c>
    </row>
    <row r="46" spans="2:5" x14ac:dyDescent="0.3">
      <c r="B46" s="38" t="s">
        <v>3567</v>
      </c>
      <c r="C46" s="38" t="s">
        <v>169</v>
      </c>
      <c r="D46" s="38" t="s">
        <v>3548</v>
      </c>
      <c r="E46" s="358">
        <v>39.328955000000001</v>
      </c>
    </row>
    <row r="47" spans="2:5" x14ac:dyDescent="0.3">
      <c r="B47" s="35" t="s">
        <v>3567</v>
      </c>
      <c r="C47" s="35" t="s">
        <v>3592</v>
      </c>
      <c r="D47" s="35" t="s">
        <v>3548</v>
      </c>
      <c r="E47" s="357">
        <v>38.100342000000005</v>
      </c>
    </row>
    <row r="48" spans="2:5" x14ac:dyDescent="0.3">
      <c r="B48" s="38" t="s">
        <v>3567</v>
      </c>
      <c r="C48" s="38" t="s">
        <v>270</v>
      </c>
      <c r="D48" s="38" t="s">
        <v>3548</v>
      </c>
      <c r="E48" s="358">
        <v>36.354103999999992</v>
      </c>
    </row>
    <row r="49" spans="2:5" x14ac:dyDescent="0.3">
      <c r="B49" s="35" t="s">
        <v>3567</v>
      </c>
      <c r="C49" s="35" t="s">
        <v>3579</v>
      </c>
      <c r="D49" s="35" t="s">
        <v>3548</v>
      </c>
      <c r="E49" s="357">
        <v>33.528964999999999</v>
      </c>
    </row>
    <row r="50" spans="2:5" x14ac:dyDescent="0.3">
      <c r="B50" s="38" t="s">
        <v>3567</v>
      </c>
      <c r="C50" s="38" t="s">
        <v>321</v>
      </c>
      <c r="D50" s="38" t="s">
        <v>3548</v>
      </c>
      <c r="E50" s="358">
        <v>33.423826000000012</v>
      </c>
    </row>
    <row r="51" spans="2:5" x14ac:dyDescent="0.3">
      <c r="B51" s="35" t="s">
        <v>3567</v>
      </c>
      <c r="C51" s="35" t="s">
        <v>3588</v>
      </c>
      <c r="D51" s="35" t="s">
        <v>3548</v>
      </c>
      <c r="E51" s="357">
        <v>33.131726999999991</v>
      </c>
    </row>
    <row r="52" spans="2:5" x14ac:dyDescent="0.3">
      <c r="B52" s="38" t="s">
        <v>3567</v>
      </c>
      <c r="C52" s="38" t="s">
        <v>3591</v>
      </c>
      <c r="D52" s="38" t="s">
        <v>3548</v>
      </c>
      <c r="E52" s="358">
        <v>32.982408</v>
      </c>
    </row>
    <row r="53" spans="2:5" x14ac:dyDescent="0.3">
      <c r="B53" s="35" t="s">
        <v>3567</v>
      </c>
      <c r="C53" s="35" t="s">
        <v>323</v>
      </c>
      <c r="D53" s="35" t="s">
        <v>3548</v>
      </c>
      <c r="E53" s="357">
        <v>28.698086000000007</v>
      </c>
    </row>
    <row r="54" spans="2:5" x14ac:dyDescent="0.3">
      <c r="B54" s="38" t="s">
        <v>3567</v>
      </c>
      <c r="C54" s="38" t="s">
        <v>3697</v>
      </c>
      <c r="D54" s="38" t="s">
        <v>3548</v>
      </c>
      <c r="E54" s="358">
        <v>28.002051999999996</v>
      </c>
    </row>
    <row r="55" spans="2:5" x14ac:dyDescent="0.3">
      <c r="B55" s="35" t="s">
        <v>3567</v>
      </c>
      <c r="C55" s="35" t="s">
        <v>157</v>
      </c>
      <c r="D55" s="35" t="s">
        <v>3548</v>
      </c>
      <c r="E55" s="357">
        <v>27.5</v>
      </c>
    </row>
    <row r="56" spans="2:5" x14ac:dyDescent="0.3">
      <c r="B56" s="38" t="s">
        <v>3567</v>
      </c>
      <c r="C56" s="38" t="s">
        <v>160</v>
      </c>
      <c r="D56" s="38" t="s">
        <v>3548</v>
      </c>
      <c r="E56" s="358">
        <v>25.25</v>
      </c>
    </row>
    <row r="57" spans="2:5" x14ac:dyDescent="0.3">
      <c r="B57" s="35" t="s">
        <v>3567</v>
      </c>
      <c r="C57" s="35" t="s">
        <v>3582</v>
      </c>
      <c r="D57" s="35" t="s">
        <v>3548</v>
      </c>
      <c r="E57" s="357">
        <v>24.164628</v>
      </c>
    </row>
    <row r="58" spans="2:5" x14ac:dyDescent="0.3">
      <c r="B58" s="38" t="s">
        <v>3567</v>
      </c>
      <c r="C58" s="38" t="s">
        <v>3590</v>
      </c>
      <c r="D58" s="38" t="s">
        <v>3548</v>
      </c>
      <c r="E58" s="358">
        <v>19.223117999999996</v>
      </c>
    </row>
    <row r="59" spans="2:5" x14ac:dyDescent="0.3">
      <c r="B59" s="35" t="s">
        <v>3567</v>
      </c>
      <c r="C59" s="35" t="s">
        <v>3594</v>
      </c>
      <c r="D59" s="35" t="s">
        <v>3548</v>
      </c>
      <c r="E59" s="357">
        <v>19.125</v>
      </c>
    </row>
    <row r="60" spans="2:5" x14ac:dyDescent="0.3">
      <c r="B60" s="38" t="s">
        <v>3567</v>
      </c>
      <c r="C60" s="38" t="s">
        <v>3595</v>
      </c>
      <c r="D60" s="38" t="s">
        <v>3548</v>
      </c>
      <c r="E60" s="358">
        <v>17.530511999999998</v>
      </c>
    </row>
    <row r="61" spans="2:5" x14ac:dyDescent="0.3">
      <c r="B61" s="35" t="s">
        <v>3567</v>
      </c>
      <c r="C61" s="35" t="s">
        <v>2484</v>
      </c>
      <c r="D61" s="35" t="s">
        <v>3548</v>
      </c>
      <c r="E61" s="357">
        <v>17.446318000000005</v>
      </c>
    </row>
    <row r="62" spans="2:5" x14ac:dyDescent="0.3">
      <c r="B62" s="38" t="s">
        <v>3567</v>
      </c>
      <c r="C62" s="38" t="s">
        <v>3580</v>
      </c>
      <c r="D62" s="38" t="s">
        <v>3548</v>
      </c>
      <c r="E62" s="358">
        <v>15.412737000000002</v>
      </c>
    </row>
    <row r="63" spans="2:5" x14ac:dyDescent="0.3">
      <c r="B63" s="35" t="s">
        <v>3567</v>
      </c>
      <c r="C63" s="35" t="s">
        <v>3622</v>
      </c>
      <c r="D63" s="35" t="s">
        <v>3548</v>
      </c>
      <c r="E63" s="357">
        <v>15.169222</v>
      </c>
    </row>
    <row r="64" spans="2:5" x14ac:dyDescent="0.3">
      <c r="B64" s="38" t="s">
        <v>3567</v>
      </c>
      <c r="C64" s="38" t="s">
        <v>249</v>
      </c>
      <c r="D64" s="38" t="s">
        <v>3548</v>
      </c>
      <c r="E64" s="358">
        <v>13.644602999999995</v>
      </c>
    </row>
    <row r="65" spans="2:5" x14ac:dyDescent="0.3">
      <c r="B65" s="35" t="s">
        <v>3567</v>
      </c>
      <c r="C65" s="35" t="s">
        <v>3583</v>
      </c>
      <c r="D65" s="35" t="s">
        <v>3548</v>
      </c>
      <c r="E65" s="357">
        <v>13.49197</v>
      </c>
    </row>
    <row r="66" spans="2:5" x14ac:dyDescent="0.3">
      <c r="B66" s="38" t="s">
        <v>3567</v>
      </c>
      <c r="C66" s="38" t="s">
        <v>3586</v>
      </c>
      <c r="D66" s="38" t="s">
        <v>3548</v>
      </c>
      <c r="E66" s="358">
        <v>11.932999999999998</v>
      </c>
    </row>
    <row r="67" spans="2:5" x14ac:dyDescent="0.3">
      <c r="B67" s="35" t="s">
        <v>3567</v>
      </c>
      <c r="C67" s="35" t="s">
        <v>3698</v>
      </c>
      <c r="D67" s="35" t="s">
        <v>3548</v>
      </c>
      <c r="E67" s="357">
        <v>11.599183999999997</v>
      </c>
    </row>
    <row r="68" spans="2:5" x14ac:dyDescent="0.3">
      <c r="B68" s="38" t="s">
        <v>3567</v>
      </c>
      <c r="C68" s="38" t="s">
        <v>3699</v>
      </c>
      <c r="D68" s="38" t="s">
        <v>3555</v>
      </c>
      <c r="E68" s="358">
        <v>11.199197</v>
      </c>
    </row>
    <row r="69" spans="2:5" x14ac:dyDescent="0.3">
      <c r="B69" s="35" t="s">
        <v>3567</v>
      </c>
      <c r="C69" s="35" t="s">
        <v>3587</v>
      </c>
      <c r="D69" s="35" t="s">
        <v>3548</v>
      </c>
      <c r="E69" s="357">
        <v>11.016708000000001</v>
      </c>
    </row>
    <row r="70" spans="2:5" x14ac:dyDescent="0.3">
      <c r="B70" s="38" t="s">
        <v>3567</v>
      </c>
      <c r="C70" s="38" t="s">
        <v>3584</v>
      </c>
      <c r="D70" s="38" t="s">
        <v>3548</v>
      </c>
      <c r="E70" s="358">
        <v>10.664</v>
      </c>
    </row>
    <row r="71" spans="2:5" x14ac:dyDescent="0.3">
      <c r="B71" s="35" t="s">
        <v>3567</v>
      </c>
      <c r="C71" s="35" t="s">
        <v>3700</v>
      </c>
      <c r="D71" s="35" t="s">
        <v>3548</v>
      </c>
      <c r="E71" s="357">
        <v>10.316828999999998</v>
      </c>
    </row>
    <row r="72" spans="2:5" x14ac:dyDescent="0.3">
      <c r="B72" s="38" t="s">
        <v>3567</v>
      </c>
      <c r="C72" s="38" t="s">
        <v>3585</v>
      </c>
      <c r="D72" s="38" t="s">
        <v>3548</v>
      </c>
      <c r="E72" s="358">
        <v>10</v>
      </c>
    </row>
    <row r="73" spans="2:5" x14ac:dyDescent="0.3">
      <c r="B73" s="35" t="s">
        <v>3567</v>
      </c>
      <c r="C73" s="35" t="s">
        <v>3610</v>
      </c>
      <c r="D73" s="35" t="s">
        <v>3548</v>
      </c>
      <c r="E73" s="357">
        <v>6.4716149999999999</v>
      </c>
    </row>
    <row r="74" spans="2:5" x14ac:dyDescent="0.3">
      <c r="B74" s="38" t="s">
        <v>3567</v>
      </c>
      <c r="C74" s="38" t="s">
        <v>3630</v>
      </c>
      <c r="D74" s="38" t="s">
        <v>3555</v>
      </c>
      <c r="E74" s="358">
        <v>6.3861599999999994</v>
      </c>
    </row>
    <row r="75" spans="2:5" x14ac:dyDescent="0.3">
      <c r="B75" s="35" t="s">
        <v>3567</v>
      </c>
      <c r="C75" s="35" t="s">
        <v>3589</v>
      </c>
      <c r="D75" s="35" t="s">
        <v>3548</v>
      </c>
      <c r="E75" s="357">
        <v>5.6669999999999998</v>
      </c>
    </row>
    <row r="76" spans="2:5" x14ac:dyDescent="0.3">
      <c r="B76" s="38" t="s">
        <v>3567</v>
      </c>
      <c r="C76" s="38" t="s">
        <v>3607</v>
      </c>
      <c r="D76" s="38" t="s">
        <v>3548</v>
      </c>
      <c r="E76" s="358">
        <v>5.5406999999999993</v>
      </c>
    </row>
    <row r="77" spans="2:5" x14ac:dyDescent="0.3">
      <c r="B77" s="35" t="s">
        <v>3567</v>
      </c>
      <c r="C77" s="35" t="s">
        <v>3609</v>
      </c>
      <c r="D77" s="35" t="s">
        <v>3548</v>
      </c>
      <c r="E77" s="357">
        <v>5.4517500000000005</v>
      </c>
    </row>
    <row r="78" spans="2:5" x14ac:dyDescent="0.3">
      <c r="B78" s="38" t="s">
        <v>3567</v>
      </c>
      <c r="C78" s="38" t="s">
        <v>3701</v>
      </c>
      <c r="D78" s="38" t="s">
        <v>3548</v>
      </c>
      <c r="E78" s="358">
        <v>5.1050810000000002</v>
      </c>
    </row>
    <row r="79" spans="2:5" x14ac:dyDescent="0.3">
      <c r="B79" s="35" t="s">
        <v>3567</v>
      </c>
      <c r="C79" s="35" t="s">
        <v>3603</v>
      </c>
      <c r="D79" s="35" t="s">
        <v>3548</v>
      </c>
      <c r="E79" s="357">
        <v>5</v>
      </c>
    </row>
    <row r="80" spans="2:5" x14ac:dyDescent="0.3">
      <c r="B80" s="38" t="s">
        <v>3567</v>
      </c>
      <c r="C80" s="38" t="s">
        <v>3593</v>
      </c>
      <c r="D80" s="38" t="s">
        <v>3548</v>
      </c>
      <c r="E80" s="358">
        <v>4.9779999999999998</v>
      </c>
    </row>
    <row r="81" spans="2:5" x14ac:dyDescent="0.3">
      <c r="B81" s="35" t="s">
        <v>3567</v>
      </c>
      <c r="C81" s="35" t="s">
        <v>3611</v>
      </c>
      <c r="D81" s="35" t="s">
        <v>3548</v>
      </c>
      <c r="E81" s="357">
        <v>4.8899999999999997</v>
      </c>
    </row>
    <row r="82" spans="2:5" x14ac:dyDescent="0.3">
      <c r="B82" s="38" t="s">
        <v>3567</v>
      </c>
      <c r="C82" s="38" t="s">
        <v>3648</v>
      </c>
      <c r="D82" s="38" t="s">
        <v>3555</v>
      </c>
      <c r="E82" s="358">
        <v>4.8006429999999982</v>
      </c>
    </row>
    <row r="83" spans="2:5" x14ac:dyDescent="0.3">
      <c r="B83" s="35" t="s">
        <v>3567</v>
      </c>
      <c r="C83" s="35" t="s">
        <v>199</v>
      </c>
      <c r="D83" s="35" t="s">
        <v>3548</v>
      </c>
      <c r="E83" s="357">
        <v>4.5606669999999996</v>
      </c>
    </row>
    <row r="84" spans="2:5" x14ac:dyDescent="0.3">
      <c r="B84" s="38" t="s">
        <v>3567</v>
      </c>
      <c r="C84" s="38" t="s">
        <v>233</v>
      </c>
      <c r="D84" s="38" t="s">
        <v>3548</v>
      </c>
      <c r="E84" s="358">
        <v>4.4603729999999997</v>
      </c>
    </row>
    <row r="85" spans="2:5" x14ac:dyDescent="0.3">
      <c r="B85" s="35" t="s">
        <v>3567</v>
      </c>
      <c r="C85" s="35" t="s">
        <v>3596</v>
      </c>
      <c r="D85" s="35" t="s">
        <v>3548</v>
      </c>
      <c r="E85" s="357">
        <v>4.2279999999999998</v>
      </c>
    </row>
    <row r="86" spans="2:5" x14ac:dyDescent="0.3">
      <c r="B86" s="38" t="s">
        <v>3567</v>
      </c>
      <c r="C86" s="38" t="s">
        <v>3634</v>
      </c>
      <c r="D86" s="38" t="s">
        <v>3548</v>
      </c>
      <c r="E86" s="358">
        <v>4</v>
      </c>
    </row>
    <row r="87" spans="2:5" x14ac:dyDescent="0.3">
      <c r="B87" s="35" t="s">
        <v>3567</v>
      </c>
      <c r="C87" s="35" t="s">
        <v>3616</v>
      </c>
      <c r="D87" s="35" t="s">
        <v>3548</v>
      </c>
      <c r="E87" s="357">
        <v>4</v>
      </c>
    </row>
    <row r="88" spans="2:5" x14ac:dyDescent="0.3">
      <c r="B88" s="38" t="s">
        <v>3567</v>
      </c>
      <c r="C88" s="38" t="s">
        <v>3615</v>
      </c>
      <c r="D88" s="38" t="s">
        <v>3548</v>
      </c>
      <c r="E88" s="358">
        <v>4</v>
      </c>
    </row>
    <row r="89" spans="2:5" x14ac:dyDescent="0.3">
      <c r="B89" s="35" t="s">
        <v>3567</v>
      </c>
      <c r="C89" s="35" t="s">
        <v>410</v>
      </c>
      <c r="D89" s="35" t="s">
        <v>3548</v>
      </c>
      <c r="E89" s="357">
        <v>4</v>
      </c>
    </row>
    <row r="90" spans="2:5" x14ac:dyDescent="0.3">
      <c r="B90" s="38" t="s">
        <v>3567</v>
      </c>
      <c r="C90" s="38" t="s">
        <v>3604</v>
      </c>
      <c r="D90" s="38" t="s">
        <v>3548</v>
      </c>
      <c r="E90" s="358">
        <v>4</v>
      </c>
    </row>
    <row r="91" spans="2:5" x14ac:dyDescent="0.3">
      <c r="B91" s="35" t="s">
        <v>3567</v>
      </c>
      <c r="C91" s="35" t="s">
        <v>3608</v>
      </c>
      <c r="D91" s="35" t="s">
        <v>3548</v>
      </c>
      <c r="E91" s="357">
        <v>4</v>
      </c>
    </row>
    <row r="92" spans="2:5" x14ac:dyDescent="0.3">
      <c r="B92" s="38" t="s">
        <v>3567</v>
      </c>
      <c r="C92" s="38" t="s">
        <v>3597</v>
      </c>
      <c r="D92" s="38" t="s">
        <v>3548</v>
      </c>
      <c r="E92" s="358">
        <v>3.964</v>
      </c>
    </row>
    <row r="93" spans="2:5" x14ac:dyDescent="0.3">
      <c r="B93" s="35" t="s">
        <v>3567</v>
      </c>
      <c r="C93" s="35" t="s">
        <v>3702</v>
      </c>
      <c r="D93" s="35" t="s">
        <v>3548</v>
      </c>
      <c r="E93" s="357">
        <v>3.8896199999999999</v>
      </c>
    </row>
    <row r="94" spans="2:5" x14ac:dyDescent="0.3">
      <c r="B94" s="38" t="s">
        <v>3567</v>
      </c>
      <c r="C94" s="38" t="s">
        <v>3606</v>
      </c>
      <c r="D94" s="38" t="s">
        <v>3548</v>
      </c>
      <c r="E94" s="358">
        <v>3.76</v>
      </c>
    </row>
    <row r="95" spans="2:5" x14ac:dyDescent="0.3">
      <c r="B95" s="35" t="s">
        <v>3567</v>
      </c>
      <c r="C95" s="35" t="s">
        <v>3613</v>
      </c>
      <c r="D95" s="35" t="s">
        <v>3548</v>
      </c>
      <c r="E95" s="357">
        <v>3.7</v>
      </c>
    </row>
    <row r="96" spans="2:5" x14ac:dyDescent="0.3">
      <c r="B96" s="38" t="s">
        <v>3567</v>
      </c>
      <c r="C96" s="38" t="s">
        <v>3629</v>
      </c>
      <c r="D96" s="38" t="s">
        <v>3548</v>
      </c>
      <c r="E96" s="358">
        <v>3.6107170000000002</v>
      </c>
    </row>
    <row r="97" spans="2:5" x14ac:dyDescent="0.3">
      <c r="B97" s="35" t="s">
        <v>3567</v>
      </c>
      <c r="C97" s="35" t="s">
        <v>3624</v>
      </c>
      <c r="D97" s="35" t="s">
        <v>3548</v>
      </c>
      <c r="E97" s="357">
        <v>3.375</v>
      </c>
    </row>
    <row r="98" spans="2:5" x14ac:dyDescent="0.3">
      <c r="B98" s="38" t="s">
        <v>3567</v>
      </c>
      <c r="C98" s="38" t="s">
        <v>317</v>
      </c>
      <c r="D98" s="38" t="s">
        <v>3548</v>
      </c>
      <c r="E98" s="358">
        <v>3.2721260000000005</v>
      </c>
    </row>
    <row r="99" spans="2:5" x14ac:dyDescent="0.3">
      <c r="B99" s="35" t="s">
        <v>3567</v>
      </c>
      <c r="C99" s="35" t="s">
        <v>3631</v>
      </c>
      <c r="D99" s="35" t="s">
        <v>3548</v>
      </c>
      <c r="E99" s="357">
        <v>3.1790900000000009</v>
      </c>
    </row>
    <row r="100" spans="2:5" x14ac:dyDescent="0.3">
      <c r="B100" s="38" t="s">
        <v>3567</v>
      </c>
      <c r="C100" s="38" t="s">
        <v>3625</v>
      </c>
      <c r="D100" s="38" t="s">
        <v>3548</v>
      </c>
      <c r="E100" s="358">
        <v>3.1</v>
      </c>
    </row>
    <row r="101" spans="2:5" x14ac:dyDescent="0.3">
      <c r="B101" s="35" t="s">
        <v>3567</v>
      </c>
      <c r="C101" s="35" t="s">
        <v>3602</v>
      </c>
      <c r="D101" s="35" t="s">
        <v>3548</v>
      </c>
      <c r="E101" s="357">
        <v>3.0634999999999999</v>
      </c>
    </row>
    <row r="102" spans="2:5" x14ac:dyDescent="0.3">
      <c r="B102" s="38" t="s">
        <v>3567</v>
      </c>
      <c r="C102" s="38" t="s">
        <v>3645</v>
      </c>
      <c r="D102" s="38" t="s">
        <v>3548</v>
      </c>
      <c r="E102" s="358">
        <v>2.998456</v>
      </c>
    </row>
    <row r="103" spans="2:5" x14ac:dyDescent="0.3">
      <c r="B103" s="35" t="s">
        <v>3567</v>
      </c>
      <c r="C103" s="35" t="s">
        <v>3599</v>
      </c>
      <c r="D103" s="35" t="s">
        <v>3548</v>
      </c>
      <c r="E103" s="357">
        <v>2.847</v>
      </c>
    </row>
    <row r="104" spans="2:5" x14ac:dyDescent="0.3">
      <c r="B104" s="38" t="s">
        <v>3567</v>
      </c>
      <c r="C104" s="38" t="s">
        <v>3617</v>
      </c>
      <c r="D104" s="38" t="s">
        <v>3548</v>
      </c>
      <c r="E104" s="358">
        <v>2.8000000000000003</v>
      </c>
    </row>
    <row r="105" spans="2:5" x14ac:dyDescent="0.3">
      <c r="B105" s="35" t="s">
        <v>3567</v>
      </c>
      <c r="C105" s="35" t="s">
        <v>3620</v>
      </c>
      <c r="D105" s="35" t="s">
        <v>3548</v>
      </c>
      <c r="E105" s="357">
        <v>2.673</v>
      </c>
    </row>
    <row r="106" spans="2:5" x14ac:dyDescent="0.3">
      <c r="B106" s="38" t="s">
        <v>3567</v>
      </c>
      <c r="C106" s="38" t="s">
        <v>3612</v>
      </c>
      <c r="D106" s="38" t="s">
        <v>3548</v>
      </c>
      <c r="E106" s="358">
        <v>2.61</v>
      </c>
    </row>
    <row r="107" spans="2:5" x14ac:dyDescent="0.3">
      <c r="B107" s="35" t="s">
        <v>3567</v>
      </c>
      <c r="C107" s="35" t="s">
        <v>3619</v>
      </c>
      <c r="D107" s="35" t="s">
        <v>3548</v>
      </c>
      <c r="E107" s="357">
        <v>2.61</v>
      </c>
    </row>
    <row r="108" spans="2:5" x14ac:dyDescent="0.3">
      <c r="B108" s="38" t="s">
        <v>3567</v>
      </c>
      <c r="C108" s="38" t="s">
        <v>3605</v>
      </c>
      <c r="D108" s="38" t="s">
        <v>3548</v>
      </c>
      <c r="E108" s="358">
        <v>2.5</v>
      </c>
    </row>
    <row r="109" spans="2:5" x14ac:dyDescent="0.3">
      <c r="B109" s="35" t="s">
        <v>3567</v>
      </c>
      <c r="C109" s="35" t="s">
        <v>3600</v>
      </c>
      <c r="D109" s="35" t="s">
        <v>3548</v>
      </c>
      <c r="E109" s="357">
        <v>2.5</v>
      </c>
    </row>
    <row r="110" spans="2:5" x14ac:dyDescent="0.3">
      <c r="B110" s="38" t="s">
        <v>3567</v>
      </c>
      <c r="C110" s="38" t="s">
        <v>3618</v>
      </c>
      <c r="D110" s="38" t="s">
        <v>3548</v>
      </c>
      <c r="E110" s="358">
        <v>2.5</v>
      </c>
    </row>
    <row r="111" spans="2:5" x14ac:dyDescent="0.3">
      <c r="B111" s="35" t="s">
        <v>3567</v>
      </c>
      <c r="C111" s="35" t="s">
        <v>3614</v>
      </c>
      <c r="D111" s="35" t="s">
        <v>3548</v>
      </c>
      <c r="E111" s="357">
        <v>2.5</v>
      </c>
    </row>
    <row r="112" spans="2:5" x14ac:dyDescent="0.3">
      <c r="B112" s="38" t="s">
        <v>3567</v>
      </c>
      <c r="C112" s="38" t="s">
        <v>3601</v>
      </c>
      <c r="D112" s="38" t="s">
        <v>3548</v>
      </c>
      <c r="E112" s="358">
        <v>2.5</v>
      </c>
    </row>
    <row r="113" spans="2:5" x14ac:dyDescent="0.3">
      <c r="B113" s="35" t="s">
        <v>3567</v>
      </c>
      <c r="C113" s="35" t="s">
        <v>3621</v>
      </c>
      <c r="D113" s="35" t="s">
        <v>3548</v>
      </c>
      <c r="E113" s="357">
        <v>2.407</v>
      </c>
    </row>
    <row r="114" spans="2:5" x14ac:dyDescent="0.3">
      <c r="B114" s="38" t="s">
        <v>3567</v>
      </c>
      <c r="C114" s="38" t="s">
        <v>3626</v>
      </c>
      <c r="D114" s="38" t="s">
        <v>3548</v>
      </c>
      <c r="E114" s="358">
        <v>2.2010000000000001</v>
      </c>
    </row>
    <row r="115" spans="2:5" x14ac:dyDescent="0.3">
      <c r="B115" s="35" t="s">
        <v>3567</v>
      </c>
      <c r="C115" s="35" t="s">
        <v>3623</v>
      </c>
      <c r="D115" s="35" t="s">
        <v>3548</v>
      </c>
      <c r="E115" s="357">
        <v>2.1675</v>
      </c>
    </row>
    <row r="116" spans="2:5" x14ac:dyDescent="0.3">
      <c r="B116" s="38" t="s">
        <v>3567</v>
      </c>
      <c r="C116" s="38" t="s">
        <v>223</v>
      </c>
      <c r="D116" s="38" t="s">
        <v>3548</v>
      </c>
      <c r="E116" s="358">
        <v>1.9880000000000004</v>
      </c>
    </row>
    <row r="117" spans="2:5" x14ac:dyDescent="0.3">
      <c r="B117" s="35" t="s">
        <v>3567</v>
      </c>
      <c r="C117" s="35" t="s">
        <v>324</v>
      </c>
      <c r="D117" s="35" t="s">
        <v>3548</v>
      </c>
      <c r="E117" s="357">
        <v>1.9336320000000002</v>
      </c>
    </row>
    <row r="118" spans="2:5" x14ac:dyDescent="0.3">
      <c r="B118" s="38" t="s">
        <v>3567</v>
      </c>
      <c r="C118" s="38" t="s">
        <v>3703</v>
      </c>
      <c r="D118" s="38" t="s">
        <v>3548</v>
      </c>
      <c r="E118" s="358">
        <v>1.5081599999999999</v>
      </c>
    </row>
    <row r="119" spans="2:5" x14ac:dyDescent="0.3">
      <c r="B119" s="35" t="s">
        <v>3567</v>
      </c>
      <c r="C119" s="35" t="s">
        <v>3628</v>
      </c>
      <c r="D119" s="35" t="s">
        <v>3548</v>
      </c>
      <c r="E119" s="357">
        <v>1.5</v>
      </c>
    </row>
    <row r="120" spans="2:5" x14ac:dyDescent="0.3">
      <c r="B120" s="38" t="s">
        <v>3567</v>
      </c>
      <c r="C120" s="38" t="s">
        <v>3627</v>
      </c>
      <c r="D120" s="38" t="s">
        <v>3548</v>
      </c>
      <c r="E120" s="358">
        <v>1.5</v>
      </c>
    </row>
    <row r="121" spans="2:5" x14ac:dyDescent="0.3">
      <c r="B121" s="35" t="s">
        <v>3567</v>
      </c>
      <c r="C121" s="35" t="s">
        <v>3632</v>
      </c>
      <c r="D121" s="35" t="s">
        <v>3548</v>
      </c>
      <c r="E121" s="357">
        <v>1.37</v>
      </c>
    </row>
    <row r="122" spans="2:5" x14ac:dyDescent="0.3">
      <c r="B122" s="38" t="s">
        <v>3567</v>
      </c>
      <c r="C122" s="38" t="s">
        <v>144</v>
      </c>
      <c r="D122" s="38" t="s">
        <v>3555</v>
      </c>
      <c r="E122" s="358">
        <v>1.1519999999999999</v>
      </c>
    </row>
    <row r="123" spans="2:5" x14ac:dyDescent="0.3">
      <c r="B123" s="35" t="s">
        <v>3567</v>
      </c>
      <c r="C123" s="35" t="s">
        <v>414</v>
      </c>
      <c r="D123" s="35" t="s">
        <v>3548</v>
      </c>
      <c r="E123" s="357">
        <v>1.1214999999999999</v>
      </c>
    </row>
    <row r="124" spans="2:5" x14ac:dyDescent="0.3">
      <c r="B124" s="38" t="s">
        <v>3567</v>
      </c>
      <c r="C124" s="38" t="s">
        <v>3635</v>
      </c>
      <c r="D124" s="38" t="s">
        <v>3548</v>
      </c>
      <c r="E124" s="358">
        <v>1</v>
      </c>
    </row>
    <row r="125" spans="2:5" x14ac:dyDescent="0.3">
      <c r="B125" s="35" t="s">
        <v>3567</v>
      </c>
      <c r="C125" s="35" t="s">
        <v>300</v>
      </c>
      <c r="D125" s="35" t="s">
        <v>3548</v>
      </c>
      <c r="E125" s="357">
        <v>1</v>
      </c>
    </row>
    <row r="126" spans="2:5" x14ac:dyDescent="0.3">
      <c r="B126" s="38" t="s">
        <v>3567</v>
      </c>
      <c r="C126" s="38" t="s">
        <v>3633</v>
      </c>
      <c r="D126" s="38" t="s">
        <v>3548</v>
      </c>
      <c r="E126" s="358">
        <v>1</v>
      </c>
    </row>
    <row r="127" spans="2:5" x14ac:dyDescent="0.3">
      <c r="B127" s="35" t="s">
        <v>3567</v>
      </c>
      <c r="C127" s="35" t="s">
        <v>3637</v>
      </c>
      <c r="D127" s="35" t="s">
        <v>3548</v>
      </c>
      <c r="E127" s="357">
        <v>0.91408900000000004</v>
      </c>
    </row>
    <row r="128" spans="2:5" x14ac:dyDescent="0.3">
      <c r="B128" s="38" t="s">
        <v>3567</v>
      </c>
      <c r="C128" s="38" t="s">
        <v>3636</v>
      </c>
      <c r="D128" s="38" t="s">
        <v>3548</v>
      </c>
      <c r="E128" s="358">
        <v>0.82399999999999995</v>
      </c>
    </row>
    <row r="129" spans="2:5" x14ac:dyDescent="0.3">
      <c r="B129" s="35" t="s">
        <v>3567</v>
      </c>
      <c r="C129" s="35" t="s">
        <v>3655</v>
      </c>
      <c r="D129" s="35" t="s">
        <v>3548</v>
      </c>
      <c r="E129" s="357">
        <v>0.80420700000000012</v>
      </c>
    </row>
    <row r="130" spans="2:5" x14ac:dyDescent="0.3">
      <c r="B130" s="38" t="s">
        <v>3567</v>
      </c>
      <c r="C130" s="38" t="s">
        <v>3638</v>
      </c>
      <c r="D130" s="38" t="s">
        <v>3548</v>
      </c>
      <c r="E130" s="358">
        <v>0.65649999999999997</v>
      </c>
    </row>
    <row r="131" spans="2:5" x14ac:dyDescent="0.3">
      <c r="B131" s="35" t="s">
        <v>3567</v>
      </c>
      <c r="C131" s="35" t="s">
        <v>3639</v>
      </c>
      <c r="D131" s="35" t="s">
        <v>3548</v>
      </c>
      <c r="E131" s="357">
        <v>0.61099999999999999</v>
      </c>
    </row>
    <row r="132" spans="2:5" x14ac:dyDescent="0.3">
      <c r="B132" s="38" t="s">
        <v>3567</v>
      </c>
      <c r="C132" s="38" t="s">
        <v>3644</v>
      </c>
      <c r="D132" s="38" t="s">
        <v>3548</v>
      </c>
      <c r="E132" s="358">
        <v>0.53500000000000003</v>
      </c>
    </row>
    <row r="133" spans="2:5" x14ac:dyDescent="0.3">
      <c r="B133" s="35" t="s">
        <v>3567</v>
      </c>
      <c r="C133" s="35" t="s">
        <v>3640</v>
      </c>
      <c r="D133" s="35" t="s">
        <v>3548</v>
      </c>
      <c r="E133" s="357">
        <v>0.53500000000000003</v>
      </c>
    </row>
    <row r="134" spans="2:5" x14ac:dyDescent="0.3">
      <c r="B134" s="38" t="s">
        <v>3567</v>
      </c>
      <c r="C134" s="38" t="s">
        <v>158</v>
      </c>
      <c r="D134" s="38" t="s">
        <v>3548</v>
      </c>
      <c r="E134" s="358">
        <v>0.51082000000000005</v>
      </c>
    </row>
    <row r="135" spans="2:5" x14ac:dyDescent="0.3">
      <c r="B135" s="35" t="s">
        <v>3567</v>
      </c>
      <c r="C135" s="35" t="s">
        <v>3643</v>
      </c>
      <c r="D135" s="35" t="s">
        <v>3548</v>
      </c>
      <c r="E135" s="357">
        <v>0.5</v>
      </c>
    </row>
    <row r="136" spans="2:5" x14ac:dyDescent="0.3">
      <c r="B136" s="38" t="s">
        <v>3567</v>
      </c>
      <c r="C136" s="38" t="s">
        <v>3642</v>
      </c>
      <c r="D136" s="38" t="s">
        <v>3548</v>
      </c>
      <c r="E136" s="358">
        <v>0.5</v>
      </c>
    </row>
    <row r="137" spans="2:5" x14ac:dyDescent="0.3">
      <c r="B137" s="35" t="s">
        <v>3567</v>
      </c>
      <c r="C137" s="35" t="s">
        <v>3647</v>
      </c>
      <c r="D137" s="35" t="s">
        <v>3548</v>
      </c>
      <c r="E137" s="357">
        <v>0.5</v>
      </c>
    </row>
    <row r="138" spans="2:5" x14ac:dyDescent="0.3">
      <c r="B138" s="38" t="s">
        <v>3567</v>
      </c>
      <c r="C138" s="38" t="s">
        <v>221</v>
      </c>
      <c r="D138" s="38" t="s">
        <v>3548</v>
      </c>
      <c r="E138" s="358">
        <v>0.5</v>
      </c>
    </row>
    <row r="139" spans="2:5" x14ac:dyDescent="0.3">
      <c r="B139" s="35" t="s">
        <v>3567</v>
      </c>
      <c r="C139" s="35" t="s">
        <v>3641</v>
      </c>
      <c r="D139" s="35" t="s">
        <v>3548</v>
      </c>
      <c r="E139" s="357">
        <v>0.5</v>
      </c>
    </row>
    <row r="140" spans="2:5" x14ac:dyDescent="0.3">
      <c r="B140" s="38" t="s">
        <v>3567</v>
      </c>
      <c r="C140" s="38" t="s">
        <v>3646</v>
      </c>
      <c r="D140" s="38" t="s">
        <v>3548</v>
      </c>
      <c r="E140" s="358">
        <v>0.5</v>
      </c>
    </row>
    <row r="141" spans="2:5" x14ac:dyDescent="0.3">
      <c r="B141" s="35" t="s">
        <v>3567</v>
      </c>
      <c r="C141" s="35" t="s">
        <v>3656</v>
      </c>
      <c r="D141" s="35" t="s">
        <v>3548</v>
      </c>
      <c r="E141" s="357">
        <v>0.46144700000000005</v>
      </c>
    </row>
    <row r="142" spans="2:5" x14ac:dyDescent="0.3">
      <c r="B142" s="38" t="s">
        <v>3567</v>
      </c>
      <c r="C142" s="38" t="s">
        <v>3649</v>
      </c>
      <c r="D142" s="38" t="s">
        <v>3548</v>
      </c>
      <c r="E142" s="358">
        <v>0.35</v>
      </c>
    </row>
    <row r="143" spans="2:5" x14ac:dyDescent="0.3">
      <c r="B143" s="35" t="s">
        <v>3567</v>
      </c>
      <c r="C143" s="35" t="s">
        <v>3650</v>
      </c>
      <c r="D143" s="35" t="s">
        <v>3548</v>
      </c>
      <c r="E143" s="357">
        <v>0.34644999999999998</v>
      </c>
    </row>
    <row r="144" spans="2:5" x14ac:dyDescent="0.3">
      <c r="B144" s="38" t="s">
        <v>3567</v>
      </c>
      <c r="C144" s="38" t="s">
        <v>195</v>
      </c>
      <c r="D144" s="38" t="s">
        <v>3548</v>
      </c>
      <c r="E144" s="358">
        <v>0.34038299999999999</v>
      </c>
    </row>
    <row r="145" spans="2:5" x14ac:dyDescent="0.3">
      <c r="B145" s="35" t="s">
        <v>3567</v>
      </c>
      <c r="C145" s="35" t="s">
        <v>3652</v>
      </c>
      <c r="D145" s="35" t="s">
        <v>3548</v>
      </c>
      <c r="E145" s="357">
        <v>0.25</v>
      </c>
    </row>
    <row r="146" spans="2:5" x14ac:dyDescent="0.3">
      <c r="B146" s="38" t="s">
        <v>3567</v>
      </c>
      <c r="C146" s="38" t="s">
        <v>3651</v>
      </c>
      <c r="D146" s="38" t="s">
        <v>3548</v>
      </c>
      <c r="E146" s="358">
        <v>0.25</v>
      </c>
    </row>
    <row r="147" spans="2:5" x14ac:dyDescent="0.3">
      <c r="B147" s="35" t="s">
        <v>3567</v>
      </c>
      <c r="C147" s="35" t="s">
        <v>3653</v>
      </c>
      <c r="D147" s="35" t="s">
        <v>3548</v>
      </c>
      <c r="E147" s="357">
        <v>0.248</v>
      </c>
    </row>
    <row r="148" spans="2:5" x14ac:dyDescent="0.3">
      <c r="B148" s="38" t="s">
        <v>3567</v>
      </c>
      <c r="C148" s="38" t="s">
        <v>285</v>
      </c>
      <c r="D148" s="38" t="s">
        <v>3548</v>
      </c>
      <c r="E148" s="358">
        <v>0.23890800000000001</v>
      </c>
    </row>
    <row r="149" spans="2:5" x14ac:dyDescent="0.3">
      <c r="B149" s="35" t="s">
        <v>3567</v>
      </c>
      <c r="C149" s="35" t="s">
        <v>3704</v>
      </c>
      <c r="D149" s="35" t="s">
        <v>3548</v>
      </c>
      <c r="E149" s="357">
        <v>0.13608000000000001</v>
      </c>
    </row>
    <row r="150" spans="2:5" x14ac:dyDescent="0.3">
      <c r="B150" s="38" t="s">
        <v>3567</v>
      </c>
      <c r="C150" s="38" t="s">
        <v>3654</v>
      </c>
      <c r="D150" s="38" t="s">
        <v>3548</v>
      </c>
      <c r="E150" s="358">
        <v>0.125</v>
      </c>
    </row>
    <row r="151" spans="2:5" x14ac:dyDescent="0.3">
      <c r="B151" s="35" t="s">
        <v>3567</v>
      </c>
      <c r="C151" s="35" t="s">
        <v>3705</v>
      </c>
      <c r="D151" s="35" t="s">
        <v>3548</v>
      </c>
      <c r="E151" s="357">
        <v>0.108864</v>
      </c>
    </row>
    <row r="152" spans="2:5" x14ac:dyDescent="0.3">
      <c r="B152" s="38" t="s">
        <v>3567</v>
      </c>
      <c r="C152" s="38" t="s">
        <v>3657</v>
      </c>
      <c r="D152" s="38" t="s">
        <v>3548</v>
      </c>
      <c r="E152" s="358">
        <v>0.1</v>
      </c>
    </row>
    <row r="153" spans="2:5" x14ac:dyDescent="0.3">
      <c r="B153" s="35" t="s">
        <v>3567</v>
      </c>
      <c r="C153" s="35" t="s">
        <v>3659</v>
      </c>
      <c r="D153" s="35" t="s">
        <v>3548</v>
      </c>
      <c r="E153" s="357">
        <v>6.5239999999999992E-2</v>
      </c>
    </row>
    <row r="154" spans="2:5" x14ac:dyDescent="0.3">
      <c r="B154" s="38" t="s">
        <v>3567</v>
      </c>
      <c r="C154" s="38" t="s">
        <v>3658</v>
      </c>
      <c r="D154" s="38" t="s">
        <v>3548</v>
      </c>
      <c r="E154" s="358">
        <v>4.4999999999999998E-2</v>
      </c>
    </row>
    <row r="155" spans="2:5" x14ac:dyDescent="0.3">
      <c r="B155" s="35" t="s">
        <v>3567</v>
      </c>
      <c r="C155" s="35" t="s">
        <v>3661</v>
      </c>
      <c r="D155" s="35" t="s">
        <v>3548</v>
      </c>
      <c r="E155" s="357">
        <v>1.4999999999999999E-2</v>
      </c>
    </row>
    <row r="156" spans="2:5" x14ac:dyDescent="0.3">
      <c r="B156" s="38" t="s">
        <v>3567</v>
      </c>
      <c r="C156" s="38" t="s">
        <v>3662</v>
      </c>
      <c r="D156" s="38" t="s">
        <v>3548</v>
      </c>
      <c r="E156" s="358">
        <v>1.4999999999999999E-2</v>
      </c>
    </row>
    <row r="157" spans="2:5" x14ac:dyDescent="0.3">
      <c r="B157" s="35" t="s">
        <v>3567</v>
      </c>
      <c r="C157" s="35" t="s">
        <v>3664</v>
      </c>
      <c r="D157" s="35" t="s">
        <v>3548</v>
      </c>
      <c r="E157" s="357">
        <v>1.4999999999999999E-2</v>
      </c>
    </row>
    <row r="158" spans="2:5" x14ac:dyDescent="0.3">
      <c r="B158" s="38" t="s">
        <v>3567</v>
      </c>
      <c r="C158" s="38" t="s">
        <v>3665</v>
      </c>
      <c r="D158" s="38" t="s">
        <v>3548</v>
      </c>
      <c r="E158" s="358">
        <v>1.4999999999999999E-2</v>
      </c>
    </row>
    <row r="159" spans="2:5" x14ac:dyDescent="0.3">
      <c r="B159" s="35" t="s">
        <v>3567</v>
      </c>
      <c r="C159" s="35" t="s">
        <v>3660</v>
      </c>
      <c r="D159" s="35" t="s">
        <v>3548</v>
      </c>
      <c r="E159" s="357">
        <v>1.4999999999999999E-2</v>
      </c>
    </row>
    <row r="160" spans="2:5" x14ac:dyDescent="0.3">
      <c r="B160" s="38" t="s">
        <v>3567</v>
      </c>
      <c r="C160" s="38" t="s">
        <v>3663</v>
      </c>
      <c r="D160" s="38" t="s">
        <v>3548</v>
      </c>
      <c r="E160" s="358">
        <v>1.4999999999999999E-2</v>
      </c>
    </row>
    <row r="161" spans="2:8" x14ac:dyDescent="0.3">
      <c r="B161" s="35" t="s">
        <v>3567</v>
      </c>
      <c r="C161" s="35" t="s">
        <v>3667</v>
      </c>
      <c r="D161" s="35" t="s">
        <v>3548</v>
      </c>
      <c r="E161" s="357">
        <v>0.01</v>
      </c>
    </row>
    <row r="162" spans="2:8" x14ac:dyDescent="0.3">
      <c r="B162" s="38" t="s">
        <v>3567</v>
      </c>
      <c r="C162" s="38" t="s">
        <v>3668</v>
      </c>
      <c r="D162" s="38" t="s">
        <v>3548</v>
      </c>
      <c r="E162" s="358">
        <v>0.01</v>
      </c>
    </row>
    <row r="163" spans="2:8" x14ac:dyDescent="0.3">
      <c r="B163" s="35" t="s">
        <v>3567</v>
      </c>
      <c r="C163" s="35" t="s">
        <v>3666</v>
      </c>
      <c r="D163" s="35" t="s">
        <v>3548</v>
      </c>
      <c r="E163" s="357">
        <v>0.01</v>
      </c>
    </row>
    <row r="164" spans="2:8" x14ac:dyDescent="0.3">
      <c r="B164" s="38" t="s">
        <v>3567</v>
      </c>
      <c r="C164" s="38" t="s">
        <v>3669</v>
      </c>
      <c r="D164" s="38" t="s">
        <v>3548</v>
      </c>
      <c r="E164" s="358">
        <v>0.01</v>
      </c>
    </row>
    <row r="165" spans="2:8" x14ac:dyDescent="0.3">
      <c r="B165" s="35" t="s">
        <v>3567</v>
      </c>
      <c r="C165" s="35" t="s">
        <v>3670</v>
      </c>
      <c r="D165" s="35" t="s">
        <v>3548</v>
      </c>
      <c r="E165" s="357">
        <v>9.3200000000000002E-3</v>
      </c>
      <c r="H165" s="121"/>
    </row>
    <row r="166" spans="2:8" x14ac:dyDescent="0.3">
      <c r="B166" s="119"/>
      <c r="C166" s="119" t="s">
        <v>1753</v>
      </c>
      <c r="D166" s="119"/>
      <c r="E166" s="359">
        <f>SUM(E7:E165)</f>
        <v>161034.42890622019</v>
      </c>
      <c r="F166" s="121"/>
      <c r="G166" s="121"/>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92"/>
  <sheetViews>
    <sheetView showGridLines="0" zoomScale="80" zoomScaleNormal="80" workbookViewId="0">
      <selection activeCell="C1" sqref="C1"/>
    </sheetView>
  </sheetViews>
  <sheetFormatPr baseColWidth="10" defaultColWidth="11.44140625" defaultRowHeight="13.2" x14ac:dyDescent="0.3"/>
  <cols>
    <col min="1" max="1" width="6" style="1" customWidth="1"/>
    <col min="2" max="2" width="11.44140625" style="1"/>
    <col min="3" max="3" width="62.6640625" style="1" bestFit="1" customWidth="1"/>
    <col min="4" max="4" width="12.6640625" style="1" bestFit="1" customWidth="1"/>
    <col min="5" max="5" width="20.44140625" style="1" customWidth="1"/>
    <col min="6" max="16384" width="11.44140625" style="1"/>
  </cols>
  <sheetData>
    <row r="2" spans="2:5" ht="18" x14ac:dyDescent="0.35">
      <c r="B2" s="76" t="s">
        <v>39</v>
      </c>
    </row>
    <row r="4" spans="2:5" x14ac:dyDescent="0.3">
      <c r="B4" s="120" t="s">
        <v>3695</v>
      </c>
    </row>
    <row r="5" spans="2:5" x14ac:dyDescent="0.3">
      <c r="B5" s="120" t="s">
        <v>3696</v>
      </c>
    </row>
    <row r="6" spans="2:5" ht="27" thickBot="1" x14ac:dyDescent="0.35">
      <c r="B6" s="44" t="s">
        <v>3543</v>
      </c>
      <c r="C6" s="44" t="s">
        <v>3367</v>
      </c>
      <c r="D6" s="33" t="s">
        <v>3544</v>
      </c>
      <c r="E6" s="122" t="s">
        <v>3706</v>
      </c>
    </row>
    <row r="7" spans="2:5" x14ac:dyDescent="0.3">
      <c r="B7" s="35" t="s">
        <v>3546</v>
      </c>
      <c r="C7" s="35" t="s">
        <v>3445</v>
      </c>
      <c r="D7" s="35" t="s">
        <v>3548</v>
      </c>
      <c r="E7" s="357">
        <v>32969.16893</v>
      </c>
    </row>
    <row r="8" spans="2:5" x14ac:dyDescent="0.3">
      <c r="B8" s="38" t="s">
        <v>3546</v>
      </c>
      <c r="C8" s="38" t="s">
        <v>3673</v>
      </c>
      <c r="D8" s="38" t="s">
        <v>3548</v>
      </c>
      <c r="E8" s="358">
        <v>23284.792020000001</v>
      </c>
    </row>
    <row r="9" spans="2:5" x14ac:dyDescent="0.3">
      <c r="B9" s="35" t="s">
        <v>3546</v>
      </c>
      <c r="C9" s="35" t="s">
        <v>3450</v>
      </c>
      <c r="D9" s="35" t="s">
        <v>3548</v>
      </c>
      <c r="E9" s="357">
        <v>18671.454283999999</v>
      </c>
    </row>
    <row r="10" spans="2:5" x14ac:dyDescent="0.3">
      <c r="B10" s="38" t="s">
        <v>3546</v>
      </c>
      <c r="C10" s="38" t="s">
        <v>3492</v>
      </c>
      <c r="D10" s="38" t="s">
        <v>3548</v>
      </c>
      <c r="E10" s="358">
        <v>15082.422419</v>
      </c>
    </row>
    <row r="11" spans="2:5" x14ac:dyDescent="0.3">
      <c r="B11" s="35" t="s">
        <v>3546</v>
      </c>
      <c r="C11" s="35" t="s">
        <v>3464</v>
      </c>
      <c r="D11" s="35" t="s">
        <v>3548</v>
      </c>
      <c r="E11" s="357">
        <v>12709.638503</v>
      </c>
    </row>
    <row r="12" spans="2:5" x14ac:dyDescent="0.3">
      <c r="B12" s="38" t="s">
        <v>3546</v>
      </c>
      <c r="C12" s="38" t="s">
        <v>3455</v>
      </c>
      <c r="D12" s="38" t="s">
        <v>3548</v>
      </c>
      <c r="E12" s="358">
        <v>6616.8961440000003</v>
      </c>
    </row>
    <row r="13" spans="2:5" x14ac:dyDescent="0.3">
      <c r="B13" s="35" t="s">
        <v>3546</v>
      </c>
      <c r="C13" s="35" t="s">
        <v>3455</v>
      </c>
      <c r="D13" s="35" t="s">
        <v>3555</v>
      </c>
      <c r="E13" s="357">
        <v>6204.4100280000002</v>
      </c>
    </row>
    <row r="14" spans="2:5" x14ac:dyDescent="0.3">
      <c r="B14" s="38" t="s">
        <v>3546</v>
      </c>
      <c r="C14" s="38" t="s">
        <v>3674</v>
      </c>
      <c r="D14" s="38" t="s">
        <v>3555</v>
      </c>
      <c r="E14" s="358">
        <v>5911.088178</v>
      </c>
    </row>
    <row r="15" spans="2:5" x14ac:dyDescent="0.3">
      <c r="B15" s="35" t="s">
        <v>3546</v>
      </c>
      <c r="C15" s="35" t="s">
        <v>3675</v>
      </c>
      <c r="D15" s="35" t="s">
        <v>3548</v>
      </c>
      <c r="E15" s="357">
        <v>5871.3175369999999</v>
      </c>
    </row>
    <row r="16" spans="2:5" x14ac:dyDescent="0.3">
      <c r="B16" s="38" t="s">
        <v>3546</v>
      </c>
      <c r="C16" s="38" t="s">
        <v>3467</v>
      </c>
      <c r="D16" s="38" t="s">
        <v>3555</v>
      </c>
      <c r="E16" s="358">
        <v>4944.5946400000003</v>
      </c>
    </row>
    <row r="17" spans="2:5" x14ac:dyDescent="0.3">
      <c r="B17" s="35" t="s">
        <v>3546</v>
      </c>
      <c r="C17" s="35" t="s">
        <v>3676</v>
      </c>
      <c r="D17" s="35" t="s">
        <v>3548</v>
      </c>
      <c r="E17" s="357">
        <v>4571.4066570000005</v>
      </c>
    </row>
    <row r="18" spans="2:5" x14ac:dyDescent="0.3">
      <c r="B18" s="38" t="s">
        <v>3546</v>
      </c>
      <c r="C18" s="38" t="s">
        <v>3707</v>
      </c>
      <c r="D18" s="38" t="s">
        <v>3548</v>
      </c>
      <c r="E18" s="358">
        <v>3180.7720260000001</v>
      </c>
    </row>
    <row r="19" spans="2:5" x14ac:dyDescent="0.3">
      <c r="B19" s="35" t="s">
        <v>3546</v>
      </c>
      <c r="C19" s="35" t="s">
        <v>3450</v>
      </c>
      <c r="D19" s="35" t="s">
        <v>3555</v>
      </c>
      <c r="E19" s="357">
        <v>2664.9927210000001</v>
      </c>
    </row>
    <row r="20" spans="2:5" x14ac:dyDescent="0.3">
      <c r="B20" s="38" t="s">
        <v>3546</v>
      </c>
      <c r="C20" s="38" t="s">
        <v>5490</v>
      </c>
      <c r="D20" s="38" t="s">
        <v>3548</v>
      </c>
      <c r="E20" s="358">
        <v>2348.8750042199999</v>
      </c>
    </row>
    <row r="21" spans="2:5" x14ac:dyDescent="0.3">
      <c r="B21" s="35" t="s">
        <v>3546</v>
      </c>
      <c r="C21" s="35" t="s">
        <v>3417</v>
      </c>
      <c r="D21" s="35" t="s">
        <v>3548</v>
      </c>
      <c r="E21" s="357">
        <v>2008.2101620000001</v>
      </c>
    </row>
    <row r="22" spans="2:5" x14ac:dyDescent="0.3">
      <c r="B22" s="38" t="s">
        <v>3546</v>
      </c>
      <c r="C22" s="38" t="s">
        <v>3467</v>
      </c>
      <c r="D22" s="38" t="s">
        <v>3548</v>
      </c>
      <c r="E22" s="358">
        <v>1800.2387209999999</v>
      </c>
    </row>
    <row r="23" spans="2:5" x14ac:dyDescent="0.3">
      <c r="B23" s="35" t="s">
        <v>3546</v>
      </c>
      <c r="C23" s="35" t="s">
        <v>5490</v>
      </c>
      <c r="D23" s="35" t="s">
        <v>3555</v>
      </c>
      <c r="E23" s="357">
        <v>1163.493892</v>
      </c>
    </row>
    <row r="24" spans="2:5" x14ac:dyDescent="0.3">
      <c r="B24" s="38" t="s">
        <v>3546</v>
      </c>
      <c r="C24" s="38" t="s">
        <v>3677</v>
      </c>
      <c r="D24" s="38" t="s">
        <v>3548</v>
      </c>
      <c r="E24" s="358">
        <v>923.14330199999995</v>
      </c>
    </row>
    <row r="25" spans="2:5" x14ac:dyDescent="0.3">
      <c r="B25" s="35" t="s">
        <v>3546</v>
      </c>
      <c r="C25" s="35" t="s">
        <v>3708</v>
      </c>
      <c r="D25" s="35" t="s">
        <v>3555</v>
      </c>
      <c r="E25" s="357">
        <v>881.47047999999995</v>
      </c>
    </row>
    <row r="26" spans="2:5" x14ac:dyDescent="0.3">
      <c r="B26" s="38" t="s">
        <v>3546</v>
      </c>
      <c r="C26" s="38" t="s">
        <v>3399</v>
      </c>
      <c r="D26" s="38" t="s">
        <v>3555</v>
      </c>
      <c r="E26" s="358">
        <v>833.73365000000001</v>
      </c>
    </row>
    <row r="27" spans="2:5" x14ac:dyDescent="0.3">
      <c r="B27" s="35" t="s">
        <v>3546</v>
      </c>
      <c r="C27" s="35" t="s">
        <v>3678</v>
      </c>
      <c r="D27" s="35" t="s">
        <v>3548</v>
      </c>
      <c r="E27" s="357">
        <v>739.33660299999997</v>
      </c>
    </row>
    <row r="28" spans="2:5" x14ac:dyDescent="0.3">
      <c r="B28" s="38" t="s">
        <v>3546</v>
      </c>
      <c r="C28" s="38" t="s">
        <v>3709</v>
      </c>
      <c r="D28" s="38" t="s">
        <v>3548</v>
      </c>
      <c r="E28" s="358">
        <v>636.95048099999997</v>
      </c>
    </row>
    <row r="29" spans="2:5" x14ac:dyDescent="0.3">
      <c r="B29" s="35" t="s">
        <v>3546</v>
      </c>
      <c r="C29" s="35" t="s">
        <v>1803</v>
      </c>
      <c r="D29" s="35" t="s">
        <v>3548</v>
      </c>
      <c r="E29" s="357">
        <v>580.785932</v>
      </c>
    </row>
    <row r="30" spans="2:5" x14ac:dyDescent="0.3">
      <c r="B30" s="38" t="s">
        <v>3546</v>
      </c>
      <c r="C30" s="38" t="s">
        <v>3681</v>
      </c>
      <c r="D30" s="38" t="s">
        <v>3555</v>
      </c>
      <c r="E30" s="358">
        <v>506.12280399999997</v>
      </c>
    </row>
    <row r="31" spans="2:5" x14ac:dyDescent="0.3">
      <c r="B31" s="35" t="s">
        <v>3546</v>
      </c>
      <c r="C31" s="35" t="s">
        <v>3679</v>
      </c>
      <c r="D31" s="35" t="s">
        <v>3548</v>
      </c>
      <c r="E31" s="357">
        <v>460.12310100000002</v>
      </c>
    </row>
    <row r="32" spans="2:5" x14ac:dyDescent="0.3">
      <c r="B32" s="38" t="s">
        <v>3546</v>
      </c>
      <c r="C32" s="38" t="s">
        <v>3470</v>
      </c>
      <c r="D32" s="38" t="s">
        <v>3548</v>
      </c>
      <c r="E32" s="358">
        <v>398.38008100000002</v>
      </c>
    </row>
    <row r="33" spans="2:5" x14ac:dyDescent="0.3">
      <c r="B33" s="35" t="s">
        <v>3546</v>
      </c>
      <c r="C33" s="35" t="s">
        <v>3479</v>
      </c>
      <c r="D33" s="35" t="s">
        <v>3548</v>
      </c>
      <c r="E33" s="357">
        <v>285.82364699999999</v>
      </c>
    </row>
    <row r="34" spans="2:5" x14ac:dyDescent="0.3">
      <c r="B34" s="38" t="s">
        <v>3546</v>
      </c>
      <c r="C34" s="38" t="s">
        <v>3489</v>
      </c>
      <c r="D34" s="38" t="s">
        <v>3548</v>
      </c>
      <c r="E34" s="358">
        <v>255.286317</v>
      </c>
    </row>
    <row r="35" spans="2:5" x14ac:dyDescent="0.3">
      <c r="B35" s="35" t="s">
        <v>3546</v>
      </c>
      <c r="C35" s="35" t="s">
        <v>3682</v>
      </c>
      <c r="D35" s="35" t="s">
        <v>3548</v>
      </c>
      <c r="E35" s="357">
        <v>233.403402</v>
      </c>
    </row>
    <row r="36" spans="2:5" x14ac:dyDescent="0.3">
      <c r="B36" s="38" t="s">
        <v>3546</v>
      </c>
      <c r="C36" s="38" t="s">
        <v>3477</v>
      </c>
      <c r="D36" s="38" t="s">
        <v>3548</v>
      </c>
      <c r="E36" s="358">
        <v>183.877971</v>
      </c>
    </row>
    <row r="37" spans="2:5" x14ac:dyDescent="0.3">
      <c r="B37" s="35" t="s">
        <v>3546</v>
      </c>
      <c r="C37" s="35" t="s">
        <v>3684</v>
      </c>
      <c r="D37" s="35" t="s">
        <v>3548</v>
      </c>
      <c r="E37" s="357">
        <v>181.510561</v>
      </c>
    </row>
    <row r="38" spans="2:5" x14ac:dyDescent="0.3">
      <c r="B38" s="38" t="s">
        <v>3546</v>
      </c>
      <c r="C38" s="38" t="s">
        <v>3445</v>
      </c>
      <c r="D38" s="38" t="s">
        <v>3555</v>
      </c>
      <c r="E38" s="358">
        <v>164.28018399999999</v>
      </c>
    </row>
    <row r="39" spans="2:5" x14ac:dyDescent="0.3">
      <c r="B39" s="35" t="s">
        <v>3546</v>
      </c>
      <c r="C39" s="35" t="s">
        <v>3707</v>
      </c>
      <c r="D39" s="35" t="s">
        <v>3555</v>
      </c>
      <c r="E39" s="357">
        <v>154.11353800000001</v>
      </c>
    </row>
    <row r="40" spans="2:5" x14ac:dyDescent="0.3">
      <c r="B40" s="38" t="s">
        <v>3546</v>
      </c>
      <c r="C40" s="38" t="s">
        <v>3515</v>
      </c>
      <c r="D40" s="38" t="s">
        <v>3548</v>
      </c>
      <c r="E40" s="358">
        <v>150.94947500000001</v>
      </c>
    </row>
    <row r="41" spans="2:5" x14ac:dyDescent="0.3">
      <c r="B41" s="35" t="s">
        <v>3546</v>
      </c>
      <c r="C41" s="35" t="s">
        <v>3686</v>
      </c>
      <c r="D41" s="35" t="s">
        <v>3548</v>
      </c>
      <c r="E41" s="357">
        <v>138.402221</v>
      </c>
    </row>
    <row r="42" spans="2:5" x14ac:dyDescent="0.3">
      <c r="B42" s="38" t="s">
        <v>3546</v>
      </c>
      <c r="C42" s="38" t="s">
        <v>3680</v>
      </c>
      <c r="D42" s="38" t="s">
        <v>3548</v>
      </c>
      <c r="E42" s="358">
        <v>91.403694999999999</v>
      </c>
    </row>
    <row r="43" spans="2:5" x14ac:dyDescent="0.3">
      <c r="B43" s="35" t="s">
        <v>3546</v>
      </c>
      <c r="C43" s="35" t="s">
        <v>3459</v>
      </c>
      <c r="D43" s="35" t="s">
        <v>3555</v>
      </c>
      <c r="E43" s="357">
        <v>90.661092999999994</v>
      </c>
    </row>
    <row r="44" spans="2:5" x14ac:dyDescent="0.3">
      <c r="B44" s="38" t="s">
        <v>3546</v>
      </c>
      <c r="C44" s="38" t="s">
        <v>3677</v>
      </c>
      <c r="D44" s="38" t="s">
        <v>3555</v>
      </c>
      <c r="E44" s="358">
        <v>89.235758000000004</v>
      </c>
    </row>
    <row r="45" spans="2:5" x14ac:dyDescent="0.3">
      <c r="B45" s="35" t="s">
        <v>3546</v>
      </c>
      <c r="C45" s="35" t="s">
        <v>3678</v>
      </c>
      <c r="D45" s="35" t="s">
        <v>3555</v>
      </c>
      <c r="E45" s="357">
        <v>71.397772000000003</v>
      </c>
    </row>
    <row r="46" spans="2:5" x14ac:dyDescent="0.3">
      <c r="B46" s="38" t="s">
        <v>3546</v>
      </c>
      <c r="C46" s="38" t="s">
        <v>3711</v>
      </c>
      <c r="D46" s="38" t="s">
        <v>3555</v>
      </c>
      <c r="E46" s="358">
        <v>62.416065000000003</v>
      </c>
    </row>
    <row r="47" spans="2:5" x14ac:dyDescent="0.3">
      <c r="B47" s="35" t="s">
        <v>3546</v>
      </c>
      <c r="C47" s="35" t="s">
        <v>3388</v>
      </c>
      <c r="D47" s="35" t="s">
        <v>3548</v>
      </c>
      <c r="E47" s="357">
        <v>57.251899999999999</v>
      </c>
    </row>
    <row r="48" spans="2:5" x14ac:dyDescent="0.3">
      <c r="B48" s="38" t="s">
        <v>3546</v>
      </c>
      <c r="C48" s="38" t="s">
        <v>3675</v>
      </c>
      <c r="D48" s="38" t="s">
        <v>3555</v>
      </c>
      <c r="E48" s="358">
        <v>47.061228999999997</v>
      </c>
    </row>
    <row r="49" spans="2:5" x14ac:dyDescent="0.3">
      <c r="B49" s="35" t="s">
        <v>3546</v>
      </c>
      <c r="C49" s="35" t="s">
        <v>3679</v>
      </c>
      <c r="D49" s="35" t="s">
        <v>3555</v>
      </c>
      <c r="E49" s="357">
        <v>44.623604</v>
      </c>
    </row>
    <row r="50" spans="2:5" x14ac:dyDescent="0.3">
      <c r="B50" s="38" t="s">
        <v>3546</v>
      </c>
      <c r="C50" s="38" t="s">
        <v>3687</v>
      </c>
      <c r="D50" s="38" t="s">
        <v>3548</v>
      </c>
      <c r="E50" s="358">
        <v>33.125</v>
      </c>
    </row>
    <row r="51" spans="2:5" x14ac:dyDescent="0.3">
      <c r="B51" s="35" t="s">
        <v>3546</v>
      </c>
      <c r="C51" s="35" t="s">
        <v>3479</v>
      </c>
      <c r="D51" s="35" t="s">
        <v>3555</v>
      </c>
      <c r="E51" s="357">
        <v>23.890885999999998</v>
      </c>
    </row>
    <row r="52" spans="2:5" x14ac:dyDescent="0.3">
      <c r="B52" s="38" t="s">
        <v>3546</v>
      </c>
      <c r="C52" s="38" t="s">
        <v>3709</v>
      </c>
      <c r="D52" s="38" t="s">
        <v>3555</v>
      </c>
      <c r="E52" s="358">
        <v>23.442148</v>
      </c>
    </row>
    <row r="53" spans="2:5" x14ac:dyDescent="0.3">
      <c r="B53" s="35" t="s">
        <v>3546</v>
      </c>
      <c r="C53" s="35" t="s">
        <v>3524</v>
      </c>
      <c r="D53" s="35" t="s">
        <v>3548</v>
      </c>
      <c r="E53" s="357">
        <v>22.742999999999999</v>
      </c>
    </row>
    <row r="54" spans="2:5" x14ac:dyDescent="0.3">
      <c r="B54" s="38" t="s">
        <v>3546</v>
      </c>
      <c r="C54" s="38" t="s">
        <v>3676</v>
      </c>
      <c r="D54" s="38" t="s">
        <v>3555</v>
      </c>
      <c r="E54" s="358">
        <v>18.995242999999999</v>
      </c>
    </row>
    <row r="55" spans="2:5" x14ac:dyDescent="0.3">
      <c r="B55" s="35" t="s">
        <v>3546</v>
      </c>
      <c r="C55" s="35" t="s">
        <v>5491</v>
      </c>
      <c r="D55" s="35" t="s">
        <v>3548</v>
      </c>
      <c r="E55" s="357">
        <v>17.022417999999998</v>
      </c>
    </row>
    <row r="56" spans="2:5" x14ac:dyDescent="0.3">
      <c r="B56" s="38" t="s">
        <v>3546</v>
      </c>
      <c r="C56" s="38" t="s">
        <v>3477</v>
      </c>
      <c r="D56" s="38" t="s">
        <v>3555</v>
      </c>
      <c r="E56" s="358">
        <v>16.311968</v>
      </c>
    </row>
    <row r="57" spans="2:5" x14ac:dyDescent="0.3">
      <c r="B57" s="35" t="s">
        <v>3546</v>
      </c>
      <c r="C57" s="35" t="s">
        <v>3489</v>
      </c>
      <c r="D57" s="35" t="s">
        <v>3555</v>
      </c>
      <c r="E57" s="357">
        <v>8.6421659999999996</v>
      </c>
    </row>
    <row r="58" spans="2:5" x14ac:dyDescent="0.3">
      <c r="B58" s="38" t="s">
        <v>3546</v>
      </c>
      <c r="C58" s="38" t="s">
        <v>3689</v>
      </c>
      <c r="D58" s="38" t="s">
        <v>3548</v>
      </c>
      <c r="E58" s="358">
        <v>8.5959979999999998</v>
      </c>
    </row>
    <row r="59" spans="2:5" x14ac:dyDescent="0.3">
      <c r="B59" s="35" t="s">
        <v>3546</v>
      </c>
      <c r="C59" s="35" t="s">
        <v>5491</v>
      </c>
      <c r="D59" s="35" t="s">
        <v>3555</v>
      </c>
      <c r="E59" s="357">
        <v>4.4000000000000004</v>
      </c>
    </row>
    <row r="60" spans="2:5" x14ac:dyDescent="0.3">
      <c r="B60" s="38" t="s">
        <v>3546</v>
      </c>
      <c r="C60" s="38" t="s">
        <v>3511</v>
      </c>
      <c r="D60" s="38" t="s">
        <v>3548</v>
      </c>
      <c r="E60" s="358">
        <v>4.1481849999999998</v>
      </c>
    </row>
    <row r="61" spans="2:5" x14ac:dyDescent="0.3">
      <c r="B61" s="35" t="s">
        <v>5492</v>
      </c>
      <c r="C61" s="35" t="s">
        <v>3684</v>
      </c>
      <c r="D61" s="35" t="s">
        <v>3555</v>
      </c>
      <c r="E61" s="357">
        <v>0.69345699999999999</v>
      </c>
    </row>
    <row r="62" spans="2:5" x14ac:dyDescent="0.3">
      <c r="B62" s="38" t="s">
        <v>3567</v>
      </c>
      <c r="C62" s="38" t="s">
        <v>3450</v>
      </c>
      <c r="D62" s="38" t="s">
        <v>3548</v>
      </c>
      <c r="E62" s="358">
        <v>488.40408699999983</v>
      </c>
    </row>
    <row r="63" spans="2:5" x14ac:dyDescent="0.3">
      <c r="B63" s="35" t="s">
        <v>3567</v>
      </c>
      <c r="C63" s="35" t="s">
        <v>3445</v>
      </c>
      <c r="D63" s="35" t="s">
        <v>3548</v>
      </c>
      <c r="E63" s="357">
        <v>451.74854800000003</v>
      </c>
    </row>
    <row r="64" spans="2:5" x14ac:dyDescent="0.3">
      <c r="B64" s="38" t="s">
        <v>3567</v>
      </c>
      <c r="C64" s="38" t="s">
        <v>3710</v>
      </c>
      <c r="D64" s="38" t="s">
        <v>3548</v>
      </c>
      <c r="E64" s="358">
        <v>379.85312599999963</v>
      </c>
    </row>
    <row r="65" spans="2:5" x14ac:dyDescent="0.3">
      <c r="B65" s="35" t="s">
        <v>3567</v>
      </c>
      <c r="C65" s="35" t="s">
        <v>3464</v>
      </c>
      <c r="D65" s="35" t="s">
        <v>3548</v>
      </c>
      <c r="E65" s="357">
        <v>254.37043900000003</v>
      </c>
    </row>
    <row r="66" spans="2:5" x14ac:dyDescent="0.3">
      <c r="B66" s="38" t="s">
        <v>3567</v>
      </c>
      <c r="C66" s="38" t="s">
        <v>3683</v>
      </c>
      <c r="D66" s="38" t="s">
        <v>3548</v>
      </c>
      <c r="E66" s="358">
        <v>231.04306699999992</v>
      </c>
    </row>
    <row r="67" spans="2:5" x14ac:dyDescent="0.3">
      <c r="B67" s="35" t="s">
        <v>3567</v>
      </c>
      <c r="C67" s="35" t="s">
        <v>3467</v>
      </c>
      <c r="D67" s="35" t="s">
        <v>3548</v>
      </c>
      <c r="E67" s="357">
        <v>224.94416200000001</v>
      </c>
    </row>
    <row r="68" spans="2:5" x14ac:dyDescent="0.3">
      <c r="B68" s="38" t="s">
        <v>3567</v>
      </c>
      <c r="C68" s="38" t="s">
        <v>3685</v>
      </c>
      <c r="D68" s="38" t="s">
        <v>3548</v>
      </c>
      <c r="E68" s="358">
        <v>146.34588600000001</v>
      </c>
    </row>
    <row r="69" spans="2:5" x14ac:dyDescent="0.3">
      <c r="B69" s="35" t="s">
        <v>3567</v>
      </c>
      <c r="C69" s="35" t="s">
        <v>3515</v>
      </c>
      <c r="D69" s="35" t="s">
        <v>3548</v>
      </c>
      <c r="E69" s="357">
        <v>94.428620000000009</v>
      </c>
    </row>
    <row r="70" spans="2:5" x14ac:dyDescent="0.3">
      <c r="B70" s="38" t="s">
        <v>3567</v>
      </c>
      <c r="C70" s="38" t="s">
        <v>3687</v>
      </c>
      <c r="D70" s="38" t="s">
        <v>3548</v>
      </c>
      <c r="E70" s="358">
        <v>69.186814999999996</v>
      </c>
    </row>
    <row r="71" spans="2:5" x14ac:dyDescent="0.3">
      <c r="B71" s="35" t="s">
        <v>3567</v>
      </c>
      <c r="C71" s="35" t="s">
        <v>3675</v>
      </c>
      <c r="D71" s="35" t="s">
        <v>3548</v>
      </c>
      <c r="E71" s="357">
        <v>42.371946000000001</v>
      </c>
    </row>
    <row r="72" spans="2:5" x14ac:dyDescent="0.3">
      <c r="B72" s="38" t="s">
        <v>3567</v>
      </c>
      <c r="C72" s="38" t="s">
        <v>3477</v>
      </c>
      <c r="D72" s="38" t="s">
        <v>3548</v>
      </c>
      <c r="E72" s="358">
        <v>31.185009000000012</v>
      </c>
    </row>
    <row r="73" spans="2:5" x14ac:dyDescent="0.3">
      <c r="B73" s="35" t="s">
        <v>3567</v>
      </c>
      <c r="C73" s="35" t="s">
        <v>3688</v>
      </c>
      <c r="D73" s="35" t="s">
        <v>3548</v>
      </c>
      <c r="E73" s="357">
        <v>27.691419000000003</v>
      </c>
    </row>
    <row r="74" spans="2:5" x14ac:dyDescent="0.3">
      <c r="B74" s="38" t="s">
        <v>3567</v>
      </c>
      <c r="C74" s="38" t="s">
        <v>3489</v>
      </c>
      <c r="D74" s="38" t="s">
        <v>3548</v>
      </c>
      <c r="E74" s="358">
        <v>26.144891999999999</v>
      </c>
    </row>
    <row r="75" spans="2:5" x14ac:dyDescent="0.3">
      <c r="B75" s="35" t="s">
        <v>3567</v>
      </c>
      <c r="C75" s="35" t="s">
        <v>625</v>
      </c>
      <c r="D75" s="35" t="s">
        <v>3548</v>
      </c>
      <c r="E75" s="357">
        <v>23.082499999999992</v>
      </c>
    </row>
    <row r="76" spans="2:5" x14ac:dyDescent="0.3">
      <c r="B76" s="38" t="s">
        <v>3567</v>
      </c>
      <c r="C76" s="38" t="s">
        <v>3677</v>
      </c>
      <c r="D76" s="38" t="s">
        <v>3548</v>
      </c>
      <c r="E76" s="358">
        <v>21.268481000000001</v>
      </c>
    </row>
    <row r="77" spans="2:5" x14ac:dyDescent="0.3">
      <c r="B77" s="35" t="s">
        <v>3567</v>
      </c>
      <c r="C77" s="35" t="s">
        <v>3678</v>
      </c>
      <c r="D77" s="35" t="s">
        <v>3548</v>
      </c>
      <c r="E77" s="357">
        <v>14.337211000000002</v>
      </c>
    </row>
    <row r="78" spans="2:5" x14ac:dyDescent="0.3">
      <c r="B78" s="38" t="s">
        <v>3567</v>
      </c>
      <c r="C78" s="38" t="s">
        <v>3710</v>
      </c>
      <c r="D78" s="38" t="s">
        <v>3555</v>
      </c>
      <c r="E78" s="358">
        <v>14.32907</v>
      </c>
    </row>
    <row r="79" spans="2:5" x14ac:dyDescent="0.3">
      <c r="B79" s="35" t="s">
        <v>3567</v>
      </c>
      <c r="C79" s="35" t="s">
        <v>1803</v>
      </c>
      <c r="D79" s="35" t="s">
        <v>3548</v>
      </c>
      <c r="E79" s="357">
        <v>10.4</v>
      </c>
    </row>
    <row r="80" spans="2:5" x14ac:dyDescent="0.3">
      <c r="B80" s="38" t="s">
        <v>3567</v>
      </c>
      <c r="C80" s="38" t="s">
        <v>3679</v>
      </c>
      <c r="D80" s="38" t="s">
        <v>3548</v>
      </c>
      <c r="E80" s="358">
        <v>8.9574990000000003</v>
      </c>
    </row>
    <row r="81" spans="2:6" x14ac:dyDescent="0.3">
      <c r="B81" s="35" t="s">
        <v>3567</v>
      </c>
      <c r="C81" s="35" t="s">
        <v>3450</v>
      </c>
      <c r="D81" s="35" t="s">
        <v>3555</v>
      </c>
      <c r="E81" s="357">
        <v>7.7167399999999997</v>
      </c>
    </row>
    <row r="82" spans="2:6" x14ac:dyDescent="0.3">
      <c r="B82" s="38" t="s">
        <v>3567</v>
      </c>
      <c r="C82" s="38" t="s">
        <v>3690</v>
      </c>
      <c r="D82" s="38" t="s">
        <v>3548</v>
      </c>
      <c r="E82" s="358">
        <v>6.3250000001455176</v>
      </c>
    </row>
    <row r="83" spans="2:6" x14ac:dyDescent="0.3">
      <c r="B83" s="35" t="s">
        <v>3567</v>
      </c>
      <c r="C83" s="35" t="s">
        <v>3691</v>
      </c>
      <c r="D83" s="35" t="s">
        <v>3548</v>
      </c>
      <c r="E83" s="357">
        <v>3.8889999999999993</v>
      </c>
    </row>
    <row r="84" spans="2:6" x14ac:dyDescent="0.3">
      <c r="B84" s="38" t="s">
        <v>3567</v>
      </c>
      <c r="C84" s="38" t="s">
        <v>3692</v>
      </c>
      <c r="D84" s="38" t="s">
        <v>3548</v>
      </c>
      <c r="E84" s="358">
        <v>2.3361229999999997</v>
      </c>
    </row>
    <row r="85" spans="2:6" x14ac:dyDescent="0.3">
      <c r="B85" s="35" t="s">
        <v>3567</v>
      </c>
      <c r="C85" s="35" t="s">
        <v>3470</v>
      </c>
      <c r="D85" s="35" t="s">
        <v>3548</v>
      </c>
      <c r="E85" s="357">
        <v>1.6278239999999999</v>
      </c>
    </row>
    <row r="86" spans="2:6" x14ac:dyDescent="0.3">
      <c r="B86" s="38" t="s">
        <v>3567</v>
      </c>
      <c r="C86" s="38" t="s">
        <v>3511</v>
      </c>
      <c r="D86" s="38" t="s">
        <v>3548</v>
      </c>
      <c r="E86" s="358">
        <v>1.508529</v>
      </c>
    </row>
    <row r="87" spans="2:6" x14ac:dyDescent="0.3">
      <c r="B87" s="35" t="s">
        <v>3567</v>
      </c>
      <c r="C87" s="35" t="s">
        <v>3477</v>
      </c>
      <c r="D87" s="35" t="s">
        <v>3555</v>
      </c>
      <c r="E87" s="357">
        <v>1.4921899999999997</v>
      </c>
    </row>
    <row r="88" spans="2:6" x14ac:dyDescent="0.3">
      <c r="B88" s="318" t="s">
        <v>3567</v>
      </c>
      <c r="C88" s="318" t="s">
        <v>3684</v>
      </c>
      <c r="D88" s="318" t="s">
        <v>3548</v>
      </c>
      <c r="E88" s="358">
        <v>0.9746760000000001</v>
      </c>
      <c r="F88" s="121"/>
    </row>
    <row r="89" spans="2:6" x14ac:dyDescent="0.3">
      <c r="B89" s="315" t="s">
        <v>3567</v>
      </c>
      <c r="C89" s="315" t="s">
        <v>3693</v>
      </c>
      <c r="D89" s="315" t="s">
        <v>3548</v>
      </c>
      <c r="E89" s="357">
        <v>0.40868300000000002</v>
      </c>
    </row>
    <row r="90" spans="2:6" x14ac:dyDescent="0.3">
      <c r="B90" s="318" t="s">
        <v>3567</v>
      </c>
      <c r="C90" s="318" t="s">
        <v>3694</v>
      </c>
      <c r="D90" s="318" t="s">
        <v>3548</v>
      </c>
      <c r="E90" s="358">
        <v>0.4</v>
      </c>
    </row>
    <row r="91" spans="2:6" x14ac:dyDescent="0.3">
      <c r="B91" s="315" t="s">
        <v>3567</v>
      </c>
      <c r="C91" s="315" t="s">
        <v>3689</v>
      </c>
      <c r="D91" s="315" t="s">
        <v>3548</v>
      </c>
      <c r="E91" s="357">
        <v>0.13016299999999997</v>
      </c>
      <c r="F91" s="364"/>
    </row>
    <row r="92" spans="2:6" x14ac:dyDescent="0.3">
      <c r="B92" s="123"/>
      <c r="C92" s="119" t="s">
        <v>1753</v>
      </c>
      <c r="D92" s="119"/>
      <c r="E92" s="359">
        <f>SUM(E7:E91)</f>
        <v>161034.42890622019</v>
      </c>
      <c r="F92" s="364"/>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70"/>
  <sheetViews>
    <sheetView showGridLines="0" zoomScale="80" zoomScaleNormal="80" workbookViewId="0">
      <selection activeCell="B38" sqref="B38"/>
    </sheetView>
  </sheetViews>
  <sheetFormatPr baseColWidth="10" defaultColWidth="11.44140625" defaultRowHeight="13.2" x14ac:dyDescent="0.3"/>
  <cols>
    <col min="1" max="1" width="5.33203125" style="1" customWidth="1"/>
    <col min="2" max="2" width="48.33203125" style="1" customWidth="1"/>
    <col min="3" max="3" width="11.44140625" style="1"/>
    <col min="4" max="4" width="53.5546875" style="1" bestFit="1" customWidth="1"/>
    <col min="5" max="16384" width="11.44140625" style="1"/>
  </cols>
  <sheetData>
    <row r="2" spans="2:13" ht="18" x14ac:dyDescent="0.35">
      <c r="B2" s="76" t="s">
        <v>38</v>
      </c>
    </row>
    <row r="4" spans="2:13" ht="16.2" thickBot="1" x14ac:dyDescent="0.35">
      <c r="B4" s="63"/>
      <c r="C4" s="63"/>
      <c r="D4" s="63"/>
      <c r="E4" s="605" t="s">
        <v>3712</v>
      </c>
      <c r="F4" s="605"/>
      <c r="G4" s="605"/>
      <c r="H4" s="605"/>
      <c r="I4" s="605"/>
      <c r="J4" s="605"/>
      <c r="K4" s="605"/>
      <c r="L4" s="605"/>
      <c r="M4" s="63"/>
    </row>
    <row r="5" spans="2:13" ht="13.8" thickBot="1" x14ac:dyDescent="0.35">
      <c r="B5" s="77" t="s">
        <v>3713</v>
      </c>
      <c r="C5" s="77" t="s">
        <v>3544</v>
      </c>
      <c r="D5" s="77" t="s">
        <v>3714</v>
      </c>
      <c r="E5" s="128" t="s">
        <v>3715</v>
      </c>
      <c r="F5" s="128" t="s">
        <v>3716</v>
      </c>
      <c r="G5" s="128" t="s">
        <v>3717</v>
      </c>
      <c r="H5" s="128" t="s">
        <v>3718</v>
      </c>
      <c r="I5" s="128" t="s">
        <v>3719</v>
      </c>
      <c r="J5" s="128" t="s">
        <v>3720</v>
      </c>
      <c r="K5" s="128" t="s">
        <v>3721</v>
      </c>
      <c r="L5" s="128" t="s">
        <v>3722</v>
      </c>
      <c r="M5" s="128" t="s">
        <v>3723</v>
      </c>
    </row>
    <row r="6" spans="2:13" x14ac:dyDescent="0.3">
      <c r="B6" s="124" t="s">
        <v>3724</v>
      </c>
      <c r="C6" s="124" t="s">
        <v>3555</v>
      </c>
      <c r="D6" s="124" t="s">
        <v>3710</v>
      </c>
      <c r="E6" s="129" t="s">
        <v>581</v>
      </c>
      <c r="F6" s="129" t="s">
        <v>581</v>
      </c>
      <c r="G6" s="129" t="s">
        <v>581</v>
      </c>
      <c r="H6" s="129" t="s">
        <v>581</v>
      </c>
      <c r="I6" s="129" t="s">
        <v>581</v>
      </c>
      <c r="J6" s="129" t="s">
        <v>581</v>
      </c>
      <c r="K6" s="129" t="s">
        <v>581</v>
      </c>
      <c r="L6" s="129">
        <v>11.2</v>
      </c>
      <c r="M6" s="129">
        <v>11.2</v>
      </c>
    </row>
    <row r="7" spans="2:13" x14ac:dyDescent="0.3">
      <c r="B7" s="125" t="s">
        <v>3630</v>
      </c>
      <c r="C7" s="125" t="s">
        <v>3555</v>
      </c>
      <c r="D7" s="125" t="s">
        <v>3450</v>
      </c>
      <c r="E7" s="130" t="s">
        <v>581</v>
      </c>
      <c r="F7" s="130" t="s">
        <v>581</v>
      </c>
      <c r="G7" s="130" t="s">
        <v>581</v>
      </c>
      <c r="H7" s="130" t="s">
        <v>581</v>
      </c>
      <c r="I7" s="130" t="s">
        <v>581</v>
      </c>
      <c r="J7" s="130">
        <v>6.3</v>
      </c>
      <c r="K7" s="130" t="s">
        <v>581</v>
      </c>
      <c r="L7" s="130" t="s">
        <v>581</v>
      </c>
      <c r="M7" s="130">
        <v>6.3</v>
      </c>
    </row>
    <row r="8" spans="2:13" x14ac:dyDescent="0.3">
      <c r="B8" s="124" t="s">
        <v>3648</v>
      </c>
      <c r="C8" s="124" t="s">
        <v>3555</v>
      </c>
      <c r="D8" s="124" t="s">
        <v>3710</v>
      </c>
      <c r="E8" s="129" t="s">
        <v>581</v>
      </c>
      <c r="F8" s="129" t="s">
        <v>581</v>
      </c>
      <c r="G8" s="129" t="s">
        <v>581</v>
      </c>
      <c r="H8" s="129" t="s">
        <v>581</v>
      </c>
      <c r="I8" s="129" t="s">
        <v>581</v>
      </c>
      <c r="J8" s="129" t="s">
        <v>581</v>
      </c>
      <c r="K8" s="129" t="s">
        <v>581</v>
      </c>
      <c r="L8" s="129">
        <v>1.98</v>
      </c>
      <c r="M8" s="129">
        <v>1.98</v>
      </c>
    </row>
    <row r="9" spans="2:13" x14ac:dyDescent="0.3">
      <c r="B9" s="125" t="s">
        <v>3648</v>
      </c>
      <c r="C9" s="125" t="s">
        <v>3555</v>
      </c>
      <c r="D9" s="125" t="s">
        <v>3450</v>
      </c>
      <c r="E9" s="130" t="s">
        <v>581</v>
      </c>
      <c r="F9" s="130" t="s">
        <v>581</v>
      </c>
      <c r="G9" s="130" t="s">
        <v>581</v>
      </c>
      <c r="H9" s="130" t="s">
        <v>581</v>
      </c>
      <c r="I9" s="130" t="s">
        <v>581</v>
      </c>
      <c r="J9" s="130">
        <v>1.42</v>
      </c>
      <c r="K9" s="130" t="s">
        <v>581</v>
      </c>
      <c r="L9" s="130" t="s">
        <v>581</v>
      </c>
      <c r="M9" s="130">
        <v>1.42</v>
      </c>
    </row>
    <row r="10" spans="2:13" x14ac:dyDescent="0.3">
      <c r="B10" s="124" t="s">
        <v>3648</v>
      </c>
      <c r="C10" s="124" t="s">
        <v>3555</v>
      </c>
      <c r="D10" s="124" t="s">
        <v>3477</v>
      </c>
      <c r="E10" s="129" t="s">
        <v>581</v>
      </c>
      <c r="F10" s="129" t="s">
        <v>581</v>
      </c>
      <c r="G10" s="129" t="s">
        <v>581</v>
      </c>
      <c r="H10" s="129" t="s">
        <v>581</v>
      </c>
      <c r="I10" s="129" t="s">
        <v>581</v>
      </c>
      <c r="J10" s="129">
        <v>1.4</v>
      </c>
      <c r="K10" s="129" t="s">
        <v>581</v>
      </c>
      <c r="L10" s="129" t="s">
        <v>581</v>
      </c>
      <c r="M10" s="129">
        <v>1.4</v>
      </c>
    </row>
    <row r="11" spans="2:13" x14ac:dyDescent="0.3">
      <c r="B11" s="125" t="s">
        <v>144</v>
      </c>
      <c r="C11" s="125" t="s">
        <v>3555</v>
      </c>
      <c r="D11" s="125" t="s">
        <v>3710</v>
      </c>
      <c r="E11" s="130" t="s">
        <v>581</v>
      </c>
      <c r="F11" s="130" t="s">
        <v>581</v>
      </c>
      <c r="G11" s="130" t="s">
        <v>581</v>
      </c>
      <c r="H11" s="130" t="s">
        <v>581</v>
      </c>
      <c r="I11" s="130" t="s">
        <v>581</v>
      </c>
      <c r="J11" s="130" t="s">
        <v>581</v>
      </c>
      <c r="K11" s="130" t="s">
        <v>581</v>
      </c>
      <c r="L11" s="130">
        <v>1.1499999999999999</v>
      </c>
      <c r="M11" s="130">
        <v>1.1499999999999999</v>
      </c>
    </row>
    <row r="12" spans="2:13" x14ac:dyDescent="0.3">
      <c r="B12" s="124" t="s">
        <v>3630</v>
      </c>
      <c r="C12" s="124" t="s">
        <v>3555</v>
      </c>
      <c r="D12" s="124" t="s">
        <v>3477</v>
      </c>
      <c r="E12" s="129" t="s">
        <v>581</v>
      </c>
      <c r="F12" s="129" t="s">
        <v>581</v>
      </c>
      <c r="G12" s="129" t="s">
        <v>581</v>
      </c>
      <c r="H12" s="129" t="s">
        <v>581</v>
      </c>
      <c r="I12" s="129" t="s">
        <v>581</v>
      </c>
      <c r="J12" s="129">
        <v>0.09</v>
      </c>
      <c r="K12" s="129" t="s">
        <v>581</v>
      </c>
      <c r="L12" s="129" t="s">
        <v>581</v>
      </c>
      <c r="M12" s="129">
        <v>0.09</v>
      </c>
    </row>
    <row r="13" spans="2:13" x14ac:dyDescent="0.3">
      <c r="B13" s="126" t="s">
        <v>34</v>
      </c>
      <c r="C13" s="127"/>
      <c r="D13" s="127"/>
      <c r="E13" s="131" t="s">
        <v>581</v>
      </c>
      <c r="F13" s="131" t="s">
        <v>581</v>
      </c>
      <c r="G13" s="131" t="s">
        <v>581</v>
      </c>
      <c r="H13" s="131" t="s">
        <v>581</v>
      </c>
      <c r="I13" s="131" t="s">
        <v>581</v>
      </c>
      <c r="J13" s="131">
        <v>9.2100000000000009</v>
      </c>
      <c r="K13" s="131" t="s">
        <v>581</v>
      </c>
      <c r="L13" s="131">
        <v>14.33</v>
      </c>
      <c r="M13" s="131">
        <v>23.54</v>
      </c>
    </row>
    <row r="14" spans="2:13" x14ac:dyDescent="0.3">
      <c r="B14" s="125" t="s">
        <v>3569</v>
      </c>
      <c r="C14" s="125" t="s">
        <v>3548</v>
      </c>
      <c r="D14" s="125" t="s">
        <v>3445</v>
      </c>
      <c r="E14" s="130" t="s">
        <v>581</v>
      </c>
      <c r="F14" s="130" t="s">
        <v>581</v>
      </c>
      <c r="G14" s="130" t="s">
        <v>581</v>
      </c>
      <c r="H14" s="130" t="s">
        <v>581</v>
      </c>
      <c r="I14" s="130" t="s">
        <v>581</v>
      </c>
      <c r="J14" s="130">
        <v>280.42</v>
      </c>
      <c r="K14" s="130" t="s">
        <v>581</v>
      </c>
      <c r="L14" s="130" t="s">
        <v>581</v>
      </c>
      <c r="M14" s="130">
        <v>280.42</v>
      </c>
    </row>
    <row r="15" spans="2:13" x14ac:dyDescent="0.3">
      <c r="B15" s="124" t="s">
        <v>3569</v>
      </c>
      <c r="C15" s="124" t="s">
        <v>3548</v>
      </c>
      <c r="D15" s="124" t="s">
        <v>3467</v>
      </c>
      <c r="E15" s="129" t="s">
        <v>581</v>
      </c>
      <c r="F15" s="129" t="s">
        <v>581</v>
      </c>
      <c r="G15" s="129" t="s">
        <v>581</v>
      </c>
      <c r="H15" s="129" t="s">
        <v>581</v>
      </c>
      <c r="I15" s="129" t="s">
        <v>581</v>
      </c>
      <c r="J15" s="129">
        <v>201.95</v>
      </c>
      <c r="K15" s="129" t="s">
        <v>581</v>
      </c>
      <c r="L15" s="129" t="s">
        <v>581</v>
      </c>
      <c r="M15" s="129">
        <v>201.95</v>
      </c>
    </row>
    <row r="16" spans="2:13" x14ac:dyDescent="0.3">
      <c r="B16" s="125" t="s">
        <v>3568</v>
      </c>
      <c r="C16" s="125" t="s">
        <v>3548</v>
      </c>
      <c r="D16" s="125" t="s">
        <v>3685</v>
      </c>
      <c r="E16" s="130" t="s">
        <v>581</v>
      </c>
      <c r="F16" s="130" t="s">
        <v>581</v>
      </c>
      <c r="G16" s="130" t="s">
        <v>581</v>
      </c>
      <c r="H16" s="130" t="s">
        <v>581</v>
      </c>
      <c r="I16" s="130" t="s">
        <v>581</v>
      </c>
      <c r="J16" s="130" t="s">
        <v>581</v>
      </c>
      <c r="K16" s="130">
        <v>145.28</v>
      </c>
      <c r="L16" s="130" t="s">
        <v>581</v>
      </c>
      <c r="M16" s="130">
        <v>145.28</v>
      </c>
    </row>
    <row r="17" spans="2:13" x14ac:dyDescent="0.3">
      <c r="B17" s="124" t="s">
        <v>3578</v>
      </c>
      <c r="C17" s="124" t="s">
        <v>3548</v>
      </c>
      <c r="D17" s="124" t="s">
        <v>3710</v>
      </c>
      <c r="E17" s="129">
        <v>19.670000000000002</v>
      </c>
      <c r="F17" s="129" t="s">
        <v>581</v>
      </c>
      <c r="G17" s="129" t="s">
        <v>581</v>
      </c>
      <c r="H17" s="129" t="s">
        <v>581</v>
      </c>
      <c r="I17" s="129" t="s">
        <v>581</v>
      </c>
      <c r="J17" s="129" t="s">
        <v>581</v>
      </c>
      <c r="K17" s="129" t="s">
        <v>581</v>
      </c>
      <c r="L17" s="129">
        <v>106.77</v>
      </c>
      <c r="M17" s="129">
        <v>126.43</v>
      </c>
    </row>
    <row r="18" spans="2:13" x14ac:dyDescent="0.3">
      <c r="B18" s="125" t="s">
        <v>3578</v>
      </c>
      <c r="C18" s="125" t="s">
        <v>3548</v>
      </c>
      <c r="D18" s="125" t="s">
        <v>3450</v>
      </c>
      <c r="E18" s="130" t="s">
        <v>581</v>
      </c>
      <c r="F18" s="130" t="s">
        <v>581</v>
      </c>
      <c r="G18" s="130" t="s">
        <v>581</v>
      </c>
      <c r="H18" s="130" t="s">
        <v>581</v>
      </c>
      <c r="I18" s="130" t="s">
        <v>581</v>
      </c>
      <c r="J18" s="130">
        <v>112.88</v>
      </c>
      <c r="K18" s="130" t="s">
        <v>581</v>
      </c>
      <c r="L18" s="130" t="s">
        <v>581</v>
      </c>
      <c r="M18" s="130">
        <v>112.88</v>
      </c>
    </row>
    <row r="19" spans="2:13" x14ac:dyDescent="0.3">
      <c r="B19" s="124" t="s">
        <v>175</v>
      </c>
      <c r="C19" s="124" t="s">
        <v>3548</v>
      </c>
      <c r="D19" s="124" t="s">
        <v>3445</v>
      </c>
      <c r="E19" s="129" t="s">
        <v>581</v>
      </c>
      <c r="F19" s="129" t="s">
        <v>581</v>
      </c>
      <c r="G19" s="129" t="s">
        <v>581</v>
      </c>
      <c r="H19" s="129" t="s">
        <v>581</v>
      </c>
      <c r="I19" s="129" t="s">
        <v>581</v>
      </c>
      <c r="J19" s="129">
        <v>105.83</v>
      </c>
      <c r="K19" s="129" t="s">
        <v>581</v>
      </c>
      <c r="L19" s="129" t="s">
        <v>581</v>
      </c>
      <c r="M19" s="129">
        <v>105.83</v>
      </c>
    </row>
    <row r="20" spans="2:13" x14ac:dyDescent="0.3">
      <c r="B20" s="125" t="s">
        <v>3570</v>
      </c>
      <c r="C20" s="125" t="s">
        <v>3548</v>
      </c>
      <c r="D20" s="125" t="s">
        <v>3683</v>
      </c>
      <c r="E20" s="130" t="s">
        <v>581</v>
      </c>
      <c r="F20" s="130" t="s">
        <v>581</v>
      </c>
      <c r="G20" s="130" t="s">
        <v>581</v>
      </c>
      <c r="H20" s="130">
        <v>104.06</v>
      </c>
      <c r="I20" s="130" t="s">
        <v>581</v>
      </c>
      <c r="J20" s="130" t="s">
        <v>581</v>
      </c>
      <c r="K20" s="130" t="s">
        <v>581</v>
      </c>
      <c r="L20" s="130" t="s">
        <v>581</v>
      </c>
      <c r="M20" s="130">
        <v>104.06</v>
      </c>
    </row>
    <row r="21" spans="2:13" x14ac:dyDescent="0.3">
      <c r="B21" s="124" t="s">
        <v>3571</v>
      </c>
      <c r="C21" s="124" t="s">
        <v>3548</v>
      </c>
      <c r="D21" s="124" t="s">
        <v>3464</v>
      </c>
      <c r="E21" s="129" t="s">
        <v>581</v>
      </c>
      <c r="F21" s="129" t="s">
        <v>581</v>
      </c>
      <c r="G21" s="129" t="s">
        <v>581</v>
      </c>
      <c r="H21" s="129" t="s">
        <v>581</v>
      </c>
      <c r="I21" s="129" t="s">
        <v>581</v>
      </c>
      <c r="J21" s="129">
        <v>80.94</v>
      </c>
      <c r="K21" s="129" t="s">
        <v>581</v>
      </c>
      <c r="L21" s="129" t="s">
        <v>581</v>
      </c>
      <c r="M21" s="129">
        <v>80.94</v>
      </c>
    </row>
    <row r="22" spans="2:13" x14ac:dyDescent="0.3">
      <c r="B22" s="125" t="s">
        <v>3581</v>
      </c>
      <c r="C22" s="125" t="s">
        <v>3548</v>
      </c>
      <c r="D22" s="125" t="s">
        <v>3450</v>
      </c>
      <c r="E22" s="130" t="s">
        <v>581</v>
      </c>
      <c r="F22" s="130" t="s">
        <v>581</v>
      </c>
      <c r="G22" s="130" t="s">
        <v>581</v>
      </c>
      <c r="H22" s="130" t="s">
        <v>581</v>
      </c>
      <c r="I22" s="130" t="s">
        <v>581</v>
      </c>
      <c r="J22" s="130">
        <v>61.22</v>
      </c>
      <c r="K22" s="130" t="s">
        <v>581</v>
      </c>
      <c r="L22" s="130" t="s">
        <v>581</v>
      </c>
      <c r="M22" s="130">
        <v>61.22</v>
      </c>
    </row>
    <row r="23" spans="2:13" x14ac:dyDescent="0.3">
      <c r="B23" s="124" t="s">
        <v>175</v>
      </c>
      <c r="C23" s="124" t="s">
        <v>3548</v>
      </c>
      <c r="D23" s="124" t="s">
        <v>3450</v>
      </c>
      <c r="E23" s="129" t="s">
        <v>581</v>
      </c>
      <c r="F23" s="129" t="s">
        <v>581</v>
      </c>
      <c r="G23" s="129" t="s">
        <v>581</v>
      </c>
      <c r="H23" s="129" t="s">
        <v>581</v>
      </c>
      <c r="I23" s="129" t="s">
        <v>581</v>
      </c>
      <c r="J23" s="129">
        <v>59.64</v>
      </c>
      <c r="K23" s="129" t="s">
        <v>581</v>
      </c>
      <c r="L23" s="129" t="s">
        <v>581</v>
      </c>
      <c r="M23" s="129">
        <v>59.64</v>
      </c>
    </row>
    <row r="24" spans="2:13" x14ac:dyDescent="0.3">
      <c r="B24" s="125" t="s">
        <v>3577</v>
      </c>
      <c r="C24" s="125" t="s">
        <v>3548</v>
      </c>
      <c r="D24" s="125" t="s">
        <v>3710</v>
      </c>
      <c r="E24" s="130">
        <v>9.1999999999999993</v>
      </c>
      <c r="F24" s="130" t="s">
        <v>581</v>
      </c>
      <c r="G24" s="130" t="s">
        <v>581</v>
      </c>
      <c r="H24" s="130" t="s">
        <v>581</v>
      </c>
      <c r="I24" s="130" t="s">
        <v>581</v>
      </c>
      <c r="J24" s="130" t="s">
        <v>581</v>
      </c>
      <c r="K24" s="130" t="s">
        <v>581</v>
      </c>
      <c r="L24" s="130">
        <v>41.21</v>
      </c>
      <c r="M24" s="130">
        <v>50.41</v>
      </c>
    </row>
    <row r="25" spans="2:13" x14ac:dyDescent="0.3">
      <c r="B25" s="124" t="s">
        <v>3572</v>
      </c>
      <c r="C25" s="124" t="s">
        <v>3548</v>
      </c>
      <c r="D25" s="124" t="s">
        <v>3464</v>
      </c>
      <c r="E25" s="129" t="s">
        <v>581</v>
      </c>
      <c r="F25" s="129" t="s">
        <v>581</v>
      </c>
      <c r="G25" s="129" t="s">
        <v>581</v>
      </c>
      <c r="H25" s="129" t="s">
        <v>581</v>
      </c>
      <c r="I25" s="129" t="s">
        <v>581</v>
      </c>
      <c r="J25" s="129">
        <v>43.47</v>
      </c>
      <c r="K25" s="129" t="s">
        <v>581</v>
      </c>
      <c r="L25" s="129" t="s">
        <v>581</v>
      </c>
      <c r="M25" s="129">
        <v>43.47</v>
      </c>
    </row>
    <row r="26" spans="2:13" x14ac:dyDescent="0.3">
      <c r="B26" s="125" t="s">
        <v>146</v>
      </c>
      <c r="C26" s="125" t="s">
        <v>3548</v>
      </c>
      <c r="D26" s="125" t="s">
        <v>3450</v>
      </c>
      <c r="E26" s="130" t="s">
        <v>581</v>
      </c>
      <c r="F26" s="130" t="s">
        <v>581</v>
      </c>
      <c r="G26" s="130" t="s">
        <v>581</v>
      </c>
      <c r="H26" s="130" t="s">
        <v>581</v>
      </c>
      <c r="I26" s="130" t="s">
        <v>581</v>
      </c>
      <c r="J26" s="130">
        <v>39.85</v>
      </c>
      <c r="K26" s="130" t="s">
        <v>581</v>
      </c>
      <c r="L26" s="130" t="s">
        <v>581</v>
      </c>
      <c r="M26" s="130">
        <v>39.85</v>
      </c>
    </row>
    <row r="27" spans="2:13" x14ac:dyDescent="0.3">
      <c r="B27" s="124" t="s">
        <v>3574</v>
      </c>
      <c r="C27" s="124" t="s">
        <v>3548</v>
      </c>
      <c r="D27" s="124" t="s">
        <v>3464</v>
      </c>
      <c r="E27" s="129" t="s">
        <v>581</v>
      </c>
      <c r="F27" s="129" t="s">
        <v>581</v>
      </c>
      <c r="G27" s="129" t="s">
        <v>581</v>
      </c>
      <c r="H27" s="129" t="s">
        <v>581</v>
      </c>
      <c r="I27" s="129" t="s">
        <v>581</v>
      </c>
      <c r="J27" s="129">
        <v>39.74</v>
      </c>
      <c r="K27" s="129" t="s">
        <v>581</v>
      </c>
      <c r="L27" s="129" t="s">
        <v>581</v>
      </c>
      <c r="M27" s="129">
        <v>39.74</v>
      </c>
    </row>
    <row r="28" spans="2:13" x14ac:dyDescent="0.3">
      <c r="B28" s="125" t="s">
        <v>3577</v>
      </c>
      <c r="C28" s="125" t="s">
        <v>3548</v>
      </c>
      <c r="D28" s="125" t="s">
        <v>3450</v>
      </c>
      <c r="E28" s="130" t="s">
        <v>581</v>
      </c>
      <c r="F28" s="130" t="s">
        <v>581</v>
      </c>
      <c r="G28" s="130" t="s">
        <v>581</v>
      </c>
      <c r="H28" s="130" t="s">
        <v>581</v>
      </c>
      <c r="I28" s="130" t="s">
        <v>581</v>
      </c>
      <c r="J28" s="130">
        <v>37.08</v>
      </c>
      <c r="K28" s="130" t="s">
        <v>581</v>
      </c>
      <c r="L28" s="130" t="s">
        <v>581</v>
      </c>
      <c r="M28" s="130">
        <v>37.08</v>
      </c>
    </row>
    <row r="29" spans="2:13" x14ac:dyDescent="0.3">
      <c r="B29" s="124" t="s">
        <v>3574</v>
      </c>
      <c r="C29" s="124" t="s">
        <v>3548</v>
      </c>
      <c r="D29" s="124" t="s">
        <v>3445</v>
      </c>
      <c r="E29" s="129" t="s">
        <v>581</v>
      </c>
      <c r="F29" s="129" t="s">
        <v>581</v>
      </c>
      <c r="G29" s="129" t="s">
        <v>581</v>
      </c>
      <c r="H29" s="129" t="s">
        <v>581</v>
      </c>
      <c r="I29" s="129" t="s">
        <v>581</v>
      </c>
      <c r="J29" s="129">
        <v>33.9</v>
      </c>
      <c r="K29" s="129" t="s">
        <v>581</v>
      </c>
      <c r="L29" s="129" t="s">
        <v>581</v>
      </c>
      <c r="M29" s="129">
        <v>33.9</v>
      </c>
    </row>
    <row r="30" spans="2:13" x14ac:dyDescent="0.3">
      <c r="B30" s="125" t="s">
        <v>3598</v>
      </c>
      <c r="C30" s="125" t="s">
        <v>3548</v>
      </c>
      <c r="D30" s="125" t="s">
        <v>3450</v>
      </c>
      <c r="E30" s="130" t="s">
        <v>581</v>
      </c>
      <c r="F30" s="130" t="s">
        <v>581</v>
      </c>
      <c r="G30" s="130" t="s">
        <v>581</v>
      </c>
      <c r="H30" s="130" t="s">
        <v>581</v>
      </c>
      <c r="I30" s="130" t="s">
        <v>581</v>
      </c>
      <c r="J30" s="130">
        <v>30.69</v>
      </c>
      <c r="K30" s="130" t="s">
        <v>581</v>
      </c>
      <c r="L30" s="130" t="s">
        <v>581</v>
      </c>
      <c r="M30" s="130">
        <v>30.69</v>
      </c>
    </row>
    <row r="31" spans="2:13" x14ac:dyDescent="0.3">
      <c r="B31" s="124" t="s">
        <v>3579</v>
      </c>
      <c r="C31" s="124" t="s">
        <v>3548</v>
      </c>
      <c r="D31" s="124" t="s">
        <v>3683</v>
      </c>
      <c r="E31" s="129" t="s">
        <v>581</v>
      </c>
      <c r="F31" s="129" t="s">
        <v>581</v>
      </c>
      <c r="G31" s="129" t="s">
        <v>581</v>
      </c>
      <c r="H31" s="129" t="s">
        <v>581</v>
      </c>
      <c r="I31" s="129" t="s">
        <v>581</v>
      </c>
      <c r="J31" s="129" t="s">
        <v>581</v>
      </c>
      <c r="K31" s="129">
        <v>30.53</v>
      </c>
      <c r="L31" s="129" t="s">
        <v>581</v>
      </c>
      <c r="M31" s="129">
        <v>30.53</v>
      </c>
    </row>
    <row r="32" spans="2:13" x14ac:dyDescent="0.3">
      <c r="B32" s="125" t="s">
        <v>3592</v>
      </c>
      <c r="C32" s="125" t="s">
        <v>3548</v>
      </c>
      <c r="D32" s="125" t="s">
        <v>3450</v>
      </c>
      <c r="E32" s="130" t="s">
        <v>581</v>
      </c>
      <c r="F32" s="130" t="s">
        <v>581</v>
      </c>
      <c r="G32" s="130" t="s">
        <v>581</v>
      </c>
      <c r="H32" s="130" t="s">
        <v>581</v>
      </c>
      <c r="I32" s="130" t="s">
        <v>581</v>
      </c>
      <c r="J32" s="130">
        <v>29.4</v>
      </c>
      <c r="K32" s="130" t="s">
        <v>581</v>
      </c>
      <c r="L32" s="130" t="s">
        <v>581</v>
      </c>
      <c r="M32" s="130">
        <v>29.4</v>
      </c>
    </row>
    <row r="33" spans="2:13" x14ac:dyDescent="0.3">
      <c r="B33" s="124" t="s">
        <v>323</v>
      </c>
      <c r="C33" s="124" t="s">
        <v>3548</v>
      </c>
      <c r="D33" s="124" t="s">
        <v>3710</v>
      </c>
      <c r="E33" s="129">
        <v>8.19</v>
      </c>
      <c r="F33" s="129" t="s">
        <v>581</v>
      </c>
      <c r="G33" s="129" t="s">
        <v>581</v>
      </c>
      <c r="H33" s="129" t="s">
        <v>581</v>
      </c>
      <c r="I33" s="129" t="s">
        <v>581</v>
      </c>
      <c r="J33" s="129" t="s">
        <v>581</v>
      </c>
      <c r="K33" s="129" t="s">
        <v>581</v>
      </c>
      <c r="L33" s="129">
        <v>20.51</v>
      </c>
      <c r="M33" s="129">
        <v>28.7</v>
      </c>
    </row>
    <row r="34" spans="2:13" x14ac:dyDescent="0.3">
      <c r="B34" s="125" t="s">
        <v>321</v>
      </c>
      <c r="C34" s="125" t="s">
        <v>3548</v>
      </c>
      <c r="D34" s="125" t="s">
        <v>3710</v>
      </c>
      <c r="E34" s="130">
        <v>9.0299999999999994</v>
      </c>
      <c r="F34" s="130" t="s">
        <v>581</v>
      </c>
      <c r="G34" s="130" t="s">
        <v>581</v>
      </c>
      <c r="H34" s="130" t="s">
        <v>581</v>
      </c>
      <c r="I34" s="130" t="s">
        <v>581</v>
      </c>
      <c r="J34" s="130" t="s">
        <v>581</v>
      </c>
      <c r="K34" s="130" t="s">
        <v>581</v>
      </c>
      <c r="L34" s="130">
        <v>19.5</v>
      </c>
      <c r="M34" s="130">
        <v>28.52</v>
      </c>
    </row>
    <row r="35" spans="2:13" x14ac:dyDescent="0.3">
      <c r="B35" s="124" t="s">
        <v>169</v>
      </c>
      <c r="C35" s="124" t="s">
        <v>3548</v>
      </c>
      <c r="D35" s="124" t="s">
        <v>3450</v>
      </c>
      <c r="E35" s="129" t="s">
        <v>581</v>
      </c>
      <c r="F35" s="129" t="s">
        <v>581</v>
      </c>
      <c r="G35" s="129" t="s">
        <v>581</v>
      </c>
      <c r="H35" s="129" t="s">
        <v>581</v>
      </c>
      <c r="I35" s="129" t="s">
        <v>581</v>
      </c>
      <c r="J35" s="129">
        <v>27.95</v>
      </c>
      <c r="K35" s="129" t="s">
        <v>581</v>
      </c>
      <c r="L35" s="129" t="s">
        <v>581</v>
      </c>
      <c r="M35" s="129">
        <v>27.95</v>
      </c>
    </row>
    <row r="36" spans="2:13" x14ac:dyDescent="0.3">
      <c r="B36" s="125" t="s">
        <v>157</v>
      </c>
      <c r="C36" s="125" t="s">
        <v>3548</v>
      </c>
      <c r="D36" s="125" t="s">
        <v>3515</v>
      </c>
      <c r="E36" s="130" t="s">
        <v>581</v>
      </c>
      <c r="F36" s="130" t="s">
        <v>581</v>
      </c>
      <c r="G36" s="130" t="s">
        <v>581</v>
      </c>
      <c r="H36" s="130">
        <v>25</v>
      </c>
      <c r="I36" s="130" t="s">
        <v>581</v>
      </c>
      <c r="J36" s="130" t="s">
        <v>581</v>
      </c>
      <c r="K36" s="130" t="s">
        <v>581</v>
      </c>
      <c r="L36" s="130" t="s">
        <v>581</v>
      </c>
      <c r="M36" s="130">
        <v>25</v>
      </c>
    </row>
    <row r="37" spans="2:13" x14ac:dyDescent="0.3">
      <c r="B37" s="124" t="s">
        <v>3582</v>
      </c>
      <c r="C37" s="124" t="s">
        <v>3548</v>
      </c>
      <c r="D37" s="124" t="s">
        <v>3683</v>
      </c>
      <c r="E37" s="129" t="s">
        <v>581</v>
      </c>
      <c r="F37" s="129" t="s">
        <v>581</v>
      </c>
      <c r="G37" s="129" t="s">
        <v>581</v>
      </c>
      <c r="H37" s="129">
        <v>24.16</v>
      </c>
      <c r="I37" s="129" t="s">
        <v>581</v>
      </c>
      <c r="J37" s="129" t="s">
        <v>581</v>
      </c>
      <c r="K37" s="129" t="s">
        <v>581</v>
      </c>
      <c r="L37" s="129" t="s">
        <v>581</v>
      </c>
      <c r="M37" s="129">
        <v>24.16</v>
      </c>
    </row>
    <row r="38" spans="2:13" x14ac:dyDescent="0.3">
      <c r="B38" s="125" t="s">
        <v>270</v>
      </c>
      <c r="C38" s="125" t="s">
        <v>3548</v>
      </c>
      <c r="D38" s="125" t="s">
        <v>3710</v>
      </c>
      <c r="E38" s="130">
        <v>5.66</v>
      </c>
      <c r="F38" s="130" t="s">
        <v>581</v>
      </c>
      <c r="G38" s="130" t="s">
        <v>581</v>
      </c>
      <c r="H38" s="130" t="s">
        <v>581</v>
      </c>
      <c r="I38" s="130" t="s">
        <v>581</v>
      </c>
      <c r="J38" s="130" t="s">
        <v>581</v>
      </c>
      <c r="K38" s="130" t="s">
        <v>581</v>
      </c>
      <c r="L38" s="130">
        <v>17.71</v>
      </c>
      <c r="M38" s="130">
        <v>23.37</v>
      </c>
    </row>
    <row r="39" spans="2:13" x14ac:dyDescent="0.3">
      <c r="B39" s="124" t="s">
        <v>3574</v>
      </c>
      <c r="C39" s="124" t="s">
        <v>3548</v>
      </c>
      <c r="D39" s="124" t="s">
        <v>3489</v>
      </c>
      <c r="E39" s="129" t="s">
        <v>581</v>
      </c>
      <c r="F39" s="129" t="s">
        <v>581</v>
      </c>
      <c r="G39" s="129" t="s">
        <v>581</v>
      </c>
      <c r="H39" s="129" t="s">
        <v>581</v>
      </c>
      <c r="I39" s="129" t="s">
        <v>581</v>
      </c>
      <c r="J39" s="129">
        <v>23.14</v>
      </c>
      <c r="K39" s="129" t="s">
        <v>581</v>
      </c>
      <c r="L39" s="129" t="s">
        <v>581</v>
      </c>
      <c r="M39" s="129">
        <v>23.14</v>
      </c>
    </row>
    <row r="40" spans="2:13" x14ac:dyDescent="0.3">
      <c r="B40" s="125" t="s">
        <v>3572</v>
      </c>
      <c r="C40" s="125" t="s">
        <v>3548</v>
      </c>
      <c r="D40" s="125" t="s">
        <v>3450</v>
      </c>
      <c r="E40" s="130" t="s">
        <v>581</v>
      </c>
      <c r="F40" s="130" t="s">
        <v>581</v>
      </c>
      <c r="G40" s="130" t="s">
        <v>581</v>
      </c>
      <c r="H40" s="130" t="s">
        <v>581</v>
      </c>
      <c r="I40" s="130" t="s">
        <v>581</v>
      </c>
      <c r="J40" s="130">
        <v>22.97</v>
      </c>
      <c r="K40" s="130" t="s">
        <v>581</v>
      </c>
      <c r="L40" s="130" t="s">
        <v>581</v>
      </c>
      <c r="M40" s="130">
        <v>22.97</v>
      </c>
    </row>
    <row r="41" spans="2:13" x14ac:dyDescent="0.3">
      <c r="B41" s="124" t="s">
        <v>160</v>
      </c>
      <c r="C41" s="124" t="s">
        <v>3548</v>
      </c>
      <c r="D41" s="124" t="s">
        <v>3515</v>
      </c>
      <c r="E41" s="129" t="s">
        <v>581</v>
      </c>
      <c r="F41" s="129" t="s">
        <v>581</v>
      </c>
      <c r="G41" s="129" t="s">
        <v>581</v>
      </c>
      <c r="H41" s="129">
        <v>22.75</v>
      </c>
      <c r="I41" s="129" t="s">
        <v>581</v>
      </c>
      <c r="J41" s="129" t="s">
        <v>581</v>
      </c>
      <c r="K41" s="129" t="s">
        <v>581</v>
      </c>
      <c r="L41" s="129" t="s">
        <v>581</v>
      </c>
      <c r="M41" s="129">
        <v>22.75</v>
      </c>
    </row>
    <row r="42" spans="2:13" x14ac:dyDescent="0.3">
      <c r="B42" s="125" t="s">
        <v>3697</v>
      </c>
      <c r="C42" s="125" t="s">
        <v>3548</v>
      </c>
      <c r="D42" s="125" t="s">
        <v>3710</v>
      </c>
      <c r="E42" s="130">
        <v>5.98</v>
      </c>
      <c r="F42" s="130" t="s">
        <v>581</v>
      </c>
      <c r="G42" s="130" t="s">
        <v>581</v>
      </c>
      <c r="H42" s="130" t="s">
        <v>581</v>
      </c>
      <c r="I42" s="130" t="s">
        <v>581</v>
      </c>
      <c r="J42" s="130" t="s">
        <v>581</v>
      </c>
      <c r="K42" s="130" t="s">
        <v>581</v>
      </c>
      <c r="L42" s="130">
        <v>16.52</v>
      </c>
      <c r="M42" s="130">
        <v>22.5</v>
      </c>
    </row>
    <row r="43" spans="2:13" x14ac:dyDescent="0.3">
      <c r="B43" s="124" t="s">
        <v>3591</v>
      </c>
      <c r="C43" s="124" t="s">
        <v>3548</v>
      </c>
      <c r="D43" s="124" t="s">
        <v>3467</v>
      </c>
      <c r="E43" s="129" t="s">
        <v>581</v>
      </c>
      <c r="F43" s="129" t="s">
        <v>581</v>
      </c>
      <c r="G43" s="129" t="s">
        <v>581</v>
      </c>
      <c r="H43" s="129" t="s">
        <v>581</v>
      </c>
      <c r="I43" s="129" t="s">
        <v>581</v>
      </c>
      <c r="J43" s="129">
        <v>20</v>
      </c>
      <c r="K43" s="129" t="s">
        <v>581</v>
      </c>
      <c r="L43" s="129" t="s">
        <v>581</v>
      </c>
      <c r="M43" s="129">
        <v>20</v>
      </c>
    </row>
    <row r="44" spans="2:13" x14ac:dyDescent="0.3">
      <c r="B44" s="125" t="s">
        <v>3594</v>
      </c>
      <c r="C44" s="125" t="s">
        <v>3548</v>
      </c>
      <c r="D44" s="125" t="s">
        <v>3683</v>
      </c>
      <c r="E44" s="130" t="s">
        <v>581</v>
      </c>
      <c r="F44" s="130" t="s">
        <v>581</v>
      </c>
      <c r="G44" s="130" t="s">
        <v>581</v>
      </c>
      <c r="H44" s="130">
        <v>19.13</v>
      </c>
      <c r="I44" s="130" t="s">
        <v>581</v>
      </c>
      <c r="J44" s="130" t="s">
        <v>581</v>
      </c>
      <c r="K44" s="130" t="s">
        <v>581</v>
      </c>
      <c r="L44" s="130" t="s">
        <v>581</v>
      </c>
      <c r="M44" s="130">
        <v>19.13</v>
      </c>
    </row>
    <row r="45" spans="2:13" x14ac:dyDescent="0.3">
      <c r="B45" s="124" t="s">
        <v>3576</v>
      </c>
      <c r="C45" s="124" t="s">
        <v>3548</v>
      </c>
      <c r="D45" s="124" t="s">
        <v>3677</v>
      </c>
      <c r="E45" s="129" t="s">
        <v>581</v>
      </c>
      <c r="F45" s="129" t="s">
        <v>581</v>
      </c>
      <c r="G45" s="129" t="s">
        <v>581</v>
      </c>
      <c r="H45" s="129" t="s">
        <v>581</v>
      </c>
      <c r="I45" s="129">
        <v>18.829999999999998</v>
      </c>
      <c r="J45" s="129" t="s">
        <v>581</v>
      </c>
      <c r="K45" s="129" t="s">
        <v>581</v>
      </c>
      <c r="L45" s="129" t="s">
        <v>581</v>
      </c>
      <c r="M45" s="129">
        <v>18.829999999999998</v>
      </c>
    </row>
    <row r="46" spans="2:13" x14ac:dyDescent="0.3">
      <c r="B46" s="125" t="s">
        <v>3578</v>
      </c>
      <c r="C46" s="125" t="s">
        <v>3548</v>
      </c>
      <c r="D46" s="125" t="s">
        <v>3464</v>
      </c>
      <c r="E46" s="130" t="s">
        <v>581</v>
      </c>
      <c r="F46" s="130" t="s">
        <v>581</v>
      </c>
      <c r="G46" s="130" t="s">
        <v>581</v>
      </c>
      <c r="H46" s="130" t="s">
        <v>581</v>
      </c>
      <c r="I46" s="130" t="s">
        <v>581</v>
      </c>
      <c r="J46" s="130">
        <v>18.63</v>
      </c>
      <c r="K46" s="130" t="s">
        <v>581</v>
      </c>
      <c r="L46" s="130" t="s">
        <v>581</v>
      </c>
      <c r="M46" s="130">
        <v>18.63</v>
      </c>
    </row>
    <row r="47" spans="2:13" x14ac:dyDescent="0.3">
      <c r="B47" s="124" t="s">
        <v>146</v>
      </c>
      <c r="C47" s="124" t="s">
        <v>3548</v>
      </c>
      <c r="D47" s="124" t="s">
        <v>3464</v>
      </c>
      <c r="E47" s="129" t="s">
        <v>581</v>
      </c>
      <c r="F47" s="129" t="s">
        <v>581</v>
      </c>
      <c r="G47" s="129" t="s">
        <v>581</v>
      </c>
      <c r="H47" s="129" t="s">
        <v>581</v>
      </c>
      <c r="I47" s="129" t="s">
        <v>581</v>
      </c>
      <c r="J47" s="129">
        <v>18.62</v>
      </c>
      <c r="K47" s="129" t="s">
        <v>581</v>
      </c>
      <c r="L47" s="129" t="s">
        <v>581</v>
      </c>
      <c r="M47" s="129">
        <v>18.62</v>
      </c>
    </row>
    <row r="48" spans="2:13" x14ac:dyDescent="0.3">
      <c r="B48" s="125" t="s">
        <v>3577</v>
      </c>
      <c r="C48" s="125" t="s">
        <v>3548</v>
      </c>
      <c r="D48" s="125" t="s">
        <v>3675</v>
      </c>
      <c r="E48" s="130" t="s">
        <v>581</v>
      </c>
      <c r="F48" s="130" t="s">
        <v>581</v>
      </c>
      <c r="G48" s="130" t="s">
        <v>581</v>
      </c>
      <c r="H48" s="130" t="s">
        <v>581</v>
      </c>
      <c r="I48" s="130">
        <v>17.920000000000002</v>
      </c>
      <c r="J48" s="130" t="s">
        <v>581</v>
      </c>
      <c r="K48" s="130" t="s">
        <v>581</v>
      </c>
      <c r="L48" s="130" t="s">
        <v>581</v>
      </c>
      <c r="M48" s="130">
        <v>17.920000000000002</v>
      </c>
    </row>
    <row r="49" spans="2:13" x14ac:dyDescent="0.3">
      <c r="B49" s="124" t="s">
        <v>3725</v>
      </c>
      <c r="C49" s="124" t="s">
        <v>3548</v>
      </c>
      <c r="D49" s="124" t="s">
        <v>3710</v>
      </c>
      <c r="E49" s="129" t="s">
        <v>581</v>
      </c>
      <c r="F49" s="129" t="s">
        <v>581</v>
      </c>
      <c r="G49" s="129" t="s">
        <v>581</v>
      </c>
      <c r="H49" s="129" t="s">
        <v>581</v>
      </c>
      <c r="I49" s="129" t="s">
        <v>581</v>
      </c>
      <c r="J49" s="129" t="s">
        <v>581</v>
      </c>
      <c r="K49" s="129" t="s">
        <v>581</v>
      </c>
      <c r="L49" s="129">
        <v>17.45</v>
      </c>
      <c r="M49" s="129">
        <v>17.45</v>
      </c>
    </row>
    <row r="50" spans="2:13" x14ac:dyDescent="0.3">
      <c r="B50" s="125" t="s">
        <v>3595</v>
      </c>
      <c r="C50" s="125" t="s">
        <v>3548</v>
      </c>
      <c r="D50" s="125" t="s">
        <v>3450</v>
      </c>
      <c r="E50" s="130" t="s">
        <v>581</v>
      </c>
      <c r="F50" s="130" t="s">
        <v>581</v>
      </c>
      <c r="G50" s="130" t="s">
        <v>581</v>
      </c>
      <c r="H50" s="130" t="s">
        <v>581</v>
      </c>
      <c r="I50" s="130" t="s">
        <v>581</v>
      </c>
      <c r="J50" s="130">
        <v>17.13</v>
      </c>
      <c r="K50" s="130" t="s">
        <v>581</v>
      </c>
      <c r="L50" s="130" t="s">
        <v>581</v>
      </c>
      <c r="M50" s="130">
        <v>17.13</v>
      </c>
    </row>
    <row r="51" spans="2:13" x14ac:dyDescent="0.3">
      <c r="B51" s="124" t="s">
        <v>3578</v>
      </c>
      <c r="C51" s="124" t="s">
        <v>3548</v>
      </c>
      <c r="D51" s="124" t="s">
        <v>3445</v>
      </c>
      <c r="E51" s="129" t="s">
        <v>581</v>
      </c>
      <c r="F51" s="129" t="s">
        <v>581</v>
      </c>
      <c r="G51" s="129" t="s">
        <v>581</v>
      </c>
      <c r="H51" s="129" t="s">
        <v>581</v>
      </c>
      <c r="I51" s="129" t="s">
        <v>581</v>
      </c>
      <c r="J51" s="129">
        <v>16.43</v>
      </c>
      <c r="K51" s="129" t="s">
        <v>581</v>
      </c>
      <c r="L51" s="129" t="s">
        <v>581</v>
      </c>
      <c r="M51" s="129">
        <v>16.43</v>
      </c>
    </row>
    <row r="52" spans="2:13" x14ac:dyDescent="0.3">
      <c r="B52" s="125" t="s">
        <v>3576</v>
      </c>
      <c r="C52" s="125" t="s">
        <v>3548</v>
      </c>
      <c r="D52" s="125" t="s">
        <v>3675</v>
      </c>
      <c r="E52" s="130" t="s">
        <v>581</v>
      </c>
      <c r="F52" s="130" t="s">
        <v>581</v>
      </c>
      <c r="G52" s="130" t="s">
        <v>581</v>
      </c>
      <c r="H52" s="130" t="s">
        <v>581</v>
      </c>
      <c r="I52" s="130">
        <v>15.24</v>
      </c>
      <c r="J52" s="130" t="s">
        <v>581</v>
      </c>
      <c r="K52" s="130" t="s">
        <v>581</v>
      </c>
      <c r="L52" s="130" t="s">
        <v>581</v>
      </c>
      <c r="M52" s="130">
        <v>15.24</v>
      </c>
    </row>
    <row r="53" spans="2:13" x14ac:dyDescent="0.3">
      <c r="B53" s="124" t="s">
        <v>3580</v>
      </c>
      <c r="C53" s="124" t="s">
        <v>3548</v>
      </c>
      <c r="D53" s="124" t="s">
        <v>3683</v>
      </c>
      <c r="E53" s="129" t="s">
        <v>581</v>
      </c>
      <c r="F53" s="129" t="s">
        <v>581</v>
      </c>
      <c r="G53" s="129" t="s">
        <v>581</v>
      </c>
      <c r="H53" s="129">
        <v>14.77</v>
      </c>
      <c r="I53" s="129" t="s">
        <v>581</v>
      </c>
      <c r="J53" s="129" t="s">
        <v>581</v>
      </c>
      <c r="K53" s="129" t="s">
        <v>581</v>
      </c>
      <c r="L53" s="129" t="s">
        <v>581</v>
      </c>
      <c r="M53" s="129">
        <v>14.77</v>
      </c>
    </row>
    <row r="54" spans="2:13" x14ac:dyDescent="0.3">
      <c r="B54" s="125" t="s">
        <v>3577</v>
      </c>
      <c r="C54" s="125" t="s">
        <v>3548</v>
      </c>
      <c r="D54" s="125" t="s">
        <v>3688</v>
      </c>
      <c r="E54" s="130" t="s">
        <v>581</v>
      </c>
      <c r="F54" s="130" t="s">
        <v>581</v>
      </c>
      <c r="G54" s="130" t="s">
        <v>581</v>
      </c>
      <c r="H54" s="130" t="s">
        <v>581</v>
      </c>
      <c r="I54" s="130">
        <v>12.8</v>
      </c>
      <c r="J54" s="130" t="s">
        <v>581</v>
      </c>
      <c r="K54" s="130" t="s">
        <v>581</v>
      </c>
      <c r="L54" s="130" t="s">
        <v>581</v>
      </c>
      <c r="M54" s="130">
        <v>12.8</v>
      </c>
    </row>
    <row r="55" spans="2:13" x14ac:dyDescent="0.3">
      <c r="B55" s="124" t="s">
        <v>3576</v>
      </c>
      <c r="C55" s="124" t="s">
        <v>3548</v>
      </c>
      <c r="D55" s="124" t="s">
        <v>3678</v>
      </c>
      <c r="E55" s="129" t="s">
        <v>581</v>
      </c>
      <c r="F55" s="129" t="s">
        <v>581</v>
      </c>
      <c r="G55" s="129" t="s">
        <v>581</v>
      </c>
      <c r="H55" s="129" t="s">
        <v>581</v>
      </c>
      <c r="I55" s="129">
        <v>12.38</v>
      </c>
      <c r="J55" s="129" t="s">
        <v>581</v>
      </c>
      <c r="K55" s="129" t="s">
        <v>581</v>
      </c>
      <c r="L55" s="129" t="s">
        <v>581</v>
      </c>
      <c r="M55" s="129">
        <v>12.38</v>
      </c>
    </row>
    <row r="56" spans="2:13" x14ac:dyDescent="0.3">
      <c r="B56" s="125" t="s">
        <v>3586</v>
      </c>
      <c r="C56" s="125" t="s">
        <v>3548</v>
      </c>
      <c r="D56" s="125" t="s">
        <v>625</v>
      </c>
      <c r="E56" s="130" t="s">
        <v>581</v>
      </c>
      <c r="F56" s="130" t="s">
        <v>581</v>
      </c>
      <c r="G56" s="130" t="s">
        <v>581</v>
      </c>
      <c r="H56" s="130">
        <v>11.93</v>
      </c>
      <c r="I56" s="130" t="s">
        <v>581</v>
      </c>
      <c r="J56" s="130" t="s">
        <v>581</v>
      </c>
      <c r="K56" s="130" t="s">
        <v>581</v>
      </c>
      <c r="L56" s="130" t="s">
        <v>581</v>
      </c>
      <c r="M56" s="130">
        <v>11.93</v>
      </c>
    </row>
    <row r="57" spans="2:13" x14ac:dyDescent="0.3">
      <c r="B57" s="124" t="s">
        <v>3588</v>
      </c>
      <c r="C57" s="124" t="s">
        <v>3548</v>
      </c>
      <c r="D57" s="124" t="s">
        <v>3450</v>
      </c>
      <c r="E57" s="129" t="s">
        <v>581</v>
      </c>
      <c r="F57" s="129" t="s">
        <v>581</v>
      </c>
      <c r="G57" s="129" t="s">
        <v>581</v>
      </c>
      <c r="H57" s="129" t="s">
        <v>581</v>
      </c>
      <c r="I57" s="129" t="s">
        <v>581</v>
      </c>
      <c r="J57" s="129">
        <v>11.61</v>
      </c>
      <c r="K57" s="129" t="s">
        <v>581</v>
      </c>
      <c r="L57" s="129" t="s">
        <v>581</v>
      </c>
      <c r="M57" s="129">
        <v>11.61</v>
      </c>
    </row>
    <row r="58" spans="2:13" x14ac:dyDescent="0.3">
      <c r="B58" s="125" t="s">
        <v>3698</v>
      </c>
      <c r="C58" s="125" t="s">
        <v>3548</v>
      </c>
      <c r="D58" s="125" t="s">
        <v>3710</v>
      </c>
      <c r="E58" s="130">
        <v>4.3899999999999997</v>
      </c>
      <c r="F58" s="130" t="s">
        <v>581</v>
      </c>
      <c r="G58" s="130" t="s">
        <v>581</v>
      </c>
      <c r="H58" s="130" t="s">
        <v>581</v>
      </c>
      <c r="I58" s="130" t="s">
        <v>581</v>
      </c>
      <c r="J58" s="130" t="s">
        <v>581</v>
      </c>
      <c r="K58" s="130" t="s">
        <v>581</v>
      </c>
      <c r="L58" s="130">
        <v>7.21</v>
      </c>
      <c r="M58" s="130">
        <v>11.6</v>
      </c>
    </row>
    <row r="59" spans="2:13" x14ac:dyDescent="0.3">
      <c r="B59" s="124" t="s">
        <v>3590</v>
      </c>
      <c r="C59" s="124" t="s">
        <v>3548</v>
      </c>
      <c r="D59" s="124" t="s">
        <v>3450</v>
      </c>
      <c r="E59" s="129" t="s">
        <v>581</v>
      </c>
      <c r="F59" s="129" t="s">
        <v>581</v>
      </c>
      <c r="G59" s="129" t="s">
        <v>581</v>
      </c>
      <c r="H59" s="129" t="s">
        <v>581</v>
      </c>
      <c r="I59" s="129" t="s">
        <v>581</v>
      </c>
      <c r="J59" s="129">
        <v>11.59</v>
      </c>
      <c r="K59" s="129" t="s">
        <v>581</v>
      </c>
      <c r="L59" s="129" t="s">
        <v>581</v>
      </c>
      <c r="M59" s="129">
        <v>11.59</v>
      </c>
    </row>
    <row r="60" spans="2:13" x14ac:dyDescent="0.3">
      <c r="B60" s="125" t="s">
        <v>3588</v>
      </c>
      <c r="C60" s="125" t="s">
        <v>3548</v>
      </c>
      <c r="D60" s="125" t="s">
        <v>3445</v>
      </c>
      <c r="E60" s="130" t="s">
        <v>581</v>
      </c>
      <c r="F60" s="130" t="s">
        <v>581</v>
      </c>
      <c r="G60" s="130" t="s">
        <v>581</v>
      </c>
      <c r="H60" s="130" t="s">
        <v>581</v>
      </c>
      <c r="I60" s="130" t="s">
        <v>581</v>
      </c>
      <c r="J60" s="130">
        <v>11.52</v>
      </c>
      <c r="K60" s="130" t="s">
        <v>581</v>
      </c>
      <c r="L60" s="130" t="s">
        <v>581</v>
      </c>
      <c r="M60" s="130">
        <v>11.52</v>
      </c>
    </row>
    <row r="61" spans="2:13" x14ac:dyDescent="0.3">
      <c r="B61" s="124" t="s">
        <v>3576</v>
      </c>
      <c r="C61" s="124" t="s">
        <v>3548</v>
      </c>
      <c r="D61" s="124" t="s">
        <v>3688</v>
      </c>
      <c r="E61" s="129" t="s">
        <v>581</v>
      </c>
      <c r="F61" s="129" t="s">
        <v>581</v>
      </c>
      <c r="G61" s="129" t="s">
        <v>581</v>
      </c>
      <c r="H61" s="129" t="s">
        <v>581</v>
      </c>
      <c r="I61" s="129">
        <v>11.5</v>
      </c>
      <c r="J61" s="129" t="s">
        <v>581</v>
      </c>
      <c r="K61" s="129" t="s">
        <v>581</v>
      </c>
      <c r="L61" s="129" t="s">
        <v>581</v>
      </c>
      <c r="M61" s="129">
        <v>11.5</v>
      </c>
    </row>
    <row r="62" spans="2:13" x14ac:dyDescent="0.3">
      <c r="B62" s="125" t="s">
        <v>3583</v>
      </c>
      <c r="C62" s="125" t="s">
        <v>3548</v>
      </c>
      <c r="D62" s="125" t="s">
        <v>3515</v>
      </c>
      <c r="E62" s="130" t="s">
        <v>581</v>
      </c>
      <c r="F62" s="130" t="s">
        <v>581</v>
      </c>
      <c r="G62" s="130" t="s">
        <v>581</v>
      </c>
      <c r="H62" s="130">
        <v>10.99</v>
      </c>
      <c r="I62" s="130" t="s">
        <v>581</v>
      </c>
      <c r="J62" s="130" t="s">
        <v>581</v>
      </c>
      <c r="K62" s="130" t="s">
        <v>581</v>
      </c>
      <c r="L62" s="130" t="s">
        <v>581</v>
      </c>
      <c r="M62" s="130">
        <v>10.99</v>
      </c>
    </row>
    <row r="63" spans="2:13" x14ac:dyDescent="0.3">
      <c r="B63" s="124" t="s">
        <v>3584</v>
      </c>
      <c r="C63" s="124" t="s">
        <v>3548</v>
      </c>
      <c r="D63" s="124" t="s">
        <v>3683</v>
      </c>
      <c r="E63" s="129" t="s">
        <v>581</v>
      </c>
      <c r="F63" s="129" t="s">
        <v>581</v>
      </c>
      <c r="G63" s="129" t="s">
        <v>581</v>
      </c>
      <c r="H63" s="129">
        <v>10.66</v>
      </c>
      <c r="I63" s="129" t="s">
        <v>581</v>
      </c>
      <c r="J63" s="129" t="s">
        <v>581</v>
      </c>
      <c r="K63" s="129" t="s">
        <v>581</v>
      </c>
      <c r="L63" s="129" t="s">
        <v>581</v>
      </c>
      <c r="M63" s="129">
        <v>10.66</v>
      </c>
    </row>
    <row r="64" spans="2:13" x14ac:dyDescent="0.3">
      <c r="B64" s="125" t="s">
        <v>3726</v>
      </c>
      <c r="C64" s="125" t="s">
        <v>3548</v>
      </c>
      <c r="D64" s="125" t="s">
        <v>3710</v>
      </c>
      <c r="E64" s="130" t="s">
        <v>581</v>
      </c>
      <c r="F64" s="130" t="s">
        <v>581</v>
      </c>
      <c r="G64" s="130" t="s">
        <v>581</v>
      </c>
      <c r="H64" s="130" t="s">
        <v>581</v>
      </c>
      <c r="I64" s="130" t="s">
        <v>581</v>
      </c>
      <c r="J64" s="130" t="s">
        <v>581</v>
      </c>
      <c r="K64" s="130" t="s">
        <v>581</v>
      </c>
      <c r="L64" s="130">
        <v>10.32</v>
      </c>
      <c r="M64" s="130">
        <v>10.32</v>
      </c>
    </row>
    <row r="65" spans="2:13" x14ac:dyDescent="0.3">
      <c r="B65" s="124" t="s">
        <v>249</v>
      </c>
      <c r="C65" s="124" t="s">
        <v>3548</v>
      </c>
      <c r="D65" s="124" t="s">
        <v>3464</v>
      </c>
      <c r="E65" s="129" t="s">
        <v>581</v>
      </c>
      <c r="F65" s="129" t="s">
        <v>581</v>
      </c>
      <c r="G65" s="129" t="s">
        <v>581</v>
      </c>
      <c r="H65" s="129" t="s">
        <v>581</v>
      </c>
      <c r="I65" s="129" t="s">
        <v>581</v>
      </c>
      <c r="J65" s="129">
        <v>10</v>
      </c>
      <c r="K65" s="129" t="s">
        <v>581</v>
      </c>
      <c r="L65" s="129" t="s">
        <v>581</v>
      </c>
      <c r="M65" s="129">
        <v>10</v>
      </c>
    </row>
    <row r="66" spans="2:13" x14ac:dyDescent="0.3">
      <c r="B66" s="125" t="s">
        <v>3585</v>
      </c>
      <c r="C66" s="125" t="s">
        <v>3548</v>
      </c>
      <c r="D66" s="125" t="s">
        <v>3683</v>
      </c>
      <c r="E66" s="130" t="s">
        <v>581</v>
      </c>
      <c r="F66" s="130" t="s">
        <v>581</v>
      </c>
      <c r="G66" s="130" t="s">
        <v>581</v>
      </c>
      <c r="H66" s="130">
        <v>10</v>
      </c>
      <c r="I66" s="130" t="s">
        <v>581</v>
      </c>
      <c r="J66" s="130" t="s">
        <v>581</v>
      </c>
      <c r="K66" s="130" t="s">
        <v>581</v>
      </c>
      <c r="L66" s="130" t="s">
        <v>581</v>
      </c>
      <c r="M66" s="130">
        <v>10</v>
      </c>
    </row>
    <row r="67" spans="2:13" x14ac:dyDescent="0.3">
      <c r="B67" s="124" t="s">
        <v>3588</v>
      </c>
      <c r="C67" s="124" t="s">
        <v>3548</v>
      </c>
      <c r="D67" s="124" t="s">
        <v>3464</v>
      </c>
      <c r="E67" s="129" t="s">
        <v>581</v>
      </c>
      <c r="F67" s="129" t="s">
        <v>581</v>
      </c>
      <c r="G67" s="129" t="s">
        <v>581</v>
      </c>
      <c r="H67" s="129" t="s">
        <v>581</v>
      </c>
      <c r="I67" s="129" t="s">
        <v>581</v>
      </c>
      <c r="J67" s="129">
        <v>10</v>
      </c>
      <c r="K67" s="129" t="s">
        <v>581</v>
      </c>
      <c r="L67" s="129" t="s">
        <v>581</v>
      </c>
      <c r="M67" s="129">
        <v>10</v>
      </c>
    </row>
    <row r="68" spans="2:13" x14ac:dyDescent="0.3">
      <c r="B68" s="125" t="s">
        <v>3622</v>
      </c>
      <c r="C68" s="125" t="s">
        <v>3548</v>
      </c>
      <c r="D68" s="125" t="s">
        <v>3450</v>
      </c>
      <c r="E68" s="130" t="s">
        <v>581</v>
      </c>
      <c r="F68" s="130" t="s">
        <v>581</v>
      </c>
      <c r="G68" s="130" t="s">
        <v>581</v>
      </c>
      <c r="H68" s="130" t="s">
        <v>581</v>
      </c>
      <c r="I68" s="130" t="s">
        <v>581</v>
      </c>
      <c r="J68" s="130">
        <v>9.16</v>
      </c>
      <c r="K68" s="130" t="s">
        <v>581</v>
      </c>
      <c r="L68" s="130" t="s">
        <v>581</v>
      </c>
      <c r="M68" s="130">
        <v>9.16</v>
      </c>
    </row>
    <row r="69" spans="2:13" x14ac:dyDescent="0.3">
      <c r="B69" s="124" t="s">
        <v>3591</v>
      </c>
      <c r="C69" s="124" t="s">
        <v>3548</v>
      </c>
      <c r="D69" s="124" t="s">
        <v>3450</v>
      </c>
      <c r="E69" s="129" t="s">
        <v>581</v>
      </c>
      <c r="F69" s="129" t="s">
        <v>581</v>
      </c>
      <c r="G69" s="129" t="s">
        <v>581</v>
      </c>
      <c r="H69" s="129" t="s">
        <v>581</v>
      </c>
      <c r="I69" s="129" t="s">
        <v>581</v>
      </c>
      <c r="J69" s="129">
        <v>8.34</v>
      </c>
      <c r="K69" s="129" t="s">
        <v>581</v>
      </c>
      <c r="L69" s="129" t="s">
        <v>581</v>
      </c>
      <c r="M69" s="129">
        <v>8.34</v>
      </c>
    </row>
    <row r="70" spans="2:13" x14ac:dyDescent="0.3">
      <c r="B70" s="125" t="s">
        <v>146</v>
      </c>
      <c r="C70" s="125" t="s">
        <v>3548</v>
      </c>
      <c r="D70" s="125" t="s">
        <v>3710</v>
      </c>
      <c r="E70" s="130" t="s">
        <v>581</v>
      </c>
      <c r="F70" s="130" t="s">
        <v>581</v>
      </c>
      <c r="G70" s="130" t="s">
        <v>581</v>
      </c>
      <c r="H70" s="130" t="s">
        <v>581</v>
      </c>
      <c r="I70" s="130" t="s">
        <v>581</v>
      </c>
      <c r="J70" s="130" t="s">
        <v>581</v>
      </c>
      <c r="K70" s="130" t="s">
        <v>581</v>
      </c>
      <c r="L70" s="130">
        <v>8.34</v>
      </c>
      <c r="M70" s="130">
        <v>8.34</v>
      </c>
    </row>
    <row r="71" spans="2:13" x14ac:dyDescent="0.3">
      <c r="B71" s="124" t="s">
        <v>175</v>
      </c>
      <c r="C71" s="124" t="s">
        <v>3548</v>
      </c>
      <c r="D71" s="124" t="s">
        <v>3710</v>
      </c>
      <c r="E71" s="129">
        <v>0.63</v>
      </c>
      <c r="F71" s="129" t="s">
        <v>581</v>
      </c>
      <c r="G71" s="129" t="s">
        <v>581</v>
      </c>
      <c r="H71" s="129" t="s">
        <v>581</v>
      </c>
      <c r="I71" s="129" t="s">
        <v>581</v>
      </c>
      <c r="J71" s="129" t="s">
        <v>581</v>
      </c>
      <c r="K71" s="129" t="s">
        <v>581</v>
      </c>
      <c r="L71" s="129">
        <v>7.68</v>
      </c>
      <c r="M71" s="129">
        <v>8.32</v>
      </c>
    </row>
    <row r="72" spans="2:13" x14ac:dyDescent="0.3">
      <c r="B72" s="125" t="s">
        <v>3576</v>
      </c>
      <c r="C72" s="125" t="s">
        <v>3548</v>
      </c>
      <c r="D72" s="125" t="s">
        <v>3679</v>
      </c>
      <c r="E72" s="130" t="s">
        <v>581</v>
      </c>
      <c r="F72" s="130" t="s">
        <v>581</v>
      </c>
      <c r="G72" s="130" t="s">
        <v>581</v>
      </c>
      <c r="H72" s="130" t="s">
        <v>581</v>
      </c>
      <c r="I72" s="130">
        <v>7.74</v>
      </c>
      <c r="J72" s="130" t="s">
        <v>581</v>
      </c>
      <c r="K72" s="130" t="s">
        <v>581</v>
      </c>
      <c r="L72" s="130" t="s">
        <v>581</v>
      </c>
      <c r="M72" s="130">
        <v>7.74</v>
      </c>
    </row>
    <row r="73" spans="2:13" x14ac:dyDescent="0.3">
      <c r="B73" s="124" t="s">
        <v>3587</v>
      </c>
      <c r="C73" s="124" t="s">
        <v>3548</v>
      </c>
      <c r="D73" s="124" t="s">
        <v>3675</v>
      </c>
      <c r="E73" s="129" t="s">
        <v>581</v>
      </c>
      <c r="F73" s="129" t="s">
        <v>581</v>
      </c>
      <c r="G73" s="129" t="s">
        <v>581</v>
      </c>
      <c r="H73" s="129" t="s">
        <v>581</v>
      </c>
      <c r="I73" s="129">
        <v>7.35</v>
      </c>
      <c r="J73" s="129" t="s">
        <v>581</v>
      </c>
      <c r="K73" s="129" t="s">
        <v>581</v>
      </c>
      <c r="L73" s="129" t="s">
        <v>581</v>
      </c>
      <c r="M73" s="129">
        <v>7.35</v>
      </c>
    </row>
    <row r="74" spans="2:13" x14ac:dyDescent="0.3">
      <c r="B74" s="125" t="s">
        <v>3590</v>
      </c>
      <c r="C74" s="125" t="s">
        <v>3548</v>
      </c>
      <c r="D74" s="125" t="s">
        <v>3464</v>
      </c>
      <c r="E74" s="130" t="s">
        <v>581</v>
      </c>
      <c r="F74" s="130" t="s">
        <v>581</v>
      </c>
      <c r="G74" s="130" t="s">
        <v>581</v>
      </c>
      <c r="H74" s="130" t="s">
        <v>581</v>
      </c>
      <c r="I74" s="130" t="s">
        <v>581</v>
      </c>
      <c r="J74" s="130">
        <v>7.02</v>
      </c>
      <c r="K74" s="130" t="s">
        <v>581</v>
      </c>
      <c r="L74" s="130" t="s">
        <v>581</v>
      </c>
      <c r="M74" s="130">
        <v>7.02</v>
      </c>
    </row>
    <row r="75" spans="2:13" x14ac:dyDescent="0.3">
      <c r="B75" s="124" t="s">
        <v>169</v>
      </c>
      <c r="C75" s="124" t="s">
        <v>3548</v>
      </c>
      <c r="D75" s="124" t="s">
        <v>3464</v>
      </c>
      <c r="E75" s="129" t="s">
        <v>581</v>
      </c>
      <c r="F75" s="129" t="s">
        <v>581</v>
      </c>
      <c r="G75" s="129" t="s">
        <v>581</v>
      </c>
      <c r="H75" s="129" t="s">
        <v>581</v>
      </c>
      <c r="I75" s="129" t="s">
        <v>581</v>
      </c>
      <c r="J75" s="129">
        <v>6.92</v>
      </c>
      <c r="K75" s="129" t="s">
        <v>581</v>
      </c>
      <c r="L75" s="129" t="s">
        <v>581</v>
      </c>
      <c r="M75" s="129">
        <v>6.92</v>
      </c>
    </row>
    <row r="76" spans="2:13" x14ac:dyDescent="0.3">
      <c r="B76" s="125" t="s">
        <v>3622</v>
      </c>
      <c r="C76" s="125" t="s">
        <v>3548</v>
      </c>
      <c r="D76" s="125" t="s">
        <v>3710</v>
      </c>
      <c r="E76" s="130">
        <v>0.87</v>
      </c>
      <c r="F76" s="130" t="s">
        <v>581</v>
      </c>
      <c r="G76" s="130" t="s">
        <v>581</v>
      </c>
      <c r="H76" s="130" t="s">
        <v>581</v>
      </c>
      <c r="I76" s="130" t="s">
        <v>581</v>
      </c>
      <c r="J76" s="130" t="s">
        <v>581</v>
      </c>
      <c r="K76" s="130" t="s">
        <v>581</v>
      </c>
      <c r="L76" s="130">
        <v>5.14</v>
      </c>
      <c r="M76" s="130">
        <v>6.01</v>
      </c>
    </row>
    <row r="77" spans="2:13" x14ac:dyDescent="0.3">
      <c r="B77" s="124" t="s">
        <v>3697</v>
      </c>
      <c r="C77" s="124" t="s">
        <v>3548</v>
      </c>
      <c r="D77" s="124" t="s">
        <v>1803</v>
      </c>
      <c r="E77" s="129" t="s">
        <v>581</v>
      </c>
      <c r="F77" s="129" t="s">
        <v>581</v>
      </c>
      <c r="G77" s="129">
        <v>5.5</v>
      </c>
      <c r="H77" s="129" t="s">
        <v>581</v>
      </c>
      <c r="I77" s="129" t="s">
        <v>581</v>
      </c>
      <c r="J77" s="129" t="s">
        <v>581</v>
      </c>
      <c r="K77" s="129" t="s">
        <v>581</v>
      </c>
      <c r="L77" s="129" t="s">
        <v>581</v>
      </c>
      <c r="M77" s="129">
        <v>5.5</v>
      </c>
    </row>
    <row r="78" spans="2:13" x14ac:dyDescent="0.3">
      <c r="B78" s="125" t="s">
        <v>270</v>
      </c>
      <c r="C78" s="125" t="s">
        <v>3548</v>
      </c>
      <c r="D78" s="125" t="s">
        <v>3690</v>
      </c>
      <c r="E78" s="130" t="s">
        <v>581</v>
      </c>
      <c r="F78" s="130" t="s">
        <v>581</v>
      </c>
      <c r="G78" s="130" t="s">
        <v>581</v>
      </c>
      <c r="H78" s="130" t="s">
        <v>581</v>
      </c>
      <c r="I78" s="130" t="s">
        <v>581</v>
      </c>
      <c r="J78" s="130">
        <v>5.33</v>
      </c>
      <c r="K78" s="130" t="s">
        <v>581</v>
      </c>
      <c r="L78" s="130" t="s">
        <v>581</v>
      </c>
      <c r="M78" s="130">
        <v>5.33</v>
      </c>
    </row>
    <row r="79" spans="2:13" x14ac:dyDescent="0.3">
      <c r="B79" s="124" t="s">
        <v>3701</v>
      </c>
      <c r="C79" s="124" t="s">
        <v>3548</v>
      </c>
      <c r="D79" s="124" t="s">
        <v>3710</v>
      </c>
      <c r="E79" s="129">
        <v>0.35</v>
      </c>
      <c r="F79" s="129" t="s">
        <v>581</v>
      </c>
      <c r="G79" s="129" t="s">
        <v>581</v>
      </c>
      <c r="H79" s="129" t="s">
        <v>581</v>
      </c>
      <c r="I79" s="129" t="s">
        <v>581</v>
      </c>
      <c r="J79" s="129" t="s">
        <v>581</v>
      </c>
      <c r="K79" s="129" t="s">
        <v>581</v>
      </c>
      <c r="L79" s="129">
        <v>4.76</v>
      </c>
      <c r="M79" s="129">
        <v>5.1100000000000003</v>
      </c>
    </row>
    <row r="80" spans="2:13" x14ac:dyDescent="0.3">
      <c r="B80" s="125" t="s">
        <v>3569</v>
      </c>
      <c r="C80" s="125" t="s">
        <v>3548</v>
      </c>
      <c r="D80" s="125" t="s">
        <v>3464</v>
      </c>
      <c r="E80" s="130" t="s">
        <v>581</v>
      </c>
      <c r="F80" s="130" t="s">
        <v>581</v>
      </c>
      <c r="G80" s="130" t="s">
        <v>581</v>
      </c>
      <c r="H80" s="130" t="s">
        <v>581</v>
      </c>
      <c r="I80" s="130" t="s">
        <v>581</v>
      </c>
      <c r="J80" s="130">
        <v>5</v>
      </c>
      <c r="K80" s="130" t="s">
        <v>581</v>
      </c>
      <c r="L80" s="130" t="s">
        <v>581</v>
      </c>
      <c r="M80" s="130">
        <v>5</v>
      </c>
    </row>
    <row r="81" spans="2:13" x14ac:dyDescent="0.3">
      <c r="B81" s="124" t="s">
        <v>3592</v>
      </c>
      <c r="C81" s="124" t="s">
        <v>3548</v>
      </c>
      <c r="D81" s="124" t="s">
        <v>3464</v>
      </c>
      <c r="E81" s="129" t="s">
        <v>581</v>
      </c>
      <c r="F81" s="129" t="s">
        <v>581</v>
      </c>
      <c r="G81" s="129" t="s">
        <v>581</v>
      </c>
      <c r="H81" s="129" t="s">
        <v>581</v>
      </c>
      <c r="I81" s="129" t="s">
        <v>581</v>
      </c>
      <c r="J81" s="129">
        <v>5</v>
      </c>
      <c r="K81" s="129" t="s">
        <v>581</v>
      </c>
      <c r="L81" s="129" t="s">
        <v>581</v>
      </c>
      <c r="M81" s="129">
        <v>5</v>
      </c>
    </row>
    <row r="82" spans="2:13" x14ac:dyDescent="0.3">
      <c r="B82" s="125" t="s">
        <v>270</v>
      </c>
      <c r="C82" s="125" t="s">
        <v>3548</v>
      </c>
      <c r="D82" s="125" t="s">
        <v>3464</v>
      </c>
      <c r="E82" s="130" t="s">
        <v>581</v>
      </c>
      <c r="F82" s="130" t="s">
        <v>581</v>
      </c>
      <c r="G82" s="130" t="s">
        <v>581</v>
      </c>
      <c r="H82" s="130" t="s">
        <v>581</v>
      </c>
      <c r="I82" s="130" t="s">
        <v>581</v>
      </c>
      <c r="J82" s="130">
        <v>5</v>
      </c>
      <c r="K82" s="130" t="s">
        <v>581</v>
      </c>
      <c r="L82" s="130" t="s">
        <v>581</v>
      </c>
      <c r="M82" s="130">
        <v>5</v>
      </c>
    </row>
    <row r="83" spans="2:13" x14ac:dyDescent="0.3">
      <c r="B83" s="124" t="s">
        <v>3607</v>
      </c>
      <c r="C83" s="124" t="s">
        <v>3548</v>
      </c>
      <c r="D83" s="124" t="s">
        <v>3687</v>
      </c>
      <c r="E83" s="129" t="s">
        <v>581</v>
      </c>
      <c r="F83" s="129" t="s">
        <v>581</v>
      </c>
      <c r="G83" s="129" t="s">
        <v>581</v>
      </c>
      <c r="H83" s="129">
        <v>5</v>
      </c>
      <c r="I83" s="129" t="s">
        <v>581</v>
      </c>
      <c r="J83" s="129" t="s">
        <v>581</v>
      </c>
      <c r="K83" s="129" t="s">
        <v>581</v>
      </c>
      <c r="L83" s="129" t="s">
        <v>581</v>
      </c>
      <c r="M83" s="129">
        <v>5</v>
      </c>
    </row>
    <row r="84" spans="2:13" x14ac:dyDescent="0.3">
      <c r="B84" s="125" t="s">
        <v>3589</v>
      </c>
      <c r="C84" s="125" t="s">
        <v>3548</v>
      </c>
      <c r="D84" s="125" t="s">
        <v>3450</v>
      </c>
      <c r="E84" s="130" t="s">
        <v>581</v>
      </c>
      <c r="F84" s="130" t="s">
        <v>581</v>
      </c>
      <c r="G84" s="130" t="s">
        <v>581</v>
      </c>
      <c r="H84" s="130" t="s">
        <v>581</v>
      </c>
      <c r="I84" s="130" t="s">
        <v>581</v>
      </c>
      <c r="J84" s="130">
        <v>5</v>
      </c>
      <c r="K84" s="130" t="s">
        <v>581</v>
      </c>
      <c r="L84" s="130" t="s">
        <v>581</v>
      </c>
      <c r="M84" s="130">
        <v>5</v>
      </c>
    </row>
    <row r="85" spans="2:13" x14ac:dyDescent="0.3">
      <c r="B85" s="124" t="s">
        <v>3609</v>
      </c>
      <c r="C85" s="124" t="s">
        <v>3548</v>
      </c>
      <c r="D85" s="124" t="s">
        <v>3687</v>
      </c>
      <c r="E85" s="129" t="s">
        <v>581</v>
      </c>
      <c r="F85" s="129" t="s">
        <v>581</v>
      </c>
      <c r="G85" s="129" t="s">
        <v>581</v>
      </c>
      <c r="H85" s="129">
        <v>5</v>
      </c>
      <c r="I85" s="129" t="s">
        <v>581</v>
      </c>
      <c r="J85" s="129" t="s">
        <v>581</v>
      </c>
      <c r="K85" s="129" t="s">
        <v>581</v>
      </c>
      <c r="L85" s="129" t="s">
        <v>581</v>
      </c>
      <c r="M85" s="129">
        <v>5</v>
      </c>
    </row>
    <row r="86" spans="2:13" x14ac:dyDescent="0.3">
      <c r="B86" s="125" t="s">
        <v>3593</v>
      </c>
      <c r="C86" s="125" t="s">
        <v>3548</v>
      </c>
      <c r="D86" s="125" t="s">
        <v>625</v>
      </c>
      <c r="E86" s="130" t="s">
        <v>581</v>
      </c>
      <c r="F86" s="130" t="s">
        <v>581</v>
      </c>
      <c r="G86" s="130" t="s">
        <v>581</v>
      </c>
      <c r="H86" s="130">
        <v>4.9800000000000004</v>
      </c>
      <c r="I86" s="130" t="s">
        <v>581</v>
      </c>
      <c r="J86" s="130" t="s">
        <v>581</v>
      </c>
      <c r="K86" s="130" t="s">
        <v>581</v>
      </c>
      <c r="L86" s="130" t="s">
        <v>581</v>
      </c>
      <c r="M86" s="130">
        <v>4.9800000000000004</v>
      </c>
    </row>
    <row r="87" spans="2:13" x14ac:dyDescent="0.3">
      <c r="B87" s="124" t="s">
        <v>321</v>
      </c>
      <c r="C87" s="124" t="s">
        <v>3548</v>
      </c>
      <c r="D87" s="124" t="s">
        <v>1803</v>
      </c>
      <c r="E87" s="129" t="s">
        <v>581</v>
      </c>
      <c r="F87" s="129" t="s">
        <v>581</v>
      </c>
      <c r="G87" s="129">
        <v>4.9000000000000004</v>
      </c>
      <c r="H87" s="129" t="s">
        <v>581</v>
      </c>
      <c r="I87" s="129" t="s">
        <v>581</v>
      </c>
      <c r="J87" s="129" t="s">
        <v>581</v>
      </c>
      <c r="K87" s="129" t="s">
        <v>581</v>
      </c>
      <c r="L87" s="129" t="s">
        <v>581</v>
      </c>
      <c r="M87" s="129">
        <v>4.9000000000000004</v>
      </c>
    </row>
    <row r="88" spans="2:13" x14ac:dyDescent="0.3">
      <c r="B88" s="125" t="s">
        <v>3591</v>
      </c>
      <c r="C88" s="125" t="s">
        <v>3548</v>
      </c>
      <c r="D88" s="125" t="s">
        <v>3477</v>
      </c>
      <c r="E88" s="130" t="s">
        <v>581</v>
      </c>
      <c r="F88" s="130" t="s">
        <v>581</v>
      </c>
      <c r="G88" s="130" t="s">
        <v>581</v>
      </c>
      <c r="H88" s="130" t="s">
        <v>581</v>
      </c>
      <c r="I88" s="130" t="s">
        <v>581</v>
      </c>
      <c r="J88" s="130">
        <v>4.6399999999999997</v>
      </c>
      <c r="K88" s="130" t="s">
        <v>581</v>
      </c>
      <c r="L88" s="130" t="s">
        <v>581</v>
      </c>
      <c r="M88" s="130">
        <v>4.6399999999999997</v>
      </c>
    </row>
    <row r="89" spans="2:13" x14ac:dyDescent="0.3">
      <c r="B89" s="124" t="s">
        <v>199</v>
      </c>
      <c r="C89" s="124" t="s">
        <v>3548</v>
      </c>
      <c r="D89" s="124" t="s">
        <v>3710</v>
      </c>
      <c r="E89" s="129" t="s">
        <v>581</v>
      </c>
      <c r="F89" s="129" t="s">
        <v>581</v>
      </c>
      <c r="G89" s="129" t="s">
        <v>581</v>
      </c>
      <c r="H89" s="129" t="s">
        <v>581</v>
      </c>
      <c r="I89" s="129" t="s">
        <v>581</v>
      </c>
      <c r="J89" s="129" t="s">
        <v>581</v>
      </c>
      <c r="K89" s="129" t="s">
        <v>581</v>
      </c>
      <c r="L89" s="129">
        <v>4.5599999999999996</v>
      </c>
      <c r="M89" s="129">
        <v>4.5599999999999996</v>
      </c>
    </row>
    <row r="90" spans="2:13" x14ac:dyDescent="0.3">
      <c r="B90" s="125" t="s">
        <v>233</v>
      </c>
      <c r="C90" s="125" t="s">
        <v>3548</v>
      </c>
      <c r="D90" s="125" t="s">
        <v>3710</v>
      </c>
      <c r="E90" s="130">
        <v>1.49</v>
      </c>
      <c r="F90" s="130" t="s">
        <v>581</v>
      </c>
      <c r="G90" s="130" t="s">
        <v>581</v>
      </c>
      <c r="H90" s="130" t="s">
        <v>581</v>
      </c>
      <c r="I90" s="130" t="s">
        <v>581</v>
      </c>
      <c r="J90" s="130" t="s">
        <v>581</v>
      </c>
      <c r="K90" s="130" t="s">
        <v>581</v>
      </c>
      <c r="L90" s="130">
        <v>2.97</v>
      </c>
      <c r="M90" s="130">
        <v>4.46</v>
      </c>
    </row>
    <row r="91" spans="2:13" x14ac:dyDescent="0.3">
      <c r="B91" s="124" t="s">
        <v>3596</v>
      </c>
      <c r="C91" s="124" t="s">
        <v>3548</v>
      </c>
      <c r="D91" s="124" t="s">
        <v>3687</v>
      </c>
      <c r="E91" s="129" t="s">
        <v>581</v>
      </c>
      <c r="F91" s="129" t="s">
        <v>581</v>
      </c>
      <c r="G91" s="129" t="s">
        <v>581</v>
      </c>
      <c r="H91" s="129">
        <v>4.2300000000000004</v>
      </c>
      <c r="I91" s="129" t="s">
        <v>581</v>
      </c>
      <c r="J91" s="129" t="s">
        <v>581</v>
      </c>
      <c r="K91" s="129" t="s">
        <v>581</v>
      </c>
      <c r="L91" s="129" t="s">
        <v>581</v>
      </c>
      <c r="M91" s="129">
        <v>4.2300000000000004</v>
      </c>
    </row>
    <row r="92" spans="2:13" x14ac:dyDescent="0.3">
      <c r="B92" s="125" t="s">
        <v>3598</v>
      </c>
      <c r="C92" s="125" t="s">
        <v>3548</v>
      </c>
      <c r="D92" s="125" t="s">
        <v>3710</v>
      </c>
      <c r="E92" s="130" t="s">
        <v>581</v>
      </c>
      <c r="F92" s="130" t="s">
        <v>581</v>
      </c>
      <c r="G92" s="130" t="s">
        <v>581</v>
      </c>
      <c r="H92" s="130" t="s">
        <v>581</v>
      </c>
      <c r="I92" s="130" t="s">
        <v>581</v>
      </c>
      <c r="J92" s="130" t="s">
        <v>581</v>
      </c>
      <c r="K92" s="130" t="s">
        <v>581</v>
      </c>
      <c r="L92" s="130">
        <v>4.1500000000000004</v>
      </c>
      <c r="M92" s="130">
        <v>4.1500000000000004</v>
      </c>
    </row>
    <row r="93" spans="2:13" x14ac:dyDescent="0.3">
      <c r="B93" s="124" t="s">
        <v>410</v>
      </c>
      <c r="C93" s="124" t="s">
        <v>3548</v>
      </c>
      <c r="D93" s="124" t="s">
        <v>3687</v>
      </c>
      <c r="E93" s="129" t="s">
        <v>581</v>
      </c>
      <c r="F93" s="129" t="s">
        <v>581</v>
      </c>
      <c r="G93" s="129" t="s">
        <v>581</v>
      </c>
      <c r="H93" s="129">
        <v>4</v>
      </c>
      <c r="I93" s="129" t="s">
        <v>581</v>
      </c>
      <c r="J93" s="129" t="s">
        <v>581</v>
      </c>
      <c r="K93" s="129" t="s">
        <v>581</v>
      </c>
      <c r="L93" s="129" t="s">
        <v>581</v>
      </c>
      <c r="M93" s="129">
        <v>4</v>
      </c>
    </row>
    <row r="94" spans="2:13" x14ac:dyDescent="0.3">
      <c r="B94" s="125" t="s">
        <v>3597</v>
      </c>
      <c r="C94" s="125" t="s">
        <v>3548</v>
      </c>
      <c r="D94" s="125" t="s">
        <v>625</v>
      </c>
      <c r="E94" s="130" t="s">
        <v>581</v>
      </c>
      <c r="F94" s="130" t="s">
        <v>581</v>
      </c>
      <c r="G94" s="130" t="s">
        <v>581</v>
      </c>
      <c r="H94" s="130">
        <v>3.96</v>
      </c>
      <c r="I94" s="130" t="s">
        <v>581</v>
      </c>
      <c r="J94" s="130" t="s">
        <v>581</v>
      </c>
      <c r="K94" s="130" t="s">
        <v>581</v>
      </c>
      <c r="L94" s="130" t="s">
        <v>581</v>
      </c>
      <c r="M94" s="130">
        <v>3.96</v>
      </c>
    </row>
    <row r="95" spans="2:13" x14ac:dyDescent="0.3">
      <c r="B95" s="124" t="s">
        <v>3598</v>
      </c>
      <c r="C95" s="124" t="s">
        <v>3548</v>
      </c>
      <c r="D95" s="124" t="s">
        <v>3477</v>
      </c>
      <c r="E95" s="129" t="s">
        <v>581</v>
      </c>
      <c r="F95" s="129" t="s">
        <v>581</v>
      </c>
      <c r="G95" s="129" t="s">
        <v>581</v>
      </c>
      <c r="H95" s="129" t="s">
        <v>581</v>
      </c>
      <c r="I95" s="129" t="s">
        <v>581</v>
      </c>
      <c r="J95" s="129">
        <v>3.9</v>
      </c>
      <c r="K95" s="129" t="s">
        <v>581</v>
      </c>
      <c r="L95" s="129" t="s">
        <v>581</v>
      </c>
      <c r="M95" s="129">
        <v>3.9</v>
      </c>
    </row>
    <row r="96" spans="2:13" x14ac:dyDescent="0.3">
      <c r="B96" s="125" t="s">
        <v>3702</v>
      </c>
      <c r="C96" s="125" t="s">
        <v>3548</v>
      </c>
      <c r="D96" s="125" t="s">
        <v>3710</v>
      </c>
      <c r="E96" s="130">
        <v>3.89</v>
      </c>
      <c r="F96" s="130" t="s">
        <v>581</v>
      </c>
      <c r="G96" s="130" t="s">
        <v>581</v>
      </c>
      <c r="H96" s="130" t="s">
        <v>581</v>
      </c>
      <c r="I96" s="130" t="s">
        <v>581</v>
      </c>
      <c r="J96" s="130" t="s">
        <v>581</v>
      </c>
      <c r="K96" s="130" t="s">
        <v>581</v>
      </c>
      <c r="L96" s="130" t="s">
        <v>581</v>
      </c>
      <c r="M96" s="130">
        <v>3.89</v>
      </c>
    </row>
    <row r="97" spans="2:13" x14ac:dyDescent="0.3">
      <c r="B97" s="124" t="s">
        <v>3592</v>
      </c>
      <c r="C97" s="124" t="s">
        <v>3548</v>
      </c>
      <c r="D97" s="124" t="s">
        <v>3477</v>
      </c>
      <c r="E97" s="129" t="s">
        <v>581</v>
      </c>
      <c r="F97" s="129" t="s">
        <v>581</v>
      </c>
      <c r="G97" s="129" t="s">
        <v>581</v>
      </c>
      <c r="H97" s="129" t="s">
        <v>581</v>
      </c>
      <c r="I97" s="129" t="s">
        <v>581</v>
      </c>
      <c r="J97" s="129">
        <v>3.7</v>
      </c>
      <c r="K97" s="129" t="s">
        <v>581</v>
      </c>
      <c r="L97" s="129" t="s">
        <v>581</v>
      </c>
      <c r="M97" s="129">
        <v>3.7</v>
      </c>
    </row>
    <row r="98" spans="2:13" x14ac:dyDescent="0.3">
      <c r="B98" s="125" t="s">
        <v>3610</v>
      </c>
      <c r="C98" s="125" t="s">
        <v>3548</v>
      </c>
      <c r="D98" s="125" t="s">
        <v>3687</v>
      </c>
      <c r="E98" s="130" t="s">
        <v>581</v>
      </c>
      <c r="F98" s="130" t="s">
        <v>581</v>
      </c>
      <c r="G98" s="130" t="s">
        <v>581</v>
      </c>
      <c r="H98" s="130">
        <v>3.46</v>
      </c>
      <c r="I98" s="130" t="s">
        <v>581</v>
      </c>
      <c r="J98" s="130" t="s">
        <v>581</v>
      </c>
      <c r="K98" s="130" t="s">
        <v>581</v>
      </c>
      <c r="L98" s="130" t="s">
        <v>581</v>
      </c>
      <c r="M98" s="130">
        <v>3.46</v>
      </c>
    </row>
    <row r="99" spans="2:13" x14ac:dyDescent="0.3">
      <c r="B99" s="124" t="s">
        <v>3624</v>
      </c>
      <c r="C99" s="124" t="s">
        <v>3548</v>
      </c>
      <c r="D99" s="124" t="s">
        <v>3683</v>
      </c>
      <c r="E99" s="129" t="s">
        <v>581</v>
      </c>
      <c r="F99" s="129" t="s">
        <v>581</v>
      </c>
      <c r="G99" s="129" t="s">
        <v>581</v>
      </c>
      <c r="H99" s="129">
        <v>3.38</v>
      </c>
      <c r="I99" s="129" t="s">
        <v>581</v>
      </c>
      <c r="J99" s="129" t="s">
        <v>581</v>
      </c>
      <c r="K99" s="129" t="s">
        <v>581</v>
      </c>
      <c r="L99" s="129" t="s">
        <v>581</v>
      </c>
      <c r="M99" s="129">
        <v>3.38</v>
      </c>
    </row>
    <row r="100" spans="2:13" x14ac:dyDescent="0.3">
      <c r="B100" s="125" t="s">
        <v>317</v>
      </c>
      <c r="C100" s="125" t="s">
        <v>3548</v>
      </c>
      <c r="D100" s="125" t="s">
        <v>3710</v>
      </c>
      <c r="E100" s="130">
        <v>0.38</v>
      </c>
      <c r="F100" s="130" t="s">
        <v>581</v>
      </c>
      <c r="G100" s="130" t="s">
        <v>581</v>
      </c>
      <c r="H100" s="130" t="s">
        <v>581</v>
      </c>
      <c r="I100" s="130" t="s">
        <v>581</v>
      </c>
      <c r="J100" s="130" t="s">
        <v>581</v>
      </c>
      <c r="K100" s="130" t="s">
        <v>581</v>
      </c>
      <c r="L100" s="130">
        <v>2.89</v>
      </c>
      <c r="M100" s="130">
        <v>3.27</v>
      </c>
    </row>
    <row r="101" spans="2:13" x14ac:dyDescent="0.3">
      <c r="B101" s="124" t="s">
        <v>3577</v>
      </c>
      <c r="C101" s="124" t="s">
        <v>3548</v>
      </c>
      <c r="D101" s="124" t="s">
        <v>3477</v>
      </c>
      <c r="E101" s="129" t="s">
        <v>581</v>
      </c>
      <c r="F101" s="129" t="s">
        <v>581</v>
      </c>
      <c r="G101" s="129" t="s">
        <v>581</v>
      </c>
      <c r="H101" s="129" t="s">
        <v>581</v>
      </c>
      <c r="I101" s="129" t="s">
        <v>581</v>
      </c>
      <c r="J101" s="129">
        <v>3.26</v>
      </c>
      <c r="K101" s="129" t="s">
        <v>581</v>
      </c>
      <c r="L101" s="129" t="s">
        <v>581</v>
      </c>
      <c r="M101" s="129">
        <v>3.26</v>
      </c>
    </row>
    <row r="102" spans="2:13" x14ac:dyDescent="0.3">
      <c r="B102" s="125" t="s">
        <v>3578</v>
      </c>
      <c r="C102" s="125" t="s">
        <v>3548</v>
      </c>
      <c r="D102" s="125" t="s">
        <v>3477</v>
      </c>
      <c r="E102" s="130" t="s">
        <v>581</v>
      </c>
      <c r="F102" s="130" t="s">
        <v>581</v>
      </c>
      <c r="G102" s="130" t="s">
        <v>581</v>
      </c>
      <c r="H102" s="130" t="s">
        <v>581</v>
      </c>
      <c r="I102" s="130" t="s">
        <v>581</v>
      </c>
      <c r="J102" s="130">
        <v>3.23</v>
      </c>
      <c r="K102" s="130" t="s">
        <v>581</v>
      </c>
      <c r="L102" s="130" t="s">
        <v>581</v>
      </c>
      <c r="M102" s="130">
        <v>3.23</v>
      </c>
    </row>
    <row r="103" spans="2:13" x14ac:dyDescent="0.3">
      <c r="B103" s="124" t="s">
        <v>175</v>
      </c>
      <c r="C103" s="124" t="s">
        <v>3548</v>
      </c>
      <c r="D103" s="124" t="s">
        <v>3477</v>
      </c>
      <c r="E103" s="129" t="s">
        <v>581</v>
      </c>
      <c r="F103" s="129" t="s">
        <v>581</v>
      </c>
      <c r="G103" s="129" t="s">
        <v>581</v>
      </c>
      <c r="H103" s="129" t="s">
        <v>581</v>
      </c>
      <c r="I103" s="129" t="s">
        <v>581</v>
      </c>
      <c r="J103" s="129">
        <v>3.06</v>
      </c>
      <c r="K103" s="129" t="s">
        <v>581</v>
      </c>
      <c r="L103" s="129" t="s">
        <v>581</v>
      </c>
      <c r="M103" s="129">
        <v>3.06</v>
      </c>
    </row>
    <row r="104" spans="2:13" x14ac:dyDescent="0.3">
      <c r="B104" s="125" t="s">
        <v>3610</v>
      </c>
      <c r="C104" s="125" t="s">
        <v>3548</v>
      </c>
      <c r="D104" s="125" t="s">
        <v>3515</v>
      </c>
      <c r="E104" s="130" t="s">
        <v>581</v>
      </c>
      <c r="F104" s="130" t="s">
        <v>581</v>
      </c>
      <c r="G104" s="130" t="s">
        <v>581</v>
      </c>
      <c r="H104" s="130">
        <v>3.01</v>
      </c>
      <c r="I104" s="130" t="s">
        <v>581</v>
      </c>
      <c r="J104" s="130" t="s">
        <v>581</v>
      </c>
      <c r="K104" s="130" t="s">
        <v>581</v>
      </c>
      <c r="L104" s="130" t="s">
        <v>581</v>
      </c>
      <c r="M104" s="130">
        <v>3.01</v>
      </c>
    </row>
    <row r="105" spans="2:13" x14ac:dyDescent="0.3">
      <c r="B105" s="124" t="s">
        <v>3579</v>
      </c>
      <c r="C105" s="124" t="s">
        <v>3548</v>
      </c>
      <c r="D105" s="124" t="s">
        <v>3687</v>
      </c>
      <c r="E105" s="129" t="s">
        <v>581</v>
      </c>
      <c r="F105" s="129" t="s">
        <v>581</v>
      </c>
      <c r="G105" s="129" t="s">
        <v>581</v>
      </c>
      <c r="H105" s="129" t="s">
        <v>581</v>
      </c>
      <c r="I105" s="129" t="s">
        <v>581</v>
      </c>
      <c r="J105" s="129" t="s">
        <v>581</v>
      </c>
      <c r="K105" s="129">
        <v>3</v>
      </c>
      <c r="L105" s="129" t="s">
        <v>581</v>
      </c>
      <c r="M105" s="129">
        <v>3</v>
      </c>
    </row>
    <row r="106" spans="2:13" x14ac:dyDescent="0.3">
      <c r="B106" s="125" t="s">
        <v>3634</v>
      </c>
      <c r="C106" s="125" t="s">
        <v>3548</v>
      </c>
      <c r="D106" s="125" t="s">
        <v>3445</v>
      </c>
      <c r="E106" s="130" t="s">
        <v>581</v>
      </c>
      <c r="F106" s="130" t="s">
        <v>581</v>
      </c>
      <c r="G106" s="130" t="s">
        <v>581</v>
      </c>
      <c r="H106" s="130" t="s">
        <v>581</v>
      </c>
      <c r="I106" s="130" t="s">
        <v>581</v>
      </c>
      <c r="J106" s="130">
        <v>3</v>
      </c>
      <c r="K106" s="130" t="s">
        <v>581</v>
      </c>
      <c r="L106" s="130" t="s">
        <v>581</v>
      </c>
      <c r="M106" s="130">
        <v>3</v>
      </c>
    </row>
    <row r="107" spans="2:13" x14ac:dyDescent="0.3">
      <c r="B107" s="124" t="s">
        <v>3578</v>
      </c>
      <c r="C107" s="124" t="s">
        <v>3548</v>
      </c>
      <c r="D107" s="124" t="s">
        <v>3467</v>
      </c>
      <c r="E107" s="129" t="s">
        <v>581</v>
      </c>
      <c r="F107" s="129" t="s">
        <v>581</v>
      </c>
      <c r="G107" s="129" t="s">
        <v>581</v>
      </c>
      <c r="H107" s="129" t="s">
        <v>581</v>
      </c>
      <c r="I107" s="129" t="s">
        <v>581</v>
      </c>
      <c r="J107" s="129">
        <v>3</v>
      </c>
      <c r="K107" s="129" t="s">
        <v>581</v>
      </c>
      <c r="L107" s="129" t="s">
        <v>581</v>
      </c>
      <c r="M107" s="129">
        <v>3</v>
      </c>
    </row>
    <row r="108" spans="2:13" x14ac:dyDescent="0.3">
      <c r="B108" s="125" t="s">
        <v>3599</v>
      </c>
      <c r="C108" s="125" t="s">
        <v>3548</v>
      </c>
      <c r="D108" s="125" t="s">
        <v>3683</v>
      </c>
      <c r="E108" s="130" t="s">
        <v>581</v>
      </c>
      <c r="F108" s="130" t="s">
        <v>581</v>
      </c>
      <c r="G108" s="130" t="s">
        <v>581</v>
      </c>
      <c r="H108" s="130">
        <v>2.85</v>
      </c>
      <c r="I108" s="130" t="s">
        <v>581</v>
      </c>
      <c r="J108" s="130" t="s">
        <v>581</v>
      </c>
      <c r="K108" s="130" t="s">
        <v>581</v>
      </c>
      <c r="L108" s="130" t="s">
        <v>581</v>
      </c>
      <c r="M108" s="130">
        <v>2.85</v>
      </c>
    </row>
    <row r="109" spans="2:13" x14ac:dyDescent="0.3">
      <c r="B109" s="124" t="s">
        <v>169</v>
      </c>
      <c r="C109" s="124" t="s">
        <v>3548</v>
      </c>
      <c r="D109" s="124" t="s">
        <v>3477</v>
      </c>
      <c r="E109" s="129" t="s">
        <v>581</v>
      </c>
      <c r="F109" s="129" t="s">
        <v>581</v>
      </c>
      <c r="G109" s="129" t="s">
        <v>581</v>
      </c>
      <c r="H109" s="129" t="s">
        <v>581</v>
      </c>
      <c r="I109" s="129" t="s">
        <v>581</v>
      </c>
      <c r="J109" s="129">
        <v>2.79</v>
      </c>
      <c r="K109" s="129" t="s">
        <v>581</v>
      </c>
      <c r="L109" s="129" t="s">
        <v>581</v>
      </c>
      <c r="M109" s="129">
        <v>2.79</v>
      </c>
    </row>
    <row r="110" spans="2:13" x14ac:dyDescent="0.3">
      <c r="B110" s="125" t="s">
        <v>249</v>
      </c>
      <c r="C110" s="125" t="s">
        <v>3548</v>
      </c>
      <c r="D110" s="125" t="s">
        <v>3710</v>
      </c>
      <c r="E110" s="130">
        <v>0.42</v>
      </c>
      <c r="F110" s="130" t="s">
        <v>581</v>
      </c>
      <c r="G110" s="130" t="s">
        <v>581</v>
      </c>
      <c r="H110" s="130" t="s">
        <v>581</v>
      </c>
      <c r="I110" s="130" t="s">
        <v>581</v>
      </c>
      <c r="J110" s="130" t="s">
        <v>581</v>
      </c>
      <c r="K110" s="130" t="s">
        <v>581</v>
      </c>
      <c r="L110" s="130">
        <v>2.19</v>
      </c>
      <c r="M110" s="130">
        <v>2.61</v>
      </c>
    </row>
    <row r="111" spans="2:13" x14ac:dyDescent="0.3">
      <c r="B111" s="124" t="s">
        <v>3598</v>
      </c>
      <c r="C111" s="124" t="s">
        <v>3548</v>
      </c>
      <c r="D111" s="124" t="s">
        <v>3687</v>
      </c>
      <c r="E111" s="129" t="s">
        <v>581</v>
      </c>
      <c r="F111" s="129" t="s">
        <v>581</v>
      </c>
      <c r="G111" s="129" t="s">
        <v>581</v>
      </c>
      <c r="H111" s="129">
        <v>2.5</v>
      </c>
      <c r="I111" s="129" t="s">
        <v>581</v>
      </c>
      <c r="J111" s="129" t="s">
        <v>581</v>
      </c>
      <c r="K111" s="129" t="s">
        <v>581</v>
      </c>
      <c r="L111" s="129" t="s">
        <v>581</v>
      </c>
      <c r="M111" s="129">
        <v>2.5</v>
      </c>
    </row>
    <row r="112" spans="2:13" x14ac:dyDescent="0.3">
      <c r="B112" s="125" t="s">
        <v>3612</v>
      </c>
      <c r="C112" s="125" t="s">
        <v>3548</v>
      </c>
      <c r="D112" s="125" t="s">
        <v>3687</v>
      </c>
      <c r="E112" s="130" t="s">
        <v>581</v>
      </c>
      <c r="F112" s="130" t="s">
        <v>581</v>
      </c>
      <c r="G112" s="130" t="s">
        <v>581</v>
      </c>
      <c r="H112" s="130">
        <v>2.5</v>
      </c>
      <c r="I112" s="130" t="s">
        <v>581</v>
      </c>
      <c r="J112" s="130" t="s">
        <v>581</v>
      </c>
      <c r="K112" s="130" t="s">
        <v>581</v>
      </c>
      <c r="L112" s="130" t="s">
        <v>581</v>
      </c>
      <c r="M112" s="130">
        <v>2.5</v>
      </c>
    </row>
    <row r="113" spans="2:13" x14ac:dyDescent="0.3">
      <c r="B113" s="124" t="s">
        <v>3603</v>
      </c>
      <c r="C113" s="124" t="s">
        <v>3548</v>
      </c>
      <c r="D113" s="124" t="s">
        <v>3687</v>
      </c>
      <c r="E113" s="129" t="s">
        <v>581</v>
      </c>
      <c r="F113" s="129" t="s">
        <v>581</v>
      </c>
      <c r="G113" s="129" t="s">
        <v>581</v>
      </c>
      <c r="H113" s="129">
        <v>2.5</v>
      </c>
      <c r="I113" s="129" t="s">
        <v>581</v>
      </c>
      <c r="J113" s="129" t="s">
        <v>581</v>
      </c>
      <c r="K113" s="129" t="s">
        <v>581</v>
      </c>
      <c r="L113" s="129" t="s">
        <v>581</v>
      </c>
      <c r="M113" s="129">
        <v>2.5</v>
      </c>
    </row>
    <row r="114" spans="2:13" x14ac:dyDescent="0.3">
      <c r="B114" s="125" t="s">
        <v>3603</v>
      </c>
      <c r="C114" s="125" t="s">
        <v>3548</v>
      </c>
      <c r="D114" s="125" t="s">
        <v>3515</v>
      </c>
      <c r="E114" s="130" t="s">
        <v>581</v>
      </c>
      <c r="F114" s="130" t="s">
        <v>581</v>
      </c>
      <c r="G114" s="130" t="s">
        <v>581</v>
      </c>
      <c r="H114" s="130">
        <v>2.5</v>
      </c>
      <c r="I114" s="130" t="s">
        <v>581</v>
      </c>
      <c r="J114" s="130" t="s">
        <v>581</v>
      </c>
      <c r="K114" s="130" t="s">
        <v>581</v>
      </c>
      <c r="L114" s="130" t="s">
        <v>581</v>
      </c>
      <c r="M114" s="130">
        <v>2.5</v>
      </c>
    </row>
    <row r="115" spans="2:13" x14ac:dyDescent="0.3">
      <c r="B115" s="124" t="s">
        <v>3616</v>
      </c>
      <c r="C115" s="124" t="s">
        <v>3548</v>
      </c>
      <c r="D115" s="124" t="s">
        <v>3687</v>
      </c>
      <c r="E115" s="129" t="s">
        <v>581</v>
      </c>
      <c r="F115" s="129" t="s">
        <v>581</v>
      </c>
      <c r="G115" s="129" t="s">
        <v>581</v>
      </c>
      <c r="H115" s="129">
        <v>2.5</v>
      </c>
      <c r="I115" s="129" t="s">
        <v>581</v>
      </c>
      <c r="J115" s="129" t="s">
        <v>581</v>
      </c>
      <c r="K115" s="129" t="s">
        <v>581</v>
      </c>
      <c r="L115" s="129" t="s">
        <v>581</v>
      </c>
      <c r="M115" s="129">
        <v>2.5</v>
      </c>
    </row>
    <row r="116" spans="2:13" x14ac:dyDescent="0.3">
      <c r="B116" s="125" t="s">
        <v>3619</v>
      </c>
      <c r="C116" s="125" t="s">
        <v>3548</v>
      </c>
      <c r="D116" s="125" t="s">
        <v>3687</v>
      </c>
      <c r="E116" s="130" t="s">
        <v>581</v>
      </c>
      <c r="F116" s="130" t="s">
        <v>581</v>
      </c>
      <c r="G116" s="130" t="s">
        <v>581</v>
      </c>
      <c r="H116" s="130">
        <v>2.5</v>
      </c>
      <c r="I116" s="130" t="s">
        <v>581</v>
      </c>
      <c r="J116" s="130" t="s">
        <v>581</v>
      </c>
      <c r="K116" s="130" t="s">
        <v>581</v>
      </c>
      <c r="L116" s="130" t="s">
        <v>581</v>
      </c>
      <c r="M116" s="130">
        <v>2.5</v>
      </c>
    </row>
    <row r="117" spans="2:13" x14ac:dyDescent="0.3">
      <c r="B117" s="124" t="s">
        <v>160</v>
      </c>
      <c r="C117" s="124" t="s">
        <v>3548</v>
      </c>
      <c r="D117" s="124" t="s">
        <v>3687</v>
      </c>
      <c r="E117" s="129" t="s">
        <v>581</v>
      </c>
      <c r="F117" s="129" t="s">
        <v>581</v>
      </c>
      <c r="G117" s="129" t="s">
        <v>581</v>
      </c>
      <c r="H117" s="129">
        <v>2.5</v>
      </c>
      <c r="I117" s="129" t="s">
        <v>581</v>
      </c>
      <c r="J117" s="129" t="s">
        <v>581</v>
      </c>
      <c r="K117" s="129" t="s">
        <v>581</v>
      </c>
      <c r="L117" s="129" t="s">
        <v>581</v>
      </c>
      <c r="M117" s="129">
        <v>2.5</v>
      </c>
    </row>
    <row r="118" spans="2:13" x14ac:dyDescent="0.3">
      <c r="B118" s="125" t="s">
        <v>3615</v>
      </c>
      <c r="C118" s="125" t="s">
        <v>3548</v>
      </c>
      <c r="D118" s="125" t="s">
        <v>3515</v>
      </c>
      <c r="E118" s="130" t="s">
        <v>581</v>
      </c>
      <c r="F118" s="130" t="s">
        <v>581</v>
      </c>
      <c r="G118" s="130" t="s">
        <v>581</v>
      </c>
      <c r="H118" s="130">
        <v>2.5</v>
      </c>
      <c r="I118" s="130" t="s">
        <v>581</v>
      </c>
      <c r="J118" s="130" t="s">
        <v>581</v>
      </c>
      <c r="K118" s="130" t="s">
        <v>581</v>
      </c>
      <c r="L118" s="130" t="s">
        <v>581</v>
      </c>
      <c r="M118" s="130">
        <v>2.5</v>
      </c>
    </row>
    <row r="119" spans="2:13" x14ac:dyDescent="0.3">
      <c r="B119" s="124" t="s">
        <v>3605</v>
      </c>
      <c r="C119" s="124" t="s">
        <v>3548</v>
      </c>
      <c r="D119" s="124" t="s">
        <v>3515</v>
      </c>
      <c r="E119" s="129" t="s">
        <v>581</v>
      </c>
      <c r="F119" s="129" t="s">
        <v>581</v>
      </c>
      <c r="G119" s="129" t="s">
        <v>581</v>
      </c>
      <c r="H119" s="129">
        <v>2.5</v>
      </c>
      <c r="I119" s="129" t="s">
        <v>581</v>
      </c>
      <c r="J119" s="129" t="s">
        <v>581</v>
      </c>
      <c r="K119" s="129" t="s">
        <v>581</v>
      </c>
      <c r="L119" s="129" t="s">
        <v>581</v>
      </c>
      <c r="M119" s="129">
        <v>2.5</v>
      </c>
    </row>
    <row r="120" spans="2:13" x14ac:dyDescent="0.3">
      <c r="B120" s="125" t="s">
        <v>3604</v>
      </c>
      <c r="C120" s="125" t="s">
        <v>3548</v>
      </c>
      <c r="D120" s="125" t="s">
        <v>3515</v>
      </c>
      <c r="E120" s="130" t="s">
        <v>581</v>
      </c>
      <c r="F120" s="130" t="s">
        <v>581</v>
      </c>
      <c r="G120" s="130" t="s">
        <v>581</v>
      </c>
      <c r="H120" s="130">
        <v>2.5</v>
      </c>
      <c r="I120" s="130" t="s">
        <v>581</v>
      </c>
      <c r="J120" s="130" t="s">
        <v>581</v>
      </c>
      <c r="K120" s="130" t="s">
        <v>581</v>
      </c>
      <c r="L120" s="130" t="s">
        <v>581</v>
      </c>
      <c r="M120" s="130">
        <v>2.5</v>
      </c>
    </row>
    <row r="121" spans="2:13" x14ac:dyDescent="0.3">
      <c r="B121" s="124" t="s">
        <v>3583</v>
      </c>
      <c r="C121" s="124" t="s">
        <v>3548</v>
      </c>
      <c r="D121" s="124" t="s">
        <v>3687</v>
      </c>
      <c r="E121" s="129" t="s">
        <v>581</v>
      </c>
      <c r="F121" s="129" t="s">
        <v>581</v>
      </c>
      <c r="G121" s="129" t="s">
        <v>581</v>
      </c>
      <c r="H121" s="129">
        <v>2.5</v>
      </c>
      <c r="I121" s="129" t="s">
        <v>581</v>
      </c>
      <c r="J121" s="129" t="s">
        <v>581</v>
      </c>
      <c r="K121" s="129" t="s">
        <v>581</v>
      </c>
      <c r="L121" s="129" t="s">
        <v>581</v>
      </c>
      <c r="M121" s="129">
        <v>2.5</v>
      </c>
    </row>
    <row r="122" spans="2:13" x14ac:dyDescent="0.3">
      <c r="B122" s="125" t="s">
        <v>3617</v>
      </c>
      <c r="C122" s="125" t="s">
        <v>3548</v>
      </c>
      <c r="D122" s="125" t="s">
        <v>3515</v>
      </c>
      <c r="E122" s="130" t="s">
        <v>581</v>
      </c>
      <c r="F122" s="130" t="s">
        <v>581</v>
      </c>
      <c r="G122" s="130" t="s">
        <v>581</v>
      </c>
      <c r="H122" s="130">
        <v>2.5</v>
      </c>
      <c r="I122" s="130" t="s">
        <v>581</v>
      </c>
      <c r="J122" s="130" t="s">
        <v>581</v>
      </c>
      <c r="K122" s="130" t="s">
        <v>581</v>
      </c>
      <c r="L122" s="130" t="s">
        <v>581</v>
      </c>
      <c r="M122" s="130">
        <v>2.5</v>
      </c>
    </row>
    <row r="123" spans="2:13" x14ac:dyDescent="0.3">
      <c r="B123" s="124" t="s">
        <v>3620</v>
      </c>
      <c r="C123" s="124" t="s">
        <v>3548</v>
      </c>
      <c r="D123" s="124" t="s">
        <v>3687</v>
      </c>
      <c r="E123" s="129" t="s">
        <v>581</v>
      </c>
      <c r="F123" s="129" t="s">
        <v>581</v>
      </c>
      <c r="G123" s="129" t="s">
        <v>581</v>
      </c>
      <c r="H123" s="129">
        <v>2.5</v>
      </c>
      <c r="I123" s="129" t="s">
        <v>581</v>
      </c>
      <c r="J123" s="129" t="s">
        <v>581</v>
      </c>
      <c r="K123" s="129" t="s">
        <v>581</v>
      </c>
      <c r="L123" s="129" t="s">
        <v>581</v>
      </c>
      <c r="M123" s="129">
        <v>2.5</v>
      </c>
    </row>
    <row r="124" spans="2:13" x14ac:dyDescent="0.3">
      <c r="B124" s="125" t="s">
        <v>157</v>
      </c>
      <c r="C124" s="125" t="s">
        <v>3548</v>
      </c>
      <c r="D124" s="125" t="s">
        <v>3687</v>
      </c>
      <c r="E124" s="130" t="s">
        <v>581</v>
      </c>
      <c r="F124" s="130" t="s">
        <v>581</v>
      </c>
      <c r="G124" s="130" t="s">
        <v>581</v>
      </c>
      <c r="H124" s="130">
        <v>2.5</v>
      </c>
      <c r="I124" s="130" t="s">
        <v>581</v>
      </c>
      <c r="J124" s="130" t="s">
        <v>581</v>
      </c>
      <c r="K124" s="130" t="s">
        <v>581</v>
      </c>
      <c r="L124" s="130" t="s">
        <v>581</v>
      </c>
      <c r="M124" s="130">
        <v>2.5</v>
      </c>
    </row>
    <row r="125" spans="2:13" x14ac:dyDescent="0.3">
      <c r="B125" s="124" t="s">
        <v>3600</v>
      </c>
      <c r="C125" s="124" t="s">
        <v>3548</v>
      </c>
      <c r="D125" s="124" t="s">
        <v>3683</v>
      </c>
      <c r="E125" s="129" t="s">
        <v>581</v>
      </c>
      <c r="F125" s="129" t="s">
        <v>581</v>
      </c>
      <c r="G125" s="129" t="s">
        <v>581</v>
      </c>
      <c r="H125" s="129">
        <v>2.5</v>
      </c>
      <c r="I125" s="129" t="s">
        <v>581</v>
      </c>
      <c r="J125" s="129" t="s">
        <v>581</v>
      </c>
      <c r="K125" s="129" t="s">
        <v>581</v>
      </c>
      <c r="L125" s="129" t="s">
        <v>581</v>
      </c>
      <c r="M125" s="129">
        <v>2.5</v>
      </c>
    </row>
    <row r="126" spans="2:13" x14ac:dyDescent="0.3">
      <c r="B126" s="125" t="s">
        <v>3608</v>
      </c>
      <c r="C126" s="125" t="s">
        <v>3548</v>
      </c>
      <c r="D126" s="125" t="s">
        <v>3515</v>
      </c>
      <c r="E126" s="130" t="s">
        <v>581</v>
      </c>
      <c r="F126" s="130" t="s">
        <v>581</v>
      </c>
      <c r="G126" s="130" t="s">
        <v>581</v>
      </c>
      <c r="H126" s="130">
        <v>2.5</v>
      </c>
      <c r="I126" s="130" t="s">
        <v>581</v>
      </c>
      <c r="J126" s="130" t="s">
        <v>581</v>
      </c>
      <c r="K126" s="130" t="s">
        <v>581</v>
      </c>
      <c r="L126" s="130" t="s">
        <v>581</v>
      </c>
      <c r="M126" s="130">
        <v>2.5</v>
      </c>
    </row>
    <row r="127" spans="2:13" x14ac:dyDescent="0.3">
      <c r="B127" s="124" t="s">
        <v>3618</v>
      </c>
      <c r="C127" s="124" t="s">
        <v>3548</v>
      </c>
      <c r="D127" s="124" t="s">
        <v>3515</v>
      </c>
      <c r="E127" s="129" t="s">
        <v>581</v>
      </c>
      <c r="F127" s="129" t="s">
        <v>581</v>
      </c>
      <c r="G127" s="129" t="s">
        <v>581</v>
      </c>
      <c r="H127" s="129">
        <v>2.5</v>
      </c>
      <c r="I127" s="129" t="s">
        <v>581</v>
      </c>
      <c r="J127" s="129" t="s">
        <v>581</v>
      </c>
      <c r="K127" s="129" t="s">
        <v>581</v>
      </c>
      <c r="L127" s="129" t="s">
        <v>581</v>
      </c>
      <c r="M127" s="129">
        <v>2.5</v>
      </c>
    </row>
    <row r="128" spans="2:13" x14ac:dyDescent="0.3">
      <c r="B128" s="125" t="s">
        <v>3606</v>
      </c>
      <c r="C128" s="125" t="s">
        <v>3548</v>
      </c>
      <c r="D128" s="125" t="s">
        <v>3687</v>
      </c>
      <c r="E128" s="130" t="s">
        <v>581</v>
      </c>
      <c r="F128" s="130" t="s">
        <v>581</v>
      </c>
      <c r="G128" s="130" t="s">
        <v>581</v>
      </c>
      <c r="H128" s="130">
        <v>2.5</v>
      </c>
      <c r="I128" s="130" t="s">
        <v>581</v>
      </c>
      <c r="J128" s="130" t="s">
        <v>581</v>
      </c>
      <c r="K128" s="130" t="s">
        <v>581</v>
      </c>
      <c r="L128" s="130" t="s">
        <v>581</v>
      </c>
      <c r="M128" s="130">
        <v>2.5</v>
      </c>
    </row>
    <row r="129" spans="2:13" x14ac:dyDescent="0.3">
      <c r="B129" s="124" t="s">
        <v>3614</v>
      </c>
      <c r="C129" s="124" t="s">
        <v>3548</v>
      </c>
      <c r="D129" s="124" t="s">
        <v>3515</v>
      </c>
      <c r="E129" s="129" t="s">
        <v>581</v>
      </c>
      <c r="F129" s="129" t="s">
        <v>581</v>
      </c>
      <c r="G129" s="129" t="s">
        <v>581</v>
      </c>
      <c r="H129" s="129">
        <v>2.5</v>
      </c>
      <c r="I129" s="129" t="s">
        <v>581</v>
      </c>
      <c r="J129" s="129" t="s">
        <v>581</v>
      </c>
      <c r="K129" s="129" t="s">
        <v>581</v>
      </c>
      <c r="L129" s="129" t="s">
        <v>581</v>
      </c>
      <c r="M129" s="129">
        <v>2.5</v>
      </c>
    </row>
    <row r="130" spans="2:13" x14ac:dyDescent="0.3">
      <c r="B130" s="125" t="s">
        <v>3602</v>
      </c>
      <c r="C130" s="125" t="s">
        <v>3548</v>
      </c>
      <c r="D130" s="125" t="s">
        <v>3687</v>
      </c>
      <c r="E130" s="130" t="s">
        <v>581</v>
      </c>
      <c r="F130" s="130" t="s">
        <v>581</v>
      </c>
      <c r="G130" s="130" t="s">
        <v>581</v>
      </c>
      <c r="H130" s="130">
        <v>2.5</v>
      </c>
      <c r="I130" s="130" t="s">
        <v>581</v>
      </c>
      <c r="J130" s="130" t="s">
        <v>581</v>
      </c>
      <c r="K130" s="130" t="s">
        <v>581</v>
      </c>
      <c r="L130" s="130" t="s">
        <v>581</v>
      </c>
      <c r="M130" s="130">
        <v>2.5</v>
      </c>
    </row>
    <row r="131" spans="2:13" x14ac:dyDescent="0.3">
      <c r="B131" s="124" t="s">
        <v>3613</v>
      </c>
      <c r="C131" s="124" t="s">
        <v>3548</v>
      </c>
      <c r="D131" s="124" t="s">
        <v>3687</v>
      </c>
      <c r="E131" s="129" t="s">
        <v>581</v>
      </c>
      <c r="F131" s="129" t="s">
        <v>581</v>
      </c>
      <c r="G131" s="129" t="s">
        <v>581</v>
      </c>
      <c r="H131" s="129">
        <v>2.5</v>
      </c>
      <c r="I131" s="129" t="s">
        <v>581</v>
      </c>
      <c r="J131" s="129" t="s">
        <v>581</v>
      </c>
      <c r="K131" s="129" t="s">
        <v>581</v>
      </c>
      <c r="L131" s="129" t="s">
        <v>581</v>
      </c>
      <c r="M131" s="129">
        <v>2.5</v>
      </c>
    </row>
    <row r="132" spans="2:13" x14ac:dyDescent="0.3">
      <c r="B132" s="125" t="s">
        <v>3601</v>
      </c>
      <c r="C132" s="125" t="s">
        <v>3548</v>
      </c>
      <c r="D132" s="125" t="s">
        <v>3687</v>
      </c>
      <c r="E132" s="130" t="s">
        <v>581</v>
      </c>
      <c r="F132" s="130" t="s">
        <v>581</v>
      </c>
      <c r="G132" s="130" t="s">
        <v>581</v>
      </c>
      <c r="H132" s="130">
        <v>2.5</v>
      </c>
      <c r="I132" s="130" t="s">
        <v>581</v>
      </c>
      <c r="J132" s="130" t="s">
        <v>581</v>
      </c>
      <c r="K132" s="130" t="s">
        <v>581</v>
      </c>
      <c r="L132" s="130" t="s">
        <v>581</v>
      </c>
      <c r="M132" s="130">
        <v>2.5</v>
      </c>
    </row>
    <row r="133" spans="2:13" x14ac:dyDescent="0.3">
      <c r="B133" s="124" t="s">
        <v>3611</v>
      </c>
      <c r="C133" s="124" t="s">
        <v>3548</v>
      </c>
      <c r="D133" s="124" t="s">
        <v>3687</v>
      </c>
      <c r="E133" s="129" t="s">
        <v>581</v>
      </c>
      <c r="F133" s="129" t="s">
        <v>581</v>
      </c>
      <c r="G133" s="129" t="s">
        <v>581</v>
      </c>
      <c r="H133" s="129">
        <v>2.5</v>
      </c>
      <c r="I133" s="129" t="s">
        <v>581</v>
      </c>
      <c r="J133" s="129" t="s">
        <v>581</v>
      </c>
      <c r="K133" s="129" t="s">
        <v>581</v>
      </c>
      <c r="L133" s="129" t="s">
        <v>581</v>
      </c>
      <c r="M133" s="129">
        <v>2.5</v>
      </c>
    </row>
    <row r="134" spans="2:13" x14ac:dyDescent="0.3">
      <c r="B134" s="125" t="s">
        <v>3621</v>
      </c>
      <c r="C134" s="125" t="s">
        <v>3548</v>
      </c>
      <c r="D134" s="125" t="s">
        <v>3683</v>
      </c>
      <c r="E134" s="130" t="s">
        <v>581</v>
      </c>
      <c r="F134" s="130" t="s">
        <v>581</v>
      </c>
      <c r="G134" s="130" t="s">
        <v>581</v>
      </c>
      <c r="H134" s="130">
        <v>2.41</v>
      </c>
      <c r="I134" s="130" t="s">
        <v>581</v>
      </c>
      <c r="J134" s="130" t="s">
        <v>581</v>
      </c>
      <c r="K134" s="130" t="s">
        <v>581</v>
      </c>
      <c r="L134" s="130" t="s">
        <v>581</v>
      </c>
      <c r="M134" s="130">
        <v>2.41</v>
      </c>
    </row>
    <row r="135" spans="2:13" x14ac:dyDescent="0.3">
      <c r="B135" s="124" t="s">
        <v>3611</v>
      </c>
      <c r="C135" s="124" t="s">
        <v>3548</v>
      </c>
      <c r="D135" s="124" t="s">
        <v>3515</v>
      </c>
      <c r="E135" s="129" t="s">
        <v>581</v>
      </c>
      <c r="F135" s="129" t="s">
        <v>581</v>
      </c>
      <c r="G135" s="129" t="s">
        <v>581</v>
      </c>
      <c r="H135" s="129">
        <v>2.39</v>
      </c>
      <c r="I135" s="129" t="s">
        <v>581</v>
      </c>
      <c r="J135" s="129" t="s">
        <v>581</v>
      </c>
      <c r="K135" s="129" t="s">
        <v>581</v>
      </c>
      <c r="L135" s="129" t="s">
        <v>581</v>
      </c>
      <c r="M135" s="129">
        <v>2.39</v>
      </c>
    </row>
    <row r="136" spans="2:13" x14ac:dyDescent="0.3">
      <c r="B136" s="125" t="s">
        <v>175</v>
      </c>
      <c r="C136" s="125" t="s">
        <v>3548</v>
      </c>
      <c r="D136" s="125" t="s">
        <v>3489</v>
      </c>
      <c r="E136" s="130" t="s">
        <v>581</v>
      </c>
      <c r="F136" s="130" t="s">
        <v>581</v>
      </c>
      <c r="G136" s="130" t="s">
        <v>581</v>
      </c>
      <c r="H136" s="130" t="s">
        <v>581</v>
      </c>
      <c r="I136" s="130" t="s">
        <v>581</v>
      </c>
      <c r="J136" s="130">
        <v>2.29</v>
      </c>
      <c r="K136" s="130" t="s">
        <v>581</v>
      </c>
      <c r="L136" s="130" t="s">
        <v>581</v>
      </c>
      <c r="M136" s="130">
        <v>2.29</v>
      </c>
    </row>
    <row r="137" spans="2:13" x14ac:dyDescent="0.3">
      <c r="B137" s="124" t="s">
        <v>3626</v>
      </c>
      <c r="C137" s="124" t="s">
        <v>3548</v>
      </c>
      <c r="D137" s="124" t="s">
        <v>3683</v>
      </c>
      <c r="E137" s="129" t="s">
        <v>581</v>
      </c>
      <c r="F137" s="129" t="s">
        <v>581</v>
      </c>
      <c r="G137" s="129" t="s">
        <v>581</v>
      </c>
      <c r="H137" s="129">
        <v>2.2000000000000002</v>
      </c>
      <c r="I137" s="129" t="s">
        <v>581</v>
      </c>
      <c r="J137" s="129" t="s">
        <v>581</v>
      </c>
      <c r="K137" s="129" t="s">
        <v>581</v>
      </c>
      <c r="L137" s="129" t="s">
        <v>581</v>
      </c>
      <c r="M137" s="129">
        <v>2.2000000000000002</v>
      </c>
    </row>
    <row r="138" spans="2:13" x14ac:dyDescent="0.3">
      <c r="B138" s="125" t="s">
        <v>3623</v>
      </c>
      <c r="C138" s="125" t="s">
        <v>3548</v>
      </c>
      <c r="D138" s="125" t="s">
        <v>625</v>
      </c>
      <c r="E138" s="130" t="s">
        <v>581</v>
      </c>
      <c r="F138" s="130" t="s">
        <v>581</v>
      </c>
      <c r="G138" s="130" t="s">
        <v>581</v>
      </c>
      <c r="H138" s="130">
        <v>2.17</v>
      </c>
      <c r="I138" s="130" t="s">
        <v>581</v>
      </c>
      <c r="J138" s="130" t="s">
        <v>581</v>
      </c>
      <c r="K138" s="130" t="s">
        <v>581</v>
      </c>
      <c r="L138" s="130" t="s">
        <v>581</v>
      </c>
      <c r="M138" s="130">
        <v>2.17</v>
      </c>
    </row>
    <row r="139" spans="2:13" x14ac:dyDescent="0.3">
      <c r="B139" s="124" t="s">
        <v>3587</v>
      </c>
      <c r="C139" s="124" t="s">
        <v>3548</v>
      </c>
      <c r="D139" s="124" t="s">
        <v>3688</v>
      </c>
      <c r="E139" s="129" t="s">
        <v>581</v>
      </c>
      <c r="F139" s="129" t="s">
        <v>581</v>
      </c>
      <c r="G139" s="129" t="s">
        <v>581</v>
      </c>
      <c r="H139" s="129" t="s">
        <v>581</v>
      </c>
      <c r="I139" s="129">
        <v>2.0099999999999998</v>
      </c>
      <c r="J139" s="129" t="s">
        <v>581</v>
      </c>
      <c r="K139" s="129" t="s">
        <v>581</v>
      </c>
      <c r="L139" s="129" t="s">
        <v>581</v>
      </c>
      <c r="M139" s="129">
        <v>2.0099999999999998</v>
      </c>
    </row>
    <row r="140" spans="2:13" x14ac:dyDescent="0.3">
      <c r="B140" s="125" t="s">
        <v>223</v>
      </c>
      <c r="C140" s="125" t="s">
        <v>3548</v>
      </c>
      <c r="D140" s="125" t="s">
        <v>3710</v>
      </c>
      <c r="E140" s="130" t="s">
        <v>581</v>
      </c>
      <c r="F140" s="130" t="s">
        <v>581</v>
      </c>
      <c r="G140" s="130" t="s">
        <v>581</v>
      </c>
      <c r="H140" s="130" t="s">
        <v>581</v>
      </c>
      <c r="I140" s="130" t="s">
        <v>581</v>
      </c>
      <c r="J140" s="130" t="s">
        <v>581</v>
      </c>
      <c r="K140" s="130" t="s">
        <v>581</v>
      </c>
      <c r="L140" s="130">
        <v>1.99</v>
      </c>
      <c r="M140" s="130">
        <v>1.99</v>
      </c>
    </row>
    <row r="141" spans="2:13" x14ac:dyDescent="0.3">
      <c r="B141" s="124" t="s">
        <v>3577</v>
      </c>
      <c r="C141" s="124" t="s">
        <v>3548</v>
      </c>
      <c r="D141" s="124" t="s">
        <v>3692</v>
      </c>
      <c r="E141" s="129" t="s">
        <v>581</v>
      </c>
      <c r="F141" s="129" t="s">
        <v>581</v>
      </c>
      <c r="G141" s="129" t="s">
        <v>581</v>
      </c>
      <c r="H141" s="129" t="s">
        <v>581</v>
      </c>
      <c r="I141" s="129">
        <v>1.98</v>
      </c>
      <c r="J141" s="129" t="s">
        <v>581</v>
      </c>
      <c r="K141" s="129" t="s">
        <v>581</v>
      </c>
      <c r="L141" s="129" t="s">
        <v>581</v>
      </c>
      <c r="M141" s="129">
        <v>1.98</v>
      </c>
    </row>
    <row r="142" spans="2:13" x14ac:dyDescent="0.3">
      <c r="B142" s="125" t="s">
        <v>324</v>
      </c>
      <c r="C142" s="125" t="s">
        <v>3548</v>
      </c>
      <c r="D142" s="125" t="s">
        <v>3710</v>
      </c>
      <c r="E142" s="130" t="s">
        <v>581</v>
      </c>
      <c r="F142" s="130" t="s">
        <v>581</v>
      </c>
      <c r="G142" s="130" t="s">
        <v>581</v>
      </c>
      <c r="H142" s="130" t="s">
        <v>581</v>
      </c>
      <c r="I142" s="130" t="s">
        <v>581</v>
      </c>
      <c r="J142" s="130" t="s">
        <v>581</v>
      </c>
      <c r="K142" s="130" t="s">
        <v>581</v>
      </c>
      <c r="L142" s="130">
        <v>1.93</v>
      </c>
      <c r="M142" s="130">
        <v>1.93</v>
      </c>
    </row>
    <row r="143" spans="2:13" x14ac:dyDescent="0.3">
      <c r="B143" s="124" t="s">
        <v>3631</v>
      </c>
      <c r="C143" s="124" t="s">
        <v>3548</v>
      </c>
      <c r="D143" s="124" t="s">
        <v>3450</v>
      </c>
      <c r="E143" s="129" t="s">
        <v>581</v>
      </c>
      <c r="F143" s="129" t="s">
        <v>581</v>
      </c>
      <c r="G143" s="129" t="s">
        <v>581</v>
      </c>
      <c r="H143" s="129" t="s">
        <v>581</v>
      </c>
      <c r="I143" s="129" t="s">
        <v>581</v>
      </c>
      <c r="J143" s="129">
        <v>1.79</v>
      </c>
      <c r="K143" s="129" t="s">
        <v>581</v>
      </c>
      <c r="L143" s="129" t="s">
        <v>581</v>
      </c>
      <c r="M143" s="129">
        <v>1.79</v>
      </c>
    </row>
    <row r="144" spans="2:13" x14ac:dyDescent="0.3">
      <c r="B144" s="125" t="s">
        <v>169</v>
      </c>
      <c r="C144" s="125" t="s">
        <v>3548</v>
      </c>
      <c r="D144" s="125" t="s">
        <v>3710</v>
      </c>
      <c r="E144" s="130" t="s">
        <v>581</v>
      </c>
      <c r="F144" s="130" t="s">
        <v>581</v>
      </c>
      <c r="G144" s="130" t="s">
        <v>581</v>
      </c>
      <c r="H144" s="130" t="s">
        <v>581</v>
      </c>
      <c r="I144" s="130" t="s">
        <v>581</v>
      </c>
      <c r="J144" s="130" t="s">
        <v>581</v>
      </c>
      <c r="K144" s="130" t="s">
        <v>581</v>
      </c>
      <c r="L144" s="130">
        <v>1.68</v>
      </c>
      <c r="M144" s="130">
        <v>1.68</v>
      </c>
    </row>
    <row r="145" spans="2:13" x14ac:dyDescent="0.3">
      <c r="B145" s="124" t="s">
        <v>3578</v>
      </c>
      <c r="C145" s="124" t="s">
        <v>3548</v>
      </c>
      <c r="D145" s="124" t="s">
        <v>3470</v>
      </c>
      <c r="E145" s="129" t="s">
        <v>581</v>
      </c>
      <c r="F145" s="129" t="s">
        <v>581</v>
      </c>
      <c r="G145" s="129" t="s">
        <v>581</v>
      </c>
      <c r="H145" s="129" t="s">
        <v>581</v>
      </c>
      <c r="I145" s="129" t="s">
        <v>581</v>
      </c>
      <c r="J145" s="129">
        <v>1.63</v>
      </c>
      <c r="K145" s="129" t="s">
        <v>581</v>
      </c>
      <c r="L145" s="129" t="s">
        <v>581</v>
      </c>
      <c r="M145" s="129">
        <v>1.63</v>
      </c>
    </row>
    <row r="146" spans="2:13" x14ac:dyDescent="0.3">
      <c r="B146" s="125" t="s">
        <v>3625</v>
      </c>
      <c r="C146" s="125" t="s">
        <v>3548</v>
      </c>
      <c r="D146" s="125" t="s">
        <v>3515</v>
      </c>
      <c r="E146" s="130" t="s">
        <v>581</v>
      </c>
      <c r="F146" s="130" t="s">
        <v>581</v>
      </c>
      <c r="G146" s="130" t="s">
        <v>581</v>
      </c>
      <c r="H146" s="130">
        <v>1.6</v>
      </c>
      <c r="I146" s="130" t="s">
        <v>581</v>
      </c>
      <c r="J146" s="130" t="s">
        <v>581</v>
      </c>
      <c r="K146" s="130" t="s">
        <v>581</v>
      </c>
      <c r="L146" s="130" t="s">
        <v>581</v>
      </c>
      <c r="M146" s="130">
        <v>1.6</v>
      </c>
    </row>
    <row r="147" spans="2:13" x14ac:dyDescent="0.3">
      <c r="B147" s="124" t="s">
        <v>3645</v>
      </c>
      <c r="C147" s="124" t="s">
        <v>3548</v>
      </c>
      <c r="D147" s="124" t="s">
        <v>3477</v>
      </c>
      <c r="E147" s="129" t="s">
        <v>581</v>
      </c>
      <c r="F147" s="129" t="s">
        <v>581</v>
      </c>
      <c r="G147" s="129" t="s">
        <v>581</v>
      </c>
      <c r="H147" s="129" t="s">
        <v>581</v>
      </c>
      <c r="I147" s="129" t="s">
        <v>581</v>
      </c>
      <c r="J147" s="129">
        <v>1.57</v>
      </c>
      <c r="K147" s="129" t="s">
        <v>581</v>
      </c>
      <c r="L147" s="129" t="s">
        <v>581</v>
      </c>
      <c r="M147" s="129">
        <v>1.57</v>
      </c>
    </row>
    <row r="148" spans="2:13" x14ac:dyDescent="0.3">
      <c r="B148" s="125" t="s">
        <v>3703</v>
      </c>
      <c r="C148" s="125" t="s">
        <v>3548</v>
      </c>
      <c r="D148" s="125" t="s">
        <v>3710</v>
      </c>
      <c r="E148" s="130">
        <v>0.27</v>
      </c>
      <c r="F148" s="130" t="s">
        <v>581</v>
      </c>
      <c r="G148" s="130" t="s">
        <v>581</v>
      </c>
      <c r="H148" s="130" t="s">
        <v>581</v>
      </c>
      <c r="I148" s="130" t="s">
        <v>581</v>
      </c>
      <c r="J148" s="130" t="s">
        <v>581</v>
      </c>
      <c r="K148" s="130" t="s">
        <v>581</v>
      </c>
      <c r="L148" s="130">
        <v>1.24</v>
      </c>
      <c r="M148" s="130">
        <v>1.51</v>
      </c>
    </row>
    <row r="149" spans="2:13" x14ac:dyDescent="0.3">
      <c r="B149" s="124" t="s">
        <v>3616</v>
      </c>
      <c r="C149" s="124" t="s">
        <v>3548</v>
      </c>
      <c r="D149" s="124" t="s">
        <v>3515</v>
      </c>
      <c r="E149" s="129" t="s">
        <v>581</v>
      </c>
      <c r="F149" s="129" t="s">
        <v>581</v>
      </c>
      <c r="G149" s="129" t="s">
        <v>581</v>
      </c>
      <c r="H149" s="129">
        <v>1.5</v>
      </c>
      <c r="I149" s="129" t="s">
        <v>581</v>
      </c>
      <c r="J149" s="129" t="s">
        <v>581</v>
      </c>
      <c r="K149" s="129" t="s">
        <v>581</v>
      </c>
      <c r="L149" s="129" t="s">
        <v>581</v>
      </c>
      <c r="M149" s="129">
        <v>1.5</v>
      </c>
    </row>
    <row r="150" spans="2:13" x14ac:dyDescent="0.3">
      <c r="B150" s="125" t="s">
        <v>3615</v>
      </c>
      <c r="C150" s="125" t="s">
        <v>3548</v>
      </c>
      <c r="D150" s="125" t="s">
        <v>3687</v>
      </c>
      <c r="E150" s="130" t="s">
        <v>581</v>
      </c>
      <c r="F150" s="130" t="s">
        <v>581</v>
      </c>
      <c r="G150" s="130" t="s">
        <v>581</v>
      </c>
      <c r="H150" s="130">
        <v>1.5</v>
      </c>
      <c r="I150" s="130" t="s">
        <v>581</v>
      </c>
      <c r="J150" s="130" t="s">
        <v>581</v>
      </c>
      <c r="K150" s="130" t="s">
        <v>581</v>
      </c>
      <c r="L150" s="130" t="s">
        <v>581</v>
      </c>
      <c r="M150" s="130">
        <v>1.5</v>
      </c>
    </row>
    <row r="151" spans="2:13" x14ac:dyDescent="0.3">
      <c r="B151" s="124" t="s">
        <v>3625</v>
      </c>
      <c r="C151" s="124" t="s">
        <v>3548</v>
      </c>
      <c r="D151" s="124" t="s">
        <v>3687</v>
      </c>
      <c r="E151" s="129" t="s">
        <v>581</v>
      </c>
      <c r="F151" s="129" t="s">
        <v>581</v>
      </c>
      <c r="G151" s="129" t="s">
        <v>581</v>
      </c>
      <c r="H151" s="129">
        <v>1.5</v>
      </c>
      <c r="I151" s="129" t="s">
        <v>581</v>
      </c>
      <c r="J151" s="129" t="s">
        <v>581</v>
      </c>
      <c r="K151" s="129" t="s">
        <v>581</v>
      </c>
      <c r="L151" s="129" t="s">
        <v>581</v>
      </c>
      <c r="M151" s="129">
        <v>1.5</v>
      </c>
    </row>
    <row r="152" spans="2:13" x14ac:dyDescent="0.3">
      <c r="B152" s="125" t="s">
        <v>3604</v>
      </c>
      <c r="C152" s="125" t="s">
        <v>3548</v>
      </c>
      <c r="D152" s="125" t="s">
        <v>3687</v>
      </c>
      <c r="E152" s="130" t="s">
        <v>581</v>
      </c>
      <c r="F152" s="130" t="s">
        <v>581</v>
      </c>
      <c r="G152" s="130" t="s">
        <v>581</v>
      </c>
      <c r="H152" s="130">
        <v>1.5</v>
      </c>
      <c r="I152" s="130" t="s">
        <v>581</v>
      </c>
      <c r="J152" s="130" t="s">
        <v>581</v>
      </c>
      <c r="K152" s="130" t="s">
        <v>581</v>
      </c>
      <c r="L152" s="130" t="s">
        <v>581</v>
      </c>
      <c r="M152" s="130">
        <v>1.5</v>
      </c>
    </row>
    <row r="153" spans="2:13" x14ac:dyDescent="0.3">
      <c r="B153" s="124" t="s">
        <v>3628</v>
      </c>
      <c r="C153" s="124" t="s">
        <v>3548</v>
      </c>
      <c r="D153" s="124" t="s">
        <v>3687</v>
      </c>
      <c r="E153" s="129" t="s">
        <v>581</v>
      </c>
      <c r="F153" s="129" t="s">
        <v>581</v>
      </c>
      <c r="G153" s="129" t="s">
        <v>581</v>
      </c>
      <c r="H153" s="129">
        <v>1.5</v>
      </c>
      <c r="I153" s="129" t="s">
        <v>581</v>
      </c>
      <c r="J153" s="129" t="s">
        <v>581</v>
      </c>
      <c r="K153" s="129" t="s">
        <v>581</v>
      </c>
      <c r="L153" s="129" t="s">
        <v>581</v>
      </c>
      <c r="M153" s="129">
        <v>1.5</v>
      </c>
    </row>
    <row r="154" spans="2:13" x14ac:dyDescent="0.3">
      <c r="B154" s="125" t="s">
        <v>3608</v>
      </c>
      <c r="C154" s="125" t="s">
        <v>3548</v>
      </c>
      <c r="D154" s="125" t="s">
        <v>3687</v>
      </c>
      <c r="E154" s="130" t="s">
        <v>581</v>
      </c>
      <c r="F154" s="130" t="s">
        <v>581</v>
      </c>
      <c r="G154" s="130" t="s">
        <v>581</v>
      </c>
      <c r="H154" s="130">
        <v>1.5</v>
      </c>
      <c r="I154" s="130" t="s">
        <v>581</v>
      </c>
      <c r="J154" s="130" t="s">
        <v>581</v>
      </c>
      <c r="K154" s="130" t="s">
        <v>581</v>
      </c>
      <c r="L154" s="130" t="s">
        <v>581</v>
      </c>
      <c r="M154" s="130">
        <v>1.5</v>
      </c>
    </row>
    <row r="155" spans="2:13" x14ac:dyDescent="0.3">
      <c r="B155" s="124" t="s">
        <v>3627</v>
      </c>
      <c r="C155" s="124" t="s">
        <v>3548</v>
      </c>
      <c r="D155" s="124" t="s">
        <v>3683</v>
      </c>
      <c r="E155" s="129" t="s">
        <v>581</v>
      </c>
      <c r="F155" s="129" t="s">
        <v>581</v>
      </c>
      <c r="G155" s="129" t="s">
        <v>581</v>
      </c>
      <c r="H155" s="129">
        <v>1.5</v>
      </c>
      <c r="I155" s="129" t="s">
        <v>581</v>
      </c>
      <c r="J155" s="129" t="s">
        <v>581</v>
      </c>
      <c r="K155" s="129" t="s">
        <v>581</v>
      </c>
      <c r="L155" s="129" t="s">
        <v>581</v>
      </c>
      <c r="M155" s="129">
        <v>1.5</v>
      </c>
    </row>
    <row r="156" spans="2:13" x14ac:dyDescent="0.3">
      <c r="B156" s="125" t="s">
        <v>3629</v>
      </c>
      <c r="C156" s="125" t="s">
        <v>3548</v>
      </c>
      <c r="D156" s="125" t="s">
        <v>3675</v>
      </c>
      <c r="E156" s="130" t="s">
        <v>581</v>
      </c>
      <c r="F156" s="130" t="s">
        <v>581</v>
      </c>
      <c r="G156" s="130" t="s">
        <v>581</v>
      </c>
      <c r="H156" s="130" t="s">
        <v>581</v>
      </c>
      <c r="I156" s="130">
        <v>1.44</v>
      </c>
      <c r="J156" s="130" t="s">
        <v>581</v>
      </c>
      <c r="K156" s="130" t="s">
        <v>581</v>
      </c>
      <c r="L156" s="130" t="s">
        <v>581</v>
      </c>
      <c r="M156" s="130">
        <v>1.44</v>
      </c>
    </row>
    <row r="157" spans="2:13" x14ac:dyDescent="0.3">
      <c r="B157" s="124" t="s">
        <v>3632</v>
      </c>
      <c r="C157" s="124" t="s">
        <v>3548</v>
      </c>
      <c r="D157" s="124" t="s">
        <v>3683</v>
      </c>
      <c r="E157" s="129" t="s">
        <v>581</v>
      </c>
      <c r="F157" s="129" t="s">
        <v>581</v>
      </c>
      <c r="G157" s="129" t="s">
        <v>581</v>
      </c>
      <c r="H157" s="129">
        <v>1.37</v>
      </c>
      <c r="I157" s="129" t="s">
        <v>581</v>
      </c>
      <c r="J157" s="129" t="s">
        <v>581</v>
      </c>
      <c r="K157" s="129" t="s">
        <v>581</v>
      </c>
      <c r="L157" s="129" t="s">
        <v>581</v>
      </c>
      <c r="M157" s="129">
        <v>1.37</v>
      </c>
    </row>
    <row r="158" spans="2:13" x14ac:dyDescent="0.3">
      <c r="B158" s="125" t="s">
        <v>3574</v>
      </c>
      <c r="C158" s="125" t="s">
        <v>3548</v>
      </c>
      <c r="D158" s="125" t="s">
        <v>3710</v>
      </c>
      <c r="E158" s="130">
        <v>1.3</v>
      </c>
      <c r="F158" s="130" t="s">
        <v>581</v>
      </c>
      <c r="G158" s="130" t="s">
        <v>581</v>
      </c>
      <c r="H158" s="130" t="s">
        <v>581</v>
      </c>
      <c r="I158" s="130" t="s">
        <v>581</v>
      </c>
      <c r="J158" s="130" t="s">
        <v>581</v>
      </c>
      <c r="K158" s="130" t="s">
        <v>581</v>
      </c>
      <c r="L158" s="130" t="s">
        <v>581</v>
      </c>
      <c r="M158" s="130">
        <v>1.3</v>
      </c>
    </row>
    <row r="159" spans="2:13" x14ac:dyDescent="0.3">
      <c r="B159" s="124" t="s">
        <v>3606</v>
      </c>
      <c r="C159" s="124" t="s">
        <v>3548</v>
      </c>
      <c r="D159" s="124" t="s">
        <v>3515</v>
      </c>
      <c r="E159" s="129" t="s">
        <v>581</v>
      </c>
      <c r="F159" s="129" t="s">
        <v>581</v>
      </c>
      <c r="G159" s="129" t="s">
        <v>581</v>
      </c>
      <c r="H159" s="129">
        <v>1.26</v>
      </c>
      <c r="I159" s="129" t="s">
        <v>581</v>
      </c>
      <c r="J159" s="129" t="s">
        <v>581</v>
      </c>
      <c r="K159" s="129" t="s">
        <v>581</v>
      </c>
      <c r="L159" s="129" t="s">
        <v>581</v>
      </c>
      <c r="M159" s="129">
        <v>1.26</v>
      </c>
    </row>
    <row r="160" spans="2:13" x14ac:dyDescent="0.3">
      <c r="B160" s="125" t="s">
        <v>3613</v>
      </c>
      <c r="C160" s="125" t="s">
        <v>3548</v>
      </c>
      <c r="D160" s="125" t="s">
        <v>3515</v>
      </c>
      <c r="E160" s="130" t="s">
        <v>581</v>
      </c>
      <c r="F160" s="130" t="s">
        <v>581</v>
      </c>
      <c r="G160" s="130" t="s">
        <v>581</v>
      </c>
      <c r="H160" s="130">
        <v>1.2</v>
      </c>
      <c r="I160" s="130" t="s">
        <v>581</v>
      </c>
      <c r="J160" s="130" t="s">
        <v>581</v>
      </c>
      <c r="K160" s="130" t="s">
        <v>581</v>
      </c>
      <c r="L160" s="130" t="s">
        <v>581</v>
      </c>
      <c r="M160" s="130">
        <v>1.2</v>
      </c>
    </row>
    <row r="161" spans="2:13" x14ac:dyDescent="0.3">
      <c r="B161" s="124" t="s">
        <v>414</v>
      </c>
      <c r="C161" s="124" t="s">
        <v>3548</v>
      </c>
      <c r="D161" s="124" t="s">
        <v>3691</v>
      </c>
      <c r="E161" s="129" t="s">
        <v>581</v>
      </c>
      <c r="F161" s="129" t="s">
        <v>581</v>
      </c>
      <c r="G161" s="129">
        <v>1.1200000000000001</v>
      </c>
      <c r="H161" s="129" t="s">
        <v>581</v>
      </c>
      <c r="I161" s="129" t="s">
        <v>581</v>
      </c>
      <c r="J161" s="129" t="s">
        <v>581</v>
      </c>
      <c r="K161" s="129" t="s">
        <v>581</v>
      </c>
      <c r="L161" s="129" t="s">
        <v>581</v>
      </c>
      <c r="M161" s="129">
        <v>1.1200000000000001</v>
      </c>
    </row>
    <row r="162" spans="2:13" x14ac:dyDescent="0.3">
      <c r="B162" s="125" t="s">
        <v>3629</v>
      </c>
      <c r="C162" s="125" t="s">
        <v>3548</v>
      </c>
      <c r="D162" s="125" t="s">
        <v>3688</v>
      </c>
      <c r="E162" s="130" t="s">
        <v>581</v>
      </c>
      <c r="F162" s="130" t="s">
        <v>581</v>
      </c>
      <c r="G162" s="130" t="s">
        <v>581</v>
      </c>
      <c r="H162" s="130" t="s">
        <v>581</v>
      </c>
      <c r="I162" s="130">
        <v>1.03</v>
      </c>
      <c r="J162" s="130" t="s">
        <v>581</v>
      </c>
      <c r="K162" s="130" t="s">
        <v>581</v>
      </c>
      <c r="L162" s="130" t="s">
        <v>581</v>
      </c>
      <c r="M162" s="130">
        <v>1.03</v>
      </c>
    </row>
    <row r="163" spans="2:13" x14ac:dyDescent="0.3">
      <c r="B163" s="124" t="s">
        <v>146</v>
      </c>
      <c r="C163" s="124" t="s">
        <v>3548</v>
      </c>
      <c r="D163" s="124" t="s">
        <v>3477</v>
      </c>
      <c r="E163" s="129" t="s">
        <v>581</v>
      </c>
      <c r="F163" s="129" t="s">
        <v>581</v>
      </c>
      <c r="G163" s="129" t="s">
        <v>581</v>
      </c>
      <c r="H163" s="129" t="s">
        <v>581</v>
      </c>
      <c r="I163" s="129" t="s">
        <v>581</v>
      </c>
      <c r="J163" s="129">
        <v>1</v>
      </c>
      <c r="K163" s="129" t="s">
        <v>581</v>
      </c>
      <c r="L163" s="129" t="s">
        <v>581</v>
      </c>
      <c r="M163" s="129">
        <v>1</v>
      </c>
    </row>
    <row r="164" spans="2:13" x14ac:dyDescent="0.3">
      <c r="B164" s="125" t="s">
        <v>3634</v>
      </c>
      <c r="C164" s="125" t="s">
        <v>3548</v>
      </c>
      <c r="D164" s="125" t="s">
        <v>3464</v>
      </c>
      <c r="E164" s="130" t="s">
        <v>581</v>
      </c>
      <c r="F164" s="130" t="s">
        <v>581</v>
      </c>
      <c r="G164" s="130" t="s">
        <v>581</v>
      </c>
      <c r="H164" s="130" t="s">
        <v>581</v>
      </c>
      <c r="I164" s="130" t="s">
        <v>581</v>
      </c>
      <c r="J164" s="130">
        <v>1</v>
      </c>
      <c r="K164" s="130" t="s">
        <v>581</v>
      </c>
      <c r="L164" s="130" t="s">
        <v>581</v>
      </c>
      <c r="M164" s="130">
        <v>1</v>
      </c>
    </row>
    <row r="165" spans="2:13" x14ac:dyDescent="0.3">
      <c r="B165" s="124" t="s">
        <v>3635</v>
      </c>
      <c r="C165" s="124" t="s">
        <v>3548</v>
      </c>
      <c r="D165" s="124" t="s">
        <v>3687</v>
      </c>
      <c r="E165" s="129" t="s">
        <v>581</v>
      </c>
      <c r="F165" s="129" t="s">
        <v>581</v>
      </c>
      <c r="G165" s="129" t="s">
        <v>581</v>
      </c>
      <c r="H165" s="129" t="s">
        <v>581</v>
      </c>
      <c r="I165" s="129" t="s">
        <v>581</v>
      </c>
      <c r="J165" s="129" t="s">
        <v>581</v>
      </c>
      <c r="K165" s="129">
        <v>1</v>
      </c>
      <c r="L165" s="129" t="s">
        <v>581</v>
      </c>
      <c r="M165" s="129">
        <v>1</v>
      </c>
    </row>
    <row r="166" spans="2:13" x14ac:dyDescent="0.3">
      <c r="B166" s="125" t="s">
        <v>300</v>
      </c>
      <c r="C166" s="125" t="s">
        <v>3548</v>
      </c>
      <c r="D166" s="125" t="s">
        <v>3691</v>
      </c>
      <c r="E166" s="130" t="s">
        <v>581</v>
      </c>
      <c r="F166" s="130" t="s">
        <v>581</v>
      </c>
      <c r="G166" s="130">
        <v>1</v>
      </c>
      <c r="H166" s="130" t="s">
        <v>581</v>
      </c>
      <c r="I166" s="130" t="s">
        <v>581</v>
      </c>
      <c r="J166" s="130" t="s">
        <v>581</v>
      </c>
      <c r="K166" s="130" t="s">
        <v>581</v>
      </c>
      <c r="L166" s="130" t="s">
        <v>581</v>
      </c>
      <c r="M166" s="130">
        <v>1</v>
      </c>
    </row>
    <row r="167" spans="2:13" x14ac:dyDescent="0.3">
      <c r="B167" s="124" t="s">
        <v>3633</v>
      </c>
      <c r="C167" s="124" t="s">
        <v>3548</v>
      </c>
      <c r="D167" s="124" t="s">
        <v>3687</v>
      </c>
      <c r="E167" s="129" t="s">
        <v>581</v>
      </c>
      <c r="F167" s="129" t="s">
        <v>581</v>
      </c>
      <c r="G167" s="129" t="s">
        <v>581</v>
      </c>
      <c r="H167" s="129">
        <v>1</v>
      </c>
      <c r="I167" s="129" t="s">
        <v>581</v>
      </c>
      <c r="J167" s="129" t="s">
        <v>581</v>
      </c>
      <c r="K167" s="129" t="s">
        <v>581</v>
      </c>
      <c r="L167" s="129" t="s">
        <v>581</v>
      </c>
      <c r="M167" s="129">
        <v>1</v>
      </c>
    </row>
    <row r="168" spans="2:13" x14ac:dyDescent="0.3">
      <c r="B168" s="125" t="s">
        <v>3645</v>
      </c>
      <c r="C168" s="125" t="s">
        <v>3548</v>
      </c>
      <c r="D168" s="125" t="s">
        <v>3450</v>
      </c>
      <c r="E168" s="130" t="s">
        <v>581</v>
      </c>
      <c r="F168" s="130" t="s">
        <v>581</v>
      </c>
      <c r="G168" s="130" t="s">
        <v>581</v>
      </c>
      <c r="H168" s="130" t="s">
        <v>581</v>
      </c>
      <c r="I168" s="130" t="s">
        <v>581</v>
      </c>
      <c r="J168" s="130">
        <v>0.88</v>
      </c>
      <c r="K168" s="130" t="s">
        <v>581</v>
      </c>
      <c r="L168" s="130" t="s">
        <v>581</v>
      </c>
      <c r="M168" s="130">
        <v>0.88</v>
      </c>
    </row>
    <row r="169" spans="2:13" x14ac:dyDescent="0.3">
      <c r="B169" s="124" t="s">
        <v>3577</v>
      </c>
      <c r="C169" s="124" t="s">
        <v>3548</v>
      </c>
      <c r="D169" s="124" t="s">
        <v>3677</v>
      </c>
      <c r="E169" s="129" t="s">
        <v>581</v>
      </c>
      <c r="F169" s="129" t="s">
        <v>581</v>
      </c>
      <c r="G169" s="129" t="s">
        <v>581</v>
      </c>
      <c r="H169" s="129" t="s">
        <v>581</v>
      </c>
      <c r="I169" s="129">
        <v>0.86</v>
      </c>
      <c r="J169" s="129" t="s">
        <v>581</v>
      </c>
      <c r="K169" s="129" t="s">
        <v>581</v>
      </c>
      <c r="L169" s="129" t="s">
        <v>581</v>
      </c>
      <c r="M169" s="129">
        <v>0.86</v>
      </c>
    </row>
    <row r="170" spans="2:13" x14ac:dyDescent="0.3">
      <c r="B170" s="125" t="s">
        <v>270</v>
      </c>
      <c r="C170" s="125" t="s">
        <v>3548</v>
      </c>
      <c r="D170" s="125" t="s">
        <v>3677</v>
      </c>
      <c r="E170" s="130" t="s">
        <v>581</v>
      </c>
      <c r="F170" s="130" t="s">
        <v>581</v>
      </c>
      <c r="G170" s="130" t="s">
        <v>581</v>
      </c>
      <c r="H170" s="130" t="s">
        <v>581</v>
      </c>
      <c r="I170" s="130">
        <v>0.84</v>
      </c>
      <c r="J170" s="130" t="s">
        <v>581</v>
      </c>
      <c r="K170" s="130" t="s">
        <v>581</v>
      </c>
      <c r="L170" s="130" t="s">
        <v>581</v>
      </c>
      <c r="M170" s="130">
        <v>0.84</v>
      </c>
    </row>
    <row r="171" spans="2:13" x14ac:dyDescent="0.3">
      <c r="B171" s="124" t="s">
        <v>3636</v>
      </c>
      <c r="C171" s="124" t="s">
        <v>3548</v>
      </c>
      <c r="D171" s="124" t="s">
        <v>3515</v>
      </c>
      <c r="E171" s="129" t="s">
        <v>581</v>
      </c>
      <c r="F171" s="129" t="s">
        <v>581</v>
      </c>
      <c r="G171" s="129" t="s">
        <v>581</v>
      </c>
      <c r="H171" s="129">
        <v>0.82</v>
      </c>
      <c r="I171" s="129" t="s">
        <v>581</v>
      </c>
      <c r="J171" s="129" t="s">
        <v>581</v>
      </c>
      <c r="K171" s="129" t="s">
        <v>581</v>
      </c>
      <c r="L171" s="129" t="s">
        <v>581</v>
      </c>
      <c r="M171" s="129">
        <v>0.82</v>
      </c>
    </row>
    <row r="172" spans="2:13" x14ac:dyDescent="0.3">
      <c r="B172" s="125" t="s">
        <v>3637</v>
      </c>
      <c r="C172" s="125" t="s">
        <v>3548</v>
      </c>
      <c r="D172" s="125" t="s">
        <v>3477</v>
      </c>
      <c r="E172" s="130" t="s">
        <v>581</v>
      </c>
      <c r="F172" s="130" t="s">
        <v>581</v>
      </c>
      <c r="G172" s="130" t="s">
        <v>581</v>
      </c>
      <c r="H172" s="130" t="s">
        <v>581</v>
      </c>
      <c r="I172" s="130" t="s">
        <v>581</v>
      </c>
      <c r="J172" s="130">
        <v>0.79</v>
      </c>
      <c r="K172" s="130" t="s">
        <v>581</v>
      </c>
      <c r="L172" s="130" t="s">
        <v>581</v>
      </c>
      <c r="M172" s="130">
        <v>0.79</v>
      </c>
    </row>
    <row r="173" spans="2:13" x14ac:dyDescent="0.3">
      <c r="B173" s="124" t="s">
        <v>3577</v>
      </c>
      <c r="C173" s="124" t="s">
        <v>3548</v>
      </c>
      <c r="D173" s="124" t="s">
        <v>3511</v>
      </c>
      <c r="E173" s="129" t="s">
        <v>581</v>
      </c>
      <c r="F173" s="129" t="s">
        <v>581</v>
      </c>
      <c r="G173" s="129" t="s">
        <v>581</v>
      </c>
      <c r="H173" s="129" t="s">
        <v>581</v>
      </c>
      <c r="I173" s="129">
        <v>0.78</v>
      </c>
      <c r="J173" s="129" t="s">
        <v>581</v>
      </c>
      <c r="K173" s="129" t="s">
        <v>581</v>
      </c>
      <c r="L173" s="129" t="s">
        <v>581</v>
      </c>
      <c r="M173" s="129">
        <v>0.78</v>
      </c>
    </row>
    <row r="174" spans="2:13" x14ac:dyDescent="0.3">
      <c r="B174" s="125" t="s">
        <v>3587</v>
      </c>
      <c r="C174" s="125" t="s">
        <v>3548</v>
      </c>
      <c r="D174" s="125" t="s">
        <v>3511</v>
      </c>
      <c r="E174" s="130" t="s">
        <v>581</v>
      </c>
      <c r="F174" s="130" t="s">
        <v>581</v>
      </c>
      <c r="G174" s="130" t="s">
        <v>581</v>
      </c>
      <c r="H174" s="130" t="s">
        <v>581</v>
      </c>
      <c r="I174" s="130">
        <v>0.73</v>
      </c>
      <c r="J174" s="130" t="s">
        <v>581</v>
      </c>
      <c r="K174" s="130" t="s">
        <v>581</v>
      </c>
      <c r="L174" s="130" t="s">
        <v>581</v>
      </c>
      <c r="M174" s="130">
        <v>0.73</v>
      </c>
    </row>
    <row r="175" spans="2:13" x14ac:dyDescent="0.3">
      <c r="B175" s="124" t="s">
        <v>3577</v>
      </c>
      <c r="C175" s="124" t="s">
        <v>3548</v>
      </c>
      <c r="D175" s="124" t="s">
        <v>3489</v>
      </c>
      <c r="E175" s="129" t="s">
        <v>581</v>
      </c>
      <c r="F175" s="129" t="s">
        <v>581</v>
      </c>
      <c r="G175" s="129" t="s">
        <v>581</v>
      </c>
      <c r="H175" s="129" t="s">
        <v>581</v>
      </c>
      <c r="I175" s="129" t="s">
        <v>581</v>
      </c>
      <c r="J175" s="129">
        <v>0.71</v>
      </c>
      <c r="K175" s="129" t="s">
        <v>581</v>
      </c>
      <c r="L175" s="129" t="s">
        <v>581</v>
      </c>
      <c r="M175" s="129">
        <v>0.71</v>
      </c>
    </row>
    <row r="176" spans="2:13" x14ac:dyDescent="0.3">
      <c r="B176" s="125" t="s">
        <v>3577</v>
      </c>
      <c r="C176" s="125" t="s">
        <v>3548</v>
      </c>
      <c r="D176" s="125" t="s">
        <v>3678</v>
      </c>
      <c r="E176" s="130" t="s">
        <v>581</v>
      </c>
      <c r="F176" s="130" t="s">
        <v>581</v>
      </c>
      <c r="G176" s="130" t="s">
        <v>581</v>
      </c>
      <c r="H176" s="130" t="s">
        <v>581</v>
      </c>
      <c r="I176" s="130">
        <v>0.69</v>
      </c>
      <c r="J176" s="130" t="s">
        <v>581</v>
      </c>
      <c r="K176" s="130" t="s">
        <v>581</v>
      </c>
      <c r="L176" s="130" t="s">
        <v>581</v>
      </c>
      <c r="M176" s="130">
        <v>0.69</v>
      </c>
    </row>
    <row r="177" spans="2:13" x14ac:dyDescent="0.3">
      <c r="B177" s="124" t="s">
        <v>3655</v>
      </c>
      <c r="C177" s="124" t="s">
        <v>3548</v>
      </c>
      <c r="D177" s="124" t="s">
        <v>3477</v>
      </c>
      <c r="E177" s="129" t="s">
        <v>581</v>
      </c>
      <c r="F177" s="129" t="s">
        <v>581</v>
      </c>
      <c r="G177" s="129" t="s">
        <v>581</v>
      </c>
      <c r="H177" s="129" t="s">
        <v>581</v>
      </c>
      <c r="I177" s="129" t="s">
        <v>581</v>
      </c>
      <c r="J177" s="129">
        <v>0.68</v>
      </c>
      <c r="K177" s="129" t="s">
        <v>581</v>
      </c>
      <c r="L177" s="129" t="s">
        <v>581</v>
      </c>
      <c r="M177" s="129">
        <v>0.68</v>
      </c>
    </row>
    <row r="178" spans="2:13" x14ac:dyDescent="0.3">
      <c r="B178" s="125" t="s">
        <v>270</v>
      </c>
      <c r="C178" s="125" t="s">
        <v>3548</v>
      </c>
      <c r="D178" s="125" t="s">
        <v>3678</v>
      </c>
      <c r="E178" s="130" t="s">
        <v>581</v>
      </c>
      <c r="F178" s="130" t="s">
        <v>581</v>
      </c>
      <c r="G178" s="130" t="s">
        <v>581</v>
      </c>
      <c r="H178" s="130" t="s">
        <v>581</v>
      </c>
      <c r="I178" s="130">
        <v>0.67</v>
      </c>
      <c r="J178" s="130" t="s">
        <v>581</v>
      </c>
      <c r="K178" s="130" t="s">
        <v>581</v>
      </c>
      <c r="L178" s="130" t="s">
        <v>581</v>
      </c>
      <c r="M178" s="130">
        <v>0.67</v>
      </c>
    </row>
    <row r="179" spans="2:13" x14ac:dyDescent="0.3">
      <c r="B179" s="124" t="s">
        <v>3638</v>
      </c>
      <c r="C179" s="124" t="s">
        <v>3548</v>
      </c>
      <c r="D179" s="124" t="s">
        <v>3691</v>
      </c>
      <c r="E179" s="129" t="s">
        <v>581</v>
      </c>
      <c r="F179" s="129" t="s">
        <v>581</v>
      </c>
      <c r="G179" s="129">
        <v>0.66</v>
      </c>
      <c r="H179" s="129" t="s">
        <v>581</v>
      </c>
      <c r="I179" s="129" t="s">
        <v>581</v>
      </c>
      <c r="J179" s="129" t="s">
        <v>581</v>
      </c>
      <c r="K179" s="129" t="s">
        <v>581</v>
      </c>
      <c r="L179" s="129" t="s">
        <v>581</v>
      </c>
      <c r="M179" s="129">
        <v>0.66</v>
      </c>
    </row>
    <row r="180" spans="2:13" x14ac:dyDescent="0.3">
      <c r="B180" s="125" t="s">
        <v>3580</v>
      </c>
      <c r="C180" s="125" t="s">
        <v>3548</v>
      </c>
      <c r="D180" s="125" t="s">
        <v>3477</v>
      </c>
      <c r="E180" s="130" t="s">
        <v>581</v>
      </c>
      <c r="F180" s="130" t="s">
        <v>581</v>
      </c>
      <c r="G180" s="130" t="s">
        <v>581</v>
      </c>
      <c r="H180" s="130" t="s">
        <v>581</v>
      </c>
      <c r="I180" s="130" t="s">
        <v>581</v>
      </c>
      <c r="J180" s="130">
        <v>0.64</v>
      </c>
      <c r="K180" s="130" t="s">
        <v>581</v>
      </c>
      <c r="L180" s="130" t="s">
        <v>581</v>
      </c>
      <c r="M180" s="130">
        <v>0.64</v>
      </c>
    </row>
    <row r="181" spans="2:13" x14ac:dyDescent="0.3">
      <c r="B181" s="124" t="s">
        <v>3590</v>
      </c>
      <c r="C181" s="124" t="s">
        <v>3548</v>
      </c>
      <c r="D181" s="124" t="s">
        <v>3477</v>
      </c>
      <c r="E181" s="129" t="s">
        <v>581</v>
      </c>
      <c r="F181" s="129" t="s">
        <v>581</v>
      </c>
      <c r="G181" s="129" t="s">
        <v>581</v>
      </c>
      <c r="H181" s="129" t="s">
        <v>581</v>
      </c>
      <c r="I181" s="129" t="s">
        <v>581</v>
      </c>
      <c r="J181" s="129">
        <v>0.62</v>
      </c>
      <c r="K181" s="129" t="s">
        <v>581</v>
      </c>
      <c r="L181" s="129" t="s">
        <v>581</v>
      </c>
      <c r="M181" s="129">
        <v>0.62</v>
      </c>
    </row>
    <row r="182" spans="2:13" x14ac:dyDescent="0.3">
      <c r="B182" s="125" t="s">
        <v>3639</v>
      </c>
      <c r="C182" s="125" t="s">
        <v>3548</v>
      </c>
      <c r="D182" s="125" t="s">
        <v>3691</v>
      </c>
      <c r="E182" s="130" t="s">
        <v>581</v>
      </c>
      <c r="F182" s="130" t="s">
        <v>581</v>
      </c>
      <c r="G182" s="130">
        <v>0.61</v>
      </c>
      <c r="H182" s="130" t="s">
        <v>581</v>
      </c>
      <c r="I182" s="130" t="s">
        <v>581</v>
      </c>
      <c r="J182" s="130" t="s">
        <v>581</v>
      </c>
      <c r="K182" s="130" t="s">
        <v>581</v>
      </c>
      <c r="L182" s="130" t="s">
        <v>581</v>
      </c>
      <c r="M182" s="130">
        <v>0.61</v>
      </c>
    </row>
    <row r="183" spans="2:13" x14ac:dyDescent="0.3">
      <c r="B183" s="124" t="s">
        <v>3589</v>
      </c>
      <c r="C183" s="124" t="s">
        <v>3548</v>
      </c>
      <c r="D183" s="124" t="s">
        <v>3685</v>
      </c>
      <c r="E183" s="129" t="s">
        <v>581</v>
      </c>
      <c r="F183" s="129" t="s">
        <v>581</v>
      </c>
      <c r="G183" s="129" t="s">
        <v>581</v>
      </c>
      <c r="H183" s="129" t="s">
        <v>581</v>
      </c>
      <c r="I183" s="129" t="s">
        <v>581</v>
      </c>
      <c r="J183" s="129" t="s">
        <v>581</v>
      </c>
      <c r="K183" s="129">
        <v>0.56999999999999995</v>
      </c>
      <c r="L183" s="129" t="s">
        <v>581</v>
      </c>
      <c r="M183" s="129">
        <v>0.56999999999999995</v>
      </c>
    </row>
    <row r="184" spans="2:13" x14ac:dyDescent="0.3">
      <c r="B184" s="125" t="s">
        <v>3602</v>
      </c>
      <c r="C184" s="125" t="s">
        <v>3548</v>
      </c>
      <c r="D184" s="125" t="s">
        <v>3515</v>
      </c>
      <c r="E184" s="130" t="s">
        <v>581</v>
      </c>
      <c r="F184" s="130" t="s">
        <v>581</v>
      </c>
      <c r="G184" s="130" t="s">
        <v>581</v>
      </c>
      <c r="H184" s="130">
        <v>0.56000000000000005</v>
      </c>
      <c r="I184" s="130" t="s">
        <v>581</v>
      </c>
      <c r="J184" s="130" t="s">
        <v>581</v>
      </c>
      <c r="K184" s="130" t="s">
        <v>581</v>
      </c>
      <c r="L184" s="130" t="s">
        <v>581</v>
      </c>
      <c r="M184" s="130">
        <v>0.56000000000000005</v>
      </c>
    </row>
    <row r="185" spans="2:13" x14ac:dyDescent="0.3">
      <c r="B185" s="124" t="s">
        <v>3607</v>
      </c>
      <c r="C185" s="124" t="s">
        <v>3548</v>
      </c>
      <c r="D185" s="124" t="s">
        <v>3515</v>
      </c>
      <c r="E185" s="129" t="s">
        <v>581</v>
      </c>
      <c r="F185" s="129" t="s">
        <v>581</v>
      </c>
      <c r="G185" s="129" t="s">
        <v>581</v>
      </c>
      <c r="H185" s="129">
        <v>0.54</v>
      </c>
      <c r="I185" s="129" t="s">
        <v>581</v>
      </c>
      <c r="J185" s="129" t="s">
        <v>581</v>
      </c>
      <c r="K185" s="129" t="s">
        <v>581</v>
      </c>
      <c r="L185" s="129" t="s">
        <v>581</v>
      </c>
      <c r="M185" s="129">
        <v>0.54</v>
      </c>
    </row>
    <row r="186" spans="2:13" x14ac:dyDescent="0.3">
      <c r="B186" s="125" t="s">
        <v>3644</v>
      </c>
      <c r="C186" s="125" t="s">
        <v>3548</v>
      </c>
      <c r="D186" s="125" t="s">
        <v>3464</v>
      </c>
      <c r="E186" s="130" t="s">
        <v>581</v>
      </c>
      <c r="F186" s="130" t="s">
        <v>581</v>
      </c>
      <c r="G186" s="130" t="s">
        <v>581</v>
      </c>
      <c r="H186" s="130" t="s">
        <v>581</v>
      </c>
      <c r="I186" s="130" t="s">
        <v>581</v>
      </c>
      <c r="J186" s="130">
        <v>0.54</v>
      </c>
      <c r="K186" s="130" t="s">
        <v>581</v>
      </c>
      <c r="L186" s="130" t="s">
        <v>581</v>
      </c>
      <c r="M186" s="130">
        <v>0.54</v>
      </c>
    </row>
    <row r="187" spans="2:13" x14ac:dyDescent="0.3">
      <c r="B187" s="124" t="s">
        <v>3640</v>
      </c>
      <c r="C187" s="124" t="s">
        <v>3548</v>
      </c>
      <c r="D187" s="124" t="s">
        <v>3515</v>
      </c>
      <c r="E187" s="129" t="s">
        <v>581</v>
      </c>
      <c r="F187" s="129" t="s">
        <v>581</v>
      </c>
      <c r="G187" s="129" t="s">
        <v>581</v>
      </c>
      <c r="H187" s="129">
        <v>0.54</v>
      </c>
      <c r="I187" s="129" t="s">
        <v>581</v>
      </c>
      <c r="J187" s="129" t="s">
        <v>581</v>
      </c>
      <c r="K187" s="129" t="s">
        <v>581</v>
      </c>
      <c r="L187" s="129" t="s">
        <v>581</v>
      </c>
      <c r="M187" s="129">
        <v>0.54</v>
      </c>
    </row>
    <row r="188" spans="2:13" x14ac:dyDescent="0.3">
      <c r="B188" s="125" t="s">
        <v>158</v>
      </c>
      <c r="C188" s="125" t="s">
        <v>3548</v>
      </c>
      <c r="D188" s="125" t="s">
        <v>3710</v>
      </c>
      <c r="E188" s="130">
        <v>0.51</v>
      </c>
      <c r="F188" s="130" t="s">
        <v>581</v>
      </c>
      <c r="G188" s="130" t="s">
        <v>581</v>
      </c>
      <c r="H188" s="130" t="s">
        <v>581</v>
      </c>
      <c r="I188" s="130" t="s">
        <v>581</v>
      </c>
      <c r="J188" s="130" t="s">
        <v>581</v>
      </c>
      <c r="K188" s="130" t="s">
        <v>581</v>
      </c>
      <c r="L188" s="130" t="s">
        <v>581</v>
      </c>
      <c r="M188" s="130">
        <v>0.51</v>
      </c>
    </row>
    <row r="189" spans="2:13" x14ac:dyDescent="0.3">
      <c r="B189" s="124" t="s">
        <v>249</v>
      </c>
      <c r="C189" s="124" t="s">
        <v>3548</v>
      </c>
      <c r="D189" s="124" t="s">
        <v>3477</v>
      </c>
      <c r="E189" s="129" t="s">
        <v>581</v>
      </c>
      <c r="F189" s="129" t="s">
        <v>581</v>
      </c>
      <c r="G189" s="129" t="s">
        <v>581</v>
      </c>
      <c r="H189" s="129" t="s">
        <v>581</v>
      </c>
      <c r="I189" s="129" t="s">
        <v>581</v>
      </c>
      <c r="J189" s="129">
        <v>0.5</v>
      </c>
      <c r="K189" s="129" t="s">
        <v>581</v>
      </c>
      <c r="L189" s="129" t="s">
        <v>581</v>
      </c>
      <c r="M189" s="129">
        <v>0.5</v>
      </c>
    </row>
    <row r="190" spans="2:13" x14ac:dyDescent="0.3">
      <c r="B190" s="125" t="s">
        <v>3598</v>
      </c>
      <c r="C190" s="125" t="s">
        <v>3548</v>
      </c>
      <c r="D190" s="125" t="s">
        <v>3464</v>
      </c>
      <c r="E190" s="130" t="s">
        <v>581</v>
      </c>
      <c r="F190" s="130" t="s">
        <v>581</v>
      </c>
      <c r="G190" s="130" t="s">
        <v>581</v>
      </c>
      <c r="H190" s="130" t="s">
        <v>581</v>
      </c>
      <c r="I190" s="130" t="s">
        <v>581</v>
      </c>
      <c r="J190" s="130">
        <v>0.5</v>
      </c>
      <c r="K190" s="130" t="s">
        <v>581</v>
      </c>
      <c r="L190" s="130" t="s">
        <v>581</v>
      </c>
      <c r="M190" s="130">
        <v>0.5</v>
      </c>
    </row>
    <row r="191" spans="2:13" x14ac:dyDescent="0.3">
      <c r="B191" s="124" t="s">
        <v>3643</v>
      </c>
      <c r="C191" s="124" t="s">
        <v>3548</v>
      </c>
      <c r="D191" s="124" t="s">
        <v>3464</v>
      </c>
      <c r="E191" s="129" t="s">
        <v>581</v>
      </c>
      <c r="F191" s="129" t="s">
        <v>581</v>
      </c>
      <c r="G191" s="129" t="s">
        <v>581</v>
      </c>
      <c r="H191" s="129" t="s">
        <v>581</v>
      </c>
      <c r="I191" s="129" t="s">
        <v>581</v>
      </c>
      <c r="J191" s="129">
        <v>0.5</v>
      </c>
      <c r="K191" s="129" t="s">
        <v>581</v>
      </c>
      <c r="L191" s="129" t="s">
        <v>581</v>
      </c>
      <c r="M191" s="129">
        <v>0.5</v>
      </c>
    </row>
    <row r="192" spans="2:13" x14ac:dyDescent="0.3">
      <c r="B192" s="125" t="s">
        <v>3642</v>
      </c>
      <c r="C192" s="125" t="s">
        <v>3548</v>
      </c>
      <c r="D192" s="125" t="s">
        <v>3464</v>
      </c>
      <c r="E192" s="130" t="s">
        <v>581</v>
      </c>
      <c r="F192" s="130" t="s">
        <v>581</v>
      </c>
      <c r="G192" s="130" t="s">
        <v>581</v>
      </c>
      <c r="H192" s="130" t="s">
        <v>581</v>
      </c>
      <c r="I192" s="130" t="s">
        <v>581</v>
      </c>
      <c r="J192" s="130">
        <v>0.5</v>
      </c>
      <c r="K192" s="130" t="s">
        <v>581</v>
      </c>
      <c r="L192" s="130" t="s">
        <v>581</v>
      </c>
      <c r="M192" s="130">
        <v>0.5</v>
      </c>
    </row>
    <row r="193" spans="2:13" x14ac:dyDescent="0.3">
      <c r="B193" s="124" t="s">
        <v>3645</v>
      </c>
      <c r="C193" s="124" t="s">
        <v>3548</v>
      </c>
      <c r="D193" s="124" t="s">
        <v>3464</v>
      </c>
      <c r="E193" s="129" t="s">
        <v>581</v>
      </c>
      <c r="F193" s="129" t="s">
        <v>581</v>
      </c>
      <c r="G193" s="129" t="s">
        <v>581</v>
      </c>
      <c r="H193" s="129" t="s">
        <v>581</v>
      </c>
      <c r="I193" s="129" t="s">
        <v>581</v>
      </c>
      <c r="J193" s="129">
        <v>0.5</v>
      </c>
      <c r="K193" s="129" t="s">
        <v>581</v>
      </c>
      <c r="L193" s="129" t="s">
        <v>581</v>
      </c>
      <c r="M193" s="129">
        <v>0.5</v>
      </c>
    </row>
    <row r="194" spans="2:13" x14ac:dyDescent="0.3">
      <c r="B194" s="125" t="s">
        <v>3647</v>
      </c>
      <c r="C194" s="125" t="s">
        <v>3548</v>
      </c>
      <c r="D194" s="125" t="s">
        <v>3685</v>
      </c>
      <c r="E194" s="130" t="s">
        <v>581</v>
      </c>
      <c r="F194" s="130" t="s">
        <v>581</v>
      </c>
      <c r="G194" s="130" t="s">
        <v>581</v>
      </c>
      <c r="H194" s="130" t="s">
        <v>581</v>
      </c>
      <c r="I194" s="130" t="s">
        <v>581</v>
      </c>
      <c r="J194" s="130" t="s">
        <v>581</v>
      </c>
      <c r="K194" s="130">
        <v>0.5</v>
      </c>
      <c r="L194" s="130" t="s">
        <v>581</v>
      </c>
      <c r="M194" s="130">
        <v>0.5</v>
      </c>
    </row>
    <row r="195" spans="2:13" x14ac:dyDescent="0.3">
      <c r="B195" s="124" t="s">
        <v>221</v>
      </c>
      <c r="C195" s="124" t="s">
        <v>3548</v>
      </c>
      <c r="D195" s="124" t="s">
        <v>3691</v>
      </c>
      <c r="E195" s="129" t="s">
        <v>581</v>
      </c>
      <c r="F195" s="129" t="s">
        <v>581</v>
      </c>
      <c r="G195" s="129">
        <v>0.5</v>
      </c>
      <c r="H195" s="129" t="s">
        <v>581</v>
      </c>
      <c r="I195" s="129" t="s">
        <v>581</v>
      </c>
      <c r="J195" s="129" t="s">
        <v>581</v>
      </c>
      <c r="K195" s="129" t="s">
        <v>581</v>
      </c>
      <c r="L195" s="129" t="s">
        <v>581</v>
      </c>
      <c r="M195" s="129">
        <v>0.5</v>
      </c>
    </row>
    <row r="196" spans="2:13" x14ac:dyDescent="0.3">
      <c r="B196" s="125" t="s">
        <v>3641</v>
      </c>
      <c r="C196" s="125" t="s">
        <v>3548</v>
      </c>
      <c r="D196" s="125" t="s">
        <v>3683</v>
      </c>
      <c r="E196" s="130" t="s">
        <v>581</v>
      </c>
      <c r="F196" s="130" t="s">
        <v>581</v>
      </c>
      <c r="G196" s="130" t="s">
        <v>581</v>
      </c>
      <c r="H196" s="130">
        <v>0.5</v>
      </c>
      <c r="I196" s="130" t="s">
        <v>581</v>
      </c>
      <c r="J196" s="130" t="s">
        <v>581</v>
      </c>
      <c r="K196" s="130" t="s">
        <v>581</v>
      </c>
      <c r="L196" s="130" t="s">
        <v>581</v>
      </c>
      <c r="M196" s="130">
        <v>0.5</v>
      </c>
    </row>
    <row r="197" spans="2:13" x14ac:dyDescent="0.3">
      <c r="B197" s="124" t="s">
        <v>3646</v>
      </c>
      <c r="C197" s="124" t="s">
        <v>3548</v>
      </c>
      <c r="D197" s="124" t="s">
        <v>3464</v>
      </c>
      <c r="E197" s="129" t="s">
        <v>581</v>
      </c>
      <c r="F197" s="129" t="s">
        <v>581</v>
      </c>
      <c r="G197" s="129" t="s">
        <v>581</v>
      </c>
      <c r="H197" s="129" t="s">
        <v>581</v>
      </c>
      <c r="I197" s="129" t="s">
        <v>581</v>
      </c>
      <c r="J197" s="129">
        <v>0.5</v>
      </c>
      <c r="K197" s="129" t="s">
        <v>581</v>
      </c>
      <c r="L197" s="129" t="s">
        <v>581</v>
      </c>
      <c r="M197" s="129">
        <v>0.5</v>
      </c>
    </row>
    <row r="198" spans="2:13" x14ac:dyDescent="0.3">
      <c r="B198" s="125" t="s">
        <v>3609</v>
      </c>
      <c r="C198" s="125" t="s">
        <v>3548</v>
      </c>
      <c r="D198" s="125" t="s">
        <v>3515</v>
      </c>
      <c r="E198" s="130" t="s">
        <v>581</v>
      </c>
      <c r="F198" s="130" t="s">
        <v>581</v>
      </c>
      <c r="G198" s="130" t="s">
        <v>581</v>
      </c>
      <c r="H198" s="130">
        <v>0.45</v>
      </c>
      <c r="I198" s="130" t="s">
        <v>581</v>
      </c>
      <c r="J198" s="130" t="s">
        <v>581</v>
      </c>
      <c r="K198" s="130" t="s">
        <v>581</v>
      </c>
      <c r="L198" s="130" t="s">
        <v>581</v>
      </c>
      <c r="M198" s="130">
        <v>0.45</v>
      </c>
    </row>
    <row r="199" spans="2:13" x14ac:dyDescent="0.3">
      <c r="B199" s="124" t="s">
        <v>3577</v>
      </c>
      <c r="C199" s="124" t="s">
        <v>3548</v>
      </c>
      <c r="D199" s="124" t="s">
        <v>3679</v>
      </c>
      <c r="E199" s="129" t="s">
        <v>581</v>
      </c>
      <c r="F199" s="129" t="s">
        <v>581</v>
      </c>
      <c r="G199" s="129" t="s">
        <v>581</v>
      </c>
      <c r="H199" s="129" t="s">
        <v>581</v>
      </c>
      <c r="I199" s="129">
        <v>0.43</v>
      </c>
      <c r="J199" s="129" t="s">
        <v>581</v>
      </c>
      <c r="K199" s="129" t="s">
        <v>581</v>
      </c>
      <c r="L199" s="129" t="s">
        <v>581</v>
      </c>
      <c r="M199" s="129">
        <v>0.43</v>
      </c>
    </row>
    <row r="200" spans="2:13" x14ac:dyDescent="0.3">
      <c r="B200" s="125" t="s">
        <v>3631</v>
      </c>
      <c r="C200" s="125" t="s">
        <v>3548</v>
      </c>
      <c r="D200" s="125" t="s">
        <v>3675</v>
      </c>
      <c r="E200" s="130" t="s">
        <v>581</v>
      </c>
      <c r="F200" s="130" t="s">
        <v>581</v>
      </c>
      <c r="G200" s="130" t="s">
        <v>581</v>
      </c>
      <c r="H200" s="130" t="s">
        <v>581</v>
      </c>
      <c r="I200" s="130">
        <v>0.43</v>
      </c>
      <c r="J200" s="130" t="s">
        <v>581</v>
      </c>
      <c r="K200" s="130" t="s">
        <v>581</v>
      </c>
      <c r="L200" s="130" t="s">
        <v>581</v>
      </c>
      <c r="M200" s="130">
        <v>0.43</v>
      </c>
    </row>
    <row r="201" spans="2:13" x14ac:dyDescent="0.3">
      <c r="B201" s="124" t="s">
        <v>270</v>
      </c>
      <c r="C201" s="124" t="s">
        <v>3548</v>
      </c>
      <c r="D201" s="124" t="s">
        <v>3679</v>
      </c>
      <c r="E201" s="129" t="s">
        <v>581</v>
      </c>
      <c r="F201" s="129" t="s">
        <v>581</v>
      </c>
      <c r="G201" s="129" t="s">
        <v>581</v>
      </c>
      <c r="H201" s="129" t="s">
        <v>581</v>
      </c>
      <c r="I201" s="129">
        <v>0.42</v>
      </c>
      <c r="J201" s="129" t="s">
        <v>581</v>
      </c>
      <c r="K201" s="129" t="s">
        <v>581</v>
      </c>
      <c r="L201" s="129" t="s">
        <v>581</v>
      </c>
      <c r="M201" s="129">
        <v>0.42</v>
      </c>
    </row>
    <row r="202" spans="2:13" x14ac:dyDescent="0.3">
      <c r="B202" s="125" t="s">
        <v>3578</v>
      </c>
      <c r="C202" s="125" t="s">
        <v>3548</v>
      </c>
      <c r="D202" s="125" t="s">
        <v>3694</v>
      </c>
      <c r="E202" s="130" t="s">
        <v>581</v>
      </c>
      <c r="F202" s="130" t="s">
        <v>581</v>
      </c>
      <c r="G202" s="130" t="s">
        <v>581</v>
      </c>
      <c r="H202" s="130" t="s">
        <v>581</v>
      </c>
      <c r="I202" s="130" t="s">
        <v>581</v>
      </c>
      <c r="J202" s="130">
        <v>0.4</v>
      </c>
      <c r="K202" s="130" t="s">
        <v>581</v>
      </c>
      <c r="L202" s="130" t="s">
        <v>581</v>
      </c>
      <c r="M202" s="130">
        <v>0.4</v>
      </c>
    </row>
    <row r="203" spans="2:13" x14ac:dyDescent="0.3">
      <c r="B203" s="124" t="s">
        <v>270</v>
      </c>
      <c r="C203" s="124" t="s">
        <v>3548</v>
      </c>
      <c r="D203" s="124" t="s">
        <v>3445</v>
      </c>
      <c r="E203" s="129" t="s">
        <v>581</v>
      </c>
      <c r="F203" s="129" t="s">
        <v>581</v>
      </c>
      <c r="G203" s="129" t="s">
        <v>581</v>
      </c>
      <c r="H203" s="129" t="s">
        <v>581</v>
      </c>
      <c r="I203" s="129" t="s">
        <v>581</v>
      </c>
      <c r="J203" s="129">
        <v>0.4</v>
      </c>
      <c r="K203" s="129" t="s">
        <v>581</v>
      </c>
      <c r="L203" s="129" t="s">
        <v>581</v>
      </c>
      <c r="M203" s="129">
        <v>0.4</v>
      </c>
    </row>
    <row r="204" spans="2:13" x14ac:dyDescent="0.3">
      <c r="B204" s="125" t="s">
        <v>3595</v>
      </c>
      <c r="C204" s="125" t="s">
        <v>3548</v>
      </c>
      <c r="D204" s="125" t="s">
        <v>3477</v>
      </c>
      <c r="E204" s="130" t="s">
        <v>581</v>
      </c>
      <c r="F204" s="130" t="s">
        <v>581</v>
      </c>
      <c r="G204" s="130" t="s">
        <v>581</v>
      </c>
      <c r="H204" s="130" t="s">
        <v>581</v>
      </c>
      <c r="I204" s="130" t="s">
        <v>581</v>
      </c>
      <c r="J204" s="130">
        <v>0.4</v>
      </c>
      <c r="K204" s="130" t="s">
        <v>581</v>
      </c>
      <c r="L204" s="130" t="s">
        <v>581</v>
      </c>
      <c r="M204" s="130">
        <v>0.4</v>
      </c>
    </row>
    <row r="205" spans="2:13" x14ac:dyDescent="0.3">
      <c r="B205" s="124" t="s">
        <v>3587</v>
      </c>
      <c r="C205" s="124" t="s">
        <v>3548</v>
      </c>
      <c r="D205" s="124" t="s">
        <v>3677</v>
      </c>
      <c r="E205" s="129" t="s">
        <v>581</v>
      </c>
      <c r="F205" s="129" t="s">
        <v>581</v>
      </c>
      <c r="G205" s="129" t="s">
        <v>581</v>
      </c>
      <c r="H205" s="129" t="s">
        <v>581</v>
      </c>
      <c r="I205" s="129">
        <v>0.38</v>
      </c>
      <c r="J205" s="129" t="s">
        <v>581</v>
      </c>
      <c r="K205" s="129" t="s">
        <v>581</v>
      </c>
      <c r="L205" s="129" t="s">
        <v>581</v>
      </c>
      <c r="M205" s="129">
        <v>0.38</v>
      </c>
    </row>
    <row r="206" spans="2:13" x14ac:dyDescent="0.3">
      <c r="B206" s="125" t="s">
        <v>3631</v>
      </c>
      <c r="C206" s="125" t="s">
        <v>3548</v>
      </c>
      <c r="D206" s="125" t="s">
        <v>3688</v>
      </c>
      <c r="E206" s="130" t="s">
        <v>581</v>
      </c>
      <c r="F206" s="130" t="s">
        <v>581</v>
      </c>
      <c r="G206" s="130" t="s">
        <v>581</v>
      </c>
      <c r="H206" s="130" t="s">
        <v>581</v>
      </c>
      <c r="I206" s="130">
        <v>0.35</v>
      </c>
      <c r="J206" s="130" t="s">
        <v>581</v>
      </c>
      <c r="K206" s="130" t="s">
        <v>581</v>
      </c>
      <c r="L206" s="130" t="s">
        <v>581</v>
      </c>
      <c r="M206" s="130">
        <v>0.35</v>
      </c>
    </row>
    <row r="207" spans="2:13" x14ac:dyDescent="0.3">
      <c r="B207" s="124" t="s">
        <v>3649</v>
      </c>
      <c r="C207" s="124" t="s">
        <v>3548</v>
      </c>
      <c r="D207" s="124" t="s">
        <v>3515</v>
      </c>
      <c r="E207" s="129" t="s">
        <v>581</v>
      </c>
      <c r="F207" s="129">
        <v>0.35</v>
      </c>
      <c r="G207" s="129" t="s">
        <v>581</v>
      </c>
      <c r="H207" s="129" t="s">
        <v>581</v>
      </c>
      <c r="I207" s="129" t="s">
        <v>581</v>
      </c>
      <c r="J207" s="129" t="s">
        <v>581</v>
      </c>
      <c r="K207" s="129" t="s">
        <v>581</v>
      </c>
      <c r="L207" s="129" t="s">
        <v>581</v>
      </c>
      <c r="M207" s="129">
        <v>0.35</v>
      </c>
    </row>
    <row r="208" spans="2:13" x14ac:dyDescent="0.3">
      <c r="B208" s="125" t="s">
        <v>3656</v>
      </c>
      <c r="C208" s="125" t="s">
        <v>3548</v>
      </c>
      <c r="D208" s="125" t="s">
        <v>3450</v>
      </c>
      <c r="E208" s="130" t="s">
        <v>581</v>
      </c>
      <c r="F208" s="130" t="s">
        <v>581</v>
      </c>
      <c r="G208" s="130" t="s">
        <v>581</v>
      </c>
      <c r="H208" s="130" t="s">
        <v>581</v>
      </c>
      <c r="I208" s="130" t="s">
        <v>581</v>
      </c>
      <c r="J208" s="130">
        <v>0.35</v>
      </c>
      <c r="K208" s="130" t="s">
        <v>581</v>
      </c>
      <c r="L208" s="130" t="s">
        <v>581</v>
      </c>
      <c r="M208" s="130">
        <v>0.35</v>
      </c>
    </row>
    <row r="209" spans="2:13" x14ac:dyDescent="0.3">
      <c r="B209" s="124" t="s">
        <v>3598</v>
      </c>
      <c r="C209" s="124" t="s">
        <v>3548</v>
      </c>
      <c r="D209" s="124" t="s">
        <v>3515</v>
      </c>
      <c r="E209" s="129" t="s">
        <v>581</v>
      </c>
      <c r="F209" s="129" t="s">
        <v>581</v>
      </c>
      <c r="G209" s="129" t="s">
        <v>581</v>
      </c>
      <c r="H209" s="129">
        <v>0.35</v>
      </c>
      <c r="I209" s="129" t="s">
        <v>581</v>
      </c>
      <c r="J209" s="129" t="s">
        <v>581</v>
      </c>
      <c r="K209" s="129" t="s">
        <v>581</v>
      </c>
      <c r="L209" s="129" t="s">
        <v>581</v>
      </c>
      <c r="M209" s="129">
        <v>0.35</v>
      </c>
    </row>
    <row r="210" spans="2:13" x14ac:dyDescent="0.3">
      <c r="B210" s="125" t="s">
        <v>3650</v>
      </c>
      <c r="C210" s="125" t="s">
        <v>3548</v>
      </c>
      <c r="D210" s="125" t="s">
        <v>3515</v>
      </c>
      <c r="E210" s="130" t="s">
        <v>581</v>
      </c>
      <c r="F210" s="130" t="s">
        <v>581</v>
      </c>
      <c r="G210" s="130" t="s">
        <v>581</v>
      </c>
      <c r="H210" s="130">
        <v>0.35</v>
      </c>
      <c r="I210" s="130" t="s">
        <v>581</v>
      </c>
      <c r="J210" s="130" t="s">
        <v>581</v>
      </c>
      <c r="K210" s="130" t="s">
        <v>581</v>
      </c>
      <c r="L210" s="130" t="s">
        <v>581</v>
      </c>
      <c r="M210" s="130">
        <v>0.35</v>
      </c>
    </row>
    <row r="211" spans="2:13" x14ac:dyDescent="0.3">
      <c r="B211" s="124" t="s">
        <v>195</v>
      </c>
      <c r="C211" s="124" t="s">
        <v>3548</v>
      </c>
      <c r="D211" s="124" t="s">
        <v>3710</v>
      </c>
      <c r="E211" s="129">
        <v>0.05</v>
      </c>
      <c r="F211" s="129" t="s">
        <v>581</v>
      </c>
      <c r="G211" s="129" t="s">
        <v>581</v>
      </c>
      <c r="H211" s="129" t="s">
        <v>581</v>
      </c>
      <c r="I211" s="129" t="s">
        <v>581</v>
      </c>
      <c r="J211" s="129" t="s">
        <v>581</v>
      </c>
      <c r="K211" s="129" t="s">
        <v>581</v>
      </c>
      <c r="L211" s="129">
        <v>0.28999999999999998</v>
      </c>
      <c r="M211" s="129">
        <v>0.34</v>
      </c>
    </row>
    <row r="212" spans="2:13" x14ac:dyDescent="0.3">
      <c r="B212" s="125" t="s">
        <v>270</v>
      </c>
      <c r="C212" s="125" t="s">
        <v>3548</v>
      </c>
      <c r="D212" s="125" t="s">
        <v>3684</v>
      </c>
      <c r="E212" s="130" t="s">
        <v>581</v>
      </c>
      <c r="F212" s="130" t="s">
        <v>581</v>
      </c>
      <c r="G212" s="130" t="s">
        <v>581</v>
      </c>
      <c r="H212" s="130" t="s">
        <v>581</v>
      </c>
      <c r="I212" s="130">
        <v>0.33</v>
      </c>
      <c r="J212" s="130" t="s">
        <v>581</v>
      </c>
      <c r="K212" s="130" t="s">
        <v>581</v>
      </c>
      <c r="L212" s="130" t="s">
        <v>581</v>
      </c>
      <c r="M212" s="130">
        <v>0.33</v>
      </c>
    </row>
    <row r="213" spans="2:13" x14ac:dyDescent="0.3">
      <c r="B213" s="124" t="s">
        <v>249</v>
      </c>
      <c r="C213" s="124" t="s">
        <v>3548</v>
      </c>
      <c r="D213" s="124" t="s">
        <v>3450</v>
      </c>
      <c r="E213" s="129" t="s">
        <v>581</v>
      </c>
      <c r="F213" s="129" t="s">
        <v>581</v>
      </c>
      <c r="G213" s="129" t="s">
        <v>581</v>
      </c>
      <c r="H213" s="129" t="s">
        <v>581</v>
      </c>
      <c r="I213" s="129" t="s">
        <v>581</v>
      </c>
      <c r="J213" s="129">
        <v>0.33</v>
      </c>
      <c r="K213" s="129" t="s">
        <v>581</v>
      </c>
      <c r="L213" s="129" t="s">
        <v>581</v>
      </c>
      <c r="M213" s="129">
        <v>0.33</v>
      </c>
    </row>
    <row r="214" spans="2:13" x14ac:dyDescent="0.3">
      <c r="B214" s="125" t="s">
        <v>3629</v>
      </c>
      <c r="C214" s="125" t="s">
        <v>3548</v>
      </c>
      <c r="D214" s="125" t="s">
        <v>3692</v>
      </c>
      <c r="E214" s="130" t="s">
        <v>581</v>
      </c>
      <c r="F214" s="130" t="s">
        <v>581</v>
      </c>
      <c r="G214" s="130" t="s">
        <v>581</v>
      </c>
      <c r="H214" s="130" t="s">
        <v>581</v>
      </c>
      <c r="I214" s="130">
        <v>0.31</v>
      </c>
      <c r="J214" s="130" t="s">
        <v>581</v>
      </c>
      <c r="K214" s="130" t="s">
        <v>581</v>
      </c>
      <c r="L214" s="130" t="s">
        <v>581</v>
      </c>
      <c r="M214" s="130">
        <v>0.31</v>
      </c>
    </row>
    <row r="215" spans="2:13" x14ac:dyDescent="0.3">
      <c r="B215" s="124" t="s">
        <v>3571</v>
      </c>
      <c r="C215" s="124" t="s">
        <v>3548</v>
      </c>
      <c r="D215" s="124" t="s">
        <v>3450</v>
      </c>
      <c r="E215" s="129" t="s">
        <v>581</v>
      </c>
      <c r="F215" s="129" t="s">
        <v>581</v>
      </c>
      <c r="G215" s="129" t="s">
        <v>581</v>
      </c>
      <c r="H215" s="129" t="s">
        <v>581</v>
      </c>
      <c r="I215" s="129" t="s">
        <v>581</v>
      </c>
      <c r="J215" s="129">
        <v>0.31</v>
      </c>
      <c r="K215" s="129" t="s">
        <v>581</v>
      </c>
      <c r="L215" s="129" t="s">
        <v>581</v>
      </c>
      <c r="M215" s="129">
        <v>0.31</v>
      </c>
    </row>
    <row r="216" spans="2:13" x14ac:dyDescent="0.3">
      <c r="B216" s="125" t="s">
        <v>3629</v>
      </c>
      <c r="C216" s="125" t="s">
        <v>3548</v>
      </c>
      <c r="D216" s="125" t="s">
        <v>3677</v>
      </c>
      <c r="E216" s="130" t="s">
        <v>581</v>
      </c>
      <c r="F216" s="130" t="s">
        <v>581</v>
      </c>
      <c r="G216" s="130" t="s">
        <v>581</v>
      </c>
      <c r="H216" s="130" t="s">
        <v>581</v>
      </c>
      <c r="I216" s="130">
        <v>0.31</v>
      </c>
      <c r="J216" s="130" t="s">
        <v>581</v>
      </c>
      <c r="K216" s="130" t="s">
        <v>581</v>
      </c>
      <c r="L216" s="130" t="s">
        <v>581</v>
      </c>
      <c r="M216" s="130">
        <v>0.31</v>
      </c>
    </row>
    <row r="217" spans="2:13" x14ac:dyDescent="0.3">
      <c r="B217" s="124" t="s">
        <v>3587</v>
      </c>
      <c r="C217" s="124" t="s">
        <v>3548</v>
      </c>
      <c r="D217" s="124" t="s">
        <v>3678</v>
      </c>
      <c r="E217" s="129" t="s">
        <v>581</v>
      </c>
      <c r="F217" s="129" t="s">
        <v>581</v>
      </c>
      <c r="G217" s="129" t="s">
        <v>581</v>
      </c>
      <c r="H217" s="129" t="s">
        <v>581</v>
      </c>
      <c r="I217" s="129">
        <v>0.31</v>
      </c>
      <c r="J217" s="129" t="s">
        <v>581</v>
      </c>
      <c r="K217" s="129" t="s">
        <v>581</v>
      </c>
      <c r="L217" s="129" t="s">
        <v>581</v>
      </c>
      <c r="M217" s="129">
        <v>0.31</v>
      </c>
    </row>
    <row r="218" spans="2:13" x14ac:dyDescent="0.3">
      <c r="B218" s="125" t="s">
        <v>3617</v>
      </c>
      <c r="C218" s="125" t="s">
        <v>3548</v>
      </c>
      <c r="D218" s="125" t="s">
        <v>3683</v>
      </c>
      <c r="E218" s="130" t="s">
        <v>581</v>
      </c>
      <c r="F218" s="130" t="s">
        <v>581</v>
      </c>
      <c r="G218" s="130" t="s">
        <v>581</v>
      </c>
      <c r="H218" s="130">
        <v>0.3</v>
      </c>
      <c r="I218" s="130" t="s">
        <v>581</v>
      </c>
      <c r="J218" s="130" t="s">
        <v>581</v>
      </c>
      <c r="K218" s="130" t="s">
        <v>581</v>
      </c>
      <c r="L218" s="130" t="s">
        <v>581</v>
      </c>
      <c r="M218" s="130">
        <v>0.3</v>
      </c>
    </row>
    <row r="219" spans="2:13" x14ac:dyDescent="0.3">
      <c r="B219" s="124" t="s">
        <v>3631</v>
      </c>
      <c r="C219" s="124" t="s">
        <v>3548</v>
      </c>
      <c r="D219" s="124" t="s">
        <v>3477</v>
      </c>
      <c r="E219" s="129" t="s">
        <v>581</v>
      </c>
      <c r="F219" s="129" t="s">
        <v>581</v>
      </c>
      <c r="G219" s="129" t="s">
        <v>581</v>
      </c>
      <c r="H219" s="129" t="s">
        <v>581</v>
      </c>
      <c r="I219" s="129" t="s">
        <v>581</v>
      </c>
      <c r="J219" s="129">
        <v>0.28999999999999998</v>
      </c>
      <c r="K219" s="129" t="s">
        <v>581</v>
      </c>
      <c r="L219" s="129" t="s">
        <v>581</v>
      </c>
      <c r="M219" s="129">
        <v>0.28999999999999998</v>
      </c>
    </row>
    <row r="220" spans="2:13" x14ac:dyDescent="0.3">
      <c r="B220" s="125" t="s">
        <v>3576</v>
      </c>
      <c r="C220" s="125" t="s">
        <v>3548</v>
      </c>
      <c r="D220" s="125" t="s">
        <v>3684</v>
      </c>
      <c r="E220" s="130" t="s">
        <v>581</v>
      </c>
      <c r="F220" s="130" t="s">
        <v>581</v>
      </c>
      <c r="G220" s="130" t="s">
        <v>581</v>
      </c>
      <c r="H220" s="130" t="s">
        <v>581</v>
      </c>
      <c r="I220" s="130">
        <v>0.27</v>
      </c>
      <c r="J220" s="130" t="s">
        <v>581</v>
      </c>
      <c r="K220" s="130" t="s">
        <v>581</v>
      </c>
      <c r="L220" s="130" t="s">
        <v>581</v>
      </c>
      <c r="M220" s="130">
        <v>0.27</v>
      </c>
    </row>
    <row r="221" spans="2:13" x14ac:dyDescent="0.3">
      <c r="B221" s="124" t="s">
        <v>3652</v>
      </c>
      <c r="C221" s="124" t="s">
        <v>3548</v>
      </c>
      <c r="D221" s="124" t="s">
        <v>3683</v>
      </c>
      <c r="E221" s="129" t="s">
        <v>581</v>
      </c>
      <c r="F221" s="129" t="s">
        <v>581</v>
      </c>
      <c r="G221" s="129" t="s">
        <v>581</v>
      </c>
      <c r="H221" s="129">
        <v>0.25</v>
      </c>
      <c r="I221" s="129" t="s">
        <v>581</v>
      </c>
      <c r="J221" s="129" t="s">
        <v>581</v>
      </c>
      <c r="K221" s="129" t="s">
        <v>581</v>
      </c>
      <c r="L221" s="129" t="s">
        <v>581</v>
      </c>
      <c r="M221" s="129">
        <v>0.25</v>
      </c>
    </row>
    <row r="222" spans="2:13" x14ac:dyDescent="0.3">
      <c r="B222" s="125" t="s">
        <v>3651</v>
      </c>
      <c r="C222" s="125" t="s">
        <v>3548</v>
      </c>
      <c r="D222" s="125" t="s">
        <v>3683</v>
      </c>
      <c r="E222" s="130" t="s">
        <v>581</v>
      </c>
      <c r="F222" s="130" t="s">
        <v>581</v>
      </c>
      <c r="G222" s="130" t="s">
        <v>581</v>
      </c>
      <c r="H222" s="130">
        <v>0.25</v>
      </c>
      <c r="I222" s="130" t="s">
        <v>581</v>
      </c>
      <c r="J222" s="130" t="s">
        <v>581</v>
      </c>
      <c r="K222" s="130" t="s">
        <v>581</v>
      </c>
      <c r="L222" s="130" t="s">
        <v>581</v>
      </c>
      <c r="M222" s="130">
        <v>0.25</v>
      </c>
    </row>
    <row r="223" spans="2:13" x14ac:dyDescent="0.3">
      <c r="B223" s="124" t="s">
        <v>3629</v>
      </c>
      <c r="C223" s="124" t="s">
        <v>3548</v>
      </c>
      <c r="D223" s="124" t="s">
        <v>3678</v>
      </c>
      <c r="E223" s="129" t="s">
        <v>581</v>
      </c>
      <c r="F223" s="129" t="s">
        <v>581</v>
      </c>
      <c r="G223" s="129" t="s">
        <v>581</v>
      </c>
      <c r="H223" s="129" t="s">
        <v>581</v>
      </c>
      <c r="I223" s="129">
        <v>0.25</v>
      </c>
      <c r="J223" s="129" t="s">
        <v>581</v>
      </c>
      <c r="K223" s="129" t="s">
        <v>581</v>
      </c>
      <c r="L223" s="129" t="s">
        <v>581</v>
      </c>
      <c r="M223" s="129">
        <v>0.25</v>
      </c>
    </row>
    <row r="224" spans="2:13" x14ac:dyDescent="0.3">
      <c r="B224" s="125" t="s">
        <v>3653</v>
      </c>
      <c r="C224" s="125" t="s">
        <v>3548</v>
      </c>
      <c r="D224" s="125" t="s">
        <v>3515</v>
      </c>
      <c r="E224" s="130" t="s">
        <v>581</v>
      </c>
      <c r="F224" s="130" t="s">
        <v>581</v>
      </c>
      <c r="G224" s="130" t="s">
        <v>581</v>
      </c>
      <c r="H224" s="130">
        <v>0.25</v>
      </c>
      <c r="I224" s="130" t="s">
        <v>581</v>
      </c>
      <c r="J224" s="130" t="s">
        <v>581</v>
      </c>
      <c r="K224" s="130" t="s">
        <v>581</v>
      </c>
      <c r="L224" s="130" t="s">
        <v>581</v>
      </c>
      <c r="M224" s="130">
        <v>0.25</v>
      </c>
    </row>
    <row r="225" spans="2:13" x14ac:dyDescent="0.3">
      <c r="B225" s="124" t="s">
        <v>3577</v>
      </c>
      <c r="C225" s="124" t="s">
        <v>3548</v>
      </c>
      <c r="D225" s="124" t="s">
        <v>3684</v>
      </c>
      <c r="E225" s="129" t="s">
        <v>581</v>
      </c>
      <c r="F225" s="129" t="s">
        <v>581</v>
      </c>
      <c r="G225" s="129" t="s">
        <v>581</v>
      </c>
      <c r="H225" s="129" t="s">
        <v>581</v>
      </c>
      <c r="I225" s="129">
        <v>0.24</v>
      </c>
      <c r="J225" s="129" t="s">
        <v>581</v>
      </c>
      <c r="K225" s="129" t="s">
        <v>581</v>
      </c>
      <c r="L225" s="129" t="s">
        <v>581</v>
      </c>
      <c r="M225" s="129">
        <v>0.24</v>
      </c>
    </row>
    <row r="226" spans="2:13" x14ac:dyDescent="0.3">
      <c r="B226" s="125" t="s">
        <v>285</v>
      </c>
      <c r="C226" s="125" t="s">
        <v>3548</v>
      </c>
      <c r="D226" s="125" t="s">
        <v>3710</v>
      </c>
      <c r="E226" s="130">
        <v>0.08</v>
      </c>
      <c r="F226" s="130" t="s">
        <v>581</v>
      </c>
      <c r="G226" s="130" t="s">
        <v>581</v>
      </c>
      <c r="H226" s="130" t="s">
        <v>581</v>
      </c>
      <c r="I226" s="130" t="s">
        <v>581</v>
      </c>
      <c r="J226" s="130" t="s">
        <v>581</v>
      </c>
      <c r="K226" s="130" t="s">
        <v>581</v>
      </c>
      <c r="L226" s="130">
        <v>0.16</v>
      </c>
      <c r="M226" s="130">
        <v>0.24</v>
      </c>
    </row>
    <row r="227" spans="2:13" x14ac:dyDescent="0.3">
      <c r="B227" s="124" t="s">
        <v>3631</v>
      </c>
      <c r="C227" s="124" t="s">
        <v>3548</v>
      </c>
      <c r="D227" s="124" t="s">
        <v>3693</v>
      </c>
      <c r="E227" s="129" t="s">
        <v>581</v>
      </c>
      <c r="F227" s="129" t="s">
        <v>581</v>
      </c>
      <c r="G227" s="129" t="s">
        <v>581</v>
      </c>
      <c r="H227" s="129" t="s">
        <v>581</v>
      </c>
      <c r="I227" s="129">
        <v>0.21</v>
      </c>
      <c r="J227" s="129" t="s">
        <v>581</v>
      </c>
      <c r="K227" s="129" t="s">
        <v>581</v>
      </c>
      <c r="L227" s="129" t="s">
        <v>581</v>
      </c>
      <c r="M227" s="129">
        <v>0.21</v>
      </c>
    </row>
    <row r="228" spans="2:13" x14ac:dyDescent="0.3">
      <c r="B228" s="125" t="s">
        <v>249</v>
      </c>
      <c r="C228" s="125" t="s">
        <v>3548</v>
      </c>
      <c r="D228" s="125" t="s">
        <v>3445</v>
      </c>
      <c r="E228" s="130" t="s">
        <v>581</v>
      </c>
      <c r="F228" s="130" t="s">
        <v>581</v>
      </c>
      <c r="G228" s="130" t="s">
        <v>581</v>
      </c>
      <c r="H228" s="130" t="s">
        <v>581</v>
      </c>
      <c r="I228" s="130" t="s">
        <v>581</v>
      </c>
      <c r="J228" s="130">
        <v>0.2</v>
      </c>
      <c r="K228" s="130" t="s">
        <v>581</v>
      </c>
      <c r="L228" s="130" t="s">
        <v>581</v>
      </c>
      <c r="M228" s="130">
        <v>0.2</v>
      </c>
    </row>
    <row r="229" spans="2:13" x14ac:dyDescent="0.3">
      <c r="B229" s="124" t="s">
        <v>3577</v>
      </c>
      <c r="C229" s="124" t="s">
        <v>3548</v>
      </c>
      <c r="D229" s="124" t="s">
        <v>3693</v>
      </c>
      <c r="E229" s="129" t="s">
        <v>581</v>
      </c>
      <c r="F229" s="129" t="s">
        <v>581</v>
      </c>
      <c r="G229" s="129" t="s">
        <v>581</v>
      </c>
      <c r="H229" s="129" t="s">
        <v>581</v>
      </c>
      <c r="I229" s="129">
        <v>0.19</v>
      </c>
      <c r="J229" s="129" t="s">
        <v>581</v>
      </c>
      <c r="K229" s="129" t="s">
        <v>581</v>
      </c>
      <c r="L229" s="129" t="s">
        <v>581</v>
      </c>
      <c r="M229" s="129">
        <v>0.19</v>
      </c>
    </row>
    <row r="230" spans="2:13" x14ac:dyDescent="0.3">
      <c r="B230" s="125" t="s">
        <v>3587</v>
      </c>
      <c r="C230" s="125" t="s">
        <v>3548</v>
      </c>
      <c r="D230" s="125" t="s">
        <v>3679</v>
      </c>
      <c r="E230" s="130" t="s">
        <v>581</v>
      </c>
      <c r="F230" s="130" t="s">
        <v>581</v>
      </c>
      <c r="G230" s="130" t="s">
        <v>581</v>
      </c>
      <c r="H230" s="130" t="s">
        <v>581</v>
      </c>
      <c r="I230" s="130">
        <v>0.19</v>
      </c>
      <c r="J230" s="130" t="s">
        <v>581</v>
      </c>
      <c r="K230" s="130" t="s">
        <v>581</v>
      </c>
      <c r="L230" s="130" t="s">
        <v>581</v>
      </c>
      <c r="M230" s="130">
        <v>0.19</v>
      </c>
    </row>
    <row r="231" spans="2:13" x14ac:dyDescent="0.3">
      <c r="B231" s="124" t="s">
        <v>3620</v>
      </c>
      <c r="C231" s="124" t="s">
        <v>3548</v>
      </c>
      <c r="D231" s="124" t="s">
        <v>3515</v>
      </c>
      <c r="E231" s="129" t="s">
        <v>581</v>
      </c>
      <c r="F231" s="129" t="s">
        <v>581</v>
      </c>
      <c r="G231" s="129" t="s">
        <v>581</v>
      </c>
      <c r="H231" s="129">
        <v>0.17</v>
      </c>
      <c r="I231" s="129" t="s">
        <v>581</v>
      </c>
      <c r="J231" s="129" t="s">
        <v>581</v>
      </c>
      <c r="K231" s="129" t="s">
        <v>581</v>
      </c>
      <c r="L231" s="129" t="s">
        <v>581</v>
      </c>
      <c r="M231" s="129">
        <v>0.17</v>
      </c>
    </row>
    <row r="232" spans="2:13" x14ac:dyDescent="0.3">
      <c r="B232" s="125" t="s">
        <v>3629</v>
      </c>
      <c r="C232" s="125" t="s">
        <v>3548</v>
      </c>
      <c r="D232" s="125" t="s">
        <v>3679</v>
      </c>
      <c r="E232" s="130" t="s">
        <v>581</v>
      </c>
      <c r="F232" s="130" t="s">
        <v>581</v>
      </c>
      <c r="G232" s="130" t="s">
        <v>581</v>
      </c>
      <c r="H232" s="130" t="s">
        <v>581</v>
      </c>
      <c r="I232" s="130">
        <v>0.16</v>
      </c>
      <c r="J232" s="130" t="s">
        <v>581</v>
      </c>
      <c r="K232" s="130" t="s">
        <v>581</v>
      </c>
      <c r="L232" s="130" t="s">
        <v>581</v>
      </c>
      <c r="M232" s="130">
        <v>0.16</v>
      </c>
    </row>
    <row r="233" spans="2:13" x14ac:dyDescent="0.3">
      <c r="B233" s="124" t="s">
        <v>3704</v>
      </c>
      <c r="C233" s="124" t="s">
        <v>3548</v>
      </c>
      <c r="D233" s="124" t="s">
        <v>3710</v>
      </c>
      <c r="E233" s="129">
        <v>0.14000000000000001</v>
      </c>
      <c r="F233" s="129" t="s">
        <v>581</v>
      </c>
      <c r="G233" s="129" t="s">
        <v>581</v>
      </c>
      <c r="H233" s="129" t="s">
        <v>581</v>
      </c>
      <c r="I233" s="129" t="s">
        <v>581</v>
      </c>
      <c r="J233" s="129" t="s">
        <v>581</v>
      </c>
      <c r="K233" s="129" t="s">
        <v>581</v>
      </c>
      <c r="L233" s="129" t="s">
        <v>581</v>
      </c>
      <c r="M233" s="129">
        <v>0.14000000000000001</v>
      </c>
    </row>
    <row r="234" spans="2:13" x14ac:dyDescent="0.3">
      <c r="B234" s="125" t="s">
        <v>3654</v>
      </c>
      <c r="C234" s="125" t="s">
        <v>3548</v>
      </c>
      <c r="D234" s="125" t="s">
        <v>3515</v>
      </c>
      <c r="E234" s="130" t="s">
        <v>581</v>
      </c>
      <c r="F234" s="130" t="s">
        <v>581</v>
      </c>
      <c r="G234" s="130" t="s">
        <v>581</v>
      </c>
      <c r="H234" s="130">
        <v>0.13</v>
      </c>
      <c r="I234" s="130" t="s">
        <v>581</v>
      </c>
      <c r="J234" s="130" t="s">
        <v>581</v>
      </c>
      <c r="K234" s="130" t="s">
        <v>581</v>
      </c>
      <c r="L234" s="130" t="s">
        <v>581</v>
      </c>
      <c r="M234" s="130">
        <v>0.13</v>
      </c>
    </row>
    <row r="235" spans="2:13" x14ac:dyDescent="0.3">
      <c r="B235" s="124" t="s">
        <v>3629</v>
      </c>
      <c r="C235" s="124" t="s">
        <v>3548</v>
      </c>
      <c r="D235" s="124" t="s">
        <v>3684</v>
      </c>
      <c r="E235" s="129" t="s">
        <v>581</v>
      </c>
      <c r="F235" s="129" t="s">
        <v>581</v>
      </c>
      <c r="G235" s="129" t="s">
        <v>581</v>
      </c>
      <c r="H235" s="129" t="s">
        <v>581</v>
      </c>
      <c r="I235" s="129">
        <v>0.12</v>
      </c>
      <c r="J235" s="129" t="s">
        <v>581</v>
      </c>
      <c r="K235" s="129" t="s">
        <v>581</v>
      </c>
      <c r="L235" s="129" t="s">
        <v>581</v>
      </c>
      <c r="M235" s="129">
        <v>0.12</v>
      </c>
    </row>
    <row r="236" spans="2:13" x14ac:dyDescent="0.3">
      <c r="B236" s="125" t="s">
        <v>3655</v>
      </c>
      <c r="C236" s="125" t="s">
        <v>3548</v>
      </c>
      <c r="D236" s="125" t="s">
        <v>3450</v>
      </c>
      <c r="E236" s="130" t="s">
        <v>581</v>
      </c>
      <c r="F236" s="130" t="s">
        <v>581</v>
      </c>
      <c r="G236" s="130" t="s">
        <v>581</v>
      </c>
      <c r="H236" s="130" t="s">
        <v>581</v>
      </c>
      <c r="I236" s="130" t="s">
        <v>581</v>
      </c>
      <c r="J236" s="130">
        <v>0.12</v>
      </c>
      <c r="K236" s="130" t="s">
        <v>581</v>
      </c>
      <c r="L236" s="130" t="s">
        <v>581</v>
      </c>
      <c r="M236" s="130">
        <v>0.12</v>
      </c>
    </row>
    <row r="237" spans="2:13" x14ac:dyDescent="0.3">
      <c r="B237" s="124" t="s">
        <v>3637</v>
      </c>
      <c r="C237" s="124" t="s">
        <v>3548</v>
      </c>
      <c r="D237" s="124" t="s">
        <v>3450</v>
      </c>
      <c r="E237" s="129" t="s">
        <v>581</v>
      </c>
      <c r="F237" s="129" t="s">
        <v>581</v>
      </c>
      <c r="G237" s="129" t="s">
        <v>581</v>
      </c>
      <c r="H237" s="129" t="s">
        <v>581</v>
      </c>
      <c r="I237" s="129" t="s">
        <v>581</v>
      </c>
      <c r="J237" s="129">
        <v>0.12</v>
      </c>
      <c r="K237" s="129" t="s">
        <v>581</v>
      </c>
      <c r="L237" s="129" t="s">
        <v>581</v>
      </c>
      <c r="M237" s="129">
        <v>0.12</v>
      </c>
    </row>
    <row r="238" spans="2:13" x14ac:dyDescent="0.3">
      <c r="B238" s="125" t="s">
        <v>3656</v>
      </c>
      <c r="C238" s="125" t="s">
        <v>3548</v>
      </c>
      <c r="D238" s="125" t="s">
        <v>3477</v>
      </c>
      <c r="E238" s="130" t="s">
        <v>581</v>
      </c>
      <c r="F238" s="130" t="s">
        <v>581</v>
      </c>
      <c r="G238" s="130" t="s">
        <v>581</v>
      </c>
      <c r="H238" s="130" t="s">
        <v>581</v>
      </c>
      <c r="I238" s="130" t="s">
        <v>581</v>
      </c>
      <c r="J238" s="130">
        <v>0.11</v>
      </c>
      <c r="K238" s="130" t="s">
        <v>581</v>
      </c>
      <c r="L238" s="130" t="s">
        <v>581</v>
      </c>
      <c r="M238" s="130">
        <v>0.11</v>
      </c>
    </row>
    <row r="239" spans="2:13" x14ac:dyDescent="0.3">
      <c r="B239" s="124" t="s">
        <v>3612</v>
      </c>
      <c r="C239" s="124" t="s">
        <v>3548</v>
      </c>
      <c r="D239" s="124" t="s">
        <v>3515</v>
      </c>
      <c r="E239" s="129" t="s">
        <v>581</v>
      </c>
      <c r="F239" s="129" t="s">
        <v>581</v>
      </c>
      <c r="G239" s="129" t="s">
        <v>581</v>
      </c>
      <c r="H239" s="129">
        <v>0.11</v>
      </c>
      <c r="I239" s="129" t="s">
        <v>581</v>
      </c>
      <c r="J239" s="129" t="s">
        <v>581</v>
      </c>
      <c r="K239" s="129" t="s">
        <v>581</v>
      </c>
      <c r="L239" s="129" t="s">
        <v>581</v>
      </c>
      <c r="M239" s="129">
        <v>0.11</v>
      </c>
    </row>
    <row r="240" spans="2:13" x14ac:dyDescent="0.3">
      <c r="B240" s="125" t="s">
        <v>3619</v>
      </c>
      <c r="C240" s="125" t="s">
        <v>3548</v>
      </c>
      <c r="D240" s="125" t="s">
        <v>3515</v>
      </c>
      <c r="E240" s="130" t="s">
        <v>581</v>
      </c>
      <c r="F240" s="130" t="s">
        <v>581</v>
      </c>
      <c r="G240" s="130" t="s">
        <v>581</v>
      </c>
      <c r="H240" s="130">
        <v>0.11</v>
      </c>
      <c r="I240" s="130" t="s">
        <v>581</v>
      </c>
      <c r="J240" s="130" t="s">
        <v>581</v>
      </c>
      <c r="K240" s="130" t="s">
        <v>581</v>
      </c>
      <c r="L240" s="130" t="s">
        <v>581</v>
      </c>
      <c r="M240" s="130">
        <v>0.11</v>
      </c>
    </row>
    <row r="241" spans="2:13" x14ac:dyDescent="0.3">
      <c r="B241" s="124" t="s">
        <v>3705</v>
      </c>
      <c r="C241" s="124" t="s">
        <v>3548</v>
      </c>
      <c r="D241" s="124" t="s">
        <v>3710</v>
      </c>
      <c r="E241" s="129">
        <v>0.11</v>
      </c>
      <c r="F241" s="129" t="s">
        <v>581</v>
      </c>
      <c r="G241" s="129" t="s">
        <v>581</v>
      </c>
      <c r="H241" s="129" t="s">
        <v>581</v>
      </c>
      <c r="I241" s="129" t="s">
        <v>581</v>
      </c>
      <c r="J241" s="129" t="s">
        <v>581</v>
      </c>
      <c r="K241" s="129" t="s">
        <v>581</v>
      </c>
      <c r="L241" s="129" t="s">
        <v>581</v>
      </c>
      <c r="M241" s="129">
        <v>0.11</v>
      </c>
    </row>
    <row r="242" spans="2:13" x14ac:dyDescent="0.3">
      <c r="B242" s="125" t="s">
        <v>3657</v>
      </c>
      <c r="C242" s="125" t="s">
        <v>3548</v>
      </c>
      <c r="D242" s="125" t="s">
        <v>3683</v>
      </c>
      <c r="E242" s="130" t="s">
        <v>581</v>
      </c>
      <c r="F242" s="130" t="s">
        <v>581</v>
      </c>
      <c r="G242" s="130" t="s">
        <v>581</v>
      </c>
      <c r="H242" s="130">
        <v>0.1</v>
      </c>
      <c r="I242" s="130" t="s">
        <v>581</v>
      </c>
      <c r="J242" s="130" t="s">
        <v>581</v>
      </c>
      <c r="K242" s="130" t="s">
        <v>581</v>
      </c>
      <c r="L242" s="130" t="s">
        <v>581</v>
      </c>
      <c r="M242" s="130">
        <v>0.1</v>
      </c>
    </row>
    <row r="243" spans="2:13" x14ac:dyDescent="0.3">
      <c r="B243" s="124" t="s">
        <v>3589</v>
      </c>
      <c r="C243" s="124" t="s">
        <v>3548</v>
      </c>
      <c r="D243" s="124" t="s">
        <v>3710</v>
      </c>
      <c r="E243" s="129">
        <v>0.1</v>
      </c>
      <c r="F243" s="129" t="s">
        <v>581</v>
      </c>
      <c r="G243" s="129" t="s">
        <v>581</v>
      </c>
      <c r="H243" s="129" t="s">
        <v>581</v>
      </c>
      <c r="I243" s="129" t="s">
        <v>581</v>
      </c>
      <c r="J243" s="129" t="s">
        <v>581</v>
      </c>
      <c r="K243" s="129" t="s">
        <v>581</v>
      </c>
      <c r="L243" s="129" t="s">
        <v>581</v>
      </c>
      <c r="M243" s="129">
        <v>0.1</v>
      </c>
    </row>
    <row r="244" spans="2:13" x14ac:dyDescent="0.3">
      <c r="B244" s="125" t="s">
        <v>3577</v>
      </c>
      <c r="C244" s="125" t="s">
        <v>3548</v>
      </c>
      <c r="D244" s="125" t="s">
        <v>3689</v>
      </c>
      <c r="E244" s="130" t="s">
        <v>581</v>
      </c>
      <c r="F244" s="130" t="s">
        <v>581</v>
      </c>
      <c r="G244" s="130" t="s">
        <v>581</v>
      </c>
      <c r="H244" s="130" t="s">
        <v>581</v>
      </c>
      <c r="I244" s="130">
        <v>7.0000000000000007E-2</v>
      </c>
      <c r="J244" s="130" t="s">
        <v>581</v>
      </c>
      <c r="K244" s="130" t="s">
        <v>581</v>
      </c>
      <c r="L244" s="130" t="s">
        <v>581</v>
      </c>
      <c r="M244" s="130">
        <v>7.0000000000000007E-2</v>
      </c>
    </row>
    <row r="245" spans="2:13" x14ac:dyDescent="0.3">
      <c r="B245" s="124" t="s">
        <v>3631</v>
      </c>
      <c r="C245" s="124" t="s">
        <v>3548</v>
      </c>
      <c r="D245" s="124" t="s">
        <v>3689</v>
      </c>
      <c r="E245" s="129" t="s">
        <v>581</v>
      </c>
      <c r="F245" s="129" t="s">
        <v>581</v>
      </c>
      <c r="G245" s="129" t="s">
        <v>581</v>
      </c>
      <c r="H245" s="129" t="s">
        <v>581</v>
      </c>
      <c r="I245" s="129">
        <v>0.06</v>
      </c>
      <c r="J245" s="129" t="s">
        <v>581</v>
      </c>
      <c r="K245" s="129" t="s">
        <v>581</v>
      </c>
      <c r="L245" s="129" t="s">
        <v>581</v>
      </c>
      <c r="M245" s="129">
        <v>0.06</v>
      </c>
    </row>
    <row r="246" spans="2:13" x14ac:dyDescent="0.3">
      <c r="B246" s="125" t="s">
        <v>3645</v>
      </c>
      <c r="C246" s="125" t="s">
        <v>3548</v>
      </c>
      <c r="D246" s="125" t="s">
        <v>3445</v>
      </c>
      <c r="E246" s="130" t="s">
        <v>581</v>
      </c>
      <c r="F246" s="130" t="s">
        <v>581</v>
      </c>
      <c r="G246" s="130" t="s">
        <v>581</v>
      </c>
      <c r="H246" s="130" t="s">
        <v>581</v>
      </c>
      <c r="I246" s="130" t="s">
        <v>581</v>
      </c>
      <c r="J246" s="130">
        <v>0.05</v>
      </c>
      <c r="K246" s="130" t="s">
        <v>581</v>
      </c>
      <c r="L246" s="130" t="s">
        <v>581</v>
      </c>
      <c r="M246" s="130">
        <v>0.05</v>
      </c>
    </row>
    <row r="247" spans="2:13" x14ac:dyDescent="0.3">
      <c r="B247" s="124" t="s">
        <v>3587</v>
      </c>
      <c r="C247" s="124" t="s">
        <v>3548</v>
      </c>
      <c r="D247" s="124" t="s">
        <v>3692</v>
      </c>
      <c r="E247" s="129" t="s">
        <v>581</v>
      </c>
      <c r="F247" s="129" t="s">
        <v>581</v>
      </c>
      <c r="G247" s="129" t="s">
        <v>581</v>
      </c>
      <c r="H247" s="129" t="s">
        <v>581</v>
      </c>
      <c r="I247" s="129">
        <v>0.05</v>
      </c>
      <c r="J247" s="129" t="s">
        <v>581</v>
      </c>
      <c r="K247" s="129" t="s">
        <v>581</v>
      </c>
      <c r="L247" s="129" t="s">
        <v>581</v>
      </c>
      <c r="M247" s="129">
        <v>0.05</v>
      </c>
    </row>
    <row r="248" spans="2:13" x14ac:dyDescent="0.3">
      <c r="B248" s="125" t="s">
        <v>3658</v>
      </c>
      <c r="C248" s="125" t="s">
        <v>3548</v>
      </c>
      <c r="D248" s="125" t="s">
        <v>3683</v>
      </c>
      <c r="E248" s="130" t="s">
        <v>581</v>
      </c>
      <c r="F248" s="130" t="s">
        <v>581</v>
      </c>
      <c r="G248" s="130" t="s">
        <v>581</v>
      </c>
      <c r="H248" s="130">
        <v>0.05</v>
      </c>
      <c r="I248" s="130" t="s">
        <v>581</v>
      </c>
      <c r="J248" s="130" t="s">
        <v>581</v>
      </c>
      <c r="K248" s="130" t="s">
        <v>581</v>
      </c>
      <c r="L248" s="130" t="s">
        <v>581</v>
      </c>
      <c r="M248" s="130">
        <v>0.05</v>
      </c>
    </row>
    <row r="249" spans="2:13" x14ac:dyDescent="0.3">
      <c r="B249" s="124" t="s">
        <v>3659</v>
      </c>
      <c r="C249" s="124" t="s">
        <v>3548</v>
      </c>
      <c r="D249" s="124" t="s">
        <v>3678</v>
      </c>
      <c r="E249" s="129" t="s">
        <v>581</v>
      </c>
      <c r="F249" s="129" t="s">
        <v>581</v>
      </c>
      <c r="G249" s="129" t="s">
        <v>581</v>
      </c>
      <c r="H249" s="129" t="s">
        <v>581</v>
      </c>
      <c r="I249" s="129">
        <v>0.03</v>
      </c>
      <c r="J249" s="129" t="s">
        <v>581</v>
      </c>
      <c r="K249" s="129" t="s">
        <v>581</v>
      </c>
      <c r="L249" s="129" t="s">
        <v>581</v>
      </c>
      <c r="M249" s="129">
        <v>0.03</v>
      </c>
    </row>
    <row r="250" spans="2:13" x14ac:dyDescent="0.3">
      <c r="B250" s="125" t="s">
        <v>3659</v>
      </c>
      <c r="C250" s="125" t="s">
        <v>3548</v>
      </c>
      <c r="D250" s="125" t="s">
        <v>3677</v>
      </c>
      <c r="E250" s="130" t="s">
        <v>581</v>
      </c>
      <c r="F250" s="130" t="s">
        <v>581</v>
      </c>
      <c r="G250" s="130" t="s">
        <v>581</v>
      </c>
      <c r="H250" s="130" t="s">
        <v>581</v>
      </c>
      <c r="I250" s="130">
        <v>0.03</v>
      </c>
      <c r="J250" s="130" t="s">
        <v>581</v>
      </c>
      <c r="K250" s="130" t="s">
        <v>581</v>
      </c>
      <c r="L250" s="130" t="s">
        <v>581</v>
      </c>
      <c r="M250" s="130">
        <v>0.03</v>
      </c>
    </row>
    <row r="251" spans="2:13" x14ac:dyDescent="0.3">
      <c r="B251" s="124" t="s">
        <v>3631</v>
      </c>
      <c r="C251" s="124" t="s">
        <v>3548</v>
      </c>
      <c r="D251" s="124" t="s">
        <v>3677</v>
      </c>
      <c r="E251" s="129" t="s">
        <v>581</v>
      </c>
      <c r="F251" s="129" t="s">
        <v>581</v>
      </c>
      <c r="G251" s="129" t="s">
        <v>581</v>
      </c>
      <c r="H251" s="129" t="s">
        <v>581</v>
      </c>
      <c r="I251" s="129">
        <v>0.02</v>
      </c>
      <c r="J251" s="129" t="s">
        <v>581</v>
      </c>
      <c r="K251" s="129" t="s">
        <v>581</v>
      </c>
      <c r="L251" s="129" t="s">
        <v>581</v>
      </c>
      <c r="M251" s="129">
        <v>0.02</v>
      </c>
    </row>
    <row r="252" spans="2:13" x14ac:dyDescent="0.3">
      <c r="B252" s="125" t="s">
        <v>3661</v>
      </c>
      <c r="C252" s="125" t="s">
        <v>3548</v>
      </c>
      <c r="D252" s="125" t="s">
        <v>3683</v>
      </c>
      <c r="E252" s="130" t="s">
        <v>581</v>
      </c>
      <c r="F252" s="130" t="s">
        <v>581</v>
      </c>
      <c r="G252" s="130" t="s">
        <v>581</v>
      </c>
      <c r="H252" s="130">
        <v>0.02</v>
      </c>
      <c r="I252" s="130" t="s">
        <v>581</v>
      </c>
      <c r="J252" s="130" t="s">
        <v>581</v>
      </c>
      <c r="K252" s="130" t="s">
        <v>581</v>
      </c>
      <c r="L252" s="130" t="s">
        <v>581</v>
      </c>
      <c r="M252" s="130">
        <v>0.02</v>
      </c>
    </row>
    <row r="253" spans="2:13" x14ac:dyDescent="0.3">
      <c r="B253" s="124" t="s">
        <v>3662</v>
      </c>
      <c r="C253" s="124" t="s">
        <v>3548</v>
      </c>
      <c r="D253" s="124" t="s">
        <v>3683</v>
      </c>
      <c r="E253" s="129" t="s">
        <v>581</v>
      </c>
      <c r="F253" s="129" t="s">
        <v>581</v>
      </c>
      <c r="G253" s="129" t="s">
        <v>581</v>
      </c>
      <c r="H253" s="129">
        <v>0.02</v>
      </c>
      <c r="I253" s="129" t="s">
        <v>581</v>
      </c>
      <c r="J253" s="129" t="s">
        <v>581</v>
      </c>
      <c r="K253" s="129" t="s">
        <v>581</v>
      </c>
      <c r="L253" s="129" t="s">
        <v>581</v>
      </c>
      <c r="M253" s="129">
        <v>0.02</v>
      </c>
    </row>
    <row r="254" spans="2:13" x14ac:dyDescent="0.3">
      <c r="B254" s="125" t="s">
        <v>3664</v>
      </c>
      <c r="C254" s="125" t="s">
        <v>3548</v>
      </c>
      <c r="D254" s="125" t="s">
        <v>3683</v>
      </c>
      <c r="E254" s="130" t="s">
        <v>581</v>
      </c>
      <c r="F254" s="130" t="s">
        <v>581</v>
      </c>
      <c r="G254" s="130" t="s">
        <v>581</v>
      </c>
      <c r="H254" s="130">
        <v>0.02</v>
      </c>
      <c r="I254" s="130" t="s">
        <v>581</v>
      </c>
      <c r="J254" s="130" t="s">
        <v>581</v>
      </c>
      <c r="K254" s="130" t="s">
        <v>581</v>
      </c>
      <c r="L254" s="130" t="s">
        <v>581</v>
      </c>
      <c r="M254" s="130">
        <v>0.02</v>
      </c>
    </row>
    <row r="255" spans="2:13" x14ac:dyDescent="0.3">
      <c r="B255" s="124" t="s">
        <v>3665</v>
      </c>
      <c r="C255" s="124" t="s">
        <v>3548</v>
      </c>
      <c r="D255" s="124" t="s">
        <v>3683</v>
      </c>
      <c r="E255" s="129" t="s">
        <v>581</v>
      </c>
      <c r="F255" s="129" t="s">
        <v>581</v>
      </c>
      <c r="G255" s="129" t="s">
        <v>581</v>
      </c>
      <c r="H255" s="129">
        <v>0.02</v>
      </c>
      <c r="I255" s="129" t="s">
        <v>581</v>
      </c>
      <c r="J255" s="129" t="s">
        <v>581</v>
      </c>
      <c r="K255" s="129" t="s">
        <v>581</v>
      </c>
      <c r="L255" s="129" t="s">
        <v>581</v>
      </c>
      <c r="M255" s="129">
        <v>0.02</v>
      </c>
    </row>
    <row r="256" spans="2:13" x14ac:dyDescent="0.3">
      <c r="B256" s="125" t="s">
        <v>3660</v>
      </c>
      <c r="C256" s="125" t="s">
        <v>3548</v>
      </c>
      <c r="D256" s="125" t="s">
        <v>3683</v>
      </c>
      <c r="E256" s="130" t="s">
        <v>581</v>
      </c>
      <c r="F256" s="130" t="s">
        <v>581</v>
      </c>
      <c r="G256" s="130" t="s">
        <v>581</v>
      </c>
      <c r="H256" s="130">
        <v>0.02</v>
      </c>
      <c r="I256" s="130" t="s">
        <v>581</v>
      </c>
      <c r="J256" s="130" t="s">
        <v>581</v>
      </c>
      <c r="K256" s="130" t="s">
        <v>581</v>
      </c>
      <c r="L256" s="130" t="s">
        <v>581</v>
      </c>
      <c r="M256" s="130">
        <v>0.02</v>
      </c>
    </row>
    <row r="257" spans="2:13" x14ac:dyDescent="0.3">
      <c r="B257" s="124" t="s">
        <v>3663</v>
      </c>
      <c r="C257" s="124" t="s">
        <v>3548</v>
      </c>
      <c r="D257" s="124" t="s">
        <v>3683</v>
      </c>
      <c r="E257" s="129" t="s">
        <v>581</v>
      </c>
      <c r="F257" s="129" t="s">
        <v>581</v>
      </c>
      <c r="G257" s="129" t="s">
        <v>581</v>
      </c>
      <c r="H257" s="129">
        <v>0.02</v>
      </c>
      <c r="I257" s="129" t="s">
        <v>581</v>
      </c>
      <c r="J257" s="129" t="s">
        <v>581</v>
      </c>
      <c r="K257" s="129" t="s">
        <v>581</v>
      </c>
      <c r="L257" s="129" t="s">
        <v>581</v>
      </c>
      <c r="M257" s="129">
        <v>0.02</v>
      </c>
    </row>
    <row r="258" spans="2:13" x14ac:dyDescent="0.3">
      <c r="B258" s="125" t="s">
        <v>3631</v>
      </c>
      <c r="C258" s="125" t="s">
        <v>3548</v>
      </c>
      <c r="D258" s="125" t="s">
        <v>3678</v>
      </c>
      <c r="E258" s="130" t="s">
        <v>581</v>
      </c>
      <c r="F258" s="130" t="s">
        <v>581</v>
      </c>
      <c r="G258" s="130" t="s">
        <v>581</v>
      </c>
      <c r="H258" s="130" t="s">
        <v>581</v>
      </c>
      <c r="I258" s="130">
        <v>0.01</v>
      </c>
      <c r="J258" s="130" t="s">
        <v>581</v>
      </c>
      <c r="K258" s="130" t="s">
        <v>581</v>
      </c>
      <c r="L258" s="130" t="s">
        <v>581</v>
      </c>
      <c r="M258" s="130">
        <v>0.01</v>
      </c>
    </row>
    <row r="259" spans="2:13" x14ac:dyDescent="0.3">
      <c r="B259" s="124" t="s">
        <v>3659</v>
      </c>
      <c r="C259" s="124" t="s">
        <v>3548</v>
      </c>
      <c r="D259" s="124" t="s">
        <v>3679</v>
      </c>
      <c r="E259" s="129" t="s">
        <v>581</v>
      </c>
      <c r="F259" s="129" t="s">
        <v>581</v>
      </c>
      <c r="G259" s="129" t="s">
        <v>581</v>
      </c>
      <c r="H259" s="129" t="s">
        <v>581</v>
      </c>
      <c r="I259" s="129">
        <v>0.01</v>
      </c>
      <c r="J259" s="129" t="s">
        <v>581</v>
      </c>
      <c r="K259" s="129" t="s">
        <v>581</v>
      </c>
      <c r="L259" s="129" t="s">
        <v>581</v>
      </c>
      <c r="M259" s="129">
        <v>0.01</v>
      </c>
    </row>
    <row r="260" spans="2:13" x14ac:dyDescent="0.3">
      <c r="B260" s="125" t="s">
        <v>3667</v>
      </c>
      <c r="C260" s="125" t="s">
        <v>3548</v>
      </c>
      <c r="D260" s="125" t="s">
        <v>625</v>
      </c>
      <c r="E260" s="130" t="s">
        <v>581</v>
      </c>
      <c r="F260" s="130" t="s">
        <v>581</v>
      </c>
      <c r="G260" s="130" t="s">
        <v>581</v>
      </c>
      <c r="H260" s="130">
        <v>0.01</v>
      </c>
      <c r="I260" s="130" t="s">
        <v>581</v>
      </c>
      <c r="J260" s="130" t="s">
        <v>581</v>
      </c>
      <c r="K260" s="130" t="s">
        <v>581</v>
      </c>
      <c r="L260" s="130" t="s">
        <v>581</v>
      </c>
      <c r="M260" s="130">
        <v>0.01</v>
      </c>
    </row>
    <row r="261" spans="2:13" x14ac:dyDescent="0.3">
      <c r="B261" s="124" t="s">
        <v>3668</v>
      </c>
      <c r="C261" s="124" t="s">
        <v>3548</v>
      </c>
      <c r="D261" s="124" t="s">
        <v>625</v>
      </c>
      <c r="E261" s="129" t="s">
        <v>581</v>
      </c>
      <c r="F261" s="129" t="s">
        <v>581</v>
      </c>
      <c r="G261" s="129" t="s">
        <v>581</v>
      </c>
      <c r="H261" s="129">
        <v>0.01</v>
      </c>
      <c r="I261" s="129" t="s">
        <v>581</v>
      </c>
      <c r="J261" s="129" t="s">
        <v>581</v>
      </c>
      <c r="K261" s="129" t="s">
        <v>581</v>
      </c>
      <c r="L261" s="129" t="s">
        <v>581</v>
      </c>
      <c r="M261" s="129">
        <v>0.01</v>
      </c>
    </row>
    <row r="262" spans="2:13" x14ac:dyDescent="0.3">
      <c r="B262" s="125" t="s">
        <v>3666</v>
      </c>
      <c r="C262" s="125" t="s">
        <v>3548</v>
      </c>
      <c r="D262" s="125" t="s">
        <v>625</v>
      </c>
      <c r="E262" s="130" t="s">
        <v>581</v>
      </c>
      <c r="F262" s="130" t="s">
        <v>581</v>
      </c>
      <c r="G262" s="130" t="s">
        <v>581</v>
      </c>
      <c r="H262" s="130">
        <v>0.01</v>
      </c>
      <c r="I262" s="130" t="s">
        <v>581</v>
      </c>
      <c r="J262" s="130" t="s">
        <v>581</v>
      </c>
      <c r="K262" s="130" t="s">
        <v>581</v>
      </c>
      <c r="L262" s="130" t="s">
        <v>581</v>
      </c>
      <c r="M262" s="130">
        <v>0.01</v>
      </c>
    </row>
    <row r="263" spans="2:13" x14ac:dyDescent="0.3">
      <c r="B263" s="124" t="s">
        <v>3669</v>
      </c>
      <c r="C263" s="124" t="s">
        <v>3548</v>
      </c>
      <c r="D263" s="124" t="s">
        <v>625</v>
      </c>
      <c r="E263" s="129" t="s">
        <v>581</v>
      </c>
      <c r="F263" s="129" t="s">
        <v>581</v>
      </c>
      <c r="G263" s="129" t="s">
        <v>581</v>
      </c>
      <c r="H263" s="129">
        <v>0.01</v>
      </c>
      <c r="I263" s="129" t="s">
        <v>581</v>
      </c>
      <c r="J263" s="129" t="s">
        <v>581</v>
      </c>
      <c r="K263" s="129" t="s">
        <v>581</v>
      </c>
      <c r="L263" s="129" t="s">
        <v>581</v>
      </c>
      <c r="M263" s="129">
        <v>0.01</v>
      </c>
    </row>
    <row r="264" spans="2:13" x14ac:dyDescent="0.3">
      <c r="B264" s="125" t="s">
        <v>3631</v>
      </c>
      <c r="C264" s="125" t="s">
        <v>3548</v>
      </c>
      <c r="D264" s="125" t="s">
        <v>3679</v>
      </c>
      <c r="E264" s="130" t="s">
        <v>581</v>
      </c>
      <c r="F264" s="130" t="s">
        <v>581</v>
      </c>
      <c r="G264" s="130" t="s">
        <v>581</v>
      </c>
      <c r="H264" s="130" t="s">
        <v>581</v>
      </c>
      <c r="I264" s="130">
        <v>0.01</v>
      </c>
      <c r="J264" s="130" t="s">
        <v>581</v>
      </c>
      <c r="K264" s="130" t="s">
        <v>581</v>
      </c>
      <c r="L264" s="130" t="s">
        <v>581</v>
      </c>
      <c r="M264" s="130">
        <v>0.01</v>
      </c>
    </row>
    <row r="265" spans="2:13" x14ac:dyDescent="0.3">
      <c r="B265" s="124" t="s">
        <v>3569</v>
      </c>
      <c r="C265" s="124" t="s">
        <v>3548</v>
      </c>
      <c r="D265" s="124" t="s">
        <v>3477</v>
      </c>
      <c r="E265" s="129" t="s">
        <v>581</v>
      </c>
      <c r="F265" s="129" t="s">
        <v>581</v>
      </c>
      <c r="G265" s="129" t="s">
        <v>581</v>
      </c>
      <c r="H265" s="129" t="s">
        <v>581</v>
      </c>
      <c r="I265" s="129" t="s">
        <v>581</v>
      </c>
      <c r="J265" s="129">
        <v>0.01</v>
      </c>
      <c r="K265" s="129" t="s">
        <v>581</v>
      </c>
      <c r="L265" s="129" t="s">
        <v>581</v>
      </c>
      <c r="M265" s="129">
        <v>0.01</v>
      </c>
    </row>
    <row r="266" spans="2:13" x14ac:dyDescent="0.3">
      <c r="B266" s="125" t="s">
        <v>3670</v>
      </c>
      <c r="C266" s="125" t="s">
        <v>3548</v>
      </c>
      <c r="D266" s="125" t="s">
        <v>3677</v>
      </c>
      <c r="E266" s="130" t="s">
        <v>581</v>
      </c>
      <c r="F266" s="130" t="s">
        <v>581</v>
      </c>
      <c r="G266" s="130" t="s">
        <v>581</v>
      </c>
      <c r="H266" s="130" t="s">
        <v>581</v>
      </c>
      <c r="I266" s="130">
        <v>0</v>
      </c>
      <c r="J266" s="130" t="s">
        <v>581</v>
      </c>
      <c r="K266" s="130" t="s">
        <v>581</v>
      </c>
      <c r="L266" s="130" t="s">
        <v>581</v>
      </c>
      <c r="M266" s="130">
        <v>0</v>
      </c>
    </row>
    <row r="267" spans="2:13" x14ac:dyDescent="0.3">
      <c r="B267" s="124" t="s">
        <v>3670</v>
      </c>
      <c r="C267" s="124" t="s">
        <v>3548</v>
      </c>
      <c r="D267" s="124" t="s">
        <v>3678</v>
      </c>
      <c r="E267" s="129" t="s">
        <v>581</v>
      </c>
      <c r="F267" s="129" t="s">
        <v>581</v>
      </c>
      <c r="G267" s="129" t="s">
        <v>581</v>
      </c>
      <c r="H267" s="129" t="s">
        <v>581</v>
      </c>
      <c r="I267" s="129">
        <v>0</v>
      </c>
      <c r="J267" s="129" t="s">
        <v>581</v>
      </c>
      <c r="K267" s="129" t="s">
        <v>581</v>
      </c>
      <c r="L267" s="129" t="s">
        <v>581</v>
      </c>
      <c r="M267" s="129">
        <v>0</v>
      </c>
    </row>
    <row r="268" spans="2:13" x14ac:dyDescent="0.3">
      <c r="B268" s="125" t="s">
        <v>3670</v>
      </c>
      <c r="C268" s="125" t="s">
        <v>3548</v>
      </c>
      <c r="D268" s="125" t="s">
        <v>3679</v>
      </c>
      <c r="E268" s="130" t="s">
        <v>581</v>
      </c>
      <c r="F268" s="130" t="s">
        <v>581</v>
      </c>
      <c r="G268" s="130" t="s">
        <v>581</v>
      </c>
      <c r="H268" s="130" t="s">
        <v>581</v>
      </c>
      <c r="I268" s="130">
        <v>0</v>
      </c>
      <c r="J268" s="130" t="s">
        <v>581</v>
      </c>
      <c r="K268" s="130" t="s">
        <v>581</v>
      </c>
      <c r="L268" s="130" t="s">
        <v>581</v>
      </c>
      <c r="M268" s="130">
        <v>0</v>
      </c>
    </row>
    <row r="269" spans="2:13" x14ac:dyDescent="0.3">
      <c r="B269" s="126" t="s">
        <v>34</v>
      </c>
      <c r="C269" s="127"/>
      <c r="D269" s="127"/>
      <c r="E269" s="131">
        <v>72.709999999999994</v>
      </c>
      <c r="F269" s="131">
        <v>0.35</v>
      </c>
      <c r="G269" s="131">
        <v>14.29</v>
      </c>
      <c r="H269" s="131">
        <v>382.86</v>
      </c>
      <c r="I269" s="131">
        <v>119.98</v>
      </c>
      <c r="J269" s="131">
        <v>1484.15</v>
      </c>
      <c r="K269" s="131">
        <v>180.87</v>
      </c>
      <c r="L269" s="131">
        <v>307.14</v>
      </c>
      <c r="M269" s="131">
        <v>2562.36</v>
      </c>
    </row>
    <row r="270" spans="2:13" x14ac:dyDescent="0.3">
      <c r="B270" s="93" t="s">
        <v>3723</v>
      </c>
      <c r="C270" s="93"/>
      <c r="D270" s="93"/>
      <c r="E270" s="132">
        <v>72.709999999999994</v>
      </c>
      <c r="F270" s="132">
        <v>0.35</v>
      </c>
      <c r="G270" s="132">
        <v>14.29</v>
      </c>
      <c r="H270" s="132">
        <v>382.86</v>
      </c>
      <c r="I270" s="132">
        <v>119.98</v>
      </c>
      <c r="J270" s="132">
        <v>1493.36</v>
      </c>
      <c r="K270" s="132">
        <v>180.87</v>
      </c>
      <c r="L270" s="132">
        <v>321.47000000000003</v>
      </c>
      <c r="M270" s="132">
        <v>2585.9</v>
      </c>
    </row>
  </sheetData>
  <mergeCells count="1">
    <mergeCell ref="E4:L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B4"/>
  <sheetViews>
    <sheetView showGridLines="0" zoomScale="80" zoomScaleNormal="80" workbookViewId="0">
      <selection activeCell="O1" sqref="O1"/>
    </sheetView>
  </sheetViews>
  <sheetFormatPr baseColWidth="10" defaultColWidth="11.44140625" defaultRowHeight="13.2" x14ac:dyDescent="0.3"/>
  <cols>
    <col min="1" max="1" width="5.109375" style="1" customWidth="1"/>
    <col min="2" max="16384" width="11.44140625" style="1"/>
  </cols>
  <sheetData>
    <row r="2" spans="2:2" ht="18" x14ac:dyDescent="0.35">
      <c r="B2" s="76" t="s">
        <v>37</v>
      </c>
    </row>
    <row r="4" spans="2:2" ht="14.4" x14ac:dyDescent="0.3">
      <c r="B4" s="152"/>
    </row>
  </sheetData>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57347" r:id="rId4">
          <objectPr defaultSize="0" autoPict="0" r:id="rId5">
            <anchor moveWithCells="1">
              <from>
                <xdr:col>0</xdr:col>
                <xdr:colOff>342900</xdr:colOff>
                <xdr:row>2</xdr:row>
                <xdr:rowOff>190500</xdr:rowOff>
              </from>
              <to>
                <xdr:col>2</xdr:col>
                <xdr:colOff>335280</xdr:colOff>
                <xdr:row>7</xdr:row>
                <xdr:rowOff>114300</xdr:rowOff>
              </to>
            </anchor>
          </objectPr>
        </oleObject>
      </mc:Choice>
      <mc:Fallback>
        <oleObject progId="Worksheet" dvAspect="DVASPECT_ICON" shapeId="57347" r:id="rId4"/>
      </mc:Fallback>
    </mc:AlternateContent>
  </oleObjec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116"/>
  <sheetViews>
    <sheetView showGridLines="0" zoomScale="80" zoomScaleNormal="80" workbookViewId="0">
      <selection activeCell="I30" sqref="I30"/>
    </sheetView>
  </sheetViews>
  <sheetFormatPr baseColWidth="10" defaultColWidth="11.44140625" defaultRowHeight="13.2" x14ac:dyDescent="0.3"/>
  <cols>
    <col min="1" max="1" width="4" style="1" customWidth="1"/>
    <col min="2" max="2" width="16.88671875" style="46" customWidth="1"/>
    <col min="3" max="3" width="25.33203125" style="46" bestFit="1" customWidth="1"/>
    <col min="4" max="4" width="19.44140625" style="1" customWidth="1"/>
    <col min="5" max="5" width="38.6640625" style="1" customWidth="1"/>
    <col min="6" max="6" width="11.44140625" style="1"/>
    <col min="7" max="7" width="16.44140625" style="1" customWidth="1"/>
    <col min="8" max="8" width="14.109375" style="1" customWidth="1"/>
    <col min="9" max="9" width="17.109375" style="1" customWidth="1"/>
    <col min="10" max="10" width="17.6640625" style="1" bestFit="1" customWidth="1"/>
    <col min="11" max="11" width="13.6640625" style="1" bestFit="1" customWidth="1"/>
    <col min="12" max="12" width="11.44140625" style="1" bestFit="1" customWidth="1"/>
    <col min="13" max="13" width="10.6640625" style="1" bestFit="1" customWidth="1"/>
    <col min="14" max="14" width="15.6640625" style="1" bestFit="1" customWidth="1"/>
    <col min="15" max="16384" width="11.44140625" style="1"/>
  </cols>
  <sheetData>
    <row r="2" spans="2:14" ht="18" x14ac:dyDescent="0.35">
      <c r="B2" s="102" t="s">
        <v>36</v>
      </c>
    </row>
    <row r="4" spans="2:14" ht="14.4" x14ac:dyDescent="0.3">
      <c r="B4" s="138" t="s">
        <v>3727</v>
      </c>
    </row>
    <row r="6" spans="2:14" x14ac:dyDescent="0.3">
      <c r="B6" s="139" t="s">
        <v>3728</v>
      </c>
    </row>
    <row r="7" spans="2:14" ht="13.8" thickBot="1" x14ac:dyDescent="0.35">
      <c r="B7" s="51" t="s">
        <v>2131</v>
      </c>
      <c r="C7" s="51" t="s">
        <v>2132</v>
      </c>
      <c r="D7" s="16" t="s">
        <v>2133</v>
      </c>
      <c r="E7" s="16" t="s">
        <v>2134</v>
      </c>
      <c r="F7" s="16" t="s">
        <v>2135</v>
      </c>
      <c r="G7" s="16" t="s">
        <v>2136</v>
      </c>
      <c r="H7" s="16" t="s">
        <v>2137</v>
      </c>
      <c r="I7" s="16" t="s">
        <v>2138</v>
      </c>
      <c r="J7" s="16" t="s">
        <v>2139</v>
      </c>
      <c r="K7" s="16" t="s">
        <v>2140</v>
      </c>
      <c r="L7" s="16" t="s">
        <v>2141</v>
      </c>
      <c r="M7" s="16" t="s">
        <v>2109</v>
      </c>
      <c r="N7" s="16" t="s">
        <v>2142</v>
      </c>
    </row>
    <row r="8" spans="2:14" x14ac:dyDescent="0.3">
      <c r="B8" s="140">
        <v>108531</v>
      </c>
      <c r="C8" s="140" t="s">
        <v>2197</v>
      </c>
      <c r="D8" s="134" t="s">
        <v>2198</v>
      </c>
      <c r="E8" s="134" t="s">
        <v>2193</v>
      </c>
      <c r="F8" s="134" t="s">
        <v>2188</v>
      </c>
      <c r="G8" s="134" t="s">
        <v>2194</v>
      </c>
      <c r="H8" s="134" t="s">
        <v>2148</v>
      </c>
      <c r="I8" s="134" t="s">
        <v>2149</v>
      </c>
      <c r="J8" s="135">
        <v>43739</v>
      </c>
      <c r="K8" s="135">
        <v>43744</v>
      </c>
      <c r="L8" s="135">
        <v>45570</v>
      </c>
      <c r="M8" s="134" t="s">
        <v>2199</v>
      </c>
      <c r="N8" s="134" t="s">
        <v>2151</v>
      </c>
    </row>
    <row r="9" spans="2:14" ht="15.6" x14ac:dyDescent="0.3">
      <c r="B9" s="141">
        <v>196784</v>
      </c>
      <c r="C9" s="141" t="s">
        <v>2210</v>
      </c>
      <c r="D9" s="63"/>
      <c r="E9" s="136" t="s">
        <v>2211</v>
      </c>
      <c r="F9" s="136" t="s">
        <v>2188</v>
      </c>
      <c r="G9" s="136" t="s">
        <v>2194</v>
      </c>
      <c r="H9" s="136" t="s">
        <v>2148</v>
      </c>
      <c r="I9" s="136" t="s">
        <v>2149</v>
      </c>
      <c r="J9" s="137">
        <v>43178</v>
      </c>
      <c r="K9" s="137">
        <v>43493</v>
      </c>
      <c r="L9" s="137">
        <v>45288</v>
      </c>
      <c r="M9" s="136" t="s">
        <v>2212</v>
      </c>
      <c r="N9" s="136" t="s">
        <v>2151</v>
      </c>
    </row>
    <row r="10" spans="2:14" x14ac:dyDescent="0.3">
      <c r="B10" s="140">
        <v>2527466</v>
      </c>
      <c r="C10" s="140" t="s">
        <v>2261</v>
      </c>
      <c r="D10" s="134" t="s">
        <v>2262</v>
      </c>
      <c r="E10" s="134" t="s">
        <v>2263</v>
      </c>
      <c r="F10" s="134" t="s">
        <v>2232</v>
      </c>
      <c r="G10" s="134" t="s">
        <v>2164</v>
      </c>
      <c r="H10" s="134" t="s">
        <v>2148</v>
      </c>
      <c r="I10" s="134" t="s">
        <v>2264</v>
      </c>
      <c r="J10" s="135">
        <v>40918</v>
      </c>
      <c r="K10" s="135">
        <v>43668</v>
      </c>
      <c r="L10" s="135">
        <v>45465</v>
      </c>
      <c r="M10" s="134" t="s">
        <v>2265</v>
      </c>
      <c r="N10" s="134" t="s">
        <v>2151</v>
      </c>
    </row>
    <row r="11" spans="2:14" x14ac:dyDescent="0.3">
      <c r="B11" s="141">
        <v>3008308</v>
      </c>
      <c r="C11" s="141" t="s">
        <v>2315</v>
      </c>
      <c r="D11" s="136" t="s">
        <v>2316</v>
      </c>
      <c r="E11" s="136" t="s">
        <v>2317</v>
      </c>
      <c r="F11" s="136" t="s">
        <v>2226</v>
      </c>
      <c r="G11" s="136" t="s">
        <v>2208</v>
      </c>
      <c r="H11" s="136" t="s">
        <v>2148</v>
      </c>
      <c r="I11" s="136" t="s">
        <v>858</v>
      </c>
      <c r="J11" s="137">
        <v>40374</v>
      </c>
      <c r="K11" s="137">
        <v>43500</v>
      </c>
      <c r="L11" s="137">
        <v>44565</v>
      </c>
      <c r="M11" s="136" t="s">
        <v>2318</v>
      </c>
      <c r="N11" s="136" t="s">
        <v>2151</v>
      </c>
    </row>
    <row r="12" spans="2:14" x14ac:dyDescent="0.3">
      <c r="B12" s="140">
        <v>4716033</v>
      </c>
      <c r="C12" s="140" t="s">
        <v>2393</v>
      </c>
      <c r="D12" s="134" t="s">
        <v>2394</v>
      </c>
      <c r="E12" s="134" t="s">
        <v>2395</v>
      </c>
      <c r="F12" s="134" t="s">
        <v>2207</v>
      </c>
      <c r="G12" s="134" t="s">
        <v>2355</v>
      </c>
      <c r="H12" s="134" t="s">
        <v>2148</v>
      </c>
      <c r="I12" s="134" t="s">
        <v>2149</v>
      </c>
      <c r="J12" s="135">
        <v>43000</v>
      </c>
      <c r="K12" s="135">
        <v>43481</v>
      </c>
      <c r="L12" s="135">
        <v>52612</v>
      </c>
      <c r="M12" s="134" t="s">
        <v>2396</v>
      </c>
      <c r="N12" s="134" t="s">
        <v>2151</v>
      </c>
    </row>
    <row r="13" spans="2:14" x14ac:dyDescent="0.3">
      <c r="B13" s="141">
        <v>10</v>
      </c>
      <c r="C13" s="141" t="s">
        <v>2488</v>
      </c>
      <c r="D13" s="136" t="s">
        <v>2489</v>
      </c>
      <c r="E13" s="136" t="s">
        <v>2490</v>
      </c>
      <c r="F13" s="136" t="s">
        <v>2226</v>
      </c>
      <c r="G13" s="136" t="s">
        <v>2208</v>
      </c>
      <c r="H13" s="136" t="s">
        <v>2148</v>
      </c>
      <c r="I13" s="136" t="s">
        <v>858</v>
      </c>
      <c r="J13" s="137">
        <v>43377</v>
      </c>
      <c r="K13" s="137">
        <v>43500</v>
      </c>
      <c r="L13" s="137">
        <v>44961</v>
      </c>
      <c r="M13" s="136" t="s">
        <v>2491</v>
      </c>
      <c r="N13" s="136" t="s">
        <v>2151</v>
      </c>
    </row>
    <row r="14" spans="2:14" x14ac:dyDescent="0.3">
      <c r="B14" s="140">
        <v>11</v>
      </c>
      <c r="C14" s="140" t="s">
        <v>2497</v>
      </c>
      <c r="D14" s="134" t="s">
        <v>2498</v>
      </c>
      <c r="E14" s="134" t="s">
        <v>2499</v>
      </c>
      <c r="F14" s="134" t="s">
        <v>2226</v>
      </c>
      <c r="G14" s="134" t="s">
        <v>2208</v>
      </c>
      <c r="H14" s="134" t="s">
        <v>2148</v>
      </c>
      <c r="I14" s="134" t="s">
        <v>858</v>
      </c>
      <c r="J14" s="135">
        <v>40134</v>
      </c>
      <c r="K14" s="135">
        <v>43500</v>
      </c>
      <c r="L14" s="135">
        <v>44930</v>
      </c>
      <c r="M14" s="134" t="s">
        <v>2500</v>
      </c>
      <c r="N14" s="134" t="s">
        <v>2151</v>
      </c>
    </row>
    <row r="15" spans="2:14" ht="15.6" x14ac:dyDescent="0.3">
      <c r="B15" s="141">
        <v>112</v>
      </c>
      <c r="C15" s="141">
        <v>377</v>
      </c>
      <c r="D15" s="63"/>
      <c r="E15" s="136" t="s">
        <v>2501</v>
      </c>
      <c r="F15" s="136" t="s">
        <v>2502</v>
      </c>
      <c r="G15" s="136" t="s">
        <v>2194</v>
      </c>
      <c r="H15" s="136" t="s">
        <v>2148</v>
      </c>
      <c r="I15" s="136" t="s">
        <v>2269</v>
      </c>
      <c r="J15" s="137">
        <v>43489</v>
      </c>
      <c r="K15" s="137">
        <v>43503</v>
      </c>
      <c r="L15" s="137">
        <v>43868</v>
      </c>
      <c r="M15" s="136" t="s">
        <v>2503</v>
      </c>
      <c r="N15" s="136" t="s">
        <v>2151</v>
      </c>
    </row>
    <row r="16" spans="2:14" x14ac:dyDescent="0.3">
      <c r="B16" s="140">
        <v>113</v>
      </c>
      <c r="C16" s="140">
        <v>1066</v>
      </c>
      <c r="D16" s="134"/>
      <c r="E16" s="134" t="s">
        <v>2504</v>
      </c>
      <c r="F16" s="134" t="s">
        <v>2502</v>
      </c>
      <c r="G16" s="134" t="s">
        <v>2505</v>
      </c>
      <c r="H16" s="134" t="s">
        <v>2148</v>
      </c>
      <c r="I16" s="134" t="s">
        <v>2269</v>
      </c>
      <c r="J16" s="135">
        <v>43754</v>
      </c>
      <c r="K16" s="135">
        <v>43749</v>
      </c>
      <c r="L16" s="135">
        <v>44114</v>
      </c>
      <c r="M16" s="134" t="s">
        <v>2506</v>
      </c>
      <c r="N16" s="134" t="s">
        <v>2151</v>
      </c>
    </row>
    <row r="17" spans="2:14" x14ac:dyDescent="0.3">
      <c r="B17" s="141">
        <v>114</v>
      </c>
      <c r="C17" s="141">
        <v>1108</v>
      </c>
      <c r="D17" s="136" t="s">
        <v>2507</v>
      </c>
      <c r="E17" s="136" t="s">
        <v>2508</v>
      </c>
      <c r="F17" s="136" t="s">
        <v>2502</v>
      </c>
      <c r="G17" s="136" t="s">
        <v>2340</v>
      </c>
      <c r="H17" s="136" t="s">
        <v>2148</v>
      </c>
      <c r="I17" s="136" t="s">
        <v>615</v>
      </c>
      <c r="J17" s="137">
        <v>43634</v>
      </c>
      <c r="K17" s="137">
        <v>43766</v>
      </c>
      <c r="L17" s="137">
        <v>44131</v>
      </c>
      <c r="M17" s="136" t="s">
        <v>2509</v>
      </c>
      <c r="N17" s="136" t="s">
        <v>2151</v>
      </c>
    </row>
    <row r="18" spans="2:14" x14ac:dyDescent="0.3">
      <c r="B18" s="140">
        <v>115</v>
      </c>
      <c r="C18" s="140" t="s">
        <v>2510</v>
      </c>
      <c r="D18" s="134" t="s">
        <v>2511</v>
      </c>
      <c r="E18" s="134" t="s">
        <v>2512</v>
      </c>
      <c r="F18" s="134" t="s">
        <v>2502</v>
      </c>
      <c r="G18" s="134" t="s">
        <v>2513</v>
      </c>
      <c r="H18" s="134" t="s">
        <v>2148</v>
      </c>
      <c r="I18" s="134" t="s">
        <v>2149</v>
      </c>
      <c r="J18" s="135">
        <v>43434</v>
      </c>
      <c r="K18" s="135">
        <v>43469</v>
      </c>
      <c r="L18" s="135">
        <v>43833</v>
      </c>
      <c r="M18" s="134" t="s">
        <v>2514</v>
      </c>
      <c r="N18" s="134" t="s">
        <v>2151</v>
      </c>
    </row>
    <row r="19" spans="2:14" x14ac:dyDescent="0.3">
      <c r="B19" s="141">
        <v>116</v>
      </c>
      <c r="C19" s="141" t="s">
        <v>2515</v>
      </c>
      <c r="D19" s="136" t="s">
        <v>2516</v>
      </c>
      <c r="E19" s="136" t="s">
        <v>2517</v>
      </c>
      <c r="F19" s="136" t="s">
        <v>2502</v>
      </c>
      <c r="G19" s="136" t="s">
        <v>2340</v>
      </c>
      <c r="H19" s="136" t="s">
        <v>2148</v>
      </c>
      <c r="I19" s="136" t="s">
        <v>615</v>
      </c>
      <c r="J19" s="137">
        <v>43368</v>
      </c>
      <c r="K19" s="137">
        <v>43472</v>
      </c>
      <c r="L19" s="137">
        <v>43836</v>
      </c>
      <c r="M19" s="136" t="s">
        <v>2518</v>
      </c>
      <c r="N19" s="136" t="s">
        <v>2151</v>
      </c>
    </row>
    <row r="20" spans="2:14" x14ac:dyDescent="0.3">
      <c r="B20" s="140">
        <v>117</v>
      </c>
      <c r="C20" s="140" t="s">
        <v>2519</v>
      </c>
      <c r="D20" s="134" t="s">
        <v>2520</v>
      </c>
      <c r="E20" s="134" t="s">
        <v>2521</v>
      </c>
      <c r="F20" s="134" t="s">
        <v>2502</v>
      </c>
      <c r="G20" s="134" t="s">
        <v>2340</v>
      </c>
      <c r="H20" s="134" t="s">
        <v>2148</v>
      </c>
      <c r="I20" s="134" t="s">
        <v>2149</v>
      </c>
      <c r="J20" s="135">
        <v>43251</v>
      </c>
      <c r="K20" s="135">
        <v>43472</v>
      </c>
      <c r="L20" s="135">
        <v>43652</v>
      </c>
      <c r="M20" s="134" t="s">
        <v>2522</v>
      </c>
      <c r="N20" s="134" t="s">
        <v>2151</v>
      </c>
    </row>
    <row r="21" spans="2:14" x14ac:dyDescent="0.3">
      <c r="B21" s="141">
        <v>119</v>
      </c>
      <c r="C21" s="141" t="s">
        <v>2526</v>
      </c>
      <c r="D21" s="136" t="s">
        <v>2527</v>
      </c>
      <c r="E21" s="136" t="s">
        <v>2528</v>
      </c>
      <c r="F21" s="136" t="s">
        <v>2502</v>
      </c>
      <c r="G21" s="136" t="s">
        <v>2340</v>
      </c>
      <c r="H21" s="136" t="s">
        <v>2148</v>
      </c>
      <c r="I21" s="136" t="s">
        <v>2149</v>
      </c>
      <c r="J21" s="137">
        <v>43427</v>
      </c>
      <c r="K21" s="137">
        <v>43479</v>
      </c>
      <c r="L21" s="137">
        <v>43659</v>
      </c>
      <c r="M21" s="136" t="s">
        <v>2529</v>
      </c>
      <c r="N21" s="136" t="s">
        <v>2151</v>
      </c>
    </row>
    <row r="22" spans="2:14" x14ac:dyDescent="0.3">
      <c r="B22" s="140">
        <v>120</v>
      </c>
      <c r="C22" s="140" t="s">
        <v>2530</v>
      </c>
      <c r="D22" s="134" t="s">
        <v>2531</v>
      </c>
      <c r="E22" s="134" t="s">
        <v>2532</v>
      </c>
      <c r="F22" s="134" t="s">
        <v>2502</v>
      </c>
      <c r="G22" s="134" t="s">
        <v>2513</v>
      </c>
      <c r="H22" s="134" t="s">
        <v>2148</v>
      </c>
      <c r="I22" s="134" t="s">
        <v>615</v>
      </c>
      <c r="J22" s="135">
        <v>43236</v>
      </c>
      <c r="K22" s="135">
        <v>43479</v>
      </c>
      <c r="L22" s="135">
        <v>43659</v>
      </c>
      <c r="M22" s="134" t="s">
        <v>2533</v>
      </c>
      <c r="N22" s="134" t="s">
        <v>2151</v>
      </c>
    </row>
    <row r="23" spans="2:14" x14ac:dyDescent="0.3">
      <c r="B23" s="141">
        <v>121</v>
      </c>
      <c r="C23" s="141" t="s">
        <v>2534</v>
      </c>
      <c r="D23" s="136" t="s">
        <v>2175</v>
      </c>
      <c r="E23" s="136" t="s">
        <v>2517</v>
      </c>
      <c r="F23" s="136" t="s">
        <v>2502</v>
      </c>
      <c r="G23" s="136" t="s">
        <v>2340</v>
      </c>
      <c r="H23" s="136" t="s">
        <v>2148</v>
      </c>
      <c r="I23" s="136" t="s">
        <v>615</v>
      </c>
      <c r="J23" s="137">
        <v>43481</v>
      </c>
      <c r="K23" s="137">
        <v>43501</v>
      </c>
      <c r="L23" s="137">
        <v>43681</v>
      </c>
      <c r="M23" s="136" t="s">
        <v>2535</v>
      </c>
      <c r="N23" s="136" t="s">
        <v>2151</v>
      </c>
    </row>
    <row r="24" spans="2:14" x14ac:dyDescent="0.3">
      <c r="B24" s="140">
        <v>122</v>
      </c>
      <c r="C24" s="140" t="s">
        <v>2536</v>
      </c>
      <c r="D24" s="134" t="s">
        <v>2537</v>
      </c>
      <c r="E24" s="134" t="s">
        <v>2538</v>
      </c>
      <c r="F24" s="134" t="s">
        <v>2502</v>
      </c>
      <c r="G24" s="134" t="s">
        <v>2513</v>
      </c>
      <c r="H24" s="134" t="s">
        <v>2148</v>
      </c>
      <c r="I24" s="134" t="s">
        <v>2149</v>
      </c>
      <c r="J24" s="135">
        <v>43460</v>
      </c>
      <c r="K24" s="135">
        <v>43503</v>
      </c>
      <c r="L24" s="135">
        <v>43683</v>
      </c>
      <c r="M24" s="134" t="s">
        <v>2539</v>
      </c>
      <c r="N24" s="134" t="s">
        <v>2151</v>
      </c>
    </row>
    <row r="25" spans="2:14" x14ac:dyDescent="0.3">
      <c r="B25" s="141">
        <v>123</v>
      </c>
      <c r="C25" s="141" t="s">
        <v>2540</v>
      </c>
      <c r="D25" s="136" t="s">
        <v>2516</v>
      </c>
      <c r="E25" s="136" t="s">
        <v>2541</v>
      </c>
      <c r="F25" s="136" t="s">
        <v>2502</v>
      </c>
      <c r="G25" s="136" t="s">
        <v>2340</v>
      </c>
      <c r="H25" s="136" t="s">
        <v>2148</v>
      </c>
      <c r="I25" s="136" t="s">
        <v>615</v>
      </c>
      <c r="J25" s="137">
        <v>43434</v>
      </c>
      <c r="K25" s="137">
        <v>43503</v>
      </c>
      <c r="L25" s="137">
        <v>43683</v>
      </c>
      <c r="M25" s="136" t="s">
        <v>2542</v>
      </c>
      <c r="N25" s="136" t="s">
        <v>2151</v>
      </c>
    </row>
    <row r="26" spans="2:14" x14ac:dyDescent="0.3">
      <c r="B26" s="140">
        <v>125</v>
      </c>
      <c r="C26" s="140" t="s">
        <v>2547</v>
      </c>
      <c r="D26" s="134" t="s">
        <v>2548</v>
      </c>
      <c r="E26" s="134" t="s">
        <v>2549</v>
      </c>
      <c r="F26" s="134" t="s">
        <v>2502</v>
      </c>
      <c r="G26" s="134" t="s">
        <v>2513</v>
      </c>
      <c r="H26" s="134" t="s">
        <v>2148</v>
      </c>
      <c r="I26" s="134" t="s">
        <v>2149</v>
      </c>
      <c r="J26" s="135">
        <v>43306</v>
      </c>
      <c r="K26" s="135">
        <v>43514</v>
      </c>
      <c r="L26" s="135">
        <v>43694</v>
      </c>
      <c r="M26" s="134" t="s">
        <v>2550</v>
      </c>
      <c r="N26" s="134" t="s">
        <v>2151</v>
      </c>
    </row>
    <row r="27" spans="2:14" x14ac:dyDescent="0.3">
      <c r="B27" s="141">
        <v>127</v>
      </c>
      <c r="C27" s="141" t="s">
        <v>2555</v>
      </c>
      <c r="D27" s="136" t="s">
        <v>2556</v>
      </c>
      <c r="E27" s="136" t="s">
        <v>2557</v>
      </c>
      <c r="F27" s="136" t="s">
        <v>2502</v>
      </c>
      <c r="G27" s="136" t="s">
        <v>2513</v>
      </c>
      <c r="H27" s="136" t="s">
        <v>2148</v>
      </c>
      <c r="I27" s="136" t="s">
        <v>2149</v>
      </c>
      <c r="J27" s="137">
        <v>43530</v>
      </c>
      <c r="K27" s="137">
        <v>43549</v>
      </c>
      <c r="L27" s="137">
        <v>43732</v>
      </c>
      <c r="M27" s="136" t="s">
        <v>2558</v>
      </c>
      <c r="N27" s="136" t="s">
        <v>2151</v>
      </c>
    </row>
    <row r="28" spans="2:14" x14ac:dyDescent="0.3">
      <c r="B28" s="140">
        <v>128</v>
      </c>
      <c r="C28" s="140" t="s">
        <v>2559</v>
      </c>
      <c r="D28" s="134" t="s">
        <v>2560</v>
      </c>
      <c r="E28" s="134" t="s">
        <v>2561</v>
      </c>
      <c r="F28" s="134" t="s">
        <v>2502</v>
      </c>
      <c r="G28" s="134" t="s">
        <v>2513</v>
      </c>
      <c r="H28" s="134" t="s">
        <v>2148</v>
      </c>
      <c r="I28" s="134" t="s">
        <v>2562</v>
      </c>
      <c r="J28" s="135">
        <v>43240</v>
      </c>
      <c r="K28" s="135">
        <v>43549</v>
      </c>
      <c r="L28" s="135">
        <v>43732</v>
      </c>
      <c r="M28" s="134" t="s">
        <v>2563</v>
      </c>
      <c r="N28" s="134" t="s">
        <v>2151</v>
      </c>
    </row>
    <row r="29" spans="2:14" x14ac:dyDescent="0.3">
      <c r="B29" s="141">
        <v>129</v>
      </c>
      <c r="C29" s="141" t="s">
        <v>2564</v>
      </c>
      <c r="D29" s="136" t="s">
        <v>2565</v>
      </c>
      <c r="E29" s="136" t="s">
        <v>2561</v>
      </c>
      <c r="F29" s="136" t="s">
        <v>2502</v>
      </c>
      <c r="G29" s="136" t="s">
        <v>2513</v>
      </c>
      <c r="H29" s="136" t="s">
        <v>2148</v>
      </c>
      <c r="I29" s="136" t="s">
        <v>2562</v>
      </c>
      <c r="J29" s="137">
        <v>43240</v>
      </c>
      <c r="K29" s="137">
        <v>43549</v>
      </c>
      <c r="L29" s="137">
        <v>43732</v>
      </c>
      <c r="M29" s="136" t="s">
        <v>2566</v>
      </c>
      <c r="N29" s="136" t="s">
        <v>2151</v>
      </c>
    </row>
    <row r="30" spans="2:14" x14ac:dyDescent="0.3">
      <c r="B30" s="140">
        <v>130</v>
      </c>
      <c r="C30" s="140" t="s">
        <v>2567</v>
      </c>
      <c r="D30" s="134" t="s">
        <v>2568</v>
      </c>
      <c r="E30" s="134" t="s">
        <v>2561</v>
      </c>
      <c r="F30" s="134" t="s">
        <v>2502</v>
      </c>
      <c r="G30" s="134" t="s">
        <v>2513</v>
      </c>
      <c r="H30" s="134" t="s">
        <v>2148</v>
      </c>
      <c r="I30" s="134" t="s">
        <v>2562</v>
      </c>
      <c r="J30" s="135">
        <v>43240</v>
      </c>
      <c r="K30" s="135">
        <v>43549</v>
      </c>
      <c r="L30" s="135">
        <v>43732</v>
      </c>
      <c r="M30" s="134" t="s">
        <v>2569</v>
      </c>
      <c r="N30" s="134" t="s">
        <v>2151</v>
      </c>
    </row>
    <row r="31" spans="2:14" ht="15.6" x14ac:dyDescent="0.3">
      <c r="B31" s="141">
        <v>131</v>
      </c>
      <c r="C31" s="141" t="s">
        <v>2570</v>
      </c>
      <c r="D31" s="63"/>
      <c r="E31" s="136" t="s">
        <v>2571</v>
      </c>
      <c r="F31" s="136" t="s">
        <v>2502</v>
      </c>
      <c r="G31" s="136" t="s">
        <v>2513</v>
      </c>
      <c r="H31" s="136" t="s">
        <v>2148</v>
      </c>
      <c r="I31" s="136" t="s">
        <v>2149</v>
      </c>
      <c r="J31" s="137">
        <v>42898</v>
      </c>
      <c r="K31" s="137">
        <v>43601</v>
      </c>
      <c r="L31" s="137">
        <v>43784</v>
      </c>
      <c r="M31" s="136" t="s">
        <v>2558</v>
      </c>
      <c r="N31" s="136" t="s">
        <v>2151</v>
      </c>
    </row>
    <row r="32" spans="2:14" x14ac:dyDescent="0.3">
      <c r="B32" s="140">
        <v>133</v>
      </c>
      <c r="C32" s="140" t="s">
        <v>2575</v>
      </c>
      <c r="D32" s="134" t="s">
        <v>2576</v>
      </c>
      <c r="E32" s="134" t="s">
        <v>2577</v>
      </c>
      <c r="F32" s="134" t="s">
        <v>2502</v>
      </c>
      <c r="G32" s="134" t="s">
        <v>2340</v>
      </c>
      <c r="H32" s="134" t="s">
        <v>2148</v>
      </c>
      <c r="I32" s="134" t="s">
        <v>2149</v>
      </c>
      <c r="J32" s="135">
        <v>43392</v>
      </c>
      <c r="K32" s="135">
        <v>43558</v>
      </c>
      <c r="L32" s="135">
        <v>43740</v>
      </c>
      <c r="M32" s="134" t="s">
        <v>2578</v>
      </c>
      <c r="N32" s="134" t="s">
        <v>2151</v>
      </c>
    </row>
    <row r="33" spans="2:14" x14ac:dyDescent="0.3">
      <c r="B33" s="141">
        <v>134</v>
      </c>
      <c r="C33" s="141" t="s">
        <v>2579</v>
      </c>
      <c r="D33" s="136" t="s">
        <v>2576</v>
      </c>
      <c r="E33" s="136" t="s">
        <v>2580</v>
      </c>
      <c r="F33" s="136" t="s">
        <v>2502</v>
      </c>
      <c r="G33" s="136" t="s">
        <v>2340</v>
      </c>
      <c r="H33" s="136" t="s">
        <v>2148</v>
      </c>
      <c r="I33" s="136" t="s">
        <v>2149</v>
      </c>
      <c r="J33" s="137">
        <v>43389</v>
      </c>
      <c r="K33" s="137">
        <v>43558</v>
      </c>
      <c r="L33" s="137">
        <v>43498</v>
      </c>
      <c r="M33" s="136" t="s">
        <v>2581</v>
      </c>
      <c r="N33" s="136" t="s">
        <v>2151</v>
      </c>
    </row>
    <row r="34" spans="2:14" x14ac:dyDescent="0.3">
      <c r="B34" s="140">
        <v>135</v>
      </c>
      <c r="C34" s="140" t="s">
        <v>2582</v>
      </c>
      <c r="D34" s="134" t="s">
        <v>2516</v>
      </c>
      <c r="E34" s="134" t="s">
        <v>2583</v>
      </c>
      <c r="F34" s="134" t="s">
        <v>2502</v>
      </c>
      <c r="G34" s="134" t="s">
        <v>2340</v>
      </c>
      <c r="H34" s="134" t="s">
        <v>2148</v>
      </c>
      <c r="I34" s="134" t="s">
        <v>615</v>
      </c>
      <c r="J34" s="135">
        <v>43511</v>
      </c>
      <c r="K34" s="135">
        <v>43562</v>
      </c>
      <c r="L34" s="135">
        <v>43927</v>
      </c>
      <c r="M34" s="134" t="s">
        <v>2584</v>
      </c>
      <c r="N34" s="134" t="s">
        <v>2151</v>
      </c>
    </row>
    <row r="35" spans="2:14" x14ac:dyDescent="0.3">
      <c r="B35" s="141">
        <v>136</v>
      </c>
      <c r="C35" s="141" t="s">
        <v>2585</v>
      </c>
      <c r="D35" s="136" t="s">
        <v>2586</v>
      </c>
      <c r="E35" s="136" t="s">
        <v>2587</v>
      </c>
      <c r="F35" s="136" t="s">
        <v>2502</v>
      </c>
      <c r="G35" s="136" t="s">
        <v>2513</v>
      </c>
      <c r="H35" s="136" t="s">
        <v>2148</v>
      </c>
      <c r="I35" s="136" t="s">
        <v>615</v>
      </c>
      <c r="J35" s="137">
        <v>43031</v>
      </c>
      <c r="K35" s="137">
        <v>43570</v>
      </c>
      <c r="L35" s="137">
        <v>43752</v>
      </c>
      <c r="M35" s="136" t="s">
        <v>2588</v>
      </c>
      <c r="N35" s="136" t="s">
        <v>2151</v>
      </c>
    </row>
    <row r="36" spans="2:14" x14ac:dyDescent="0.3">
      <c r="B36" s="140">
        <v>137</v>
      </c>
      <c r="C36" s="140" t="s">
        <v>2589</v>
      </c>
      <c r="D36" s="134" t="s">
        <v>2548</v>
      </c>
      <c r="E36" s="134" t="s">
        <v>361</v>
      </c>
      <c r="F36" s="134" t="s">
        <v>2502</v>
      </c>
      <c r="G36" s="134" t="s">
        <v>2513</v>
      </c>
      <c r="H36" s="134" t="s">
        <v>2148</v>
      </c>
      <c r="I36" s="134" t="s">
        <v>2149</v>
      </c>
      <c r="J36" s="135">
        <v>43481</v>
      </c>
      <c r="K36" s="135">
        <v>43571</v>
      </c>
      <c r="L36" s="135">
        <v>43753</v>
      </c>
      <c r="M36" s="134" t="s">
        <v>2590</v>
      </c>
      <c r="N36" s="134" t="s">
        <v>2151</v>
      </c>
    </row>
    <row r="37" spans="2:14" x14ac:dyDescent="0.3">
      <c r="B37" s="141">
        <v>138</v>
      </c>
      <c r="C37" s="141" t="s">
        <v>2591</v>
      </c>
      <c r="D37" s="136" t="s">
        <v>2592</v>
      </c>
      <c r="E37" s="136" t="s">
        <v>2593</v>
      </c>
      <c r="F37" s="136" t="s">
        <v>2502</v>
      </c>
      <c r="G37" s="136" t="s">
        <v>2513</v>
      </c>
      <c r="H37" s="136" t="s">
        <v>2148</v>
      </c>
      <c r="I37" s="136" t="s">
        <v>2149</v>
      </c>
      <c r="J37" s="137">
        <v>43458</v>
      </c>
      <c r="K37" s="137">
        <v>43584</v>
      </c>
      <c r="L37" s="137">
        <v>43766</v>
      </c>
      <c r="M37" s="136" t="s">
        <v>2594</v>
      </c>
      <c r="N37" s="136" t="s">
        <v>2151</v>
      </c>
    </row>
    <row r="38" spans="2:14" x14ac:dyDescent="0.3">
      <c r="B38" s="140">
        <v>139</v>
      </c>
      <c r="C38" s="140" t="s">
        <v>2595</v>
      </c>
      <c r="D38" s="134" t="s">
        <v>2596</v>
      </c>
      <c r="E38" s="134" t="s">
        <v>2597</v>
      </c>
      <c r="F38" s="134" t="s">
        <v>2502</v>
      </c>
      <c r="G38" s="134" t="s">
        <v>2513</v>
      </c>
      <c r="H38" s="134" t="s">
        <v>2148</v>
      </c>
      <c r="I38" s="134" t="s">
        <v>2562</v>
      </c>
      <c r="J38" s="135">
        <v>43524</v>
      </c>
      <c r="K38" s="135">
        <v>43584</v>
      </c>
      <c r="L38" s="135">
        <v>43766</v>
      </c>
      <c r="M38" s="134" t="s">
        <v>2584</v>
      </c>
      <c r="N38" s="134" t="s">
        <v>2151</v>
      </c>
    </row>
    <row r="39" spans="2:14" x14ac:dyDescent="0.3">
      <c r="B39" s="141">
        <v>14</v>
      </c>
      <c r="C39" s="141" t="s">
        <v>2598</v>
      </c>
      <c r="D39" s="136" t="s">
        <v>2599</v>
      </c>
      <c r="E39" s="136" t="s">
        <v>2600</v>
      </c>
      <c r="F39" s="136" t="s">
        <v>2226</v>
      </c>
      <c r="G39" s="136" t="s">
        <v>2208</v>
      </c>
      <c r="H39" s="136" t="s">
        <v>2148</v>
      </c>
      <c r="I39" s="136" t="s">
        <v>858</v>
      </c>
      <c r="J39" s="137">
        <v>43297</v>
      </c>
      <c r="K39" s="137">
        <v>43501</v>
      </c>
      <c r="L39" s="137">
        <v>44962</v>
      </c>
      <c r="M39" s="136" t="s">
        <v>2601</v>
      </c>
      <c r="N39" s="136" t="s">
        <v>2151</v>
      </c>
    </row>
    <row r="40" spans="2:14" x14ac:dyDescent="0.3">
      <c r="B40" s="140">
        <v>140</v>
      </c>
      <c r="C40" s="140" t="s">
        <v>2602</v>
      </c>
      <c r="D40" s="134" t="s">
        <v>2603</v>
      </c>
      <c r="E40" s="134" t="s">
        <v>2597</v>
      </c>
      <c r="F40" s="134" t="s">
        <v>2502</v>
      </c>
      <c r="G40" s="134" t="s">
        <v>2513</v>
      </c>
      <c r="H40" s="134" t="s">
        <v>2148</v>
      </c>
      <c r="I40" s="134" t="s">
        <v>2562</v>
      </c>
      <c r="J40" s="135">
        <v>43524</v>
      </c>
      <c r="K40" s="135">
        <v>43584</v>
      </c>
      <c r="L40" s="135">
        <v>43766</v>
      </c>
      <c r="M40" s="134" t="s">
        <v>2604</v>
      </c>
      <c r="N40" s="134" t="s">
        <v>2151</v>
      </c>
    </row>
    <row r="41" spans="2:14" x14ac:dyDescent="0.3">
      <c r="B41" s="141">
        <v>141</v>
      </c>
      <c r="C41" s="141" t="s">
        <v>2605</v>
      </c>
      <c r="D41" s="136" t="s">
        <v>2565</v>
      </c>
      <c r="E41" s="136" t="s">
        <v>2597</v>
      </c>
      <c r="F41" s="136" t="s">
        <v>2502</v>
      </c>
      <c r="G41" s="136" t="s">
        <v>2513</v>
      </c>
      <c r="H41" s="136" t="s">
        <v>2148</v>
      </c>
      <c r="I41" s="136" t="s">
        <v>2562</v>
      </c>
      <c r="J41" s="137">
        <v>43524</v>
      </c>
      <c r="K41" s="137">
        <v>43584</v>
      </c>
      <c r="L41" s="137">
        <v>43766</v>
      </c>
      <c r="M41" s="136" t="s">
        <v>2606</v>
      </c>
      <c r="N41" s="136" t="s">
        <v>2151</v>
      </c>
    </row>
    <row r="42" spans="2:14" x14ac:dyDescent="0.3">
      <c r="B42" s="140">
        <v>142</v>
      </c>
      <c r="C42" s="140" t="s">
        <v>2607</v>
      </c>
      <c r="D42" s="134" t="s">
        <v>2608</v>
      </c>
      <c r="E42" s="134" t="s">
        <v>2609</v>
      </c>
      <c r="F42" s="134" t="s">
        <v>2502</v>
      </c>
      <c r="G42" s="134" t="s">
        <v>2340</v>
      </c>
      <c r="H42" s="134" t="s">
        <v>2148</v>
      </c>
      <c r="I42" s="134" t="s">
        <v>615</v>
      </c>
      <c r="J42" s="135">
        <v>43545</v>
      </c>
      <c r="K42" s="135">
        <v>43584</v>
      </c>
      <c r="L42" s="135">
        <v>43949</v>
      </c>
      <c r="M42" s="134" t="s">
        <v>2610</v>
      </c>
      <c r="N42" s="134" t="s">
        <v>2151</v>
      </c>
    </row>
    <row r="43" spans="2:14" x14ac:dyDescent="0.3">
      <c r="B43" s="141">
        <v>143</v>
      </c>
      <c r="C43" s="141" t="s">
        <v>2611</v>
      </c>
      <c r="D43" s="136" t="s">
        <v>2612</v>
      </c>
      <c r="E43" s="136" t="s">
        <v>2613</v>
      </c>
      <c r="F43" s="136" t="s">
        <v>2502</v>
      </c>
      <c r="G43" s="136" t="s">
        <v>2340</v>
      </c>
      <c r="H43" s="136" t="s">
        <v>2148</v>
      </c>
      <c r="I43" s="136" t="s">
        <v>615</v>
      </c>
      <c r="J43" s="137">
        <v>43556</v>
      </c>
      <c r="K43" s="137">
        <v>43587</v>
      </c>
      <c r="L43" s="137">
        <v>43770</v>
      </c>
      <c r="M43" s="136" t="s">
        <v>2614</v>
      </c>
      <c r="N43" s="136" t="s">
        <v>2151</v>
      </c>
    </row>
    <row r="44" spans="2:14" x14ac:dyDescent="0.3">
      <c r="B44" s="140">
        <v>144</v>
      </c>
      <c r="C44" s="140" t="s">
        <v>2615</v>
      </c>
      <c r="D44" s="134" t="s">
        <v>2592</v>
      </c>
      <c r="E44" s="134" t="s">
        <v>2616</v>
      </c>
      <c r="F44" s="134" t="s">
        <v>2502</v>
      </c>
      <c r="G44" s="134" t="s">
        <v>2513</v>
      </c>
      <c r="H44" s="134" t="s">
        <v>2148</v>
      </c>
      <c r="I44" s="134" t="s">
        <v>2149</v>
      </c>
      <c r="J44" s="135">
        <v>43588</v>
      </c>
      <c r="K44" s="135">
        <v>43594</v>
      </c>
      <c r="L44" s="135">
        <v>43777</v>
      </c>
      <c r="M44" s="134" t="s">
        <v>2617</v>
      </c>
      <c r="N44" s="134" t="s">
        <v>2151</v>
      </c>
    </row>
    <row r="45" spans="2:14" x14ac:dyDescent="0.3">
      <c r="B45" s="141">
        <v>145</v>
      </c>
      <c r="C45" s="141" t="s">
        <v>2618</v>
      </c>
      <c r="D45" s="136" t="s">
        <v>2527</v>
      </c>
      <c r="E45" s="136" t="s">
        <v>2528</v>
      </c>
      <c r="F45" s="136" t="s">
        <v>2502</v>
      </c>
      <c r="G45" s="136" t="s">
        <v>2340</v>
      </c>
      <c r="H45" s="136" t="s">
        <v>2148</v>
      </c>
      <c r="I45" s="136" t="s">
        <v>2149</v>
      </c>
      <c r="J45" s="137">
        <v>43545</v>
      </c>
      <c r="K45" s="137">
        <v>43601</v>
      </c>
      <c r="L45" s="137">
        <v>43784</v>
      </c>
      <c r="M45" s="136" t="s">
        <v>2619</v>
      </c>
      <c r="N45" s="136" t="s">
        <v>2151</v>
      </c>
    </row>
    <row r="46" spans="2:14" x14ac:dyDescent="0.3">
      <c r="B46" s="140">
        <v>146</v>
      </c>
      <c r="C46" s="140" t="s">
        <v>2620</v>
      </c>
      <c r="D46" s="134" t="s">
        <v>2621</v>
      </c>
      <c r="E46" s="134" t="s">
        <v>2501</v>
      </c>
      <c r="F46" s="134" t="s">
        <v>2502</v>
      </c>
      <c r="G46" s="134" t="s">
        <v>2505</v>
      </c>
      <c r="H46" s="134" t="s">
        <v>2148</v>
      </c>
      <c r="I46" s="134" t="s">
        <v>2269</v>
      </c>
      <c r="J46" s="135">
        <v>43231</v>
      </c>
      <c r="K46" s="135">
        <v>43584</v>
      </c>
      <c r="L46" s="135">
        <v>43766</v>
      </c>
      <c r="M46" s="134" t="s">
        <v>2622</v>
      </c>
      <c r="N46" s="134" t="s">
        <v>2151</v>
      </c>
    </row>
    <row r="47" spans="2:14" x14ac:dyDescent="0.3">
      <c r="B47" s="141">
        <v>147</v>
      </c>
      <c r="C47" s="141" t="s">
        <v>2623</v>
      </c>
      <c r="D47" s="136" t="s">
        <v>2624</v>
      </c>
      <c r="E47" s="136" t="s">
        <v>2625</v>
      </c>
      <c r="F47" s="136" t="s">
        <v>2502</v>
      </c>
      <c r="G47" s="136" t="s">
        <v>2340</v>
      </c>
      <c r="H47" s="136" t="s">
        <v>2148</v>
      </c>
      <c r="I47" s="136" t="s">
        <v>2626</v>
      </c>
      <c r="J47" s="137">
        <v>43468</v>
      </c>
      <c r="K47" s="137">
        <v>43602</v>
      </c>
      <c r="L47" s="137">
        <v>43785</v>
      </c>
      <c r="M47" s="136" t="s">
        <v>2627</v>
      </c>
      <c r="N47" s="136" t="s">
        <v>2151</v>
      </c>
    </row>
    <row r="48" spans="2:14" x14ac:dyDescent="0.3">
      <c r="B48" s="140">
        <v>148</v>
      </c>
      <c r="C48" s="140" t="s">
        <v>2628</v>
      </c>
      <c r="D48" s="134" t="s">
        <v>2629</v>
      </c>
      <c r="E48" s="134" t="s">
        <v>2630</v>
      </c>
      <c r="F48" s="134" t="s">
        <v>2502</v>
      </c>
      <c r="G48" s="134" t="s">
        <v>2340</v>
      </c>
      <c r="H48" s="134" t="s">
        <v>2148</v>
      </c>
      <c r="I48" s="134" t="s">
        <v>2631</v>
      </c>
      <c r="J48" s="135">
        <v>42921</v>
      </c>
      <c r="K48" s="135">
        <v>43605</v>
      </c>
      <c r="L48" s="135">
        <v>43788</v>
      </c>
      <c r="M48" s="134" t="s">
        <v>2632</v>
      </c>
      <c r="N48" s="134" t="s">
        <v>2151</v>
      </c>
    </row>
    <row r="49" spans="2:14" x14ac:dyDescent="0.3">
      <c r="B49" s="141">
        <v>149</v>
      </c>
      <c r="C49" s="141" t="s">
        <v>2633</v>
      </c>
      <c r="D49" s="136" t="s">
        <v>2634</v>
      </c>
      <c r="E49" s="136" t="s">
        <v>2635</v>
      </c>
      <c r="F49" s="136" t="s">
        <v>2502</v>
      </c>
      <c r="G49" s="136" t="s">
        <v>2636</v>
      </c>
      <c r="H49" s="136" t="s">
        <v>2148</v>
      </c>
      <c r="I49" s="136" t="s">
        <v>858</v>
      </c>
      <c r="J49" s="137">
        <v>43571</v>
      </c>
      <c r="K49" s="137">
        <v>43607</v>
      </c>
      <c r="L49" s="137">
        <v>43790</v>
      </c>
      <c r="M49" s="136" t="s">
        <v>2637</v>
      </c>
      <c r="N49" s="136" t="s">
        <v>2151</v>
      </c>
    </row>
    <row r="50" spans="2:14" x14ac:dyDescent="0.3">
      <c r="B50" s="140">
        <v>150</v>
      </c>
      <c r="C50" s="140" t="s">
        <v>2642</v>
      </c>
      <c r="D50" s="134" t="s">
        <v>2537</v>
      </c>
      <c r="E50" s="134" t="s">
        <v>2643</v>
      </c>
      <c r="F50" s="134" t="s">
        <v>2502</v>
      </c>
      <c r="G50" s="134" t="s">
        <v>2513</v>
      </c>
      <c r="H50" s="134" t="s">
        <v>2148</v>
      </c>
      <c r="I50" s="134" t="s">
        <v>2149</v>
      </c>
      <c r="J50" s="135">
        <v>43454</v>
      </c>
      <c r="K50" s="135">
        <v>43609</v>
      </c>
      <c r="L50" s="135">
        <v>43792</v>
      </c>
      <c r="M50" s="134" t="s">
        <v>2644</v>
      </c>
      <c r="N50" s="134" t="s">
        <v>2151</v>
      </c>
    </row>
    <row r="51" spans="2:14" x14ac:dyDescent="0.3">
      <c r="B51" s="141">
        <v>151</v>
      </c>
      <c r="C51" s="141" t="s">
        <v>2645</v>
      </c>
      <c r="D51" s="136" t="s">
        <v>2646</v>
      </c>
      <c r="E51" s="136" t="s">
        <v>2647</v>
      </c>
      <c r="F51" s="136" t="s">
        <v>2502</v>
      </c>
      <c r="G51" s="136" t="s">
        <v>2636</v>
      </c>
      <c r="H51" s="136" t="s">
        <v>2148</v>
      </c>
      <c r="I51" s="136" t="s">
        <v>858</v>
      </c>
      <c r="J51" s="137">
        <v>43536</v>
      </c>
      <c r="K51" s="137">
        <v>43614</v>
      </c>
      <c r="L51" s="137">
        <v>43797</v>
      </c>
      <c r="M51" s="136" t="s">
        <v>2648</v>
      </c>
      <c r="N51" s="136" t="s">
        <v>2151</v>
      </c>
    </row>
    <row r="52" spans="2:14" x14ac:dyDescent="0.3">
      <c r="B52" s="140">
        <v>152</v>
      </c>
      <c r="C52" s="140" t="s">
        <v>2649</v>
      </c>
      <c r="D52" s="134" t="s">
        <v>2650</v>
      </c>
      <c r="E52" s="134" t="s">
        <v>2651</v>
      </c>
      <c r="F52" s="134" t="s">
        <v>2502</v>
      </c>
      <c r="G52" s="134" t="s">
        <v>2340</v>
      </c>
      <c r="H52" s="134" t="s">
        <v>2148</v>
      </c>
      <c r="I52" s="134" t="s">
        <v>2149</v>
      </c>
      <c r="J52" s="135">
        <v>43628</v>
      </c>
      <c r="K52" s="135">
        <v>43664</v>
      </c>
      <c r="L52" s="135">
        <v>43847</v>
      </c>
      <c r="M52" s="134" t="s">
        <v>2652</v>
      </c>
      <c r="N52" s="134" t="s">
        <v>2151</v>
      </c>
    </row>
    <row r="53" spans="2:14" x14ac:dyDescent="0.3">
      <c r="B53" s="141">
        <v>153</v>
      </c>
      <c r="C53" s="141" t="s">
        <v>2653</v>
      </c>
      <c r="D53" s="136" t="s">
        <v>2654</v>
      </c>
      <c r="E53" s="136" t="s">
        <v>2655</v>
      </c>
      <c r="F53" s="136" t="s">
        <v>2502</v>
      </c>
      <c r="G53" s="136" t="s">
        <v>2340</v>
      </c>
      <c r="H53" s="136" t="s">
        <v>2148</v>
      </c>
      <c r="I53" s="136" t="s">
        <v>2149</v>
      </c>
      <c r="J53" s="137">
        <v>42930</v>
      </c>
      <c r="K53" s="137">
        <v>43609</v>
      </c>
      <c r="L53" s="137">
        <v>43792</v>
      </c>
      <c r="M53" s="136" t="s">
        <v>2656</v>
      </c>
      <c r="N53" s="136" t="s">
        <v>2151</v>
      </c>
    </row>
    <row r="54" spans="2:14" x14ac:dyDescent="0.3">
      <c r="B54" s="140">
        <v>154</v>
      </c>
      <c r="C54" s="140" t="s">
        <v>2657</v>
      </c>
      <c r="D54" s="134" t="s">
        <v>2658</v>
      </c>
      <c r="E54" s="134" t="s">
        <v>2659</v>
      </c>
      <c r="F54" s="134" t="s">
        <v>2502</v>
      </c>
      <c r="G54" s="134" t="s">
        <v>2340</v>
      </c>
      <c r="H54" s="134" t="s">
        <v>2148</v>
      </c>
      <c r="I54" s="134" t="s">
        <v>2149</v>
      </c>
      <c r="J54" s="135">
        <v>43392</v>
      </c>
      <c r="K54" s="135">
        <v>43686</v>
      </c>
      <c r="L54" s="135">
        <v>44021</v>
      </c>
      <c r="M54" s="134" t="s">
        <v>2660</v>
      </c>
      <c r="N54" s="134" t="s">
        <v>2151</v>
      </c>
    </row>
    <row r="55" spans="2:14" x14ac:dyDescent="0.3">
      <c r="B55" s="141">
        <v>155</v>
      </c>
      <c r="C55" s="141" t="s">
        <v>2661</v>
      </c>
      <c r="D55" s="136" t="s">
        <v>2662</v>
      </c>
      <c r="E55" s="136" t="s">
        <v>2663</v>
      </c>
      <c r="F55" s="136" t="s">
        <v>2502</v>
      </c>
      <c r="G55" s="136" t="s">
        <v>2340</v>
      </c>
      <c r="H55" s="136" t="s">
        <v>2148</v>
      </c>
      <c r="I55" s="136" t="s">
        <v>2149</v>
      </c>
      <c r="J55" s="137">
        <v>43493</v>
      </c>
      <c r="K55" s="137">
        <v>43698</v>
      </c>
      <c r="L55" s="137">
        <v>44033</v>
      </c>
      <c r="M55" s="136" t="s">
        <v>2664</v>
      </c>
      <c r="N55" s="136" t="s">
        <v>2151</v>
      </c>
    </row>
    <row r="56" spans="2:14" x14ac:dyDescent="0.3">
      <c r="B56" s="140">
        <v>158</v>
      </c>
      <c r="C56" s="140" t="s">
        <v>2672</v>
      </c>
      <c r="D56" s="134" t="s">
        <v>2673</v>
      </c>
      <c r="E56" s="134" t="s">
        <v>2674</v>
      </c>
      <c r="F56" s="134" t="s">
        <v>2502</v>
      </c>
      <c r="G56" s="134" t="s">
        <v>2340</v>
      </c>
      <c r="H56" s="134" t="s">
        <v>2148</v>
      </c>
      <c r="I56" s="134" t="s">
        <v>615</v>
      </c>
      <c r="J56" s="135">
        <v>42954</v>
      </c>
      <c r="K56" s="135">
        <v>43468</v>
      </c>
      <c r="L56" s="135">
        <v>43648</v>
      </c>
      <c r="M56" s="134" t="s">
        <v>2675</v>
      </c>
      <c r="N56" s="134" t="s">
        <v>2151</v>
      </c>
    </row>
    <row r="57" spans="2:14" x14ac:dyDescent="0.3">
      <c r="B57" s="141">
        <v>159</v>
      </c>
      <c r="C57" s="141" t="s">
        <v>2676</v>
      </c>
      <c r="D57" s="136" t="s">
        <v>2677</v>
      </c>
      <c r="E57" s="136" t="s">
        <v>2678</v>
      </c>
      <c r="F57" s="136" t="s">
        <v>2502</v>
      </c>
      <c r="G57" s="136" t="s">
        <v>2679</v>
      </c>
      <c r="H57" s="136" t="s">
        <v>2148</v>
      </c>
      <c r="I57" s="136" t="s">
        <v>2495</v>
      </c>
      <c r="J57" s="137">
        <v>43733</v>
      </c>
      <c r="K57" s="137">
        <v>43789</v>
      </c>
      <c r="L57" s="137">
        <v>44155</v>
      </c>
      <c r="M57" s="136" t="s">
        <v>2563</v>
      </c>
      <c r="N57" s="136" t="s">
        <v>2151</v>
      </c>
    </row>
    <row r="58" spans="2:14" x14ac:dyDescent="0.3">
      <c r="B58" s="140">
        <v>160</v>
      </c>
      <c r="C58" s="140" t="s">
        <v>2683</v>
      </c>
      <c r="D58" s="134" t="s">
        <v>2684</v>
      </c>
      <c r="E58" s="134" t="s">
        <v>2685</v>
      </c>
      <c r="F58" s="134" t="s">
        <v>2502</v>
      </c>
      <c r="G58" s="134" t="s">
        <v>2340</v>
      </c>
      <c r="H58" s="134" t="s">
        <v>2148</v>
      </c>
      <c r="I58" s="134" t="s">
        <v>2149</v>
      </c>
      <c r="J58" s="135">
        <v>43511</v>
      </c>
      <c r="K58" s="135">
        <v>43789</v>
      </c>
      <c r="L58" s="135">
        <v>44155</v>
      </c>
      <c r="M58" s="134" t="s">
        <v>2686</v>
      </c>
      <c r="N58" s="134" t="s">
        <v>2151</v>
      </c>
    </row>
    <row r="59" spans="2:14" x14ac:dyDescent="0.3">
      <c r="B59" s="141">
        <v>162</v>
      </c>
      <c r="C59" s="141" t="s">
        <v>2691</v>
      </c>
      <c r="D59" s="136" t="s">
        <v>2516</v>
      </c>
      <c r="E59" s="136" t="s">
        <v>2692</v>
      </c>
      <c r="F59" s="136" t="s">
        <v>2502</v>
      </c>
      <c r="G59" s="136" t="s">
        <v>2340</v>
      </c>
      <c r="H59" s="136" t="s">
        <v>2148</v>
      </c>
      <c r="I59" s="136" t="s">
        <v>615</v>
      </c>
      <c r="J59" s="137">
        <v>43728</v>
      </c>
      <c r="K59" s="137">
        <v>43790</v>
      </c>
      <c r="L59" s="137">
        <v>44156</v>
      </c>
      <c r="M59" s="136" t="s">
        <v>2693</v>
      </c>
      <c r="N59" s="136" t="s">
        <v>2151</v>
      </c>
    </row>
    <row r="60" spans="2:14" x14ac:dyDescent="0.3">
      <c r="B60" s="140">
        <v>163</v>
      </c>
      <c r="C60" s="140" t="s">
        <v>2694</v>
      </c>
      <c r="D60" s="134" t="s">
        <v>2186</v>
      </c>
      <c r="E60" s="134" t="s">
        <v>2695</v>
      </c>
      <c r="F60" s="134" t="s">
        <v>2502</v>
      </c>
      <c r="G60" s="134" t="s">
        <v>2513</v>
      </c>
      <c r="H60" s="134" t="s">
        <v>2148</v>
      </c>
      <c r="I60" s="134" t="s">
        <v>2149</v>
      </c>
      <c r="J60" s="135">
        <v>43426</v>
      </c>
      <c r="K60" s="135">
        <v>43809</v>
      </c>
      <c r="L60" s="135">
        <v>44174</v>
      </c>
      <c r="M60" s="134" t="s">
        <v>2696</v>
      </c>
      <c r="N60" s="134" t="s">
        <v>2151</v>
      </c>
    </row>
    <row r="61" spans="2:14" x14ac:dyDescent="0.3">
      <c r="B61" s="141">
        <v>164</v>
      </c>
      <c r="C61" s="141" t="s">
        <v>2697</v>
      </c>
      <c r="D61" s="136" t="s">
        <v>2698</v>
      </c>
      <c r="E61" s="136" t="s">
        <v>2699</v>
      </c>
      <c r="F61" s="136" t="s">
        <v>2502</v>
      </c>
      <c r="G61" s="136" t="s">
        <v>2340</v>
      </c>
      <c r="H61" s="136" t="s">
        <v>2148</v>
      </c>
      <c r="I61" s="136" t="s">
        <v>615</v>
      </c>
      <c r="J61" s="137">
        <v>43733</v>
      </c>
      <c r="K61" s="137">
        <v>43818</v>
      </c>
      <c r="L61" s="137">
        <v>43634</v>
      </c>
      <c r="M61" s="136" t="s">
        <v>2700</v>
      </c>
      <c r="N61" s="136" t="s">
        <v>2151</v>
      </c>
    </row>
    <row r="62" spans="2:14" x14ac:dyDescent="0.3">
      <c r="B62" s="140">
        <v>167</v>
      </c>
      <c r="C62" s="140" t="s">
        <v>2709</v>
      </c>
      <c r="D62" s="134" t="s">
        <v>2516</v>
      </c>
      <c r="E62" s="134" t="s">
        <v>2710</v>
      </c>
      <c r="F62" s="134" t="s">
        <v>2502</v>
      </c>
      <c r="G62" s="134" t="s">
        <v>2340</v>
      </c>
      <c r="H62" s="134" t="s">
        <v>2148</v>
      </c>
      <c r="I62" s="134" t="s">
        <v>615</v>
      </c>
      <c r="J62" s="135">
        <v>43290</v>
      </c>
      <c r="K62" s="135">
        <v>43818</v>
      </c>
      <c r="L62" s="135">
        <v>44146</v>
      </c>
      <c r="M62" s="134" t="s">
        <v>2711</v>
      </c>
      <c r="N62" s="134" t="s">
        <v>2151</v>
      </c>
    </row>
    <row r="63" spans="2:14" x14ac:dyDescent="0.3">
      <c r="B63" s="141">
        <v>173</v>
      </c>
      <c r="C63" s="141" t="s">
        <v>2728</v>
      </c>
      <c r="D63" s="136" t="s">
        <v>2729</v>
      </c>
      <c r="E63" s="136" t="s">
        <v>2145</v>
      </c>
      <c r="F63" s="136" t="s">
        <v>2502</v>
      </c>
      <c r="G63" s="136" t="s">
        <v>2340</v>
      </c>
      <c r="H63" s="136" t="s">
        <v>2148</v>
      </c>
      <c r="I63" s="136" t="s">
        <v>2149</v>
      </c>
      <c r="J63" s="137">
        <v>43537</v>
      </c>
      <c r="K63" s="137">
        <v>43657</v>
      </c>
      <c r="L63" s="137">
        <v>45483</v>
      </c>
      <c r="M63" s="136" t="s">
        <v>2730</v>
      </c>
      <c r="N63" s="136" t="s">
        <v>2151</v>
      </c>
    </row>
    <row r="64" spans="2:14" x14ac:dyDescent="0.3">
      <c r="B64" s="140">
        <v>174</v>
      </c>
      <c r="C64" s="140" t="s">
        <v>2731</v>
      </c>
      <c r="D64" s="134"/>
      <c r="E64" s="134" t="s">
        <v>2305</v>
      </c>
      <c r="F64" s="134" t="s">
        <v>2502</v>
      </c>
      <c r="G64" s="134" t="s">
        <v>2340</v>
      </c>
      <c r="H64" s="134" t="s">
        <v>2148</v>
      </c>
      <c r="I64" s="134" t="s">
        <v>2269</v>
      </c>
      <c r="J64" s="135">
        <v>43572</v>
      </c>
      <c r="K64" s="135">
        <v>43573</v>
      </c>
      <c r="L64" s="135">
        <v>43939</v>
      </c>
      <c r="M64" s="134" t="s">
        <v>2732</v>
      </c>
      <c r="N64" s="134" t="s">
        <v>2151</v>
      </c>
    </row>
    <row r="65" spans="2:14" x14ac:dyDescent="0.3">
      <c r="B65" s="141">
        <v>176</v>
      </c>
      <c r="C65" s="141">
        <v>3071</v>
      </c>
      <c r="D65" s="136" t="s">
        <v>2736</v>
      </c>
      <c r="E65" s="136" t="s">
        <v>2737</v>
      </c>
      <c r="F65" s="136" t="s">
        <v>2188</v>
      </c>
      <c r="G65" s="136" t="s">
        <v>2636</v>
      </c>
      <c r="H65" s="136" t="s">
        <v>2148</v>
      </c>
      <c r="I65" s="136" t="s">
        <v>858</v>
      </c>
      <c r="J65" s="137">
        <v>43157</v>
      </c>
      <c r="K65" s="137">
        <v>43515</v>
      </c>
      <c r="L65" s="137">
        <v>45340</v>
      </c>
      <c r="M65" s="136" t="s">
        <v>2738</v>
      </c>
      <c r="N65" s="136" t="s">
        <v>2151</v>
      </c>
    </row>
    <row r="66" spans="2:14" x14ac:dyDescent="0.3">
      <c r="B66" s="140">
        <v>177</v>
      </c>
      <c r="C66" s="140" t="s">
        <v>2739</v>
      </c>
      <c r="D66" s="134" t="s">
        <v>2338</v>
      </c>
      <c r="E66" s="134" t="s">
        <v>2740</v>
      </c>
      <c r="F66" s="134" t="s">
        <v>2188</v>
      </c>
      <c r="G66" s="134" t="s">
        <v>2340</v>
      </c>
      <c r="H66" s="134" t="s">
        <v>2148</v>
      </c>
      <c r="I66" s="134" t="s">
        <v>2149</v>
      </c>
      <c r="J66" s="135">
        <v>43225</v>
      </c>
      <c r="K66" s="135">
        <v>43474</v>
      </c>
      <c r="L66" s="135">
        <v>45299</v>
      </c>
      <c r="M66" s="134" t="s">
        <v>2741</v>
      </c>
      <c r="N66" s="134" t="s">
        <v>2151</v>
      </c>
    </row>
    <row r="67" spans="2:14" x14ac:dyDescent="0.3">
      <c r="B67" s="141">
        <v>178</v>
      </c>
      <c r="C67" s="141" t="s">
        <v>2742</v>
      </c>
      <c r="D67" s="136" t="s">
        <v>2237</v>
      </c>
      <c r="E67" s="136" t="s">
        <v>260</v>
      </c>
      <c r="F67" s="136" t="s">
        <v>2188</v>
      </c>
      <c r="G67" s="136" t="s">
        <v>2147</v>
      </c>
      <c r="H67" s="136" t="s">
        <v>2148</v>
      </c>
      <c r="I67" s="136" t="s">
        <v>2149</v>
      </c>
      <c r="J67" s="137">
        <v>39304</v>
      </c>
      <c r="K67" s="137">
        <v>43474</v>
      </c>
      <c r="L67" s="137">
        <v>45635</v>
      </c>
      <c r="M67" s="136" t="s">
        <v>2743</v>
      </c>
      <c r="N67" s="136" t="s">
        <v>2151</v>
      </c>
    </row>
    <row r="68" spans="2:14" x14ac:dyDescent="0.3">
      <c r="B68" s="140">
        <v>179</v>
      </c>
      <c r="C68" s="140" t="s">
        <v>2744</v>
      </c>
      <c r="D68" s="134" t="s">
        <v>2745</v>
      </c>
      <c r="E68" s="134" t="s">
        <v>2740</v>
      </c>
      <c r="F68" s="134" t="s">
        <v>2188</v>
      </c>
      <c r="G68" s="134" t="s">
        <v>2344</v>
      </c>
      <c r="H68" s="134" t="s">
        <v>2148</v>
      </c>
      <c r="I68" s="134" t="s">
        <v>2149</v>
      </c>
      <c r="J68" s="135">
        <v>43225</v>
      </c>
      <c r="K68" s="135">
        <v>43474</v>
      </c>
      <c r="L68" s="135">
        <v>45299</v>
      </c>
      <c r="M68" s="134" t="s">
        <v>2746</v>
      </c>
      <c r="N68" s="134" t="s">
        <v>2151</v>
      </c>
    </row>
    <row r="69" spans="2:14" x14ac:dyDescent="0.3">
      <c r="B69" s="141">
        <v>180</v>
      </c>
      <c r="C69" s="141" t="s">
        <v>2747</v>
      </c>
      <c r="D69" s="136" t="s">
        <v>2343</v>
      </c>
      <c r="E69" s="136" t="s">
        <v>2748</v>
      </c>
      <c r="F69" s="136" t="s">
        <v>2188</v>
      </c>
      <c r="G69" s="136" t="s">
        <v>2344</v>
      </c>
      <c r="H69" s="136" t="s">
        <v>2148</v>
      </c>
      <c r="I69" s="136" t="s">
        <v>2149</v>
      </c>
      <c r="J69" s="137">
        <v>43388</v>
      </c>
      <c r="K69" s="137">
        <v>43474</v>
      </c>
      <c r="L69" s="137">
        <v>45299</v>
      </c>
      <c r="M69" s="136" t="s">
        <v>2749</v>
      </c>
      <c r="N69" s="136" t="s">
        <v>2151</v>
      </c>
    </row>
    <row r="70" spans="2:14" x14ac:dyDescent="0.3">
      <c r="B70" s="140">
        <v>185</v>
      </c>
      <c r="C70" s="140" t="s">
        <v>2764</v>
      </c>
      <c r="D70" s="134" t="s">
        <v>2338</v>
      </c>
      <c r="E70" s="134" t="s">
        <v>2765</v>
      </c>
      <c r="F70" s="134" t="s">
        <v>2188</v>
      </c>
      <c r="G70" s="134" t="s">
        <v>2344</v>
      </c>
      <c r="H70" s="134" t="s">
        <v>2148</v>
      </c>
      <c r="I70" s="134" t="s">
        <v>2149</v>
      </c>
      <c r="J70" s="135">
        <v>43398</v>
      </c>
      <c r="K70" s="135">
        <v>43488</v>
      </c>
      <c r="L70" s="135">
        <v>45313</v>
      </c>
      <c r="M70" s="134" t="s">
        <v>2766</v>
      </c>
      <c r="N70" s="134" t="s">
        <v>2151</v>
      </c>
    </row>
    <row r="71" spans="2:14" x14ac:dyDescent="0.3">
      <c r="B71" s="141">
        <v>186</v>
      </c>
      <c r="C71" s="141" t="s">
        <v>2767</v>
      </c>
      <c r="D71" s="136" t="s">
        <v>2237</v>
      </c>
      <c r="E71" s="136" t="s">
        <v>2768</v>
      </c>
      <c r="F71" s="136" t="s">
        <v>2188</v>
      </c>
      <c r="G71" s="136" t="s">
        <v>2147</v>
      </c>
      <c r="H71" s="136" t="s">
        <v>2148</v>
      </c>
      <c r="I71" s="136" t="s">
        <v>2149</v>
      </c>
      <c r="J71" s="137">
        <v>43444</v>
      </c>
      <c r="K71" s="137">
        <v>43493</v>
      </c>
      <c r="L71" s="137">
        <v>45319</v>
      </c>
      <c r="M71" s="136" t="s">
        <v>2769</v>
      </c>
      <c r="N71" s="136" t="s">
        <v>2151</v>
      </c>
    </row>
    <row r="72" spans="2:14" x14ac:dyDescent="0.3">
      <c r="B72" s="140">
        <v>187</v>
      </c>
      <c r="C72" s="140" t="s">
        <v>2770</v>
      </c>
      <c r="D72" s="134" t="s">
        <v>2237</v>
      </c>
      <c r="E72" s="134" t="s">
        <v>2771</v>
      </c>
      <c r="F72" s="134" t="s">
        <v>2188</v>
      </c>
      <c r="G72" s="134" t="s">
        <v>2147</v>
      </c>
      <c r="H72" s="134" t="s">
        <v>2148</v>
      </c>
      <c r="I72" s="134" t="s">
        <v>2149</v>
      </c>
      <c r="J72" s="135">
        <v>43483</v>
      </c>
      <c r="K72" s="135">
        <v>43493</v>
      </c>
      <c r="L72" s="135">
        <v>45319</v>
      </c>
      <c r="M72" s="134" t="s">
        <v>2772</v>
      </c>
      <c r="N72" s="134" t="s">
        <v>2151</v>
      </c>
    </row>
    <row r="73" spans="2:14" x14ac:dyDescent="0.3">
      <c r="B73" s="141">
        <v>188</v>
      </c>
      <c r="C73" s="141" t="s">
        <v>2773</v>
      </c>
      <c r="D73" s="136" t="s">
        <v>2237</v>
      </c>
      <c r="E73" s="136" t="s">
        <v>2774</v>
      </c>
      <c r="F73" s="136" t="s">
        <v>2188</v>
      </c>
      <c r="G73" s="136" t="s">
        <v>2147</v>
      </c>
      <c r="H73" s="136" t="s">
        <v>2148</v>
      </c>
      <c r="I73" s="136" t="s">
        <v>2149</v>
      </c>
      <c r="J73" s="137">
        <v>43482</v>
      </c>
      <c r="K73" s="137">
        <v>43493</v>
      </c>
      <c r="L73" s="137">
        <v>45319</v>
      </c>
      <c r="M73" s="136" t="s">
        <v>2772</v>
      </c>
      <c r="N73" s="136" t="s">
        <v>2151</v>
      </c>
    </row>
    <row r="74" spans="2:14" x14ac:dyDescent="0.3">
      <c r="B74" s="140">
        <v>196</v>
      </c>
      <c r="C74" s="140" t="s">
        <v>2785</v>
      </c>
      <c r="D74" s="134" t="s">
        <v>2786</v>
      </c>
      <c r="E74" s="134" t="s">
        <v>2737</v>
      </c>
      <c r="F74" s="134" t="s">
        <v>2188</v>
      </c>
      <c r="G74" s="134" t="s">
        <v>2218</v>
      </c>
      <c r="H74" s="134" t="s">
        <v>2148</v>
      </c>
      <c r="I74" s="134" t="s">
        <v>858</v>
      </c>
      <c r="J74" s="135">
        <v>43223</v>
      </c>
      <c r="K74" s="135">
        <v>43501</v>
      </c>
      <c r="L74" s="135">
        <v>45327</v>
      </c>
      <c r="M74" s="134" t="s">
        <v>2787</v>
      </c>
      <c r="N74" s="134" t="s">
        <v>2151</v>
      </c>
    </row>
    <row r="75" spans="2:14" x14ac:dyDescent="0.3">
      <c r="B75" s="141">
        <v>197</v>
      </c>
      <c r="C75" s="141" t="s">
        <v>2788</v>
      </c>
      <c r="D75" s="136" t="s">
        <v>2789</v>
      </c>
      <c r="E75" s="136" t="s">
        <v>2737</v>
      </c>
      <c r="F75" s="136" t="s">
        <v>2188</v>
      </c>
      <c r="G75" s="136" t="s">
        <v>2218</v>
      </c>
      <c r="H75" s="136" t="s">
        <v>2148</v>
      </c>
      <c r="I75" s="136" t="s">
        <v>858</v>
      </c>
      <c r="J75" s="137">
        <v>43188</v>
      </c>
      <c r="K75" s="137">
        <v>43501</v>
      </c>
      <c r="L75" s="137">
        <v>45327</v>
      </c>
      <c r="M75" s="136" t="s">
        <v>2790</v>
      </c>
      <c r="N75" s="136" t="s">
        <v>2151</v>
      </c>
    </row>
    <row r="76" spans="2:14" x14ac:dyDescent="0.3">
      <c r="B76" s="140">
        <v>210</v>
      </c>
      <c r="C76" s="140" t="s">
        <v>2813</v>
      </c>
      <c r="D76" s="134" t="s">
        <v>2347</v>
      </c>
      <c r="E76" s="134" t="s">
        <v>2263</v>
      </c>
      <c r="F76" s="134" t="s">
        <v>2188</v>
      </c>
      <c r="G76" s="134" t="s">
        <v>2147</v>
      </c>
      <c r="H76" s="134" t="s">
        <v>2148</v>
      </c>
      <c r="I76" s="134" t="s">
        <v>2149</v>
      </c>
      <c r="J76" s="135">
        <v>40014</v>
      </c>
      <c r="K76" s="135">
        <v>43515</v>
      </c>
      <c r="L76" s="135">
        <v>45341</v>
      </c>
      <c r="M76" s="134" t="s">
        <v>2814</v>
      </c>
      <c r="N76" s="134" t="s">
        <v>2151</v>
      </c>
    </row>
    <row r="77" spans="2:14" x14ac:dyDescent="0.3">
      <c r="B77" s="141">
        <v>211</v>
      </c>
      <c r="C77" s="141" t="s">
        <v>2815</v>
      </c>
      <c r="D77" s="136" t="s">
        <v>2816</v>
      </c>
      <c r="E77" s="136" t="s">
        <v>2817</v>
      </c>
      <c r="F77" s="136" t="s">
        <v>2188</v>
      </c>
      <c r="G77" s="136" t="s">
        <v>2344</v>
      </c>
      <c r="H77" s="136" t="s">
        <v>2148</v>
      </c>
      <c r="I77" s="136" t="s">
        <v>2149</v>
      </c>
      <c r="J77" s="137">
        <v>43265</v>
      </c>
      <c r="K77" s="137">
        <v>43515</v>
      </c>
      <c r="L77" s="137">
        <v>45340</v>
      </c>
      <c r="M77" s="136" t="s">
        <v>2482</v>
      </c>
      <c r="N77" s="136" t="s">
        <v>2151</v>
      </c>
    </row>
    <row r="78" spans="2:14" x14ac:dyDescent="0.3">
      <c r="B78" s="140">
        <v>22383442</v>
      </c>
      <c r="C78" s="140" t="s">
        <v>2846</v>
      </c>
      <c r="D78" s="134" t="s">
        <v>2847</v>
      </c>
      <c r="E78" s="134" t="s">
        <v>2848</v>
      </c>
      <c r="F78" s="134" t="s">
        <v>2226</v>
      </c>
      <c r="G78" s="134" t="s">
        <v>2208</v>
      </c>
      <c r="H78" s="134" t="s">
        <v>2148</v>
      </c>
      <c r="I78" s="134" t="s">
        <v>858</v>
      </c>
      <c r="J78" s="135">
        <v>43397</v>
      </c>
      <c r="K78" s="135">
        <v>43825</v>
      </c>
      <c r="L78" s="135">
        <v>44920</v>
      </c>
      <c r="M78" s="134" t="s">
        <v>2849</v>
      </c>
      <c r="N78" s="134" t="s">
        <v>2151</v>
      </c>
    </row>
    <row r="79" spans="2:14" ht="15.6" x14ac:dyDescent="0.3">
      <c r="B79" s="141">
        <v>258</v>
      </c>
      <c r="C79" s="141" t="s">
        <v>2923</v>
      </c>
      <c r="D79" s="63"/>
      <c r="E79" s="136" t="s">
        <v>2924</v>
      </c>
      <c r="F79" s="136" t="s">
        <v>2188</v>
      </c>
      <c r="G79" s="136" t="s">
        <v>2194</v>
      </c>
      <c r="H79" s="136" t="s">
        <v>2148</v>
      </c>
      <c r="I79" s="136" t="s">
        <v>2149</v>
      </c>
      <c r="J79" s="137">
        <v>43360</v>
      </c>
      <c r="K79" s="137">
        <v>43543</v>
      </c>
      <c r="L79" s="137">
        <v>45369</v>
      </c>
      <c r="M79" s="136" t="s">
        <v>2925</v>
      </c>
      <c r="N79" s="136" t="s">
        <v>2151</v>
      </c>
    </row>
    <row r="80" spans="2:14" x14ac:dyDescent="0.3">
      <c r="B80" s="140">
        <v>259</v>
      </c>
      <c r="C80" s="140" t="s">
        <v>2926</v>
      </c>
      <c r="D80" s="134" t="s">
        <v>2881</v>
      </c>
      <c r="E80" s="134" t="s">
        <v>2695</v>
      </c>
      <c r="F80" s="134" t="s">
        <v>2188</v>
      </c>
      <c r="G80" s="134" t="s">
        <v>2189</v>
      </c>
      <c r="H80" s="134" t="s">
        <v>2148</v>
      </c>
      <c r="I80" s="134" t="s">
        <v>2149</v>
      </c>
      <c r="J80" s="135">
        <v>43501</v>
      </c>
      <c r="K80" s="135">
        <v>43543</v>
      </c>
      <c r="L80" s="135">
        <v>45369</v>
      </c>
      <c r="M80" s="134" t="s">
        <v>2927</v>
      </c>
      <c r="N80" s="134" t="s">
        <v>2151</v>
      </c>
    </row>
    <row r="81" spans="2:14" ht="15.6" x14ac:dyDescent="0.3">
      <c r="B81" s="141">
        <v>260</v>
      </c>
      <c r="C81" s="141" t="s">
        <v>2932</v>
      </c>
      <c r="D81" s="136" t="s">
        <v>2237</v>
      </c>
      <c r="E81" s="136" t="s">
        <v>2933</v>
      </c>
      <c r="F81" s="136" t="s">
        <v>2188</v>
      </c>
      <c r="G81" s="136" t="s">
        <v>2147</v>
      </c>
      <c r="H81" s="136" t="s">
        <v>2148</v>
      </c>
      <c r="I81" s="136" t="s">
        <v>2149</v>
      </c>
      <c r="J81" s="63"/>
      <c r="K81" s="137">
        <v>43543</v>
      </c>
      <c r="L81" s="137">
        <v>45369</v>
      </c>
      <c r="M81" s="136" t="s">
        <v>2485</v>
      </c>
      <c r="N81" s="136" t="s">
        <v>2151</v>
      </c>
    </row>
    <row r="82" spans="2:14" x14ac:dyDescent="0.3">
      <c r="B82" s="140">
        <v>278</v>
      </c>
      <c r="C82" s="140" t="s">
        <v>2960</v>
      </c>
      <c r="D82" s="134" t="s">
        <v>2338</v>
      </c>
      <c r="E82" s="134" t="s">
        <v>2961</v>
      </c>
      <c r="F82" s="134" t="s">
        <v>2188</v>
      </c>
      <c r="G82" s="134" t="s">
        <v>2344</v>
      </c>
      <c r="H82" s="134" t="s">
        <v>2148</v>
      </c>
      <c r="I82" s="134" t="s">
        <v>2149</v>
      </c>
      <c r="J82" s="135">
        <v>43356</v>
      </c>
      <c r="K82" s="135">
        <v>43558</v>
      </c>
      <c r="L82" s="135">
        <v>45384</v>
      </c>
      <c r="M82" s="134" t="s">
        <v>2938</v>
      </c>
      <c r="N82" s="134" t="s">
        <v>2151</v>
      </c>
    </row>
    <row r="83" spans="2:14" x14ac:dyDescent="0.3">
      <c r="B83" s="141">
        <v>279</v>
      </c>
      <c r="C83" s="141" t="s">
        <v>2962</v>
      </c>
      <c r="D83" s="136" t="s">
        <v>2343</v>
      </c>
      <c r="E83" s="136" t="s">
        <v>2963</v>
      </c>
      <c r="F83" s="136" t="s">
        <v>2188</v>
      </c>
      <c r="G83" s="136" t="s">
        <v>2344</v>
      </c>
      <c r="H83" s="136" t="s">
        <v>2148</v>
      </c>
      <c r="I83" s="136" t="s">
        <v>2149</v>
      </c>
      <c r="J83" s="137">
        <v>43441</v>
      </c>
      <c r="K83" s="137">
        <v>43558</v>
      </c>
      <c r="L83" s="137">
        <v>45384</v>
      </c>
      <c r="M83" s="136" t="s">
        <v>2964</v>
      </c>
      <c r="N83" s="136" t="s">
        <v>2151</v>
      </c>
    </row>
    <row r="84" spans="2:14" x14ac:dyDescent="0.3">
      <c r="B84" s="140">
        <v>308</v>
      </c>
      <c r="C84" s="140" t="s">
        <v>3021</v>
      </c>
      <c r="D84" s="134" t="s">
        <v>2198</v>
      </c>
      <c r="E84" s="134" t="s">
        <v>3022</v>
      </c>
      <c r="F84" s="134" t="s">
        <v>2188</v>
      </c>
      <c r="G84" s="134" t="s">
        <v>2194</v>
      </c>
      <c r="H84" s="134" t="s">
        <v>2148</v>
      </c>
      <c r="I84" s="134" t="s">
        <v>2149</v>
      </c>
      <c r="J84" s="135">
        <v>28990</v>
      </c>
      <c r="K84" s="135">
        <v>43742</v>
      </c>
      <c r="L84" s="135">
        <v>45568</v>
      </c>
      <c r="M84" s="134" t="s">
        <v>3023</v>
      </c>
      <c r="N84" s="134" t="s">
        <v>2151</v>
      </c>
    </row>
    <row r="85" spans="2:14" x14ac:dyDescent="0.3">
      <c r="B85" s="141">
        <v>309</v>
      </c>
      <c r="C85" s="141" t="s">
        <v>3024</v>
      </c>
      <c r="D85" s="136" t="s">
        <v>2186</v>
      </c>
      <c r="E85" s="136" t="s">
        <v>3025</v>
      </c>
      <c r="F85" s="136" t="s">
        <v>2188</v>
      </c>
      <c r="G85" s="136" t="s">
        <v>2189</v>
      </c>
      <c r="H85" s="136" t="s">
        <v>2148</v>
      </c>
      <c r="I85" s="136" t="s">
        <v>2149</v>
      </c>
      <c r="J85" s="137">
        <v>43328</v>
      </c>
      <c r="K85" s="137">
        <v>43825</v>
      </c>
      <c r="L85" s="137">
        <v>45651</v>
      </c>
      <c r="M85" s="136" t="s">
        <v>3026</v>
      </c>
      <c r="N85" s="136" t="s">
        <v>2151</v>
      </c>
    </row>
    <row r="86" spans="2:14" x14ac:dyDescent="0.3">
      <c r="B86" s="140">
        <v>310</v>
      </c>
      <c r="C86" s="140" t="s">
        <v>3030</v>
      </c>
      <c r="D86" s="134" t="s">
        <v>542</v>
      </c>
      <c r="E86" s="134" t="s">
        <v>3031</v>
      </c>
      <c r="F86" s="134" t="s">
        <v>2188</v>
      </c>
      <c r="G86" s="134" t="s">
        <v>2344</v>
      </c>
      <c r="H86" s="134" t="s">
        <v>2148</v>
      </c>
      <c r="I86" s="134" t="s">
        <v>2149</v>
      </c>
      <c r="J86" s="135">
        <v>43760</v>
      </c>
      <c r="K86" s="135">
        <v>43798</v>
      </c>
      <c r="L86" s="135">
        <v>45624</v>
      </c>
      <c r="M86" s="134" t="s">
        <v>2485</v>
      </c>
      <c r="N86" s="134" t="s">
        <v>2151</v>
      </c>
    </row>
    <row r="87" spans="2:14" x14ac:dyDescent="0.3">
      <c r="B87" s="141">
        <v>316</v>
      </c>
      <c r="C87" s="141" t="s">
        <v>3042</v>
      </c>
      <c r="D87" s="136" t="s">
        <v>2237</v>
      </c>
      <c r="E87" s="136" t="s">
        <v>2970</v>
      </c>
      <c r="F87" s="136" t="s">
        <v>2188</v>
      </c>
      <c r="G87" s="136" t="s">
        <v>2147</v>
      </c>
      <c r="H87" s="136" t="s">
        <v>2148</v>
      </c>
      <c r="I87" s="136" t="s">
        <v>2149</v>
      </c>
      <c r="J87" s="137">
        <v>43453</v>
      </c>
      <c r="K87" s="137">
        <v>43493</v>
      </c>
      <c r="L87" s="137">
        <v>45501</v>
      </c>
      <c r="M87" s="136" t="s">
        <v>2772</v>
      </c>
      <c r="N87" s="136" t="s">
        <v>2151</v>
      </c>
    </row>
    <row r="88" spans="2:14" x14ac:dyDescent="0.3">
      <c r="B88" s="140">
        <v>317</v>
      </c>
      <c r="C88" s="140" t="s">
        <v>3043</v>
      </c>
      <c r="D88" s="134" t="s">
        <v>2237</v>
      </c>
      <c r="E88" s="134" t="s">
        <v>3044</v>
      </c>
      <c r="F88" s="134" t="s">
        <v>2188</v>
      </c>
      <c r="G88" s="134" t="s">
        <v>2147</v>
      </c>
      <c r="H88" s="134" t="s">
        <v>2415</v>
      </c>
      <c r="I88" s="134" t="s">
        <v>2149</v>
      </c>
      <c r="J88" s="135">
        <v>43481</v>
      </c>
      <c r="K88" s="135">
        <v>43493</v>
      </c>
      <c r="L88" s="135">
        <v>45319</v>
      </c>
      <c r="M88" s="134" t="s">
        <v>2772</v>
      </c>
      <c r="N88" s="134" t="s">
        <v>2151</v>
      </c>
    </row>
    <row r="89" spans="2:14" x14ac:dyDescent="0.3">
      <c r="B89" s="141">
        <v>326</v>
      </c>
      <c r="C89" s="141" t="s">
        <v>3068</v>
      </c>
      <c r="D89" s="136" t="s">
        <v>3069</v>
      </c>
      <c r="E89" s="136" t="s">
        <v>3047</v>
      </c>
      <c r="F89" s="136" t="s">
        <v>3048</v>
      </c>
      <c r="G89" s="136" t="s">
        <v>2340</v>
      </c>
      <c r="H89" s="136" t="s">
        <v>2148</v>
      </c>
      <c r="I89" s="136" t="s">
        <v>2562</v>
      </c>
      <c r="J89" s="137">
        <v>43605</v>
      </c>
      <c r="K89" s="137">
        <v>43671</v>
      </c>
      <c r="L89" s="137">
        <v>45497</v>
      </c>
      <c r="M89" s="136" t="s">
        <v>3070</v>
      </c>
      <c r="N89" s="136" t="s">
        <v>2151</v>
      </c>
    </row>
    <row r="90" spans="2:14" x14ac:dyDescent="0.3">
      <c r="B90" s="140">
        <v>332</v>
      </c>
      <c r="C90" s="140" t="s">
        <v>3089</v>
      </c>
      <c r="D90" s="134" t="s">
        <v>3090</v>
      </c>
      <c r="E90" s="134" t="s">
        <v>3091</v>
      </c>
      <c r="F90" s="134" t="s">
        <v>3075</v>
      </c>
      <c r="G90" s="134" t="s">
        <v>2208</v>
      </c>
      <c r="H90" s="134" t="s">
        <v>2148</v>
      </c>
      <c r="I90" s="134" t="s">
        <v>858</v>
      </c>
      <c r="J90" s="135">
        <v>43249</v>
      </c>
      <c r="K90" s="135">
        <v>43474</v>
      </c>
      <c r="L90" s="135">
        <v>44570</v>
      </c>
      <c r="M90" s="134" t="s">
        <v>3092</v>
      </c>
      <c r="N90" s="134" t="s">
        <v>2151</v>
      </c>
    </row>
    <row r="91" spans="2:14" x14ac:dyDescent="0.3">
      <c r="B91" s="141">
        <v>335</v>
      </c>
      <c r="C91" s="141" t="s">
        <v>3100</v>
      </c>
      <c r="D91" s="136" t="s">
        <v>3101</v>
      </c>
      <c r="E91" s="136" t="s">
        <v>3102</v>
      </c>
      <c r="F91" s="136" t="s">
        <v>3075</v>
      </c>
      <c r="G91" s="136" t="s">
        <v>2208</v>
      </c>
      <c r="H91" s="136" t="s">
        <v>2148</v>
      </c>
      <c r="I91" s="136" t="s">
        <v>858</v>
      </c>
      <c r="J91" s="137">
        <v>43318</v>
      </c>
      <c r="K91" s="137">
        <v>43488</v>
      </c>
      <c r="L91" s="137">
        <v>45314</v>
      </c>
      <c r="M91" s="136" t="s">
        <v>3084</v>
      </c>
      <c r="N91" s="136" t="s">
        <v>2151</v>
      </c>
    </row>
    <row r="92" spans="2:14" x14ac:dyDescent="0.3">
      <c r="B92" s="140">
        <v>36</v>
      </c>
      <c r="C92" s="140" t="s">
        <v>3179</v>
      </c>
      <c r="D92" s="134" t="s">
        <v>3180</v>
      </c>
      <c r="E92" s="134" t="s">
        <v>3181</v>
      </c>
      <c r="F92" s="134" t="s">
        <v>2226</v>
      </c>
      <c r="G92" s="134" t="s">
        <v>2208</v>
      </c>
      <c r="H92" s="134" t="s">
        <v>2148</v>
      </c>
      <c r="I92" s="134" t="s">
        <v>858</v>
      </c>
      <c r="J92" s="135">
        <v>43308</v>
      </c>
      <c r="K92" s="135">
        <v>43543</v>
      </c>
      <c r="L92" s="135">
        <v>45004</v>
      </c>
      <c r="M92" s="134" t="s">
        <v>3182</v>
      </c>
      <c r="N92" s="134" t="s">
        <v>2151</v>
      </c>
    </row>
    <row r="93" spans="2:14" x14ac:dyDescent="0.3">
      <c r="B93" s="141">
        <v>4151750</v>
      </c>
      <c r="C93" s="141" t="s">
        <v>3257</v>
      </c>
      <c r="D93" s="136" t="s">
        <v>3258</v>
      </c>
      <c r="E93" s="136" t="s">
        <v>2328</v>
      </c>
      <c r="F93" s="136" t="s">
        <v>2207</v>
      </c>
      <c r="G93" s="136" t="s">
        <v>2208</v>
      </c>
      <c r="H93" s="136" t="s">
        <v>2148</v>
      </c>
      <c r="I93" s="136" t="s">
        <v>858</v>
      </c>
      <c r="J93" s="137">
        <v>43395</v>
      </c>
      <c r="K93" s="137">
        <v>43815</v>
      </c>
      <c r="L93" s="137">
        <v>51119</v>
      </c>
      <c r="M93" s="136" t="s">
        <v>3259</v>
      </c>
      <c r="N93" s="136" t="s">
        <v>2151</v>
      </c>
    </row>
    <row r="94" spans="2:14" x14ac:dyDescent="0.3">
      <c r="B94" s="140">
        <v>4507995</v>
      </c>
      <c r="C94" s="140" t="s">
        <v>3271</v>
      </c>
      <c r="D94" s="134" t="s">
        <v>3272</v>
      </c>
      <c r="E94" s="134" t="s">
        <v>3273</v>
      </c>
      <c r="F94" s="134" t="s">
        <v>2232</v>
      </c>
      <c r="G94" s="134" t="s">
        <v>3274</v>
      </c>
      <c r="H94" s="134" t="s">
        <v>2148</v>
      </c>
      <c r="I94" s="134" t="s">
        <v>2286</v>
      </c>
      <c r="J94" s="135">
        <v>43375</v>
      </c>
      <c r="K94" s="135">
        <v>43474</v>
      </c>
      <c r="L94" s="135">
        <v>45300</v>
      </c>
      <c r="M94" s="134" t="s">
        <v>3275</v>
      </c>
      <c r="N94" s="134" t="s">
        <v>2151</v>
      </c>
    </row>
    <row r="95" spans="2:14" x14ac:dyDescent="0.3">
      <c r="B95" s="141">
        <v>53</v>
      </c>
      <c r="C95" s="141" t="s">
        <v>3287</v>
      </c>
      <c r="D95" s="136" t="s">
        <v>3288</v>
      </c>
      <c r="E95" s="136" t="s">
        <v>3289</v>
      </c>
      <c r="F95" s="136" t="s">
        <v>2226</v>
      </c>
      <c r="G95" s="136" t="s">
        <v>2164</v>
      </c>
      <c r="H95" s="136" t="s">
        <v>2148</v>
      </c>
      <c r="I95" s="136" t="s">
        <v>2286</v>
      </c>
      <c r="J95" s="137">
        <v>42633</v>
      </c>
      <c r="K95" s="137">
        <v>43468</v>
      </c>
      <c r="L95" s="137">
        <v>44929</v>
      </c>
      <c r="M95" s="136" t="s">
        <v>3290</v>
      </c>
      <c r="N95" s="136" t="s">
        <v>2151</v>
      </c>
    </row>
    <row r="96" spans="2:14" x14ac:dyDescent="0.3">
      <c r="B96" s="140">
        <v>56</v>
      </c>
      <c r="C96" s="140" t="s">
        <v>3298</v>
      </c>
      <c r="D96" s="134" t="s">
        <v>3299</v>
      </c>
      <c r="E96" s="134" t="s">
        <v>2263</v>
      </c>
      <c r="F96" s="134" t="s">
        <v>2226</v>
      </c>
      <c r="G96" s="134" t="s">
        <v>2164</v>
      </c>
      <c r="H96" s="134" t="s">
        <v>2148</v>
      </c>
      <c r="I96" s="134" t="s">
        <v>2264</v>
      </c>
      <c r="J96" s="135">
        <v>40728</v>
      </c>
      <c r="K96" s="135">
        <v>43612</v>
      </c>
      <c r="L96" s="135">
        <v>44678</v>
      </c>
      <c r="M96" s="134" t="s">
        <v>3300</v>
      </c>
      <c r="N96" s="134" t="s">
        <v>2151</v>
      </c>
    </row>
    <row r="97" spans="2:14" x14ac:dyDescent="0.3">
      <c r="B97" s="141">
        <v>57</v>
      </c>
      <c r="C97" s="141" t="s">
        <v>3303</v>
      </c>
      <c r="D97" s="136" t="s">
        <v>3304</v>
      </c>
      <c r="E97" s="136" t="s">
        <v>3305</v>
      </c>
      <c r="F97" s="136" t="s">
        <v>2226</v>
      </c>
      <c r="G97" s="136" t="s">
        <v>2208</v>
      </c>
      <c r="H97" s="136" t="s">
        <v>2148</v>
      </c>
      <c r="I97" s="136" t="s">
        <v>858</v>
      </c>
      <c r="J97" s="137">
        <v>43455</v>
      </c>
      <c r="K97" s="137">
        <v>43623</v>
      </c>
      <c r="L97" s="137">
        <v>45084</v>
      </c>
      <c r="M97" s="136" t="s">
        <v>3306</v>
      </c>
      <c r="N97" s="136" t="s">
        <v>2151</v>
      </c>
    </row>
    <row r="98" spans="2:14" x14ac:dyDescent="0.3">
      <c r="B98" s="140">
        <v>59</v>
      </c>
      <c r="C98" s="140" t="s">
        <v>3311</v>
      </c>
      <c r="D98" s="134" t="s">
        <v>2153</v>
      </c>
      <c r="E98" s="134" t="s">
        <v>3312</v>
      </c>
      <c r="F98" s="134" t="s">
        <v>2226</v>
      </c>
      <c r="G98" s="134" t="s">
        <v>2147</v>
      </c>
      <c r="H98" s="134" t="s">
        <v>2148</v>
      </c>
      <c r="I98" s="134" t="s">
        <v>2149</v>
      </c>
      <c r="J98" s="135">
        <v>42478</v>
      </c>
      <c r="K98" s="135">
        <v>43575</v>
      </c>
      <c r="L98" s="135">
        <v>44640</v>
      </c>
      <c r="M98" s="134" t="s">
        <v>3313</v>
      </c>
      <c r="N98" s="134" t="s">
        <v>2151</v>
      </c>
    </row>
    <row r="99" spans="2:14" x14ac:dyDescent="0.3">
      <c r="B99" s="141">
        <v>6197257</v>
      </c>
      <c r="C99" s="141" t="s">
        <v>3324</v>
      </c>
      <c r="D99" s="136" t="s">
        <v>3325</v>
      </c>
      <c r="E99" s="136" t="s">
        <v>3322</v>
      </c>
      <c r="F99" s="136" t="s">
        <v>2226</v>
      </c>
      <c r="G99" s="136" t="s">
        <v>2208</v>
      </c>
      <c r="H99" s="136" t="s">
        <v>2148</v>
      </c>
      <c r="I99" s="136" t="s">
        <v>2269</v>
      </c>
      <c r="J99" s="137">
        <v>43304</v>
      </c>
      <c r="K99" s="137">
        <v>43501</v>
      </c>
      <c r="L99" s="137">
        <v>44962</v>
      </c>
      <c r="M99" s="136" t="s">
        <v>3326</v>
      </c>
      <c r="N99" s="136" t="s">
        <v>2151</v>
      </c>
    </row>
    <row r="100" spans="2:14" x14ac:dyDescent="0.3">
      <c r="B100" s="140">
        <v>67</v>
      </c>
      <c r="C100" s="140" t="s">
        <v>3346</v>
      </c>
      <c r="D100" s="134" t="s">
        <v>3347</v>
      </c>
      <c r="E100" s="134" t="s">
        <v>3348</v>
      </c>
      <c r="F100" s="134" t="s">
        <v>2226</v>
      </c>
      <c r="G100" s="134" t="s">
        <v>2208</v>
      </c>
      <c r="H100" s="134" t="s">
        <v>2148</v>
      </c>
      <c r="I100" s="134" t="s">
        <v>858</v>
      </c>
      <c r="J100" s="135">
        <v>43549</v>
      </c>
      <c r="K100" s="135">
        <v>43825</v>
      </c>
      <c r="L100" s="135">
        <v>44920</v>
      </c>
      <c r="M100" s="134" t="s">
        <v>3349</v>
      </c>
      <c r="N100" s="134" t="s">
        <v>2151</v>
      </c>
    </row>
    <row r="101" spans="2:14" x14ac:dyDescent="0.3">
      <c r="B101" s="141">
        <v>6812855</v>
      </c>
      <c r="C101" s="141">
        <v>2734</v>
      </c>
      <c r="D101" s="136" t="s">
        <v>3353</v>
      </c>
      <c r="E101" s="136" t="s">
        <v>3014</v>
      </c>
      <c r="F101" s="136" t="s">
        <v>2226</v>
      </c>
      <c r="G101" s="136" t="s">
        <v>2208</v>
      </c>
      <c r="H101" s="136" t="s">
        <v>2148</v>
      </c>
      <c r="I101" s="136" t="s">
        <v>858</v>
      </c>
      <c r="J101" s="137">
        <v>43833</v>
      </c>
      <c r="K101" s="137">
        <v>43510</v>
      </c>
      <c r="L101" s="137">
        <v>44970</v>
      </c>
      <c r="M101" s="136" t="s">
        <v>3354</v>
      </c>
      <c r="N101" s="136" t="s">
        <v>2151</v>
      </c>
    </row>
    <row r="102" spans="2:14" x14ac:dyDescent="0.3">
      <c r="B102" s="140">
        <v>6889317</v>
      </c>
      <c r="C102" s="140" t="s">
        <v>3355</v>
      </c>
      <c r="D102" s="134" t="s">
        <v>3356</v>
      </c>
      <c r="E102" s="134" t="s">
        <v>3222</v>
      </c>
      <c r="F102" s="134" t="s">
        <v>2232</v>
      </c>
      <c r="G102" s="134" t="s">
        <v>2208</v>
      </c>
      <c r="H102" s="134" t="s">
        <v>2148</v>
      </c>
      <c r="I102" s="134" t="s">
        <v>858</v>
      </c>
      <c r="J102" s="135">
        <v>43423</v>
      </c>
      <c r="K102" s="135">
        <v>43543</v>
      </c>
      <c r="L102" s="135">
        <v>45370</v>
      </c>
      <c r="M102" s="134" t="s">
        <v>3357</v>
      </c>
      <c r="N102" s="134" t="s">
        <v>2151</v>
      </c>
    </row>
    <row r="103" spans="2:14" x14ac:dyDescent="0.3">
      <c r="B103" s="141">
        <v>9</v>
      </c>
      <c r="C103" s="141" t="s">
        <v>3362</v>
      </c>
      <c r="D103" s="136" t="s">
        <v>3363</v>
      </c>
      <c r="E103" s="136" t="s">
        <v>3003</v>
      </c>
      <c r="F103" s="136" t="s">
        <v>2226</v>
      </c>
      <c r="G103" s="136" t="s">
        <v>2164</v>
      </c>
      <c r="H103" s="136" t="s">
        <v>2148</v>
      </c>
      <c r="I103" s="136" t="s">
        <v>2626</v>
      </c>
      <c r="J103" s="137">
        <v>43357</v>
      </c>
      <c r="K103" s="137">
        <v>43496</v>
      </c>
      <c r="L103" s="137">
        <v>44957</v>
      </c>
      <c r="M103" s="136" t="s">
        <v>3364</v>
      </c>
      <c r="N103" s="136" t="s">
        <v>2151</v>
      </c>
    </row>
    <row r="104" spans="2:14" x14ac:dyDescent="0.3">
      <c r="B104" s="140">
        <v>96</v>
      </c>
      <c r="C104" s="140">
        <v>19786</v>
      </c>
      <c r="D104" s="134" t="s">
        <v>3365</v>
      </c>
      <c r="E104" s="134" t="s">
        <v>2905</v>
      </c>
      <c r="F104" s="134" t="s">
        <v>2232</v>
      </c>
      <c r="G104" s="134" t="s">
        <v>2208</v>
      </c>
      <c r="H104" s="134" t="s">
        <v>2148</v>
      </c>
      <c r="I104" s="134" t="s">
        <v>858</v>
      </c>
      <c r="J104" s="135">
        <v>43574</v>
      </c>
      <c r="K104" s="135">
        <v>43668</v>
      </c>
      <c r="L104" s="135">
        <v>45495</v>
      </c>
      <c r="M104" s="134" t="s">
        <v>3357</v>
      </c>
      <c r="N104" s="134" t="s">
        <v>2151</v>
      </c>
    </row>
    <row r="107" spans="2:14" x14ac:dyDescent="0.3">
      <c r="B107" s="133" t="s">
        <v>3759</v>
      </c>
    </row>
    <row r="109" spans="2:14" s="32" customFormat="1" ht="28.8" x14ac:dyDescent="0.3">
      <c r="B109" s="150" t="s">
        <v>3729</v>
      </c>
      <c r="C109" s="150" t="s">
        <v>3730</v>
      </c>
      <c r="D109" s="150" t="s">
        <v>3732</v>
      </c>
      <c r="E109" s="150" t="s">
        <v>3731</v>
      </c>
      <c r="F109" s="150" t="s">
        <v>2109</v>
      </c>
      <c r="G109" s="150" t="s">
        <v>3733</v>
      </c>
      <c r="H109" s="150" t="s">
        <v>3734</v>
      </c>
      <c r="I109" s="150" t="s">
        <v>3735</v>
      </c>
      <c r="J109" s="150" t="s">
        <v>3736</v>
      </c>
    </row>
    <row r="110" spans="2:14" s="71" customFormat="1" ht="43.2" x14ac:dyDescent="0.3">
      <c r="B110" s="144" t="s">
        <v>3737</v>
      </c>
      <c r="C110" s="145">
        <v>43744</v>
      </c>
      <c r="D110" s="144" t="s">
        <v>3739</v>
      </c>
      <c r="E110" s="144" t="s">
        <v>3738</v>
      </c>
      <c r="F110" s="144" t="s">
        <v>3740</v>
      </c>
      <c r="G110" s="144" t="s">
        <v>3741</v>
      </c>
      <c r="H110" s="144" t="s">
        <v>3742</v>
      </c>
      <c r="I110" s="144" t="s">
        <v>3743</v>
      </c>
      <c r="J110" s="144" t="s">
        <v>3744</v>
      </c>
    </row>
    <row r="111" spans="2:14" s="71" customFormat="1" ht="28.8" x14ac:dyDescent="0.3">
      <c r="B111" s="146" t="s">
        <v>3745</v>
      </c>
      <c r="C111" s="147">
        <v>43515</v>
      </c>
      <c r="D111" s="146" t="s">
        <v>3746</v>
      </c>
      <c r="E111" s="146" t="s">
        <v>3738</v>
      </c>
      <c r="F111" s="146" t="s">
        <v>3747</v>
      </c>
      <c r="G111" s="148" t="s">
        <v>3748</v>
      </c>
      <c r="H111" s="146" t="s">
        <v>3742</v>
      </c>
      <c r="I111" s="146" t="s">
        <v>3743</v>
      </c>
      <c r="J111" s="146" t="s">
        <v>3749</v>
      </c>
    </row>
    <row r="113" spans="2:7" x14ac:dyDescent="0.3">
      <c r="B113" s="133" t="s">
        <v>3758</v>
      </c>
    </row>
    <row r="115" spans="2:7" s="32" customFormat="1" ht="43.2" x14ac:dyDescent="0.3">
      <c r="B115" s="151" t="s">
        <v>3750</v>
      </c>
      <c r="C115" s="151" t="s">
        <v>3751</v>
      </c>
      <c r="D115" s="151" t="s">
        <v>3752</v>
      </c>
      <c r="E115" s="151" t="s">
        <v>3731</v>
      </c>
      <c r="F115" s="151" t="s">
        <v>3732</v>
      </c>
      <c r="G115" s="151" t="s">
        <v>3753</v>
      </c>
    </row>
    <row r="116" spans="2:7" ht="57.6" x14ac:dyDescent="0.3">
      <c r="B116" s="149" t="s">
        <v>3754</v>
      </c>
      <c r="C116" s="149" t="s">
        <v>3755</v>
      </c>
      <c r="D116" s="143">
        <v>43745</v>
      </c>
      <c r="E116" s="149" t="s">
        <v>3756</v>
      </c>
      <c r="F116" s="142" t="s">
        <v>3746</v>
      </c>
      <c r="G116" s="149" t="s">
        <v>3757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400"/>
  <sheetViews>
    <sheetView showGridLines="0" zoomScale="80" zoomScaleNormal="80" workbookViewId="0"/>
  </sheetViews>
  <sheetFormatPr baseColWidth="10" defaultColWidth="9.109375" defaultRowHeight="12" x14ac:dyDescent="0.3"/>
  <cols>
    <col min="1" max="1" width="9.109375" style="177"/>
    <col min="2" max="2" width="11.88671875" style="206" bestFit="1" customWidth="1"/>
    <col min="3" max="3" width="29.109375" style="206" bestFit="1" customWidth="1"/>
    <col min="4" max="4" width="55.44140625" style="206" customWidth="1"/>
    <col min="5" max="5" width="8.44140625" style="206" customWidth="1"/>
    <col min="6" max="6" width="25.6640625" style="206" customWidth="1"/>
    <col min="7" max="7" width="15.44140625" style="206" bestFit="1" customWidth="1"/>
    <col min="8" max="8" width="47.109375" style="207" customWidth="1"/>
    <col min="9" max="9" width="34.109375" style="206" customWidth="1"/>
    <col min="10" max="10" width="10.5546875" style="206" customWidth="1"/>
    <col min="11" max="11" width="14.6640625" style="206" customWidth="1"/>
    <col min="12" max="12" width="17.109375" style="206" bestFit="1" customWidth="1"/>
    <col min="13" max="13" width="12.6640625" style="206" bestFit="1" customWidth="1"/>
    <col min="14" max="14" width="12.44140625" style="206" bestFit="1" customWidth="1"/>
    <col min="15" max="15" width="15.44140625" style="206" bestFit="1" customWidth="1"/>
    <col min="16" max="16" width="47.109375" style="207" customWidth="1"/>
    <col min="17" max="17" width="34.109375" style="206" customWidth="1"/>
    <col min="18" max="18" width="47.109375" style="207" customWidth="1"/>
    <col min="19" max="19" width="34.109375" style="206" customWidth="1"/>
    <col min="20" max="20" width="47.109375" style="207" customWidth="1"/>
    <col min="21" max="21" width="38" style="206" bestFit="1" customWidth="1"/>
    <col min="22" max="22" width="47.109375" style="207" customWidth="1"/>
    <col min="23" max="23" width="38" style="206" bestFit="1" customWidth="1"/>
    <col min="24" max="24" width="47.109375" style="207" customWidth="1"/>
    <col min="25" max="25" width="45.88671875" style="206" bestFit="1" customWidth="1"/>
    <col min="26" max="16384" width="9.109375" style="177"/>
  </cols>
  <sheetData>
    <row r="2" spans="2:25" ht="18" x14ac:dyDescent="0.3">
      <c r="B2" s="159" t="s">
        <v>5357</v>
      </c>
      <c r="C2" s="177"/>
    </row>
    <row r="5" spans="2:25" s="306" customFormat="1" ht="25.5" customHeight="1" thickBot="1" x14ac:dyDescent="0.35">
      <c r="B5" s="165" t="s">
        <v>2132</v>
      </c>
      <c r="C5" s="165" t="s">
        <v>2077</v>
      </c>
      <c r="D5" s="2" t="s">
        <v>2134</v>
      </c>
      <c r="E5" s="2" t="s">
        <v>2135</v>
      </c>
      <c r="F5" s="2" t="s">
        <v>2136</v>
      </c>
      <c r="G5" s="2" t="s">
        <v>3785</v>
      </c>
      <c r="H5" s="2" t="s">
        <v>3786</v>
      </c>
      <c r="I5" s="2" t="s">
        <v>3787</v>
      </c>
      <c r="J5" s="2" t="s">
        <v>2137</v>
      </c>
      <c r="K5" s="2" t="s">
        <v>2138</v>
      </c>
      <c r="L5" s="2" t="s">
        <v>2139</v>
      </c>
      <c r="M5" s="2" t="s">
        <v>2140</v>
      </c>
      <c r="N5" s="2" t="s">
        <v>2141</v>
      </c>
      <c r="O5" s="2" t="s">
        <v>5356</v>
      </c>
      <c r="P5" s="2" t="s">
        <v>4528</v>
      </c>
      <c r="Q5" s="2" t="s">
        <v>4529</v>
      </c>
      <c r="R5" s="2" t="s">
        <v>4530</v>
      </c>
      <c r="S5" s="2" t="s">
        <v>3788</v>
      </c>
      <c r="T5" s="2" t="s">
        <v>4531</v>
      </c>
      <c r="U5" s="2" t="s">
        <v>4532</v>
      </c>
      <c r="V5" s="2" t="s">
        <v>4533</v>
      </c>
      <c r="W5" s="2" t="s">
        <v>4534</v>
      </c>
      <c r="X5" s="2" t="s">
        <v>4535</v>
      </c>
      <c r="Y5" s="2" t="s">
        <v>4536</v>
      </c>
    </row>
    <row r="6" spans="2:25" x14ac:dyDescent="0.3">
      <c r="B6" s="208" t="s">
        <v>2223</v>
      </c>
      <c r="C6" s="208" t="s">
        <v>2224</v>
      </c>
      <c r="D6" s="208" t="s">
        <v>2225</v>
      </c>
      <c r="E6" s="208" t="s">
        <v>2226</v>
      </c>
      <c r="F6" s="208" t="s">
        <v>2227</v>
      </c>
      <c r="G6" s="208" t="s">
        <v>16</v>
      </c>
      <c r="H6" s="210"/>
      <c r="I6" s="208"/>
      <c r="J6" s="208" t="s">
        <v>2148</v>
      </c>
      <c r="K6" s="208" t="s">
        <v>2149</v>
      </c>
      <c r="L6" s="208" t="s">
        <v>4537</v>
      </c>
      <c r="M6" s="208" t="s">
        <v>4538</v>
      </c>
      <c r="N6" s="208" t="s">
        <v>4539</v>
      </c>
      <c r="O6" s="208" t="s">
        <v>3789</v>
      </c>
      <c r="P6" s="210"/>
      <c r="Q6" s="208"/>
      <c r="R6" s="210"/>
      <c r="S6" s="208"/>
      <c r="T6" s="210"/>
      <c r="U6" s="208"/>
      <c r="V6" s="210"/>
      <c r="W6" s="208"/>
      <c r="X6" s="210"/>
      <c r="Y6" s="208"/>
    </row>
    <row r="7" spans="2:25" ht="36" x14ac:dyDescent="0.3">
      <c r="B7" s="208" t="s">
        <v>2253</v>
      </c>
      <c r="C7" s="208" t="s">
        <v>2254</v>
      </c>
      <c r="D7" s="208" t="s">
        <v>2255</v>
      </c>
      <c r="E7" s="208" t="s">
        <v>2226</v>
      </c>
      <c r="F7" s="208" t="s">
        <v>2256</v>
      </c>
      <c r="G7" s="208" t="s">
        <v>21</v>
      </c>
      <c r="H7" s="210" t="s">
        <v>4540</v>
      </c>
      <c r="I7" s="211" t="s">
        <v>4541</v>
      </c>
      <c r="J7" s="208" t="s">
        <v>2148</v>
      </c>
      <c r="K7" s="208" t="s">
        <v>858</v>
      </c>
      <c r="L7" s="208" t="s">
        <v>4542</v>
      </c>
      <c r="M7" s="208" t="s">
        <v>4538</v>
      </c>
      <c r="N7" s="208" t="s">
        <v>4539</v>
      </c>
      <c r="O7" s="208" t="s">
        <v>3790</v>
      </c>
      <c r="P7" s="210"/>
      <c r="Q7" s="211"/>
      <c r="R7" s="210"/>
      <c r="S7" s="212"/>
      <c r="T7" s="210"/>
      <c r="U7" s="212"/>
      <c r="V7" s="210"/>
      <c r="W7" s="212"/>
      <c r="X7" s="210"/>
      <c r="Y7" s="212"/>
    </row>
    <row r="8" spans="2:25" x14ac:dyDescent="0.3">
      <c r="B8" s="208" t="s">
        <v>2258</v>
      </c>
      <c r="C8" s="208" t="s">
        <v>2259</v>
      </c>
      <c r="D8" s="208" t="s">
        <v>2255</v>
      </c>
      <c r="E8" s="208" t="s">
        <v>2226</v>
      </c>
      <c r="F8" s="208" t="s">
        <v>2256</v>
      </c>
      <c r="G8" s="208" t="s">
        <v>16</v>
      </c>
      <c r="H8" s="210"/>
      <c r="I8" s="208"/>
      <c r="J8" s="208" t="s">
        <v>2148</v>
      </c>
      <c r="K8" s="208" t="s">
        <v>858</v>
      </c>
      <c r="L8" s="208" t="s">
        <v>4542</v>
      </c>
      <c r="M8" s="208" t="s">
        <v>4538</v>
      </c>
      <c r="N8" s="208" t="s">
        <v>4539</v>
      </c>
      <c r="O8" s="208" t="s">
        <v>3791</v>
      </c>
      <c r="P8" s="210"/>
      <c r="Q8" s="208"/>
      <c r="R8" s="210"/>
      <c r="S8" s="208"/>
      <c r="T8" s="210"/>
      <c r="U8" s="208"/>
      <c r="V8" s="210"/>
      <c r="W8" s="208"/>
      <c r="X8" s="210"/>
      <c r="Y8" s="208"/>
    </row>
    <row r="9" spans="2:25" x14ac:dyDescent="0.3">
      <c r="B9" s="208" t="s">
        <v>2288</v>
      </c>
      <c r="C9" s="208" t="s">
        <v>2289</v>
      </c>
      <c r="D9" s="208" t="s">
        <v>2284</v>
      </c>
      <c r="E9" s="208" t="s">
        <v>2226</v>
      </c>
      <c r="F9" s="208" t="s">
        <v>2208</v>
      </c>
      <c r="G9" s="208" t="s">
        <v>16</v>
      </c>
      <c r="H9" s="210"/>
      <c r="I9" s="208"/>
      <c r="J9" s="208" t="s">
        <v>2148</v>
      </c>
      <c r="K9" s="208" t="s">
        <v>2269</v>
      </c>
      <c r="L9" s="208" t="s">
        <v>4543</v>
      </c>
      <c r="M9" s="208" t="s">
        <v>4544</v>
      </c>
      <c r="N9" s="208" t="s">
        <v>4545</v>
      </c>
      <c r="O9" s="208" t="s">
        <v>3792</v>
      </c>
      <c r="P9" s="210"/>
      <c r="Q9" s="208"/>
      <c r="R9" s="210"/>
      <c r="S9" s="208"/>
      <c r="T9" s="210"/>
      <c r="U9" s="208"/>
      <c r="V9" s="210"/>
      <c r="W9" s="208"/>
      <c r="X9" s="210"/>
      <c r="Y9" s="208"/>
    </row>
    <row r="10" spans="2:25" ht="36" x14ac:dyDescent="0.3">
      <c r="B10" s="208" t="s">
        <v>2294</v>
      </c>
      <c r="C10" s="208" t="s">
        <v>2295</v>
      </c>
      <c r="D10" s="208" t="s">
        <v>2296</v>
      </c>
      <c r="E10" s="208" t="s">
        <v>2226</v>
      </c>
      <c r="F10" s="208" t="s">
        <v>2208</v>
      </c>
      <c r="G10" s="208" t="s">
        <v>21</v>
      </c>
      <c r="H10" s="210" t="s">
        <v>4546</v>
      </c>
      <c r="I10" s="209" t="s">
        <v>4547</v>
      </c>
      <c r="J10" s="208" t="s">
        <v>2148</v>
      </c>
      <c r="K10" s="208" t="s">
        <v>858</v>
      </c>
      <c r="L10" s="208" t="s">
        <v>4548</v>
      </c>
      <c r="M10" s="208" t="s">
        <v>4549</v>
      </c>
      <c r="N10" s="208" t="s">
        <v>4550</v>
      </c>
      <c r="O10" s="208" t="s">
        <v>3793</v>
      </c>
      <c r="P10" s="210"/>
      <c r="Q10" s="209"/>
      <c r="R10" s="210"/>
      <c r="S10" s="209"/>
      <c r="T10" s="210"/>
      <c r="U10" s="209"/>
      <c r="V10" s="210"/>
      <c r="W10" s="209"/>
      <c r="X10" s="210"/>
      <c r="Y10" s="209"/>
    </row>
    <row r="11" spans="2:25" ht="36" x14ac:dyDescent="0.3">
      <c r="B11" s="208" t="s">
        <v>2307</v>
      </c>
      <c r="C11" s="208" t="s">
        <v>2308</v>
      </c>
      <c r="D11" s="208" t="s">
        <v>2309</v>
      </c>
      <c r="E11" s="208" t="s">
        <v>2226</v>
      </c>
      <c r="F11" s="208" t="s">
        <v>2208</v>
      </c>
      <c r="G11" s="208" t="s">
        <v>21</v>
      </c>
      <c r="H11" s="210" t="s">
        <v>4551</v>
      </c>
      <c r="I11" s="211" t="s">
        <v>4541</v>
      </c>
      <c r="J11" s="208" t="s">
        <v>2148</v>
      </c>
      <c r="K11" s="208" t="s">
        <v>858</v>
      </c>
      <c r="L11" s="208" t="s">
        <v>4552</v>
      </c>
      <c r="M11" s="208" t="s">
        <v>4553</v>
      </c>
      <c r="N11" s="208" t="s">
        <v>4554</v>
      </c>
      <c r="O11" s="208" t="s">
        <v>3795</v>
      </c>
      <c r="P11" s="210"/>
      <c r="Q11" s="211"/>
      <c r="R11" s="210"/>
      <c r="S11" s="212"/>
      <c r="T11" s="210"/>
      <c r="U11" s="212"/>
      <c r="V11" s="210"/>
      <c r="W11" s="212"/>
      <c r="X11" s="210"/>
      <c r="Y11" s="212"/>
    </row>
    <row r="12" spans="2:25" ht="48" x14ac:dyDescent="0.3">
      <c r="B12" s="208" t="s">
        <v>2311</v>
      </c>
      <c r="C12" s="208" t="s">
        <v>2312</v>
      </c>
      <c r="D12" s="208" t="s">
        <v>2313</v>
      </c>
      <c r="E12" s="208" t="s">
        <v>2226</v>
      </c>
      <c r="F12" s="208" t="s">
        <v>2208</v>
      </c>
      <c r="G12" s="208" t="s">
        <v>21</v>
      </c>
      <c r="H12" s="210" t="s">
        <v>4555</v>
      </c>
      <c r="I12" s="209" t="s">
        <v>4556</v>
      </c>
      <c r="J12" s="208" t="s">
        <v>2148</v>
      </c>
      <c r="K12" s="208" t="s">
        <v>858</v>
      </c>
      <c r="L12" s="208" t="s">
        <v>4557</v>
      </c>
      <c r="M12" s="208" t="s">
        <v>4558</v>
      </c>
      <c r="N12" s="208" t="s">
        <v>4559</v>
      </c>
      <c r="O12" s="208" t="s">
        <v>3796</v>
      </c>
      <c r="P12" s="210"/>
      <c r="Q12" s="209"/>
      <c r="R12" s="210"/>
      <c r="S12" s="209"/>
      <c r="T12" s="210"/>
      <c r="U12" s="209"/>
      <c r="V12" s="210"/>
      <c r="W12" s="209"/>
      <c r="X12" s="210"/>
      <c r="Y12" s="209"/>
    </row>
    <row r="13" spans="2:25" ht="48" x14ac:dyDescent="0.3">
      <c r="B13" s="208" t="s">
        <v>2315</v>
      </c>
      <c r="C13" s="208" t="s">
        <v>2316</v>
      </c>
      <c r="D13" s="208" t="s">
        <v>2317</v>
      </c>
      <c r="E13" s="208" t="s">
        <v>2226</v>
      </c>
      <c r="F13" s="208" t="s">
        <v>2208</v>
      </c>
      <c r="G13" s="208" t="s">
        <v>21</v>
      </c>
      <c r="H13" s="210" t="s">
        <v>4560</v>
      </c>
      <c r="I13" s="211" t="s">
        <v>4541</v>
      </c>
      <c r="J13" s="208" t="s">
        <v>2148</v>
      </c>
      <c r="K13" s="208" t="s">
        <v>858</v>
      </c>
      <c r="L13" s="208" t="s">
        <v>4561</v>
      </c>
      <c r="M13" s="208" t="s">
        <v>4562</v>
      </c>
      <c r="N13" s="208" t="s">
        <v>4563</v>
      </c>
      <c r="O13" s="208" t="s">
        <v>3797</v>
      </c>
      <c r="P13" s="210"/>
      <c r="Q13" s="211"/>
      <c r="R13" s="210"/>
      <c r="S13" s="212"/>
      <c r="T13" s="210"/>
      <c r="U13" s="212"/>
      <c r="V13" s="210"/>
      <c r="W13" s="212"/>
      <c r="X13" s="210"/>
      <c r="Y13" s="212"/>
    </row>
    <row r="14" spans="2:25" ht="48" x14ac:dyDescent="0.3">
      <c r="B14" s="208" t="s">
        <v>2326</v>
      </c>
      <c r="C14" s="208" t="s">
        <v>2327</v>
      </c>
      <c r="D14" s="208" t="s">
        <v>2328</v>
      </c>
      <c r="E14" s="208" t="s">
        <v>2226</v>
      </c>
      <c r="F14" s="208" t="s">
        <v>2256</v>
      </c>
      <c r="G14" s="208" t="s">
        <v>21</v>
      </c>
      <c r="H14" s="210" t="s">
        <v>4564</v>
      </c>
      <c r="I14" s="209" t="s">
        <v>4565</v>
      </c>
      <c r="J14" s="208" t="s">
        <v>2148</v>
      </c>
      <c r="K14" s="208" t="s">
        <v>858</v>
      </c>
      <c r="L14" s="208" t="s">
        <v>4566</v>
      </c>
      <c r="M14" s="208" t="s">
        <v>4567</v>
      </c>
      <c r="N14" s="208" t="s">
        <v>4568</v>
      </c>
      <c r="O14" s="208" t="s">
        <v>3798</v>
      </c>
      <c r="P14" s="210"/>
      <c r="Q14" s="209"/>
      <c r="R14" s="210"/>
      <c r="S14" s="209"/>
      <c r="T14" s="210"/>
      <c r="U14" s="209"/>
      <c r="V14" s="210"/>
      <c r="W14" s="209"/>
      <c r="X14" s="210"/>
      <c r="Y14" s="209"/>
    </row>
    <row r="15" spans="2:25" ht="48" x14ac:dyDescent="0.3">
      <c r="B15" s="208" t="s">
        <v>2350</v>
      </c>
      <c r="C15" s="208" t="s">
        <v>2351</v>
      </c>
      <c r="D15" s="208" t="s">
        <v>175</v>
      </c>
      <c r="E15" s="208" t="s">
        <v>2226</v>
      </c>
      <c r="F15" s="208" t="s">
        <v>2164</v>
      </c>
      <c r="G15" s="208" t="s">
        <v>21</v>
      </c>
      <c r="H15" s="210" t="s">
        <v>4569</v>
      </c>
      <c r="I15" s="211" t="s">
        <v>4541</v>
      </c>
      <c r="J15" s="208" t="s">
        <v>2148</v>
      </c>
      <c r="K15" s="208" t="s">
        <v>2149</v>
      </c>
      <c r="L15" s="208" t="s">
        <v>4570</v>
      </c>
      <c r="M15" s="208" t="s">
        <v>4571</v>
      </c>
      <c r="N15" s="208" t="s">
        <v>4572</v>
      </c>
      <c r="O15" s="208" t="s">
        <v>3799</v>
      </c>
      <c r="P15" s="210"/>
      <c r="Q15" s="211"/>
      <c r="R15" s="210"/>
      <c r="S15" s="212"/>
      <c r="T15" s="210"/>
      <c r="U15" s="212"/>
      <c r="V15" s="210"/>
      <c r="W15" s="212"/>
      <c r="X15" s="210"/>
      <c r="Y15" s="212"/>
    </row>
    <row r="16" spans="2:25" x14ac:dyDescent="0.3">
      <c r="B16" s="208" t="s">
        <v>2358</v>
      </c>
      <c r="C16" s="208" t="s">
        <v>2359</v>
      </c>
      <c r="D16" s="208" t="s">
        <v>2360</v>
      </c>
      <c r="E16" s="208" t="s">
        <v>2226</v>
      </c>
      <c r="F16" s="208" t="s">
        <v>2208</v>
      </c>
      <c r="G16" s="208" t="s">
        <v>16</v>
      </c>
      <c r="H16" s="210"/>
      <c r="I16" s="208"/>
      <c r="J16" s="208" t="s">
        <v>2148</v>
      </c>
      <c r="K16" s="208" t="s">
        <v>2269</v>
      </c>
      <c r="L16" s="208" t="s">
        <v>4573</v>
      </c>
      <c r="M16" s="208" t="s">
        <v>4574</v>
      </c>
      <c r="N16" s="208" t="s">
        <v>4575</v>
      </c>
      <c r="O16" s="208" t="s">
        <v>3800</v>
      </c>
      <c r="P16" s="210"/>
      <c r="Q16" s="208"/>
      <c r="R16" s="210"/>
      <c r="S16" s="208"/>
      <c r="T16" s="210"/>
      <c r="U16" s="208"/>
      <c r="V16" s="210"/>
      <c r="W16" s="208"/>
      <c r="X16" s="210"/>
      <c r="Y16" s="208"/>
    </row>
    <row r="17" spans="2:25" ht="36" x14ac:dyDescent="0.3">
      <c r="B17" s="208" t="s">
        <v>2370</v>
      </c>
      <c r="C17" s="208" t="s">
        <v>2371</v>
      </c>
      <c r="D17" s="208" t="s">
        <v>2367</v>
      </c>
      <c r="E17" s="208" t="s">
        <v>2226</v>
      </c>
      <c r="F17" s="208" t="s">
        <v>2368</v>
      </c>
      <c r="G17" s="208" t="s">
        <v>21</v>
      </c>
      <c r="H17" s="210" t="s">
        <v>4576</v>
      </c>
      <c r="I17" s="209" t="s">
        <v>4577</v>
      </c>
      <c r="J17" s="208" t="s">
        <v>2148</v>
      </c>
      <c r="K17" s="208" t="s">
        <v>2269</v>
      </c>
      <c r="L17" s="208" t="s">
        <v>4578</v>
      </c>
      <c r="M17" s="208" t="s">
        <v>4579</v>
      </c>
      <c r="N17" s="208" t="s">
        <v>4580</v>
      </c>
      <c r="O17" s="208" t="s">
        <v>3801</v>
      </c>
      <c r="P17" s="210"/>
      <c r="Q17" s="209"/>
      <c r="R17" s="210"/>
      <c r="S17" s="209"/>
      <c r="T17" s="210"/>
      <c r="U17" s="209"/>
      <c r="V17" s="210"/>
      <c r="W17" s="209"/>
      <c r="X17" s="210"/>
      <c r="Y17" s="209"/>
    </row>
    <row r="18" spans="2:25" ht="36" x14ac:dyDescent="0.3">
      <c r="B18" s="208" t="s">
        <v>2386</v>
      </c>
      <c r="C18" s="208" t="s">
        <v>2387</v>
      </c>
      <c r="D18" s="208" t="s">
        <v>2388</v>
      </c>
      <c r="E18" s="208" t="s">
        <v>2226</v>
      </c>
      <c r="F18" s="208" t="s">
        <v>2208</v>
      </c>
      <c r="G18" s="208" t="s">
        <v>21</v>
      </c>
      <c r="H18" s="210" t="s">
        <v>4581</v>
      </c>
      <c r="I18" s="211" t="s">
        <v>4541</v>
      </c>
      <c r="J18" s="208" t="s">
        <v>2148</v>
      </c>
      <c r="K18" s="208" t="s">
        <v>858</v>
      </c>
      <c r="L18" s="208" t="s">
        <v>4582</v>
      </c>
      <c r="M18" s="208" t="s">
        <v>4583</v>
      </c>
      <c r="N18" s="208" t="s">
        <v>4584</v>
      </c>
      <c r="O18" s="208" t="s">
        <v>3802</v>
      </c>
      <c r="P18" s="210"/>
      <c r="Q18" s="211"/>
      <c r="R18" s="210"/>
      <c r="S18" s="212"/>
      <c r="T18" s="210"/>
      <c r="U18" s="212"/>
      <c r="V18" s="210"/>
      <c r="W18" s="212"/>
      <c r="X18" s="210"/>
      <c r="Y18" s="212"/>
    </row>
    <row r="19" spans="2:25" x14ac:dyDescent="0.3">
      <c r="B19" s="208" t="s">
        <v>2390</v>
      </c>
      <c r="C19" s="208" t="s">
        <v>2391</v>
      </c>
      <c r="D19" s="208" t="s">
        <v>192</v>
      </c>
      <c r="E19" s="208" t="s">
        <v>2226</v>
      </c>
      <c r="F19" s="208" t="s">
        <v>2164</v>
      </c>
      <c r="G19" s="208" t="s">
        <v>16</v>
      </c>
      <c r="H19" s="210"/>
      <c r="I19" s="208"/>
      <c r="J19" s="208" t="s">
        <v>2148</v>
      </c>
      <c r="K19" s="208" t="s">
        <v>2286</v>
      </c>
      <c r="L19" s="208" t="s">
        <v>4585</v>
      </c>
      <c r="M19" s="208" t="s">
        <v>4586</v>
      </c>
      <c r="N19" s="208" t="s">
        <v>4587</v>
      </c>
      <c r="O19" s="208" t="s">
        <v>3803</v>
      </c>
      <c r="P19" s="210"/>
      <c r="Q19" s="208"/>
      <c r="R19" s="210"/>
      <c r="S19" s="208"/>
      <c r="T19" s="210"/>
      <c r="U19" s="208"/>
      <c r="V19" s="210"/>
      <c r="W19" s="208"/>
      <c r="X19" s="210"/>
      <c r="Y19" s="208"/>
    </row>
    <row r="20" spans="2:25" x14ac:dyDescent="0.3">
      <c r="B20" s="208" t="s">
        <v>2400</v>
      </c>
      <c r="C20" s="208" t="s">
        <v>2401</v>
      </c>
      <c r="D20" s="208" t="s">
        <v>224</v>
      </c>
      <c r="E20" s="208" t="s">
        <v>2226</v>
      </c>
      <c r="F20" s="208" t="s">
        <v>2164</v>
      </c>
      <c r="G20" s="208" t="s">
        <v>16</v>
      </c>
      <c r="H20" s="210"/>
      <c r="I20" s="208"/>
      <c r="J20" s="208" t="s">
        <v>2148</v>
      </c>
      <c r="K20" s="208" t="s">
        <v>858</v>
      </c>
      <c r="L20" s="208" t="s">
        <v>4588</v>
      </c>
      <c r="M20" s="208" t="s">
        <v>4589</v>
      </c>
      <c r="N20" s="208" t="s">
        <v>4590</v>
      </c>
      <c r="O20" s="208" t="s">
        <v>3804</v>
      </c>
      <c r="P20" s="210"/>
      <c r="Q20" s="208"/>
      <c r="R20" s="210"/>
      <c r="S20" s="208"/>
      <c r="T20" s="210"/>
      <c r="U20" s="208"/>
      <c r="V20" s="210"/>
      <c r="W20" s="208"/>
      <c r="X20" s="210"/>
      <c r="Y20" s="208"/>
    </row>
    <row r="21" spans="2:25" ht="48" x14ac:dyDescent="0.3">
      <c r="B21" s="208" t="s">
        <v>2409</v>
      </c>
      <c r="C21" s="208" t="s">
        <v>2410</v>
      </c>
      <c r="D21" s="208" t="s">
        <v>2411</v>
      </c>
      <c r="E21" s="208" t="s">
        <v>2226</v>
      </c>
      <c r="F21" s="208" t="s">
        <v>2164</v>
      </c>
      <c r="G21" s="208" t="s">
        <v>21</v>
      </c>
      <c r="H21" s="210" t="s">
        <v>4591</v>
      </c>
      <c r="I21" s="211" t="s">
        <v>4541</v>
      </c>
      <c r="J21" s="208" t="s">
        <v>2148</v>
      </c>
      <c r="K21" s="208" t="s">
        <v>2412</v>
      </c>
      <c r="L21" s="208" t="s">
        <v>4592</v>
      </c>
      <c r="M21" s="208" t="s">
        <v>4593</v>
      </c>
      <c r="N21" s="208" t="s">
        <v>4594</v>
      </c>
      <c r="O21" s="208" t="s">
        <v>3805</v>
      </c>
      <c r="P21" s="210"/>
      <c r="Q21" s="211"/>
      <c r="R21" s="210"/>
      <c r="S21" s="212"/>
      <c r="T21" s="210"/>
      <c r="U21" s="212"/>
      <c r="V21" s="210"/>
      <c r="W21" s="212"/>
      <c r="X21" s="210"/>
      <c r="Y21" s="212"/>
    </row>
    <row r="22" spans="2:25" x14ac:dyDescent="0.3">
      <c r="B22" s="208" t="s">
        <v>2440</v>
      </c>
      <c r="C22" s="208" t="s">
        <v>2441</v>
      </c>
      <c r="D22" s="208" t="s">
        <v>2442</v>
      </c>
      <c r="E22" s="208" t="s">
        <v>2226</v>
      </c>
      <c r="F22" s="208" t="s">
        <v>2164</v>
      </c>
      <c r="G22" s="208" t="s">
        <v>16</v>
      </c>
      <c r="H22" s="210"/>
      <c r="I22" s="208"/>
      <c r="J22" s="208" t="s">
        <v>2148</v>
      </c>
      <c r="K22" s="208" t="s">
        <v>2264</v>
      </c>
      <c r="L22" s="208" t="s">
        <v>4595</v>
      </c>
      <c r="M22" s="208" t="s">
        <v>4586</v>
      </c>
      <c r="N22" s="208" t="s">
        <v>4596</v>
      </c>
      <c r="O22" s="208" t="s">
        <v>3806</v>
      </c>
      <c r="P22" s="210"/>
      <c r="Q22" s="208"/>
      <c r="R22" s="210"/>
      <c r="S22" s="208"/>
      <c r="T22" s="210"/>
      <c r="U22" s="208"/>
      <c r="V22" s="210"/>
      <c r="W22" s="208"/>
      <c r="X22" s="210"/>
      <c r="Y22" s="208"/>
    </row>
    <row r="23" spans="2:25" x14ac:dyDescent="0.3">
      <c r="B23" s="208" t="s">
        <v>2447</v>
      </c>
      <c r="C23" s="208" t="s">
        <v>2448</v>
      </c>
      <c r="D23" s="208" t="s">
        <v>177</v>
      </c>
      <c r="E23" s="208" t="s">
        <v>2226</v>
      </c>
      <c r="F23" s="208" t="s">
        <v>2449</v>
      </c>
      <c r="G23" s="208" t="s">
        <v>16</v>
      </c>
      <c r="H23" s="210"/>
      <c r="I23" s="208"/>
      <c r="J23" s="208" t="s">
        <v>2148</v>
      </c>
      <c r="K23" s="208" t="s">
        <v>2269</v>
      </c>
      <c r="L23" s="208" t="s">
        <v>4597</v>
      </c>
      <c r="M23" s="208" t="s">
        <v>4598</v>
      </c>
      <c r="N23" s="208" t="s">
        <v>4599</v>
      </c>
      <c r="O23" s="208" t="s">
        <v>3807</v>
      </c>
      <c r="P23" s="210"/>
      <c r="Q23" s="208"/>
      <c r="R23" s="210"/>
      <c r="S23" s="208"/>
      <c r="T23" s="210"/>
      <c r="U23" s="208"/>
      <c r="V23" s="210"/>
      <c r="W23" s="208"/>
      <c r="X23" s="210"/>
      <c r="Y23" s="208"/>
    </row>
    <row r="24" spans="2:25" x14ac:dyDescent="0.3">
      <c r="B24" s="208" t="s">
        <v>2451</v>
      </c>
      <c r="C24" s="208" t="s">
        <v>2452</v>
      </c>
      <c r="D24" s="208" t="s">
        <v>2453</v>
      </c>
      <c r="E24" s="208" t="s">
        <v>2226</v>
      </c>
      <c r="F24" s="208" t="s">
        <v>2208</v>
      </c>
      <c r="G24" s="208" t="s">
        <v>16</v>
      </c>
      <c r="H24" s="210"/>
      <c r="I24" s="208"/>
      <c r="J24" s="208" t="s">
        <v>2148</v>
      </c>
      <c r="K24" s="208" t="s">
        <v>858</v>
      </c>
      <c r="L24" s="208" t="s">
        <v>4600</v>
      </c>
      <c r="M24" s="208" t="s">
        <v>4601</v>
      </c>
      <c r="N24" s="208" t="s">
        <v>4599</v>
      </c>
      <c r="O24" s="208" t="s">
        <v>3808</v>
      </c>
      <c r="P24" s="210"/>
      <c r="Q24" s="208"/>
      <c r="R24" s="210"/>
      <c r="S24" s="208"/>
      <c r="T24" s="210"/>
      <c r="U24" s="208"/>
      <c r="V24" s="210"/>
      <c r="W24" s="208"/>
      <c r="X24" s="210"/>
      <c r="Y24" s="208"/>
    </row>
    <row r="25" spans="2:25" ht="36" x14ac:dyDescent="0.3">
      <c r="B25" s="208" t="s">
        <v>2455</v>
      </c>
      <c r="C25" s="208" t="s">
        <v>2456</v>
      </c>
      <c r="D25" s="208" t="s">
        <v>198</v>
      </c>
      <c r="E25" s="208" t="s">
        <v>2226</v>
      </c>
      <c r="F25" s="208" t="s">
        <v>2164</v>
      </c>
      <c r="G25" s="208" t="s">
        <v>21</v>
      </c>
      <c r="H25" s="210" t="s">
        <v>4602</v>
      </c>
      <c r="I25" s="211" t="s">
        <v>4541</v>
      </c>
      <c r="J25" s="208" t="s">
        <v>2148</v>
      </c>
      <c r="K25" s="208" t="s">
        <v>2264</v>
      </c>
      <c r="L25" s="208" t="s">
        <v>4597</v>
      </c>
      <c r="M25" s="208" t="s">
        <v>4603</v>
      </c>
      <c r="N25" s="208" t="s">
        <v>4604</v>
      </c>
      <c r="O25" s="208" t="s">
        <v>3809</v>
      </c>
      <c r="P25" s="210"/>
      <c r="Q25" s="211"/>
      <c r="R25" s="210"/>
      <c r="S25" s="212"/>
      <c r="T25" s="210"/>
      <c r="U25" s="212"/>
      <c r="V25" s="210"/>
      <c r="W25" s="212"/>
      <c r="X25" s="210"/>
      <c r="Y25" s="212"/>
    </row>
    <row r="26" spans="2:25" ht="60" x14ac:dyDescent="0.3">
      <c r="B26" s="208" t="s">
        <v>2464</v>
      </c>
      <c r="C26" s="208" t="s">
        <v>2465</v>
      </c>
      <c r="D26" s="208" t="s">
        <v>2466</v>
      </c>
      <c r="E26" s="208" t="s">
        <v>2226</v>
      </c>
      <c r="F26" s="208" t="s">
        <v>2467</v>
      </c>
      <c r="G26" s="208" t="s">
        <v>21</v>
      </c>
      <c r="H26" s="210" t="s">
        <v>4605</v>
      </c>
      <c r="I26" s="209" t="s">
        <v>4556</v>
      </c>
      <c r="J26" s="208" t="s">
        <v>2148</v>
      </c>
      <c r="K26" s="208" t="s">
        <v>2269</v>
      </c>
      <c r="L26" s="208" t="s">
        <v>4606</v>
      </c>
      <c r="M26" s="208" t="s">
        <v>4607</v>
      </c>
      <c r="N26" s="208" t="s">
        <v>4608</v>
      </c>
      <c r="O26" s="208" t="s">
        <v>3810</v>
      </c>
      <c r="P26" s="210"/>
      <c r="Q26" s="209"/>
      <c r="R26" s="210"/>
      <c r="S26" s="209"/>
      <c r="T26" s="210"/>
      <c r="U26" s="209"/>
      <c r="V26" s="210"/>
      <c r="W26" s="209"/>
      <c r="X26" s="210"/>
      <c r="Y26" s="209"/>
    </row>
    <row r="27" spans="2:25" ht="48" x14ac:dyDescent="0.3">
      <c r="B27" s="208" t="s">
        <v>2469</v>
      </c>
      <c r="C27" s="208" t="s">
        <v>2470</v>
      </c>
      <c r="D27" s="208" t="s">
        <v>2471</v>
      </c>
      <c r="E27" s="208" t="s">
        <v>2226</v>
      </c>
      <c r="F27" s="208" t="s">
        <v>2208</v>
      </c>
      <c r="G27" s="208" t="s">
        <v>21</v>
      </c>
      <c r="H27" s="210" t="s">
        <v>4609</v>
      </c>
      <c r="I27" s="211" t="s">
        <v>4541</v>
      </c>
      <c r="J27" s="208" t="s">
        <v>2148</v>
      </c>
      <c r="K27" s="208" t="s">
        <v>858</v>
      </c>
      <c r="L27" s="208" t="s">
        <v>4610</v>
      </c>
      <c r="M27" s="208" t="s">
        <v>4574</v>
      </c>
      <c r="N27" s="208" t="s">
        <v>4611</v>
      </c>
      <c r="O27" s="208" t="s">
        <v>3811</v>
      </c>
      <c r="P27" s="210"/>
      <c r="Q27" s="211"/>
      <c r="R27" s="210"/>
      <c r="S27" s="212"/>
      <c r="T27" s="210"/>
      <c r="U27" s="212"/>
      <c r="V27" s="210"/>
      <c r="W27" s="212"/>
      <c r="X27" s="210"/>
      <c r="Y27" s="212"/>
    </row>
    <row r="28" spans="2:25" ht="48" x14ac:dyDescent="0.3">
      <c r="B28" s="208" t="s">
        <v>2473</v>
      </c>
      <c r="C28" s="208" t="s">
        <v>2474</v>
      </c>
      <c r="D28" s="208" t="s">
        <v>2471</v>
      </c>
      <c r="E28" s="208" t="s">
        <v>2226</v>
      </c>
      <c r="F28" s="208" t="s">
        <v>2208</v>
      </c>
      <c r="G28" s="208" t="s">
        <v>21</v>
      </c>
      <c r="H28" s="210" t="s">
        <v>4609</v>
      </c>
      <c r="I28" s="211" t="s">
        <v>4541</v>
      </c>
      <c r="J28" s="208" t="s">
        <v>2148</v>
      </c>
      <c r="K28" s="208" t="s">
        <v>858</v>
      </c>
      <c r="L28" s="208" t="s">
        <v>4612</v>
      </c>
      <c r="M28" s="208" t="s">
        <v>4613</v>
      </c>
      <c r="N28" s="208" t="s">
        <v>4611</v>
      </c>
      <c r="O28" s="208" t="s">
        <v>3812</v>
      </c>
      <c r="P28" s="210"/>
      <c r="Q28" s="211"/>
      <c r="R28" s="210"/>
      <c r="S28" s="212"/>
      <c r="T28" s="210"/>
      <c r="U28" s="212"/>
      <c r="V28" s="210"/>
      <c r="W28" s="212"/>
      <c r="X28" s="210"/>
      <c r="Y28" s="212"/>
    </row>
    <row r="29" spans="2:25" x14ac:dyDescent="0.3">
      <c r="B29" s="208" t="s">
        <v>2476</v>
      </c>
      <c r="C29" s="208" t="s">
        <v>2477</v>
      </c>
      <c r="D29" s="208" t="s">
        <v>2309</v>
      </c>
      <c r="E29" s="208" t="s">
        <v>2226</v>
      </c>
      <c r="F29" s="208" t="s">
        <v>2208</v>
      </c>
      <c r="G29" s="208" t="s">
        <v>16</v>
      </c>
      <c r="H29" s="210"/>
      <c r="I29" s="208"/>
      <c r="J29" s="208" t="s">
        <v>2148</v>
      </c>
      <c r="K29" s="208" t="s">
        <v>858</v>
      </c>
      <c r="L29" s="208" t="s">
        <v>4614</v>
      </c>
      <c r="M29" s="208" t="s">
        <v>4615</v>
      </c>
      <c r="N29" s="208" t="s">
        <v>4616</v>
      </c>
      <c r="O29" s="208" t="s">
        <v>3813</v>
      </c>
      <c r="P29" s="210"/>
      <c r="Q29" s="208"/>
      <c r="R29" s="210"/>
      <c r="S29" s="208"/>
      <c r="T29" s="210"/>
      <c r="U29" s="208"/>
      <c r="V29" s="210"/>
      <c r="W29" s="208"/>
      <c r="X29" s="210"/>
      <c r="Y29" s="208"/>
    </row>
    <row r="30" spans="2:25" x14ac:dyDescent="0.3">
      <c r="B30" s="208" t="s">
        <v>2488</v>
      </c>
      <c r="C30" s="208" t="s">
        <v>2489</v>
      </c>
      <c r="D30" s="208" t="s">
        <v>2490</v>
      </c>
      <c r="E30" s="208" t="s">
        <v>2226</v>
      </c>
      <c r="F30" s="208" t="s">
        <v>2208</v>
      </c>
      <c r="G30" s="208" t="s">
        <v>16</v>
      </c>
      <c r="H30" s="210"/>
      <c r="I30" s="208"/>
      <c r="J30" s="208" t="s">
        <v>2148</v>
      </c>
      <c r="K30" s="208" t="s">
        <v>858</v>
      </c>
      <c r="L30" s="208" t="s">
        <v>4617</v>
      </c>
      <c r="M30" s="208" t="s">
        <v>4562</v>
      </c>
      <c r="N30" s="208" t="s">
        <v>4618</v>
      </c>
      <c r="O30" s="208" t="s">
        <v>3814</v>
      </c>
      <c r="P30" s="210"/>
      <c r="Q30" s="208"/>
      <c r="R30" s="210"/>
      <c r="S30" s="208"/>
      <c r="T30" s="210"/>
      <c r="U30" s="208"/>
      <c r="V30" s="210"/>
      <c r="W30" s="208"/>
      <c r="X30" s="210"/>
      <c r="Y30" s="208"/>
    </row>
    <row r="31" spans="2:25" x14ac:dyDescent="0.3">
      <c r="B31" s="208" t="s">
        <v>2497</v>
      </c>
      <c r="C31" s="208" t="s">
        <v>2498</v>
      </c>
      <c r="D31" s="208" t="s">
        <v>2499</v>
      </c>
      <c r="E31" s="208" t="s">
        <v>2226</v>
      </c>
      <c r="F31" s="208" t="s">
        <v>2208</v>
      </c>
      <c r="G31" s="208" t="s">
        <v>16</v>
      </c>
      <c r="I31" s="208"/>
      <c r="J31" s="208" t="s">
        <v>2148</v>
      </c>
      <c r="K31" s="208" t="s">
        <v>858</v>
      </c>
      <c r="L31" s="208" t="s">
        <v>4619</v>
      </c>
      <c r="M31" s="208" t="s">
        <v>4562</v>
      </c>
      <c r="N31" s="208" t="s">
        <v>4620</v>
      </c>
      <c r="O31" s="208" t="s">
        <v>3815</v>
      </c>
      <c r="Q31" s="208"/>
      <c r="S31" s="208"/>
      <c r="U31" s="208"/>
      <c r="W31" s="208"/>
      <c r="Y31" s="208"/>
    </row>
    <row r="32" spans="2:25" ht="57.75" customHeight="1" x14ac:dyDescent="0.3">
      <c r="B32" s="208" t="s">
        <v>2598</v>
      </c>
      <c r="C32" s="208" t="s">
        <v>2599</v>
      </c>
      <c r="D32" s="208" t="s">
        <v>2600</v>
      </c>
      <c r="E32" s="208" t="s">
        <v>2226</v>
      </c>
      <c r="F32" s="208" t="s">
        <v>2208</v>
      </c>
      <c r="G32" s="208" t="s">
        <v>21</v>
      </c>
      <c r="H32" s="210" t="s">
        <v>4621</v>
      </c>
      <c r="I32" s="209" t="s">
        <v>4565</v>
      </c>
      <c r="J32" s="208" t="s">
        <v>2148</v>
      </c>
      <c r="K32" s="208" t="s">
        <v>858</v>
      </c>
      <c r="L32" s="208" t="s">
        <v>4622</v>
      </c>
      <c r="M32" s="208" t="s">
        <v>4623</v>
      </c>
      <c r="N32" s="208" t="s">
        <v>4624</v>
      </c>
      <c r="O32" s="208" t="s">
        <v>3816</v>
      </c>
      <c r="P32" s="210"/>
      <c r="Q32" s="209"/>
      <c r="R32" s="210"/>
      <c r="S32" s="209"/>
      <c r="T32" s="210"/>
      <c r="U32" s="209"/>
      <c r="V32" s="210"/>
      <c r="W32" s="209"/>
      <c r="X32" s="210"/>
      <c r="Y32" s="209"/>
    </row>
    <row r="33" spans="2:25" x14ac:dyDescent="0.3">
      <c r="B33" s="208" t="s">
        <v>2638</v>
      </c>
      <c r="C33" s="208" t="s">
        <v>2639</v>
      </c>
      <c r="D33" s="208" t="s">
        <v>2640</v>
      </c>
      <c r="E33" s="208" t="s">
        <v>2226</v>
      </c>
      <c r="F33" s="208" t="s">
        <v>2164</v>
      </c>
      <c r="G33" s="208" t="s">
        <v>16</v>
      </c>
      <c r="H33" s="210"/>
      <c r="I33" s="208"/>
      <c r="J33" s="208" t="s">
        <v>2148</v>
      </c>
      <c r="K33" s="208" t="s">
        <v>2149</v>
      </c>
      <c r="L33" s="208" t="s">
        <v>4625</v>
      </c>
      <c r="M33" s="208" t="s">
        <v>4626</v>
      </c>
      <c r="N33" s="208" t="s">
        <v>4627</v>
      </c>
      <c r="O33" s="208" t="s">
        <v>3817</v>
      </c>
      <c r="P33" s="210"/>
      <c r="Q33" s="208"/>
      <c r="R33" s="210"/>
      <c r="S33" s="208"/>
      <c r="T33" s="210"/>
      <c r="U33" s="208"/>
      <c r="V33" s="210"/>
      <c r="W33" s="208"/>
      <c r="X33" s="210"/>
      <c r="Y33" s="208"/>
    </row>
    <row r="34" spans="2:25" ht="48" x14ac:dyDescent="0.3">
      <c r="B34" s="208" t="s">
        <v>2680</v>
      </c>
      <c r="C34" s="208" t="s">
        <v>2681</v>
      </c>
      <c r="D34" s="208" t="s">
        <v>2176</v>
      </c>
      <c r="E34" s="208" t="s">
        <v>2226</v>
      </c>
      <c r="F34" s="208" t="s">
        <v>2164</v>
      </c>
      <c r="G34" s="208" t="s">
        <v>21</v>
      </c>
      <c r="H34" s="210" t="s">
        <v>4628</v>
      </c>
      <c r="I34" s="211" t="s">
        <v>4541</v>
      </c>
      <c r="J34" s="208" t="s">
        <v>2148</v>
      </c>
      <c r="K34" s="208" t="s">
        <v>2149</v>
      </c>
      <c r="L34" s="208" t="s">
        <v>4629</v>
      </c>
      <c r="M34" s="208" t="s">
        <v>4630</v>
      </c>
      <c r="N34" s="208" t="s">
        <v>4631</v>
      </c>
      <c r="O34" s="208" t="s">
        <v>3818</v>
      </c>
      <c r="P34" s="210"/>
      <c r="Q34" s="211"/>
      <c r="R34" s="210"/>
      <c r="S34" s="212"/>
      <c r="T34" s="210"/>
      <c r="U34" s="212"/>
      <c r="V34" s="210"/>
      <c r="W34" s="212"/>
      <c r="X34" s="210"/>
      <c r="Y34" s="212"/>
    </row>
    <row r="35" spans="2:25" x14ac:dyDescent="0.3">
      <c r="B35" s="208" t="s">
        <v>2791</v>
      </c>
      <c r="C35" s="208" t="s">
        <v>2792</v>
      </c>
      <c r="D35" s="208" t="s">
        <v>2171</v>
      </c>
      <c r="E35" s="208" t="s">
        <v>2226</v>
      </c>
      <c r="F35" s="208" t="s">
        <v>2172</v>
      </c>
      <c r="G35" s="208" t="s">
        <v>16</v>
      </c>
      <c r="H35" s="210"/>
      <c r="I35" s="208"/>
      <c r="J35" s="208" t="s">
        <v>2148</v>
      </c>
      <c r="K35" s="208" t="s">
        <v>2269</v>
      </c>
      <c r="L35" s="208" t="s">
        <v>4632</v>
      </c>
      <c r="M35" s="208" t="s">
        <v>4633</v>
      </c>
      <c r="N35" s="208" t="s">
        <v>4634</v>
      </c>
      <c r="O35" s="208" t="s">
        <v>3819</v>
      </c>
      <c r="P35" s="210"/>
      <c r="Q35" s="208"/>
      <c r="R35" s="210"/>
      <c r="S35" s="208"/>
      <c r="T35" s="210"/>
      <c r="U35" s="208"/>
      <c r="V35" s="210"/>
      <c r="W35" s="208"/>
      <c r="X35" s="210"/>
      <c r="Y35" s="208"/>
    </row>
    <row r="36" spans="2:25" x14ac:dyDescent="0.3">
      <c r="B36" s="208" t="s">
        <v>2809</v>
      </c>
      <c r="C36" s="208" t="s">
        <v>2810</v>
      </c>
      <c r="D36" s="208" t="s">
        <v>2811</v>
      </c>
      <c r="E36" s="208" t="s">
        <v>2226</v>
      </c>
      <c r="F36" s="208" t="s">
        <v>2208</v>
      </c>
      <c r="G36" s="208" t="s">
        <v>16</v>
      </c>
      <c r="H36" s="210"/>
      <c r="I36" s="208"/>
      <c r="J36" s="208" t="s">
        <v>2148</v>
      </c>
      <c r="K36" s="208" t="s">
        <v>858</v>
      </c>
      <c r="L36" s="208" t="s">
        <v>4635</v>
      </c>
      <c r="M36" s="208" t="s">
        <v>4636</v>
      </c>
      <c r="N36" s="208" t="s">
        <v>4637</v>
      </c>
      <c r="O36" s="208" t="s">
        <v>3820</v>
      </c>
      <c r="P36" s="210"/>
      <c r="Q36" s="208"/>
      <c r="R36" s="210"/>
      <c r="S36" s="208"/>
      <c r="T36" s="210"/>
      <c r="U36" s="208"/>
      <c r="V36" s="210"/>
      <c r="W36" s="208"/>
      <c r="X36" s="210"/>
      <c r="Y36" s="208"/>
    </row>
    <row r="37" spans="2:25" x14ac:dyDescent="0.3">
      <c r="B37" s="208" t="s">
        <v>2830</v>
      </c>
      <c r="C37" s="208" t="s">
        <v>2831</v>
      </c>
      <c r="D37" s="208" t="s">
        <v>2339</v>
      </c>
      <c r="E37" s="208" t="s">
        <v>2226</v>
      </c>
      <c r="F37" s="208" t="s">
        <v>2164</v>
      </c>
      <c r="G37" s="208" t="s">
        <v>16</v>
      </c>
      <c r="H37" s="210"/>
      <c r="I37" s="208"/>
      <c r="J37" s="208" t="s">
        <v>2148</v>
      </c>
      <c r="K37" s="208" t="s">
        <v>2149</v>
      </c>
      <c r="L37" s="208" t="s">
        <v>4638</v>
      </c>
      <c r="M37" s="208" t="s">
        <v>4636</v>
      </c>
      <c r="N37" s="208" t="s">
        <v>4637</v>
      </c>
      <c r="O37" s="213" t="s">
        <v>2832</v>
      </c>
      <c r="P37" s="210"/>
      <c r="Q37" s="208"/>
      <c r="R37" s="210"/>
      <c r="S37" s="208"/>
      <c r="T37" s="210"/>
      <c r="U37" s="208"/>
      <c r="V37" s="210"/>
      <c r="W37" s="208"/>
      <c r="X37" s="210"/>
      <c r="Y37" s="208"/>
    </row>
    <row r="38" spans="2:25" x14ac:dyDescent="0.3">
      <c r="B38" s="208" t="s">
        <v>2846</v>
      </c>
      <c r="C38" s="208" t="s">
        <v>2847</v>
      </c>
      <c r="D38" s="208" t="s">
        <v>2848</v>
      </c>
      <c r="E38" s="208" t="s">
        <v>2226</v>
      </c>
      <c r="F38" s="208" t="s">
        <v>2208</v>
      </c>
      <c r="G38" s="208" t="s">
        <v>16</v>
      </c>
      <c r="H38" s="210"/>
      <c r="I38" s="208"/>
      <c r="J38" s="208" t="s">
        <v>2148</v>
      </c>
      <c r="K38" s="208" t="s">
        <v>858</v>
      </c>
      <c r="L38" s="208" t="s">
        <v>4639</v>
      </c>
      <c r="M38" s="208" t="s">
        <v>4640</v>
      </c>
      <c r="N38" s="208" t="s">
        <v>4641</v>
      </c>
      <c r="O38" s="208" t="s">
        <v>3821</v>
      </c>
      <c r="P38" s="210"/>
      <c r="Q38" s="208"/>
      <c r="R38" s="210"/>
      <c r="S38" s="208"/>
      <c r="T38" s="210"/>
      <c r="U38" s="208"/>
      <c r="V38" s="210"/>
      <c r="W38" s="208"/>
      <c r="X38" s="210"/>
      <c r="Y38" s="208"/>
    </row>
    <row r="39" spans="2:25" ht="48" x14ac:dyDescent="0.3">
      <c r="B39" s="208" t="s">
        <v>2860</v>
      </c>
      <c r="C39" s="208" t="s">
        <v>2861</v>
      </c>
      <c r="D39" s="208" t="s">
        <v>2163</v>
      </c>
      <c r="E39" s="208" t="s">
        <v>2226</v>
      </c>
      <c r="F39" s="208" t="s">
        <v>2164</v>
      </c>
      <c r="G39" s="208" t="s">
        <v>21</v>
      </c>
      <c r="H39" s="210" t="s">
        <v>4642</v>
      </c>
      <c r="I39" s="211" t="s">
        <v>4541</v>
      </c>
      <c r="J39" s="208" t="s">
        <v>2148</v>
      </c>
      <c r="K39" s="208" t="s">
        <v>2631</v>
      </c>
      <c r="L39" s="208" t="s">
        <v>4643</v>
      </c>
      <c r="M39" s="208" t="s">
        <v>4644</v>
      </c>
      <c r="N39" s="208" t="s">
        <v>4645</v>
      </c>
      <c r="O39" s="208" t="s">
        <v>3822</v>
      </c>
      <c r="P39" s="210"/>
      <c r="Q39" s="211"/>
      <c r="R39" s="210"/>
      <c r="S39" s="212"/>
      <c r="T39" s="210"/>
      <c r="U39" s="212"/>
      <c r="V39" s="210"/>
      <c r="W39" s="212"/>
      <c r="X39" s="210"/>
      <c r="Y39" s="212"/>
    </row>
    <row r="40" spans="2:25" x14ac:dyDescent="0.3">
      <c r="B40" s="208" t="s">
        <v>2863</v>
      </c>
      <c r="C40" s="208" t="s">
        <v>2864</v>
      </c>
      <c r="D40" s="208" t="s">
        <v>2206</v>
      </c>
      <c r="E40" s="208" t="s">
        <v>2226</v>
      </c>
      <c r="F40" s="208" t="s">
        <v>2208</v>
      </c>
      <c r="G40" s="208" t="s">
        <v>16</v>
      </c>
      <c r="H40" s="210"/>
      <c r="I40" s="208"/>
      <c r="J40" s="208" t="s">
        <v>2148</v>
      </c>
      <c r="K40" s="208" t="s">
        <v>858</v>
      </c>
      <c r="L40" s="208" t="s">
        <v>4646</v>
      </c>
      <c r="M40" s="208" t="s">
        <v>4636</v>
      </c>
      <c r="N40" s="208" t="s">
        <v>4637</v>
      </c>
      <c r="O40" s="208" t="s">
        <v>3823</v>
      </c>
      <c r="P40" s="210"/>
      <c r="Q40" s="208"/>
      <c r="R40" s="210"/>
      <c r="S40" s="208"/>
      <c r="T40" s="210"/>
      <c r="U40" s="208"/>
      <c r="V40" s="210"/>
      <c r="W40" s="208"/>
      <c r="X40" s="210"/>
      <c r="Y40" s="208"/>
    </row>
    <row r="41" spans="2:25" ht="60" x14ac:dyDescent="0.3">
      <c r="B41" s="208" t="s">
        <v>2903</v>
      </c>
      <c r="C41" s="208" t="s">
        <v>2904</v>
      </c>
      <c r="D41" s="208" t="s">
        <v>2905</v>
      </c>
      <c r="E41" s="208" t="s">
        <v>2226</v>
      </c>
      <c r="F41" s="208" t="s">
        <v>2208</v>
      </c>
      <c r="G41" s="208" t="s">
        <v>16</v>
      </c>
      <c r="H41" s="210" t="s">
        <v>4647</v>
      </c>
      <c r="I41" s="209" t="s">
        <v>4648</v>
      </c>
      <c r="J41" s="208" t="s">
        <v>2148</v>
      </c>
      <c r="K41" s="208" t="s">
        <v>858</v>
      </c>
      <c r="L41" s="208" t="s">
        <v>4649</v>
      </c>
      <c r="M41" s="208" t="s">
        <v>4561</v>
      </c>
      <c r="N41" s="208" t="s">
        <v>4650</v>
      </c>
      <c r="O41" s="208" t="s">
        <v>3824</v>
      </c>
      <c r="P41" s="210"/>
      <c r="Q41" s="209"/>
      <c r="R41" s="210"/>
      <c r="S41" s="209"/>
      <c r="T41" s="210"/>
      <c r="U41" s="209"/>
      <c r="V41" s="210"/>
      <c r="W41" s="209"/>
      <c r="X41" s="210"/>
      <c r="Y41" s="209"/>
    </row>
    <row r="42" spans="2:25" x14ac:dyDescent="0.3">
      <c r="B42" s="208" t="s">
        <v>2928</v>
      </c>
      <c r="C42" s="208" t="s">
        <v>2929</v>
      </c>
      <c r="D42" s="208" t="s">
        <v>2930</v>
      </c>
      <c r="E42" s="208" t="s">
        <v>2226</v>
      </c>
      <c r="F42" s="208" t="s">
        <v>2208</v>
      </c>
      <c r="G42" s="208" t="s">
        <v>16</v>
      </c>
      <c r="H42" s="210"/>
      <c r="I42" s="208"/>
      <c r="J42" s="208" t="s">
        <v>2148</v>
      </c>
      <c r="K42" s="208" t="s">
        <v>858</v>
      </c>
      <c r="L42" s="208" t="s">
        <v>4651</v>
      </c>
      <c r="M42" s="208" t="s">
        <v>4652</v>
      </c>
      <c r="N42" s="208" t="s">
        <v>4653</v>
      </c>
      <c r="O42" s="208" t="s">
        <v>2931</v>
      </c>
      <c r="P42" s="210"/>
      <c r="Q42" s="208"/>
      <c r="R42" s="210"/>
      <c r="S42" s="208"/>
      <c r="T42" s="210"/>
      <c r="U42" s="208"/>
      <c r="V42" s="210"/>
      <c r="W42" s="208"/>
      <c r="X42" s="210"/>
      <c r="Y42" s="208"/>
    </row>
    <row r="43" spans="2:25" x14ac:dyDescent="0.3">
      <c r="B43" s="208" t="s">
        <v>2943</v>
      </c>
      <c r="C43" s="208" t="s">
        <v>2944</v>
      </c>
      <c r="D43" s="208" t="s">
        <v>179</v>
      </c>
      <c r="E43" s="208" t="s">
        <v>2226</v>
      </c>
      <c r="F43" s="208" t="s">
        <v>2164</v>
      </c>
      <c r="G43" s="208" t="s">
        <v>16</v>
      </c>
      <c r="H43" s="210"/>
      <c r="I43" s="208"/>
      <c r="J43" s="208" t="s">
        <v>2148</v>
      </c>
      <c r="K43" s="208" t="s">
        <v>2286</v>
      </c>
      <c r="L43" s="208" t="s">
        <v>4654</v>
      </c>
      <c r="M43" s="208" t="s">
        <v>4655</v>
      </c>
      <c r="N43" s="208" t="s">
        <v>4656</v>
      </c>
      <c r="O43" s="208" t="s">
        <v>2945</v>
      </c>
      <c r="P43" s="210"/>
      <c r="Q43" s="208"/>
      <c r="R43" s="210"/>
      <c r="S43" s="208"/>
      <c r="T43" s="210"/>
      <c r="U43" s="208"/>
      <c r="V43" s="210"/>
      <c r="W43" s="208"/>
      <c r="X43" s="210"/>
      <c r="Y43" s="208"/>
    </row>
    <row r="44" spans="2:25" ht="36" x14ac:dyDescent="0.3">
      <c r="B44" s="208" t="s">
        <v>2978</v>
      </c>
      <c r="C44" s="208" t="s">
        <v>2979</v>
      </c>
      <c r="D44" s="208" t="s">
        <v>2296</v>
      </c>
      <c r="E44" s="208" t="s">
        <v>2226</v>
      </c>
      <c r="F44" s="208" t="s">
        <v>2208</v>
      </c>
      <c r="G44" s="208" t="s">
        <v>21</v>
      </c>
      <c r="H44" s="210" t="s">
        <v>4546</v>
      </c>
      <c r="I44" s="209" t="s">
        <v>4547</v>
      </c>
      <c r="J44" s="208" t="s">
        <v>2148</v>
      </c>
      <c r="K44" s="208" t="s">
        <v>858</v>
      </c>
      <c r="L44" s="208" t="s">
        <v>4548</v>
      </c>
      <c r="M44" s="208" t="s">
        <v>4549</v>
      </c>
      <c r="N44" s="208" t="s">
        <v>4550</v>
      </c>
      <c r="O44" s="208" t="s">
        <v>2980</v>
      </c>
      <c r="P44" s="210"/>
      <c r="Q44" s="209"/>
      <c r="R44" s="210"/>
      <c r="S44" s="209"/>
      <c r="T44" s="210"/>
      <c r="U44" s="209"/>
      <c r="V44" s="210"/>
      <c r="W44" s="209"/>
      <c r="X44" s="210"/>
      <c r="Y44" s="209"/>
    </row>
    <row r="45" spans="2:25" x14ac:dyDescent="0.3">
      <c r="B45" s="208" t="s">
        <v>3027</v>
      </c>
      <c r="C45" s="208" t="s">
        <v>3028</v>
      </c>
      <c r="D45" s="208" t="s">
        <v>2499</v>
      </c>
      <c r="E45" s="208" t="s">
        <v>2226</v>
      </c>
      <c r="F45" s="208" t="s">
        <v>2208</v>
      </c>
      <c r="G45" s="208" t="s">
        <v>16</v>
      </c>
      <c r="H45" s="210"/>
      <c r="I45" s="208"/>
      <c r="J45" s="208" t="s">
        <v>2148</v>
      </c>
      <c r="K45" s="208" t="s">
        <v>858</v>
      </c>
      <c r="L45" s="208" t="s">
        <v>4657</v>
      </c>
      <c r="M45" s="208" t="s">
        <v>4658</v>
      </c>
      <c r="N45" s="208" t="s">
        <v>4659</v>
      </c>
      <c r="O45" s="208" t="s">
        <v>3029</v>
      </c>
      <c r="P45" s="210"/>
      <c r="Q45" s="208"/>
      <c r="R45" s="210"/>
      <c r="S45" s="208"/>
      <c r="T45" s="210"/>
      <c r="U45" s="208"/>
      <c r="V45" s="210"/>
      <c r="W45" s="208"/>
      <c r="X45" s="210"/>
      <c r="Y45" s="208"/>
    </row>
    <row r="46" spans="2:25" x14ac:dyDescent="0.3">
      <c r="B46" s="208" t="s">
        <v>3179</v>
      </c>
      <c r="C46" s="208" t="s">
        <v>3180</v>
      </c>
      <c r="D46" s="208" t="s">
        <v>3181</v>
      </c>
      <c r="E46" s="208" t="s">
        <v>2226</v>
      </c>
      <c r="F46" s="208" t="s">
        <v>2208</v>
      </c>
      <c r="G46" s="208" t="s">
        <v>16</v>
      </c>
      <c r="H46" s="210"/>
      <c r="I46" s="208"/>
      <c r="J46" s="208" t="s">
        <v>2148</v>
      </c>
      <c r="K46" s="208" t="s">
        <v>858</v>
      </c>
      <c r="L46" s="208" t="s">
        <v>4660</v>
      </c>
      <c r="M46" s="208" t="s">
        <v>4661</v>
      </c>
      <c r="N46" s="208" t="s">
        <v>4662</v>
      </c>
      <c r="O46" s="208" t="s">
        <v>3182</v>
      </c>
      <c r="P46" s="210"/>
      <c r="Q46" s="208"/>
      <c r="R46" s="210"/>
      <c r="S46" s="208"/>
      <c r="T46" s="210"/>
      <c r="U46" s="208"/>
      <c r="V46" s="210"/>
      <c r="W46" s="208"/>
      <c r="X46" s="210"/>
      <c r="Y46" s="208"/>
    </row>
    <row r="47" spans="2:25" ht="48" x14ac:dyDescent="0.3">
      <c r="B47" s="208" t="s">
        <v>3238</v>
      </c>
      <c r="C47" s="208" t="s">
        <v>3239</v>
      </c>
      <c r="D47" s="208" t="s">
        <v>2600</v>
      </c>
      <c r="E47" s="208" t="s">
        <v>2226</v>
      </c>
      <c r="F47" s="208" t="s">
        <v>3240</v>
      </c>
      <c r="G47" s="208" t="s">
        <v>21</v>
      </c>
      <c r="H47" s="210" t="s">
        <v>4663</v>
      </c>
      <c r="I47" s="209" t="s">
        <v>4664</v>
      </c>
      <c r="J47" s="208" t="s">
        <v>2148</v>
      </c>
      <c r="K47" s="208" t="s">
        <v>858</v>
      </c>
      <c r="L47" s="208" t="s">
        <v>4665</v>
      </c>
      <c r="M47" s="208" t="s">
        <v>4666</v>
      </c>
      <c r="N47" s="208" t="s">
        <v>4667</v>
      </c>
      <c r="O47" s="208" t="s">
        <v>3241</v>
      </c>
      <c r="P47" s="210"/>
      <c r="Q47" s="209"/>
      <c r="R47" s="210"/>
      <c r="S47" s="209"/>
      <c r="T47" s="210"/>
      <c r="U47" s="209"/>
      <c r="V47" s="210"/>
      <c r="W47" s="209"/>
      <c r="X47" s="210"/>
      <c r="Y47" s="209"/>
    </row>
    <row r="48" spans="2:25" ht="48" x14ac:dyDescent="0.3">
      <c r="B48" s="208" t="s">
        <v>3242</v>
      </c>
      <c r="C48" s="208" t="s">
        <v>3243</v>
      </c>
      <c r="D48" s="208" t="s">
        <v>176</v>
      </c>
      <c r="E48" s="208" t="s">
        <v>2226</v>
      </c>
      <c r="F48" s="208" t="s">
        <v>2208</v>
      </c>
      <c r="G48" s="208" t="s">
        <v>21</v>
      </c>
      <c r="H48" s="210" t="s">
        <v>4668</v>
      </c>
      <c r="I48" s="209" t="s">
        <v>4556</v>
      </c>
      <c r="J48" s="208" t="s">
        <v>2148</v>
      </c>
      <c r="K48" s="208" t="s">
        <v>2269</v>
      </c>
      <c r="L48" s="208" t="s">
        <v>4669</v>
      </c>
      <c r="M48" s="208" t="s">
        <v>4607</v>
      </c>
      <c r="N48" s="208" t="s">
        <v>4608</v>
      </c>
      <c r="O48" s="208" t="s">
        <v>3244</v>
      </c>
      <c r="P48" s="210"/>
      <c r="Q48" s="209"/>
      <c r="R48" s="210"/>
      <c r="S48" s="209"/>
      <c r="T48" s="210"/>
      <c r="U48" s="209"/>
      <c r="V48" s="210"/>
      <c r="W48" s="209"/>
      <c r="X48" s="210"/>
      <c r="Y48" s="209"/>
    </row>
    <row r="49" spans="2:25" x14ac:dyDescent="0.3">
      <c r="B49" s="208" t="s">
        <v>3245</v>
      </c>
      <c r="C49" s="208" t="s">
        <v>3246</v>
      </c>
      <c r="D49" s="208" t="s">
        <v>3247</v>
      </c>
      <c r="E49" s="208" t="s">
        <v>2226</v>
      </c>
      <c r="F49" s="208" t="s">
        <v>2208</v>
      </c>
      <c r="G49" s="208" t="s">
        <v>16</v>
      </c>
      <c r="H49" s="210"/>
      <c r="I49" s="208"/>
      <c r="J49" s="208" t="s">
        <v>2148</v>
      </c>
      <c r="K49" s="208" t="s">
        <v>858</v>
      </c>
      <c r="L49" s="208" t="s">
        <v>4670</v>
      </c>
      <c r="M49" s="208" t="s">
        <v>4671</v>
      </c>
      <c r="N49" s="208" t="s">
        <v>4672</v>
      </c>
      <c r="O49" s="208" t="s">
        <v>3248</v>
      </c>
      <c r="P49" s="210"/>
      <c r="Q49" s="208"/>
      <c r="R49" s="210"/>
      <c r="S49" s="208"/>
      <c r="T49" s="210"/>
      <c r="U49" s="208"/>
      <c r="V49" s="210"/>
      <c r="W49" s="208"/>
      <c r="X49" s="210"/>
      <c r="Y49" s="208"/>
    </row>
    <row r="50" spans="2:25" x14ac:dyDescent="0.3">
      <c r="B50" s="208" t="s">
        <v>3249</v>
      </c>
      <c r="C50" s="208" t="s">
        <v>3250</v>
      </c>
      <c r="D50" s="208" t="s">
        <v>3251</v>
      </c>
      <c r="E50" s="208" t="s">
        <v>2226</v>
      </c>
      <c r="F50" s="208" t="s">
        <v>2164</v>
      </c>
      <c r="G50" s="208" t="s">
        <v>16</v>
      </c>
      <c r="H50" s="210"/>
      <c r="I50" s="208"/>
      <c r="J50" s="208" t="s">
        <v>2148</v>
      </c>
      <c r="K50" s="208" t="s">
        <v>2264</v>
      </c>
      <c r="L50" s="208" t="s">
        <v>4673</v>
      </c>
      <c r="M50" s="208" t="s">
        <v>4589</v>
      </c>
      <c r="N50" s="208" t="s">
        <v>4590</v>
      </c>
      <c r="O50" s="208" t="s">
        <v>3252</v>
      </c>
      <c r="P50" s="210"/>
      <c r="Q50" s="208"/>
      <c r="R50" s="210"/>
      <c r="S50" s="208"/>
      <c r="T50" s="210"/>
      <c r="U50" s="208"/>
      <c r="V50" s="210"/>
      <c r="W50" s="208"/>
      <c r="X50" s="210"/>
      <c r="Y50" s="208"/>
    </row>
    <row r="51" spans="2:25" x14ac:dyDescent="0.3">
      <c r="B51" s="208" t="s">
        <v>3253</v>
      </c>
      <c r="C51" s="208" t="s">
        <v>3254</v>
      </c>
      <c r="D51" s="208" t="s">
        <v>3255</v>
      </c>
      <c r="E51" s="208" t="s">
        <v>2226</v>
      </c>
      <c r="F51" s="208" t="s">
        <v>2164</v>
      </c>
      <c r="G51" s="208" t="s">
        <v>16</v>
      </c>
      <c r="H51" s="210"/>
      <c r="I51" s="208"/>
      <c r="J51" s="208" t="s">
        <v>2148</v>
      </c>
      <c r="K51" s="208" t="s">
        <v>2269</v>
      </c>
      <c r="L51" s="208" t="s">
        <v>4674</v>
      </c>
      <c r="M51" s="208" t="s">
        <v>4675</v>
      </c>
      <c r="N51" s="208" t="s">
        <v>4676</v>
      </c>
      <c r="O51" s="208" t="s">
        <v>3256</v>
      </c>
      <c r="P51" s="210"/>
      <c r="Q51" s="208"/>
      <c r="R51" s="210"/>
      <c r="S51" s="208"/>
      <c r="T51" s="210"/>
      <c r="U51" s="208"/>
      <c r="V51" s="210"/>
      <c r="W51" s="208"/>
      <c r="X51" s="210"/>
      <c r="Y51" s="208"/>
    </row>
    <row r="52" spans="2:25" x14ac:dyDescent="0.3">
      <c r="B52" s="208" t="s">
        <v>3264</v>
      </c>
      <c r="C52" s="208" t="s">
        <v>3265</v>
      </c>
      <c r="D52" s="208" t="s">
        <v>3143</v>
      </c>
      <c r="E52" s="208" t="s">
        <v>2226</v>
      </c>
      <c r="F52" s="208" t="s">
        <v>2208</v>
      </c>
      <c r="G52" s="208" t="s">
        <v>16</v>
      </c>
      <c r="H52" s="210"/>
      <c r="I52" s="208"/>
      <c r="J52" s="208" t="s">
        <v>2148</v>
      </c>
      <c r="K52" s="208" t="s">
        <v>858</v>
      </c>
      <c r="L52" s="208" t="s">
        <v>4677</v>
      </c>
      <c r="M52" s="208" t="s">
        <v>4678</v>
      </c>
      <c r="N52" s="208" t="s">
        <v>4679</v>
      </c>
      <c r="O52" s="208" t="s">
        <v>3266</v>
      </c>
      <c r="P52" s="210"/>
      <c r="Q52" s="208"/>
      <c r="R52" s="210"/>
      <c r="S52" s="208"/>
      <c r="T52" s="210"/>
      <c r="U52" s="208"/>
      <c r="V52" s="210"/>
      <c r="W52" s="208"/>
      <c r="X52" s="210"/>
      <c r="Y52" s="208"/>
    </row>
    <row r="53" spans="2:25" ht="48" x14ac:dyDescent="0.3">
      <c r="B53" s="208" t="s">
        <v>3267</v>
      </c>
      <c r="C53" s="208" t="s">
        <v>3268</v>
      </c>
      <c r="D53" s="208" t="s">
        <v>3269</v>
      </c>
      <c r="E53" s="208" t="s">
        <v>2226</v>
      </c>
      <c r="F53" s="208" t="s">
        <v>2449</v>
      </c>
      <c r="G53" s="208" t="s">
        <v>21</v>
      </c>
      <c r="H53" s="210" t="s">
        <v>4680</v>
      </c>
      <c r="I53" s="209" t="s">
        <v>4681</v>
      </c>
      <c r="J53" s="208" t="s">
        <v>2148</v>
      </c>
      <c r="K53" s="208" t="s">
        <v>858</v>
      </c>
      <c r="L53" s="208" t="s">
        <v>4682</v>
      </c>
      <c r="M53" s="208" t="s">
        <v>4567</v>
      </c>
      <c r="N53" s="208" t="s">
        <v>4568</v>
      </c>
      <c r="O53" s="208" t="s">
        <v>3270</v>
      </c>
      <c r="P53" s="210"/>
      <c r="Q53" s="209"/>
      <c r="R53" s="210"/>
      <c r="S53" s="209"/>
      <c r="T53" s="210"/>
      <c r="U53" s="209"/>
      <c r="V53" s="210"/>
      <c r="W53" s="209"/>
      <c r="X53" s="210"/>
      <c r="Y53" s="209"/>
    </row>
    <row r="54" spans="2:25" ht="48" x14ac:dyDescent="0.3">
      <c r="B54" s="208" t="s">
        <v>3278</v>
      </c>
      <c r="C54" s="208" t="s">
        <v>3279</v>
      </c>
      <c r="D54" s="208" t="s">
        <v>3280</v>
      </c>
      <c r="E54" s="208" t="s">
        <v>2226</v>
      </c>
      <c r="F54" s="208" t="s">
        <v>2256</v>
      </c>
      <c r="G54" s="208" t="s">
        <v>21</v>
      </c>
      <c r="H54" s="210" t="s">
        <v>4683</v>
      </c>
      <c r="I54" s="211" t="s">
        <v>4541</v>
      </c>
      <c r="J54" s="208" t="s">
        <v>2148</v>
      </c>
      <c r="K54" s="208" t="s">
        <v>858</v>
      </c>
      <c r="L54" s="208" t="s">
        <v>4684</v>
      </c>
      <c r="M54" s="208" t="s">
        <v>4685</v>
      </c>
      <c r="N54" s="208" t="s">
        <v>4686</v>
      </c>
      <c r="O54" s="208" t="s">
        <v>2931</v>
      </c>
      <c r="P54" s="210"/>
      <c r="Q54" s="211"/>
      <c r="R54" s="210"/>
      <c r="S54" s="212"/>
      <c r="T54" s="210"/>
      <c r="U54" s="212"/>
      <c r="V54" s="210"/>
      <c r="W54" s="212"/>
      <c r="X54" s="210"/>
      <c r="Y54" s="212"/>
    </row>
    <row r="55" spans="2:25" x14ac:dyDescent="0.3">
      <c r="B55" s="208" t="s">
        <v>3287</v>
      </c>
      <c r="C55" s="208" t="s">
        <v>3288</v>
      </c>
      <c r="D55" s="208" t="s">
        <v>3289</v>
      </c>
      <c r="E55" s="208" t="s">
        <v>2226</v>
      </c>
      <c r="F55" s="208" t="s">
        <v>2164</v>
      </c>
      <c r="G55" s="208" t="s">
        <v>16</v>
      </c>
      <c r="H55" s="210"/>
      <c r="I55" s="208"/>
      <c r="J55" s="208" t="s">
        <v>2148</v>
      </c>
      <c r="K55" s="208" t="s">
        <v>2286</v>
      </c>
      <c r="L55" s="208" t="s">
        <v>4687</v>
      </c>
      <c r="M55" s="208" t="s">
        <v>4688</v>
      </c>
      <c r="N55" s="208" t="s">
        <v>4689</v>
      </c>
      <c r="O55" s="208" t="s">
        <v>3290</v>
      </c>
      <c r="P55" s="210"/>
      <c r="Q55" s="208"/>
      <c r="R55" s="210"/>
      <c r="S55" s="208"/>
      <c r="T55" s="210"/>
      <c r="U55" s="208"/>
      <c r="V55" s="210"/>
      <c r="W55" s="208"/>
      <c r="X55" s="210"/>
      <c r="Y55" s="208"/>
    </row>
    <row r="56" spans="2:25" ht="36" x14ac:dyDescent="0.3">
      <c r="B56" s="208" t="s">
        <v>3291</v>
      </c>
      <c r="C56" s="208" t="s">
        <v>3292</v>
      </c>
      <c r="D56" s="208" t="s">
        <v>3293</v>
      </c>
      <c r="E56" s="208" t="s">
        <v>2226</v>
      </c>
      <c r="F56" s="208" t="s">
        <v>2208</v>
      </c>
      <c r="G56" s="208" t="s">
        <v>21</v>
      </c>
      <c r="H56" s="210" t="s">
        <v>4690</v>
      </c>
      <c r="I56" s="211" t="s">
        <v>4541</v>
      </c>
      <c r="J56" s="208" t="s">
        <v>2148</v>
      </c>
      <c r="K56" s="208" t="s">
        <v>2269</v>
      </c>
      <c r="L56" s="208" t="s">
        <v>4691</v>
      </c>
      <c r="M56" s="208" t="s">
        <v>4671</v>
      </c>
      <c r="N56" s="208" t="s">
        <v>4692</v>
      </c>
      <c r="O56" s="208" t="s">
        <v>3294</v>
      </c>
      <c r="P56" s="210"/>
      <c r="Q56" s="211"/>
      <c r="R56" s="210"/>
      <c r="S56" s="212"/>
      <c r="T56" s="210"/>
      <c r="U56" s="212"/>
      <c r="V56" s="210"/>
      <c r="W56" s="212"/>
      <c r="X56" s="210"/>
      <c r="Y56" s="212"/>
    </row>
    <row r="57" spans="2:25" ht="36" x14ac:dyDescent="0.3">
      <c r="B57" s="208" t="s">
        <v>3295</v>
      </c>
      <c r="C57" s="208" t="s">
        <v>3296</v>
      </c>
      <c r="D57" s="208" t="s">
        <v>2263</v>
      </c>
      <c r="E57" s="208" t="s">
        <v>2226</v>
      </c>
      <c r="F57" s="208" t="s">
        <v>2189</v>
      </c>
      <c r="G57" s="208" t="s">
        <v>21</v>
      </c>
      <c r="H57" s="210" t="s">
        <v>4693</v>
      </c>
      <c r="I57" s="211" t="s">
        <v>4541</v>
      </c>
      <c r="J57" s="208" t="s">
        <v>2148</v>
      </c>
      <c r="K57" s="208" t="s">
        <v>2269</v>
      </c>
      <c r="L57" s="208" t="s">
        <v>4694</v>
      </c>
      <c r="M57" s="208" t="s">
        <v>4695</v>
      </c>
      <c r="N57" s="208" t="s">
        <v>4696</v>
      </c>
      <c r="O57" s="208" t="s">
        <v>3297</v>
      </c>
      <c r="P57" s="210"/>
      <c r="Q57" s="211"/>
      <c r="R57" s="210"/>
      <c r="S57" s="212"/>
      <c r="T57" s="210"/>
      <c r="U57" s="212"/>
      <c r="V57" s="210"/>
      <c r="W57" s="212"/>
      <c r="X57" s="210"/>
      <c r="Y57" s="212"/>
    </row>
    <row r="58" spans="2:25" x14ac:dyDescent="0.3">
      <c r="B58" s="208" t="s">
        <v>3298</v>
      </c>
      <c r="C58" s="208" t="s">
        <v>3299</v>
      </c>
      <c r="D58" s="208" t="s">
        <v>2263</v>
      </c>
      <c r="E58" s="208" t="s">
        <v>2226</v>
      </c>
      <c r="F58" s="208" t="s">
        <v>2164</v>
      </c>
      <c r="G58" s="208" t="s">
        <v>16</v>
      </c>
      <c r="H58" s="210"/>
      <c r="I58" s="208"/>
      <c r="J58" s="208" t="s">
        <v>2148</v>
      </c>
      <c r="K58" s="208" t="s">
        <v>2264</v>
      </c>
      <c r="L58" s="208" t="s">
        <v>4697</v>
      </c>
      <c r="M58" s="208" t="s">
        <v>4698</v>
      </c>
      <c r="N58" s="208" t="s">
        <v>4699</v>
      </c>
      <c r="O58" s="208" t="s">
        <v>3300</v>
      </c>
      <c r="P58" s="210"/>
      <c r="Q58" s="208"/>
      <c r="R58" s="210"/>
      <c r="S58" s="208"/>
      <c r="T58" s="210"/>
      <c r="U58" s="208"/>
      <c r="V58" s="210"/>
      <c r="W58" s="208"/>
      <c r="X58" s="210"/>
      <c r="Y58" s="208"/>
    </row>
    <row r="59" spans="2:25" x14ac:dyDescent="0.3">
      <c r="B59" s="208" t="s">
        <v>3303</v>
      </c>
      <c r="C59" s="208" t="s">
        <v>3304</v>
      </c>
      <c r="D59" s="208" t="s">
        <v>3305</v>
      </c>
      <c r="E59" s="208" t="s">
        <v>2226</v>
      </c>
      <c r="F59" s="208" t="s">
        <v>2208</v>
      </c>
      <c r="G59" s="208" t="s">
        <v>16</v>
      </c>
      <c r="H59" s="210"/>
      <c r="I59" s="208"/>
      <c r="J59" s="208" t="s">
        <v>2148</v>
      </c>
      <c r="K59" s="208" t="s">
        <v>858</v>
      </c>
      <c r="L59" s="208" t="s">
        <v>4700</v>
      </c>
      <c r="M59" s="208" t="s">
        <v>4701</v>
      </c>
      <c r="N59" s="208" t="s">
        <v>4702</v>
      </c>
      <c r="O59" s="208" t="s">
        <v>3306</v>
      </c>
      <c r="P59" s="210"/>
      <c r="Q59" s="208"/>
      <c r="R59" s="210"/>
      <c r="S59" s="208"/>
      <c r="T59" s="210"/>
      <c r="U59" s="208"/>
      <c r="V59" s="210"/>
      <c r="W59" s="208"/>
      <c r="X59" s="210"/>
      <c r="Y59" s="208"/>
    </row>
    <row r="60" spans="2:25" ht="60" x14ac:dyDescent="0.3">
      <c r="B60" s="208" t="s">
        <v>3307</v>
      </c>
      <c r="C60" s="208" t="s">
        <v>3308</v>
      </c>
      <c r="D60" s="208" t="s">
        <v>3309</v>
      </c>
      <c r="E60" s="208" t="s">
        <v>2226</v>
      </c>
      <c r="F60" s="208" t="s">
        <v>2164</v>
      </c>
      <c r="G60" s="208" t="s">
        <v>3825</v>
      </c>
      <c r="H60" s="210" t="s">
        <v>4703</v>
      </c>
      <c r="I60" s="209" t="s">
        <v>4704</v>
      </c>
      <c r="J60" s="208" t="s">
        <v>2148</v>
      </c>
      <c r="K60" s="208" t="s">
        <v>2149</v>
      </c>
      <c r="L60" s="208" t="s">
        <v>4705</v>
      </c>
      <c r="M60" s="208" t="s">
        <v>4706</v>
      </c>
      <c r="N60" s="208" t="s">
        <v>4707</v>
      </c>
      <c r="O60" s="208" t="s">
        <v>3310</v>
      </c>
      <c r="P60" s="210"/>
      <c r="Q60" s="209"/>
      <c r="R60" s="210"/>
      <c r="S60" s="209"/>
      <c r="T60" s="210"/>
      <c r="U60" s="209"/>
      <c r="V60" s="210"/>
      <c r="W60" s="209"/>
      <c r="X60" s="210"/>
      <c r="Y60" s="209"/>
    </row>
    <row r="61" spans="2:25" x14ac:dyDescent="0.3">
      <c r="B61" s="208" t="s">
        <v>3311</v>
      </c>
      <c r="C61" s="208" t="s">
        <v>2153</v>
      </c>
      <c r="D61" s="208" t="s">
        <v>3312</v>
      </c>
      <c r="E61" s="208" t="s">
        <v>2226</v>
      </c>
      <c r="F61" s="208" t="s">
        <v>2147</v>
      </c>
      <c r="G61" s="208" t="s">
        <v>16</v>
      </c>
      <c r="H61" s="210"/>
      <c r="I61" s="208"/>
      <c r="J61" s="208" t="s">
        <v>2148</v>
      </c>
      <c r="K61" s="208" t="s">
        <v>2149</v>
      </c>
      <c r="L61" s="208" t="s">
        <v>4708</v>
      </c>
      <c r="M61" s="208" t="s">
        <v>4709</v>
      </c>
      <c r="N61" s="208" t="s">
        <v>4637</v>
      </c>
      <c r="O61" s="208" t="s">
        <v>3313</v>
      </c>
      <c r="P61" s="210"/>
      <c r="Q61" s="208"/>
      <c r="R61" s="210"/>
      <c r="S61" s="208"/>
      <c r="T61" s="210"/>
      <c r="U61" s="208"/>
      <c r="V61" s="210"/>
      <c r="W61" s="208"/>
      <c r="X61" s="210"/>
      <c r="Y61" s="208"/>
    </row>
    <row r="62" spans="2:25" x14ac:dyDescent="0.3">
      <c r="B62" s="208" t="s">
        <v>3314</v>
      </c>
      <c r="C62" s="208" t="s">
        <v>3315</v>
      </c>
      <c r="D62" s="208" t="s">
        <v>3316</v>
      </c>
      <c r="E62" s="208" t="s">
        <v>2226</v>
      </c>
      <c r="F62" s="208" t="s">
        <v>2208</v>
      </c>
      <c r="G62" s="208" t="s">
        <v>16</v>
      </c>
      <c r="H62" s="210"/>
      <c r="I62" s="208"/>
      <c r="J62" s="208" t="s">
        <v>2148</v>
      </c>
      <c r="K62" s="208" t="s">
        <v>858</v>
      </c>
      <c r="L62" s="208" t="s">
        <v>4710</v>
      </c>
      <c r="M62" s="208" t="s">
        <v>4711</v>
      </c>
      <c r="N62" s="208" t="s">
        <v>4712</v>
      </c>
      <c r="O62" s="208" t="s">
        <v>3317</v>
      </c>
      <c r="P62" s="210"/>
      <c r="Q62" s="208"/>
      <c r="R62" s="210"/>
      <c r="S62" s="208"/>
      <c r="T62" s="210"/>
      <c r="U62" s="208"/>
      <c r="V62" s="210"/>
      <c r="W62" s="208"/>
      <c r="X62" s="210"/>
      <c r="Y62" s="208"/>
    </row>
    <row r="63" spans="2:25" x14ac:dyDescent="0.3">
      <c r="B63" s="208" t="s">
        <v>3321</v>
      </c>
      <c r="C63" s="208" t="s">
        <v>3082</v>
      </c>
      <c r="D63" s="208" t="s">
        <v>3322</v>
      </c>
      <c r="E63" s="208" t="s">
        <v>2226</v>
      </c>
      <c r="F63" s="208" t="s">
        <v>2256</v>
      </c>
      <c r="G63" s="208" t="s">
        <v>16</v>
      </c>
      <c r="H63" s="210"/>
      <c r="I63" s="208"/>
      <c r="J63" s="208" t="s">
        <v>2148</v>
      </c>
      <c r="K63" s="208" t="s">
        <v>858</v>
      </c>
      <c r="L63" s="208" t="s">
        <v>4713</v>
      </c>
      <c r="M63" s="208" t="s">
        <v>4636</v>
      </c>
      <c r="N63" s="208" t="s">
        <v>4637</v>
      </c>
      <c r="O63" s="208" t="s">
        <v>3323</v>
      </c>
      <c r="P63" s="210"/>
      <c r="Q63" s="208"/>
      <c r="R63" s="210"/>
      <c r="S63" s="208"/>
      <c r="T63" s="210"/>
      <c r="U63" s="208"/>
      <c r="V63" s="210"/>
      <c r="W63" s="208"/>
      <c r="X63" s="210"/>
      <c r="Y63" s="208"/>
    </row>
    <row r="64" spans="2:25" ht="48" x14ac:dyDescent="0.3">
      <c r="B64" s="208" t="s">
        <v>3324</v>
      </c>
      <c r="C64" s="208" t="s">
        <v>3325</v>
      </c>
      <c r="D64" s="208" t="s">
        <v>3322</v>
      </c>
      <c r="E64" s="208" t="s">
        <v>2226</v>
      </c>
      <c r="F64" s="208" t="s">
        <v>2208</v>
      </c>
      <c r="G64" s="208" t="s">
        <v>21</v>
      </c>
      <c r="H64" s="210" t="s">
        <v>4714</v>
      </c>
      <c r="I64" s="209" t="s">
        <v>4565</v>
      </c>
      <c r="J64" s="208" t="s">
        <v>2148</v>
      </c>
      <c r="K64" s="208" t="s">
        <v>2269</v>
      </c>
      <c r="L64" s="208" t="s">
        <v>4715</v>
      </c>
      <c r="M64" s="208" t="s">
        <v>4623</v>
      </c>
      <c r="N64" s="208" t="s">
        <v>4624</v>
      </c>
      <c r="O64" s="208" t="s">
        <v>3326</v>
      </c>
      <c r="P64" s="210"/>
      <c r="Q64" s="209"/>
      <c r="R64" s="210"/>
      <c r="S64" s="209"/>
      <c r="T64" s="210"/>
      <c r="U64" s="209"/>
      <c r="V64" s="210"/>
      <c r="W64" s="209"/>
      <c r="X64" s="210"/>
      <c r="Y64" s="209"/>
    </row>
    <row r="65" spans="2:25" x14ac:dyDescent="0.3">
      <c r="B65" s="208" t="s">
        <v>3327</v>
      </c>
      <c r="C65" s="208" t="s">
        <v>3328</v>
      </c>
      <c r="D65" s="208" t="s">
        <v>3273</v>
      </c>
      <c r="E65" s="208" t="s">
        <v>2226</v>
      </c>
      <c r="F65" s="208" t="s">
        <v>2301</v>
      </c>
      <c r="G65" s="208" t="s">
        <v>16</v>
      </c>
      <c r="H65" s="210"/>
      <c r="I65" s="208"/>
      <c r="J65" s="208" t="s">
        <v>2148</v>
      </c>
      <c r="K65" s="208" t="s">
        <v>2149</v>
      </c>
      <c r="L65" s="208" t="s">
        <v>4567</v>
      </c>
      <c r="M65" s="208" t="s">
        <v>4706</v>
      </c>
      <c r="N65" s="208" t="s">
        <v>4707</v>
      </c>
      <c r="O65" s="208" t="s">
        <v>3329</v>
      </c>
      <c r="P65" s="210"/>
      <c r="Q65" s="208"/>
      <c r="R65" s="210"/>
      <c r="S65" s="208"/>
      <c r="T65" s="210"/>
      <c r="U65" s="208"/>
      <c r="V65" s="210"/>
      <c r="W65" s="208"/>
      <c r="X65" s="210"/>
      <c r="Y65" s="208"/>
    </row>
    <row r="66" spans="2:25" ht="36" x14ac:dyDescent="0.3">
      <c r="B66" s="208" t="s">
        <v>3333</v>
      </c>
      <c r="C66" s="208" t="s">
        <v>3334</v>
      </c>
      <c r="D66" s="208" t="s">
        <v>3335</v>
      </c>
      <c r="E66" s="208" t="s">
        <v>2226</v>
      </c>
      <c r="F66" s="209" t="s">
        <v>3826</v>
      </c>
      <c r="G66" s="208" t="s">
        <v>21</v>
      </c>
      <c r="H66" s="210" t="s">
        <v>4716</v>
      </c>
      <c r="I66" s="209" t="s">
        <v>4717</v>
      </c>
      <c r="J66" s="208" t="s">
        <v>2148</v>
      </c>
      <c r="K66" s="208" t="s">
        <v>858</v>
      </c>
      <c r="L66" s="208" t="s">
        <v>4718</v>
      </c>
      <c r="M66" s="208" t="s">
        <v>4567</v>
      </c>
      <c r="N66" s="208" t="s">
        <v>4568</v>
      </c>
      <c r="O66" s="208" t="s">
        <v>3337</v>
      </c>
      <c r="P66" s="210"/>
      <c r="Q66" s="209"/>
      <c r="R66" s="210"/>
      <c r="S66" s="209"/>
      <c r="T66" s="210"/>
      <c r="U66" s="209"/>
      <c r="V66" s="210"/>
      <c r="W66" s="209"/>
      <c r="X66" s="210"/>
      <c r="Y66" s="209"/>
    </row>
    <row r="67" spans="2:25" ht="48" x14ac:dyDescent="0.3">
      <c r="B67" s="208" t="s">
        <v>3338</v>
      </c>
      <c r="C67" s="208" t="s">
        <v>3339</v>
      </c>
      <c r="D67" s="208" t="s">
        <v>3340</v>
      </c>
      <c r="E67" s="208" t="s">
        <v>2226</v>
      </c>
      <c r="F67" s="208" t="s">
        <v>3341</v>
      </c>
      <c r="G67" s="208" t="s">
        <v>21</v>
      </c>
      <c r="H67" s="210" t="s">
        <v>4719</v>
      </c>
      <c r="I67" s="209" t="s">
        <v>4720</v>
      </c>
      <c r="J67" s="208" t="s">
        <v>2148</v>
      </c>
      <c r="K67" s="208" t="s">
        <v>858</v>
      </c>
      <c r="L67" s="208" t="s">
        <v>4721</v>
      </c>
      <c r="M67" s="208" t="s">
        <v>4722</v>
      </c>
      <c r="N67" s="208" t="s">
        <v>4723</v>
      </c>
      <c r="O67" s="208" t="s">
        <v>3342</v>
      </c>
      <c r="P67" s="210"/>
      <c r="Q67" s="209"/>
      <c r="R67" s="210"/>
      <c r="S67" s="209"/>
      <c r="T67" s="210"/>
      <c r="U67" s="209"/>
      <c r="V67" s="210"/>
      <c r="W67" s="209"/>
      <c r="X67" s="210"/>
      <c r="Y67" s="209"/>
    </row>
    <row r="68" spans="2:25" x14ac:dyDescent="0.3">
      <c r="B68" s="208" t="s">
        <v>3343</v>
      </c>
      <c r="C68" s="208" t="s">
        <v>3344</v>
      </c>
      <c r="D68" s="208" t="s">
        <v>3305</v>
      </c>
      <c r="E68" s="208" t="s">
        <v>2226</v>
      </c>
      <c r="F68" s="208" t="s">
        <v>2208</v>
      </c>
      <c r="G68" s="208" t="s">
        <v>16</v>
      </c>
      <c r="H68" s="210"/>
      <c r="I68" s="208"/>
      <c r="J68" s="208" t="s">
        <v>2148</v>
      </c>
      <c r="K68" s="208" t="s">
        <v>858</v>
      </c>
      <c r="L68" s="208" t="s">
        <v>4724</v>
      </c>
      <c r="M68" s="208" t="s">
        <v>4722</v>
      </c>
      <c r="N68" s="208" t="s">
        <v>4723</v>
      </c>
      <c r="O68" s="208" t="s">
        <v>3345</v>
      </c>
      <c r="P68" s="210"/>
      <c r="Q68" s="208"/>
      <c r="R68" s="210"/>
      <c r="S68" s="208"/>
      <c r="T68" s="210"/>
      <c r="U68" s="208"/>
      <c r="V68" s="210"/>
      <c r="W68" s="208"/>
      <c r="X68" s="210"/>
      <c r="Y68" s="208"/>
    </row>
    <row r="69" spans="2:25" x14ac:dyDescent="0.3">
      <c r="B69" s="208" t="s">
        <v>3346</v>
      </c>
      <c r="C69" s="208" t="s">
        <v>3347</v>
      </c>
      <c r="D69" s="208" t="s">
        <v>3348</v>
      </c>
      <c r="E69" s="208" t="s">
        <v>2226</v>
      </c>
      <c r="F69" s="208" t="s">
        <v>2208</v>
      </c>
      <c r="G69" s="208" t="s">
        <v>16</v>
      </c>
      <c r="H69" s="210"/>
      <c r="I69" s="208"/>
      <c r="J69" s="208" t="s">
        <v>2148</v>
      </c>
      <c r="K69" s="208" t="s">
        <v>858</v>
      </c>
      <c r="L69" s="208" t="s">
        <v>4725</v>
      </c>
      <c r="M69" s="208" t="s">
        <v>4640</v>
      </c>
      <c r="N69" s="208" t="s">
        <v>4641</v>
      </c>
      <c r="O69" s="208" t="s">
        <v>3349</v>
      </c>
      <c r="P69" s="210"/>
      <c r="Q69" s="208"/>
      <c r="R69" s="210"/>
      <c r="S69" s="208"/>
      <c r="T69" s="210"/>
      <c r="U69" s="208"/>
      <c r="V69" s="210"/>
      <c r="W69" s="208"/>
      <c r="X69" s="210"/>
      <c r="Y69" s="208"/>
    </row>
    <row r="70" spans="2:25" ht="36" x14ac:dyDescent="0.3">
      <c r="B70" s="208" t="s">
        <v>3350</v>
      </c>
      <c r="C70" s="208" t="s">
        <v>3351</v>
      </c>
      <c r="D70" s="208" t="s">
        <v>171</v>
      </c>
      <c r="E70" s="208" t="s">
        <v>2226</v>
      </c>
      <c r="F70" s="208" t="s">
        <v>2208</v>
      </c>
      <c r="G70" s="208" t="s">
        <v>21</v>
      </c>
      <c r="H70" s="210" t="s">
        <v>4726</v>
      </c>
      <c r="I70" s="209" t="s">
        <v>4565</v>
      </c>
      <c r="J70" s="208" t="s">
        <v>2148</v>
      </c>
      <c r="K70" s="208" t="s">
        <v>858</v>
      </c>
      <c r="L70" s="208" t="s">
        <v>4727</v>
      </c>
      <c r="M70" s="208" t="s">
        <v>4728</v>
      </c>
      <c r="N70" s="208" t="s">
        <v>4729</v>
      </c>
      <c r="O70" s="208" t="s">
        <v>3352</v>
      </c>
      <c r="P70" s="210"/>
      <c r="Q70" s="209"/>
      <c r="R70" s="210"/>
      <c r="S70" s="209"/>
      <c r="T70" s="210"/>
      <c r="U70" s="209"/>
      <c r="V70" s="210"/>
      <c r="W70" s="209"/>
      <c r="X70" s="210"/>
      <c r="Y70" s="209"/>
    </row>
    <row r="71" spans="2:25" x14ac:dyDescent="0.3">
      <c r="B71" s="208" t="s">
        <v>4730</v>
      </c>
      <c r="C71" s="208" t="s">
        <v>3353</v>
      </c>
      <c r="D71" s="208" t="s">
        <v>3014</v>
      </c>
      <c r="E71" s="208" t="s">
        <v>2226</v>
      </c>
      <c r="F71" s="208" t="s">
        <v>2208</v>
      </c>
      <c r="G71" s="208" t="s">
        <v>16</v>
      </c>
      <c r="H71" s="210"/>
      <c r="I71" s="208"/>
      <c r="J71" s="208" t="s">
        <v>2148</v>
      </c>
      <c r="K71" s="208" t="s">
        <v>858</v>
      </c>
      <c r="L71" s="208" t="s">
        <v>4731</v>
      </c>
      <c r="M71" s="208" t="s">
        <v>4732</v>
      </c>
      <c r="N71" s="208" t="s">
        <v>4733</v>
      </c>
      <c r="O71" s="208" t="s">
        <v>3354</v>
      </c>
      <c r="P71" s="210"/>
      <c r="Q71" s="208"/>
      <c r="R71" s="210"/>
      <c r="S71" s="208"/>
      <c r="T71" s="210"/>
      <c r="U71" s="208"/>
      <c r="V71" s="210"/>
      <c r="W71" s="208"/>
      <c r="X71" s="210"/>
      <c r="Y71" s="208"/>
    </row>
    <row r="72" spans="2:25" ht="36" x14ac:dyDescent="0.3">
      <c r="B72" s="208" t="s">
        <v>3358</v>
      </c>
      <c r="C72" s="208" t="s">
        <v>3359</v>
      </c>
      <c r="D72" s="208" t="s">
        <v>3360</v>
      </c>
      <c r="E72" s="208" t="s">
        <v>2226</v>
      </c>
      <c r="F72" s="208" t="s">
        <v>2147</v>
      </c>
      <c r="G72" s="208" t="s">
        <v>21</v>
      </c>
      <c r="H72" s="210" t="s">
        <v>4734</v>
      </c>
      <c r="I72" s="209" t="s">
        <v>4735</v>
      </c>
      <c r="J72" s="208" t="s">
        <v>2148</v>
      </c>
      <c r="K72" s="208" t="s">
        <v>2149</v>
      </c>
      <c r="L72" s="208" t="s">
        <v>4736</v>
      </c>
      <c r="M72" s="208" t="s">
        <v>4737</v>
      </c>
      <c r="N72" s="208" t="s">
        <v>4738</v>
      </c>
      <c r="O72" s="208" t="s">
        <v>3361</v>
      </c>
      <c r="P72" s="210"/>
      <c r="Q72" s="209"/>
      <c r="R72" s="210"/>
      <c r="S72" s="209"/>
      <c r="T72" s="210"/>
      <c r="U72" s="209"/>
      <c r="V72" s="210"/>
      <c r="W72" s="209"/>
      <c r="X72" s="210"/>
      <c r="Y72" s="209"/>
    </row>
    <row r="73" spans="2:25" ht="36" x14ac:dyDescent="0.3">
      <c r="B73" s="208" t="s">
        <v>3362</v>
      </c>
      <c r="C73" s="208" t="s">
        <v>3363</v>
      </c>
      <c r="D73" s="208" t="s">
        <v>3003</v>
      </c>
      <c r="E73" s="208" t="s">
        <v>2226</v>
      </c>
      <c r="F73" s="208" t="s">
        <v>2164</v>
      </c>
      <c r="G73" s="208" t="s">
        <v>21</v>
      </c>
      <c r="H73" s="210" t="s">
        <v>4739</v>
      </c>
      <c r="I73" s="209" t="s">
        <v>4735</v>
      </c>
      <c r="J73" s="208" t="s">
        <v>2148</v>
      </c>
      <c r="K73" s="208" t="s">
        <v>2626</v>
      </c>
      <c r="L73" s="208" t="s">
        <v>4740</v>
      </c>
      <c r="M73" s="208" t="s">
        <v>4741</v>
      </c>
      <c r="N73" s="208" t="s">
        <v>4742</v>
      </c>
      <c r="O73" s="208" t="s">
        <v>3364</v>
      </c>
      <c r="P73" s="210"/>
      <c r="Q73" s="209"/>
      <c r="R73" s="210"/>
      <c r="S73" s="209"/>
      <c r="T73" s="210"/>
      <c r="U73" s="209"/>
      <c r="V73" s="210"/>
      <c r="W73" s="209"/>
      <c r="X73" s="210"/>
      <c r="Y73" s="209"/>
    </row>
    <row r="74" spans="2:25" x14ac:dyDescent="0.3">
      <c r="B74" s="208" t="s">
        <v>2204</v>
      </c>
      <c r="C74" s="208" t="s">
        <v>2205</v>
      </c>
      <c r="D74" s="208" t="s">
        <v>2206</v>
      </c>
      <c r="E74" s="208" t="s">
        <v>2207</v>
      </c>
      <c r="F74" s="208" t="s">
        <v>2208</v>
      </c>
      <c r="G74" s="208" t="s">
        <v>16</v>
      </c>
      <c r="H74" s="210"/>
      <c r="I74" s="208"/>
      <c r="J74" s="208" t="s">
        <v>2148</v>
      </c>
      <c r="K74" s="208" t="s">
        <v>858</v>
      </c>
      <c r="L74" s="208" t="s">
        <v>4743</v>
      </c>
      <c r="M74" s="208" t="s">
        <v>4744</v>
      </c>
      <c r="N74" s="208" t="s">
        <v>4745</v>
      </c>
      <c r="O74" s="208" t="s">
        <v>2209</v>
      </c>
      <c r="P74" s="210"/>
      <c r="Q74" s="208"/>
      <c r="R74" s="210"/>
      <c r="S74" s="208"/>
      <c r="T74" s="210"/>
      <c r="U74" s="208"/>
      <c r="V74" s="210"/>
      <c r="W74" s="208"/>
      <c r="X74" s="210"/>
      <c r="Y74" s="208"/>
    </row>
    <row r="75" spans="2:25" x14ac:dyDescent="0.3">
      <c r="B75" s="208" t="s">
        <v>2353</v>
      </c>
      <c r="C75" s="208" t="s">
        <v>2354</v>
      </c>
      <c r="D75" s="208" t="s">
        <v>175</v>
      </c>
      <c r="E75" s="208" t="s">
        <v>2207</v>
      </c>
      <c r="F75" s="208" t="s">
        <v>2355</v>
      </c>
      <c r="G75" s="208" t="s">
        <v>16</v>
      </c>
      <c r="H75" s="210"/>
      <c r="I75" s="208"/>
      <c r="J75" s="208" t="s">
        <v>2148</v>
      </c>
      <c r="K75" s="208" t="s">
        <v>2356</v>
      </c>
      <c r="L75" s="208" t="s">
        <v>4746</v>
      </c>
      <c r="M75" s="208" t="s">
        <v>4747</v>
      </c>
      <c r="N75" s="208" t="s">
        <v>4748</v>
      </c>
      <c r="O75" s="208" t="s">
        <v>2357</v>
      </c>
      <c r="P75" s="210"/>
      <c r="Q75" s="208"/>
      <c r="R75" s="210"/>
      <c r="S75" s="208"/>
      <c r="T75" s="210"/>
      <c r="U75" s="208"/>
      <c r="V75" s="210"/>
      <c r="W75" s="208"/>
      <c r="X75" s="210"/>
      <c r="Y75" s="208"/>
    </row>
    <row r="76" spans="2:25" x14ac:dyDescent="0.3">
      <c r="B76" s="208" t="s">
        <v>2393</v>
      </c>
      <c r="C76" s="208" t="s">
        <v>2394</v>
      </c>
      <c r="D76" s="208" t="s">
        <v>2395</v>
      </c>
      <c r="E76" s="208" t="s">
        <v>2207</v>
      </c>
      <c r="F76" s="208" t="s">
        <v>2355</v>
      </c>
      <c r="G76" s="208" t="s">
        <v>16</v>
      </c>
      <c r="H76" s="210"/>
      <c r="I76" s="208"/>
      <c r="J76" s="208" t="s">
        <v>2148</v>
      </c>
      <c r="K76" s="208" t="s">
        <v>2149</v>
      </c>
      <c r="L76" s="208" t="s">
        <v>4749</v>
      </c>
      <c r="M76" s="208" t="s">
        <v>4750</v>
      </c>
      <c r="N76" s="208" t="s">
        <v>4751</v>
      </c>
      <c r="O76" s="208" t="s">
        <v>2396</v>
      </c>
      <c r="P76" s="210"/>
      <c r="Q76" s="208"/>
      <c r="R76" s="210"/>
      <c r="S76" s="208"/>
      <c r="T76" s="210"/>
      <c r="U76" s="208"/>
      <c r="V76" s="210"/>
      <c r="W76" s="208"/>
      <c r="X76" s="210"/>
      <c r="Y76" s="208"/>
    </row>
    <row r="77" spans="2:25" x14ac:dyDescent="0.3">
      <c r="B77" s="208" t="s">
        <v>2397</v>
      </c>
      <c r="C77" s="208" t="s">
        <v>2398</v>
      </c>
      <c r="D77" s="208" t="s">
        <v>153</v>
      </c>
      <c r="E77" s="208" t="s">
        <v>2207</v>
      </c>
      <c r="F77" s="208" t="s">
        <v>2208</v>
      </c>
      <c r="G77" s="208" t="s">
        <v>16</v>
      </c>
      <c r="H77" s="210"/>
      <c r="I77" s="208"/>
      <c r="J77" s="208" t="s">
        <v>2148</v>
      </c>
      <c r="K77" s="208" t="s">
        <v>858</v>
      </c>
      <c r="L77" s="208" t="s">
        <v>4752</v>
      </c>
      <c r="M77" s="208" t="s">
        <v>4753</v>
      </c>
      <c r="N77" s="208" t="s">
        <v>4754</v>
      </c>
      <c r="O77" s="208" t="s">
        <v>2399</v>
      </c>
      <c r="P77" s="210"/>
      <c r="Q77" s="208"/>
      <c r="R77" s="210"/>
      <c r="S77" s="208"/>
      <c r="T77" s="210"/>
      <c r="U77" s="208"/>
      <c r="V77" s="210"/>
      <c r="W77" s="208"/>
      <c r="X77" s="210"/>
      <c r="Y77" s="208"/>
    </row>
    <row r="78" spans="2:25" x14ac:dyDescent="0.3">
      <c r="B78" s="208" t="s">
        <v>3257</v>
      </c>
      <c r="C78" s="208" t="s">
        <v>3258</v>
      </c>
      <c r="D78" s="208" t="s">
        <v>2328</v>
      </c>
      <c r="E78" s="208" t="s">
        <v>2207</v>
      </c>
      <c r="F78" s="208" t="s">
        <v>2208</v>
      </c>
      <c r="G78" s="208" t="s">
        <v>16</v>
      </c>
      <c r="H78" s="210"/>
      <c r="I78" s="208"/>
      <c r="J78" s="208" t="s">
        <v>2148</v>
      </c>
      <c r="K78" s="208" t="s">
        <v>858</v>
      </c>
      <c r="L78" s="208" t="s">
        <v>4755</v>
      </c>
      <c r="M78" s="208" t="s">
        <v>4756</v>
      </c>
      <c r="N78" s="208" t="s">
        <v>4757</v>
      </c>
      <c r="O78" s="208" t="s">
        <v>3259</v>
      </c>
      <c r="P78" s="210"/>
      <c r="Q78" s="208"/>
      <c r="R78" s="210"/>
      <c r="S78" s="208"/>
      <c r="T78" s="210"/>
      <c r="U78" s="208"/>
      <c r="V78" s="210"/>
      <c r="W78" s="208"/>
      <c r="X78" s="210"/>
      <c r="Y78" s="208"/>
    </row>
    <row r="79" spans="2:25" x14ac:dyDescent="0.3">
      <c r="B79" s="208" t="s">
        <v>2143</v>
      </c>
      <c r="C79" s="208" t="s">
        <v>2144</v>
      </c>
      <c r="D79" s="208" t="s">
        <v>2145</v>
      </c>
      <c r="E79" s="208" t="s">
        <v>2146</v>
      </c>
      <c r="F79" s="208" t="s">
        <v>2147</v>
      </c>
      <c r="G79" s="208" t="s">
        <v>16</v>
      </c>
      <c r="H79" s="210"/>
      <c r="I79" s="208"/>
      <c r="J79" s="208" t="s">
        <v>2148</v>
      </c>
      <c r="K79" s="208" t="s">
        <v>2149</v>
      </c>
      <c r="L79" s="208" t="s">
        <v>4758</v>
      </c>
      <c r="M79" s="208" t="s">
        <v>4759</v>
      </c>
      <c r="N79" s="208" t="s">
        <v>4760</v>
      </c>
      <c r="O79" s="208" t="s">
        <v>2150</v>
      </c>
      <c r="P79" s="210"/>
      <c r="Q79" s="208"/>
      <c r="R79" s="210"/>
      <c r="S79" s="208"/>
      <c r="T79" s="210"/>
      <c r="U79" s="208"/>
      <c r="V79" s="210"/>
      <c r="W79" s="208"/>
      <c r="X79" s="210"/>
      <c r="Y79" s="208"/>
    </row>
    <row r="80" spans="2:25" x14ac:dyDescent="0.3">
      <c r="B80" s="208" t="s">
        <v>2152</v>
      </c>
      <c r="C80" s="208" t="s">
        <v>2153</v>
      </c>
      <c r="D80" s="208" t="s">
        <v>2145</v>
      </c>
      <c r="E80" s="208" t="s">
        <v>2146</v>
      </c>
      <c r="F80" s="208" t="s">
        <v>2147</v>
      </c>
      <c r="G80" s="208" t="s">
        <v>16</v>
      </c>
      <c r="H80" s="210"/>
      <c r="I80" s="208"/>
      <c r="J80" s="208" t="s">
        <v>2148</v>
      </c>
      <c r="K80" s="208" t="s">
        <v>2149</v>
      </c>
      <c r="L80" s="208" t="s">
        <v>4758</v>
      </c>
      <c r="M80" s="208" t="s">
        <v>4759</v>
      </c>
      <c r="N80" s="208" t="s">
        <v>4761</v>
      </c>
      <c r="O80" s="208" t="s">
        <v>2154</v>
      </c>
      <c r="P80" s="210"/>
      <c r="Q80" s="208"/>
      <c r="R80" s="210"/>
      <c r="S80" s="208"/>
      <c r="T80" s="210"/>
      <c r="U80" s="208"/>
      <c r="V80" s="210"/>
      <c r="W80" s="208"/>
      <c r="X80" s="210"/>
      <c r="Y80" s="208"/>
    </row>
    <row r="81" spans="2:25" x14ac:dyDescent="0.3">
      <c r="B81" s="208" t="s">
        <v>2155</v>
      </c>
      <c r="C81" s="208" t="s">
        <v>2156</v>
      </c>
      <c r="D81" s="208" t="s">
        <v>2145</v>
      </c>
      <c r="E81" s="208" t="s">
        <v>2146</v>
      </c>
      <c r="F81" s="208" t="s">
        <v>2147</v>
      </c>
      <c r="G81" s="208" t="s">
        <v>16</v>
      </c>
      <c r="H81" s="210"/>
      <c r="I81" s="208"/>
      <c r="J81" s="208" t="s">
        <v>2148</v>
      </c>
      <c r="K81" s="208" t="s">
        <v>615</v>
      </c>
      <c r="L81" s="208" t="s">
        <v>4758</v>
      </c>
      <c r="M81" s="208" t="s">
        <v>4759</v>
      </c>
      <c r="N81" s="208" t="s">
        <v>4762</v>
      </c>
      <c r="O81" s="208" t="s">
        <v>2157</v>
      </c>
      <c r="P81" s="210"/>
      <c r="Q81" s="208"/>
      <c r="R81" s="210"/>
      <c r="S81" s="208"/>
      <c r="T81" s="210"/>
      <c r="U81" s="208"/>
      <c r="V81" s="210"/>
      <c r="W81" s="208"/>
      <c r="X81" s="210"/>
      <c r="Y81" s="208"/>
    </row>
    <row r="82" spans="2:25" x14ac:dyDescent="0.3">
      <c r="B82" s="208" t="s">
        <v>4457</v>
      </c>
      <c r="C82" s="208" t="s">
        <v>2158</v>
      </c>
      <c r="D82" s="208" t="s">
        <v>2159</v>
      </c>
      <c r="E82" s="208" t="s">
        <v>2146</v>
      </c>
      <c r="F82" s="208" t="s">
        <v>2160</v>
      </c>
      <c r="G82" s="208" t="s">
        <v>16</v>
      </c>
      <c r="H82" s="210"/>
      <c r="I82" s="208"/>
      <c r="J82" s="214" t="s">
        <v>2148</v>
      </c>
      <c r="K82" s="214" t="s">
        <v>1694</v>
      </c>
      <c r="L82" s="215">
        <v>27958</v>
      </c>
      <c r="M82" s="215">
        <v>28856</v>
      </c>
      <c r="N82" s="215">
        <v>56250</v>
      </c>
      <c r="O82" s="214">
        <v>145</v>
      </c>
      <c r="P82" s="210"/>
      <c r="Q82" s="208"/>
      <c r="R82" s="210"/>
      <c r="S82" s="208"/>
      <c r="T82" s="210"/>
      <c r="U82" s="208"/>
      <c r="V82" s="210"/>
      <c r="W82" s="208"/>
      <c r="X82" s="210"/>
      <c r="Y82" s="208"/>
    </row>
    <row r="83" spans="2:25" ht="48" x14ac:dyDescent="0.3">
      <c r="B83" s="208" t="s">
        <v>2161</v>
      </c>
      <c r="C83" s="208" t="s">
        <v>2162</v>
      </c>
      <c r="D83" s="208" t="s">
        <v>2163</v>
      </c>
      <c r="E83" s="208" t="s">
        <v>2146</v>
      </c>
      <c r="F83" s="208" t="s">
        <v>2164</v>
      </c>
      <c r="G83" s="208" t="s">
        <v>21</v>
      </c>
      <c r="H83" s="210" t="s">
        <v>4763</v>
      </c>
      <c r="I83" s="216" t="s">
        <v>4541</v>
      </c>
      <c r="J83" s="208" t="s">
        <v>2148</v>
      </c>
      <c r="K83" s="208" t="s">
        <v>2149</v>
      </c>
      <c r="L83" s="208" t="s">
        <v>4764</v>
      </c>
      <c r="M83" s="208" t="s">
        <v>4765</v>
      </c>
      <c r="N83" s="208" t="s">
        <v>4766</v>
      </c>
      <c r="O83" s="208" t="s">
        <v>2165</v>
      </c>
      <c r="P83" s="210"/>
      <c r="Q83" s="216"/>
      <c r="R83" s="210"/>
      <c r="S83" s="216"/>
      <c r="T83" s="210"/>
      <c r="U83" s="216"/>
      <c r="V83" s="210"/>
      <c r="W83" s="216"/>
      <c r="X83" s="210"/>
      <c r="Y83" s="216"/>
    </row>
    <row r="84" spans="2:25" ht="48" x14ac:dyDescent="0.3">
      <c r="B84" s="208" t="s">
        <v>2166</v>
      </c>
      <c r="C84" s="208" t="s">
        <v>2167</v>
      </c>
      <c r="D84" s="208" t="s">
        <v>2163</v>
      </c>
      <c r="E84" s="208" t="s">
        <v>2146</v>
      </c>
      <c r="F84" s="208" t="s">
        <v>2164</v>
      </c>
      <c r="G84" s="208" t="s">
        <v>21</v>
      </c>
      <c r="H84" s="210" t="s">
        <v>4763</v>
      </c>
      <c r="I84" s="216" t="s">
        <v>4541</v>
      </c>
      <c r="J84" s="208" t="s">
        <v>2148</v>
      </c>
      <c r="K84" s="208" t="s">
        <v>2149</v>
      </c>
      <c r="L84" s="208" t="s">
        <v>4764</v>
      </c>
      <c r="M84" s="208" t="s">
        <v>4765</v>
      </c>
      <c r="N84" s="208" t="s">
        <v>4767</v>
      </c>
      <c r="O84" s="208" t="s">
        <v>2168</v>
      </c>
      <c r="P84" s="210"/>
      <c r="Q84" s="216"/>
      <c r="R84" s="210"/>
      <c r="S84" s="216"/>
      <c r="T84" s="210"/>
      <c r="U84" s="216"/>
      <c r="V84" s="210"/>
      <c r="W84" s="216"/>
      <c r="X84" s="210"/>
      <c r="Y84" s="216"/>
    </row>
    <row r="85" spans="2:25" x14ac:dyDescent="0.3">
      <c r="B85" s="208" t="s">
        <v>2169</v>
      </c>
      <c r="C85" s="208" t="s">
        <v>2170</v>
      </c>
      <c r="D85" s="208" t="s">
        <v>2171</v>
      </c>
      <c r="E85" s="208" t="s">
        <v>2146</v>
      </c>
      <c r="F85" s="208" t="s">
        <v>2172</v>
      </c>
      <c r="G85" s="208" t="s">
        <v>16</v>
      </c>
      <c r="H85" s="210"/>
      <c r="I85" s="208"/>
      <c r="J85" s="208" t="s">
        <v>2148</v>
      </c>
      <c r="K85" s="208" t="s">
        <v>858</v>
      </c>
      <c r="L85" s="208" t="s">
        <v>4768</v>
      </c>
      <c r="M85" s="208" t="s">
        <v>4769</v>
      </c>
      <c r="N85" s="208" t="s">
        <v>4770</v>
      </c>
      <c r="O85" s="208" t="s">
        <v>2173</v>
      </c>
      <c r="P85" s="210"/>
      <c r="Q85" s="208"/>
      <c r="R85" s="210"/>
      <c r="S85" s="208"/>
      <c r="T85" s="210"/>
      <c r="U85" s="208"/>
      <c r="V85" s="210"/>
      <c r="W85" s="208"/>
      <c r="X85" s="210"/>
      <c r="Y85" s="208"/>
    </row>
    <row r="86" spans="2:25" x14ac:dyDescent="0.3">
      <c r="B86" s="208" t="s">
        <v>2174</v>
      </c>
      <c r="C86" s="208" t="s">
        <v>2175</v>
      </c>
      <c r="D86" s="208" t="s">
        <v>2176</v>
      </c>
      <c r="E86" s="208" t="s">
        <v>2146</v>
      </c>
      <c r="F86" s="208" t="s">
        <v>2177</v>
      </c>
      <c r="G86" s="208" t="s">
        <v>16</v>
      </c>
      <c r="H86" s="210"/>
      <c r="I86" s="208"/>
      <c r="J86" s="208" t="s">
        <v>2178</v>
      </c>
      <c r="K86" s="208" t="s">
        <v>2149</v>
      </c>
      <c r="L86" s="208" t="s">
        <v>4771</v>
      </c>
      <c r="M86" s="217" t="s">
        <v>4772</v>
      </c>
      <c r="N86" s="218">
        <v>58549</v>
      </c>
      <c r="O86" s="208" t="s">
        <v>4773</v>
      </c>
      <c r="P86" s="210"/>
      <c r="Q86" s="208"/>
      <c r="R86" s="210"/>
      <c r="S86" s="208"/>
      <c r="T86" s="210"/>
      <c r="U86" s="208"/>
      <c r="V86" s="210"/>
      <c r="W86" s="208"/>
      <c r="X86" s="210"/>
      <c r="Y86" s="208"/>
    </row>
    <row r="87" spans="2:25" x14ac:dyDescent="0.3">
      <c r="B87" s="208" t="s">
        <v>2179</v>
      </c>
      <c r="C87" s="208" t="s">
        <v>2180</v>
      </c>
      <c r="D87" s="208" t="s">
        <v>2176</v>
      </c>
      <c r="E87" s="208" t="s">
        <v>2146</v>
      </c>
      <c r="F87" s="208" t="s">
        <v>2177</v>
      </c>
      <c r="G87" s="208" t="s">
        <v>16</v>
      </c>
      <c r="H87" s="210"/>
      <c r="I87" s="208"/>
      <c r="J87" s="208" t="s">
        <v>2178</v>
      </c>
      <c r="K87" s="208" t="s">
        <v>2149</v>
      </c>
      <c r="L87" s="208" t="s">
        <v>4771</v>
      </c>
      <c r="M87" s="218">
        <v>31156</v>
      </c>
      <c r="N87" s="218">
        <v>58549</v>
      </c>
      <c r="O87" s="208" t="s">
        <v>4774</v>
      </c>
      <c r="P87" s="210"/>
      <c r="Q87" s="208"/>
      <c r="R87" s="210"/>
      <c r="S87" s="208"/>
      <c r="T87" s="210"/>
      <c r="U87" s="208"/>
      <c r="V87" s="210"/>
      <c r="W87" s="208"/>
      <c r="X87" s="210"/>
      <c r="Y87" s="208"/>
    </row>
    <row r="88" spans="2:25" x14ac:dyDescent="0.3">
      <c r="B88" s="208" t="s">
        <v>2181</v>
      </c>
      <c r="C88" s="208" t="s">
        <v>2182</v>
      </c>
      <c r="D88" s="208" t="s">
        <v>2176</v>
      </c>
      <c r="E88" s="208" t="s">
        <v>2146</v>
      </c>
      <c r="F88" s="208" t="s">
        <v>2177</v>
      </c>
      <c r="G88" s="208" t="s">
        <v>16</v>
      </c>
      <c r="H88" s="210"/>
      <c r="I88" s="208"/>
      <c r="J88" s="208" t="s">
        <v>2148</v>
      </c>
      <c r="K88" s="208" t="s">
        <v>2149</v>
      </c>
      <c r="L88" s="208" t="s">
        <v>4771</v>
      </c>
      <c r="M88" s="208" t="s">
        <v>4775</v>
      </c>
      <c r="N88" s="208" t="s">
        <v>4776</v>
      </c>
      <c r="O88" s="208" t="s">
        <v>4777</v>
      </c>
      <c r="P88" s="210"/>
      <c r="Q88" s="208"/>
      <c r="R88" s="210"/>
      <c r="S88" s="208"/>
      <c r="T88" s="210"/>
      <c r="U88" s="208"/>
      <c r="V88" s="210"/>
      <c r="W88" s="208"/>
      <c r="X88" s="210"/>
      <c r="Y88" s="208"/>
    </row>
    <row r="89" spans="2:25" x14ac:dyDescent="0.3">
      <c r="B89" s="208" t="s">
        <v>2183</v>
      </c>
      <c r="C89" s="208" t="s">
        <v>2184</v>
      </c>
      <c r="D89" s="208" t="s">
        <v>2176</v>
      </c>
      <c r="E89" s="208" t="s">
        <v>2146</v>
      </c>
      <c r="F89" s="208" t="s">
        <v>2177</v>
      </c>
      <c r="G89" s="208" t="s">
        <v>16</v>
      </c>
      <c r="H89" s="210"/>
      <c r="I89" s="208"/>
      <c r="J89" s="217" t="s">
        <v>2178</v>
      </c>
      <c r="K89" s="217" t="s">
        <v>2149</v>
      </c>
      <c r="L89" s="217" t="s">
        <v>4771</v>
      </c>
      <c r="M89" s="218">
        <v>31156</v>
      </c>
      <c r="N89" s="218">
        <v>58550</v>
      </c>
      <c r="O89" s="217" t="s">
        <v>4778</v>
      </c>
      <c r="P89" s="217"/>
      <c r="Q89" s="208"/>
      <c r="R89" s="210"/>
      <c r="S89" s="208"/>
      <c r="T89" s="210"/>
      <c r="U89" s="208"/>
      <c r="V89" s="210"/>
      <c r="W89" s="208"/>
      <c r="X89" s="210"/>
      <c r="Y89" s="208"/>
    </row>
    <row r="90" spans="2:25" ht="36" x14ac:dyDescent="0.3">
      <c r="B90" s="208" t="s">
        <v>2200</v>
      </c>
      <c r="C90" s="208" t="s">
        <v>2184</v>
      </c>
      <c r="D90" s="208" t="s">
        <v>2201</v>
      </c>
      <c r="E90" s="208" t="s">
        <v>2146</v>
      </c>
      <c r="F90" s="208" t="s">
        <v>2202</v>
      </c>
      <c r="G90" s="208" t="s">
        <v>21</v>
      </c>
      <c r="H90" s="210" t="s">
        <v>4779</v>
      </c>
      <c r="I90" s="216" t="s">
        <v>4541</v>
      </c>
      <c r="J90" s="208" t="s">
        <v>2148</v>
      </c>
      <c r="K90" s="208" t="s">
        <v>2149</v>
      </c>
      <c r="L90" s="208" t="s">
        <v>4780</v>
      </c>
      <c r="M90" s="208" t="s">
        <v>4781</v>
      </c>
      <c r="N90" s="208" t="s">
        <v>4782</v>
      </c>
      <c r="O90" s="208" t="s">
        <v>2203</v>
      </c>
      <c r="P90" s="210"/>
      <c r="Q90" s="216"/>
      <c r="R90" s="210"/>
      <c r="S90" s="216"/>
      <c r="T90" s="210"/>
      <c r="U90" s="216"/>
      <c r="V90" s="210"/>
      <c r="W90" s="216"/>
      <c r="X90" s="210"/>
      <c r="Y90" s="216"/>
    </row>
    <row r="91" spans="2:25" x14ac:dyDescent="0.3">
      <c r="B91" s="208" t="s">
        <v>2215</v>
      </c>
      <c r="C91" s="208" t="s">
        <v>2216</v>
      </c>
      <c r="D91" s="208" t="s">
        <v>2217</v>
      </c>
      <c r="E91" s="208" t="s">
        <v>2146</v>
      </c>
      <c r="F91" s="208" t="s">
        <v>2218</v>
      </c>
      <c r="G91" s="208" t="s">
        <v>16</v>
      </c>
      <c r="H91" s="210"/>
      <c r="I91" s="208"/>
      <c r="J91" s="208" t="s">
        <v>2148</v>
      </c>
      <c r="K91" s="208" t="s">
        <v>2149</v>
      </c>
      <c r="L91" s="208" t="s">
        <v>4783</v>
      </c>
      <c r="M91" s="208" t="s">
        <v>4784</v>
      </c>
      <c r="N91" s="208" t="s">
        <v>4785</v>
      </c>
      <c r="O91" s="208" t="s">
        <v>2219</v>
      </c>
      <c r="P91" s="210"/>
      <c r="Q91" s="208"/>
      <c r="R91" s="210"/>
      <c r="S91" s="208"/>
      <c r="T91" s="210"/>
      <c r="U91" s="208"/>
      <c r="V91" s="210"/>
      <c r="W91" s="208"/>
      <c r="X91" s="210"/>
      <c r="Y91" s="208"/>
    </row>
    <row r="92" spans="2:25" x14ac:dyDescent="0.3">
      <c r="B92" s="208" t="s">
        <v>2220</v>
      </c>
      <c r="C92" s="208" t="s">
        <v>2221</v>
      </c>
      <c r="D92" s="208" t="s">
        <v>2217</v>
      </c>
      <c r="E92" s="208" t="s">
        <v>2146</v>
      </c>
      <c r="F92" s="208" t="s">
        <v>2147</v>
      </c>
      <c r="G92" s="208" t="s">
        <v>16</v>
      </c>
      <c r="H92" s="210"/>
      <c r="I92" s="208"/>
      <c r="J92" s="208" t="s">
        <v>2148</v>
      </c>
      <c r="K92" s="208" t="s">
        <v>2149</v>
      </c>
      <c r="L92" s="208" t="s">
        <v>4783</v>
      </c>
      <c r="M92" s="208" t="s">
        <v>4784</v>
      </c>
      <c r="N92" s="208" t="s">
        <v>4786</v>
      </c>
      <c r="O92" s="208" t="s">
        <v>2222</v>
      </c>
      <c r="P92" s="210"/>
      <c r="Q92" s="208"/>
      <c r="R92" s="210"/>
      <c r="S92" s="208"/>
      <c r="T92" s="210"/>
      <c r="U92" s="208"/>
      <c r="V92" s="210"/>
      <c r="W92" s="208"/>
      <c r="X92" s="210"/>
      <c r="Y92" s="208"/>
    </row>
    <row r="93" spans="2:25" ht="24" x14ac:dyDescent="0.3">
      <c r="B93" s="208" t="s">
        <v>2246</v>
      </c>
      <c r="C93" s="208" t="s">
        <v>2247</v>
      </c>
      <c r="D93" s="209" t="s">
        <v>2248</v>
      </c>
      <c r="E93" s="208" t="s">
        <v>2146</v>
      </c>
      <c r="F93" s="208" t="s">
        <v>2208</v>
      </c>
      <c r="G93" s="208" t="s">
        <v>16</v>
      </c>
      <c r="H93" s="210"/>
      <c r="I93" s="208"/>
      <c r="J93" s="208" t="s">
        <v>2148</v>
      </c>
      <c r="K93" s="208" t="s">
        <v>858</v>
      </c>
      <c r="L93" s="208" t="s">
        <v>4787</v>
      </c>
      <c r="M93" s="208" t="s">
        <v>4788</v>
      </c>
      <c r="N93" s="208" t="s">
        <v>4789</v>
      </c>
      <c r="O93" s="208" t="s">
        <v>2249</v>
      </c>
      <c r="P93" s="210"/>
      <c r="Q93" s="208"/>
      <c r="R93" s="210"/>
      <c r="S93" s="208"/>
      <c r="T93" s="210"/>
      <c r="U93" s="208"/>
      <c r="V93" s="210"/>
      <c r="W93" s="208"/>
      <c r="X93" s="210"/>
      <c r="Y93" s="208"/>
    </row>
    <row r="94" spans="2:25" x14ac:dyDescent="0.3">
      <c r="B94" s="208" t="s">
        <v>2291</v>
      </c>
      <c r="C94" s="208" t="s">
        <v>2216</v>
      </c>
      <c r="D94" s="208" t="s">
        <v>2292</v>
      </c>
      <c r="E94" s="208" t="s">
        <v>2146</v>
      </c>
      <c r="F94" s="209" t="s">
        <v>2293</v>
      </c>
      <c r="G94" s="208" t="s">
        <v>16</v>
      </c>
      <c r="H94" s="210"/>
      <c r="I94" s="208"/>
      <c r="J94" s="208" t="s">
        <v>2148</v>
      </c>
      <c r="K94" s="208" t="s">
        <v>2149</v>
      </c>
      <c r="L94" s="208" t="s">
        <v>4685</v>
      </c>
      <c r="M94" s="208" t="s">
        <v>4790</v>
      </c>
      <c r="N94" s="208" t="s">
        <v>4791</v>
      </c>
      <c r="O94" s="208"/>
      <c r="P94" s="210"/>
      <c r="Q94" s="208"/>
      <c r="R94" s="210"/>
      <c r="S94" s="208"/>
      <c r="T94" s="210"/>
      <c r="U94" s="208"/>
      <c r="V94" s="210"/>
      <c r="W94" s="208"/>
      <c r="X94" s="210"/>
      <c r="Y94" s="208"/>
    </row>
    <row r="95" spans="2:25" ht="48" x14ac:dyDescent="0.3">
      <c r="B95" s="208" t="s">
        <v>2298</v>
      </c>
      <c r="C95" s="208" t="s">
        <v>2299</v>
      </c>
      <c r="D95" s="208" t="s">
        <v>2300</v>
      </c>
      <c r="E95" s="208" t="s">
        <v>2146</v>
      </c>
      <c r="F95" s="208" t="s">
        <v>2301</v>
      </c>
      <c r="G95" s="208" t="s">
        <v>21</v>
      </c>
      <c r="H95" s="210" t="s">
        <v>4792</v>
      </c>
      <c r="I95" s="216" t="s">
        <v>4541</v>
      </c>
      <c r="J95" s="208" t="s">
        <v>2148</v>
      </c>
      <c r="K95" s="208" t="s">
        <v>2149</v>
      </c>
      <c r="L95" s="208" t="s">
        <v>4759</v>
      </c>
      <c r="M95" s="208" t="s">
        <v>4793</v>
      </c>
      <c r="N95" s="208" t="s">
        <v>4794</v>
      </c>
      <c r="O95" s="208" t="s">
        <v>2302</v>
      </c>
      <c r="P95" s="210"/>
      <c r="Q95" s="216"/>
      <c r="R95" s="210"/>
      <c r="S95" s="216"/>
      <c r="T95" s="210"/>
      <c r="U95" s="216"/>
      <c r="V95" s="210"/>
      <c r="W95" s="216"/>
      <c r="X95" s="210"/>
      <c r="Y95" s="216"/>
    </row>
    <row r="96" spans="2:25" ht="48" x14ac:dyDescent="0.3">
      <c r="B96" s="208" t="s">
        <v>2303</v>
      </c>
      <c r="C96" s="208" t="s">
        <v>2304</v>
      </c>
      <c r="D96" s="208" t="s">
        <v>2305</v>
      </c>
      <c r="E96" s="208" t="s">
        <v>2146</v>
      </c>
      <c r="F96" s="208" t="s">
        <v>2208</v>
      </c>
      <c r="G96" s="208" t="s">
        <v>21</v>
      </c>
      <c r="H96" s="210" t="s">
        <v>4795</v>
      </c>
      <c r="I96" s="216" t="s">
        <v>4541</v>
      </c>
      <c r="J96" s="208" t="s">
        <v>2148</v>
      </c>
      <c r="K96" s="208" t="s">
        <v>858</v>
      </c>
      <c r="L96" s="208" t="s">
        <v>4796</v>
      </c>
      <c r="M96" s="208" t="s">
        <v>4797</v>
      </c>
      <c r="N96" s="208" t="s">
        <v>4798</v>
      </c>
      <c r="O96" s="208" t="s">
        <v>2306</v>
      </c>
      <c r="P96" s="210"/>
      <c r="Q96" s="216"/>
      <c r="R96" s="210"/>
      <c r="S96" s="216"/>
      <c r="T96" s="210"/>
      <c r="U96" s="216"/>
      <c r="V96" s="210"/>
      <c r="W96" s="216"/>
      <c r="X96" s="210"/>
      <c r="Y96" s="216"/>
    </row>
    <row r="97" spans="2:25" x14ac:dyDescent="0.3">
      <c r="B97" s="208" t="s">
        <v>2362</v>
      </c>
      <c r="C97" s="208" t="s">
        <v>2363</v>
      </c>
      <c r="D97" s="208" t="s">
        <v>545</v>
      </c>
      <c r="E97" s="208" t="s">
        <v>2146</v>
      </c>
      <c r="F97" s="208" t="s">
        <v>2164</v>
      </c>
      <c r="G97" s="208" t="s">
        <v>21</v>
      </c>
      <c r="H97" s="210"/>
      <c r="I97" s="208"/>
      <c r="J97" s="208" t="s">
        <v>2148</v>
      </c>
      <c r="K97" s="208" t="s">
        <v>2264</v>
      </c>
      <c r="L97" s="208" t="s">
        <v>4799</v>
      </c>
      <c r="M97" s="208" t="s">
        <v>4799</v>
      </c>
      <c r="N97" s="208" t="s">
        <v>4800</v>
      </c>
      <c r="O97" s="208" t="s">
        <v>2364</v>
      </c>
      <c r="P97" s="210"/>
      <c r="Q97" s="208"/>
      <c r="R97" s="210"/>
      <c r="S97" s="208"/>
      <c r="T97" s="210"/>
      <c r="U97" s="208"/>
      <c r="V97" s="210"/>
      <c r="W97" s="208"/>
      <c r="X97" s="210"/>
      <c r="Y97" s="208"/>
    </row>
    <row r="98" spans="2:25" x14ac:dyDescent="0.3">
      <c r="B98" s="208" t="s">
        <v>2461</v>
      </c>
      <c r="C98" s="208" t="s">
        <v>2418</v>
      </c>
      <c r="D98" s="208" t="s">
        <v>2462</v>
      </c>
      <c r="E98" s="208" t="s">
        <v>2146</v>
      </c>
      <c r="F98" s="208" t="s">
        <v>2208</v>
      </c>
      <c r="G98" s="208" t="s">
        <v>16</v>
      </c>
      <c r="H98" s="210"/>
      <c r="I98" s="208"/>
      <c r="J98" s="208" t="s">
        <v>2148</v>
      </c>
      <c r="K98" s="208" t="s">
        <v>858</v>
      </c>
      <c r="L98" s="208" t="s">
        <v>4801</v>
      </c>
      <c r="M98" s="208" t="s">
        <v>4802</v>
      </c>
      <c r="N98" s="208" t="s">
        <v>4803</v>
      </c>
      <c r="O98" s="208" t="s">
        <v>2463</v>
      </c>
      <c r="P98" s="210"/>
      <c r="Q98" s="208"/>
      <c r="R98" s="210"/>
      <c r="S98" s="208"/>
      <c r="T98" s="210"/>
      <c r="U98" s="208"/>
      <c r="V98" s="210"/>
      <c r="W98" s="208"/>
      <c r="X98" s="210"/>
      <c r="Y98" s="208"/>
    </row>
    <row r="99" spans="2:25" ht="48" x14ac:dyDescent="0.3">
      <c r="B99" s="208" t="s">
        <v>2229</v>
      </c>
      <c r="C99" s="208" t="s">
        <v>2230</v>
      </c>
      <c r="D99" s="208" t="s">
        <v>2231</v>
      </c>
      <c r="E99" s="208" t="s">
        <v>2232</v>
      </c>
      <c r="F99" s="208" t="s">
        <v>2208</v>
      </c>
      <c r="G99" s="208" t="s">
        <v>21</v>
      </c>
      <c r="H99" s="210"/>
      <c r="I99" s="209"/>
      <c r="J99" s="208" t="s">
        <v>2148</v>
      </c>
      <c r="K99" s="208" t="s">
        <v>858</v>
      </c>
      <c r="L99" s="208" t="s">
        <v>4804</v>
      </c>
      <c r="M99" s="208" t="s">
        <v>4805</v>
      </c>
      <c r="N99" s="208" t="s">
        <v>4806</v>
      </c>
      <c r="O99" s="208" t="s">
        <v>2233</v>
      </c>
      <c r="P99" s="210" t="s">
        <v>4807</v>
      </c>
      <c r="Q99" s="209" t="s">
        <v>4808</v>
      </c>
      <c r="R99" s="210"/>
      <c r="S99" s="209"/>
      <c r="T99" s="210"/>
      <c r="U99" s="209"/>
      <c r="V99" s="210"/>
      <c r="W99" s="209"/>
      <c r="X99" s="210"/>
      <c r="Y99" s="209"/>
    </row>
    <row r="100" spans="2:25" x14ac:dyDescent="0.3">
      <c r="B100" s="208" t="s">
        <v>2261</v>
      </c>
      <c r="C100" s="208" t="s">
        <v>2262</v>
      </c>
      <c r="D100" s="208" t="s">
        <v>2263</v>
      </c>
      <c r="E100" s="208" t="s">
        <v>2232</v>
      </c>
      <c r="F100" s="208" t="s">
        <v>2164</v>
      </c>
      <c r="G100" s="208" t="s">
        <v>16</v>
      </c>
      <c r="H100" s="210"/>
      <c r="I100" s="208"/>
      <c r="J100" s="208" t="s">
        <v>2148</v>
      </c>
      <c r="K100" s="208" t="s">
        <v>2264</v>
      </c>
      <c r="L100" s="208" t="s">
        <v>4579</v>
      </c>
      <c r="M100" s="208" t="s">
        <v>4809</v>
      </c>
      <c r="N100" s="208" t="s">
        <v>4810</v>
      </c>
      <c r="O100" s="208" t="s">
        <v>2265</v>
      </c>
      <c r="P100" s="210"/>
      <c r="Q100" s="208"/>
      <c r="R100" s="210"/>
      <c r="S100" s="208"/>
      <c r="T100" s="210"/>
      <c r="U100" s="208"/>
      <c r="V100" s="210"/>
      <c r="W100" s="208"/>
      <c r="X100" s="210"/>
      <c r="Y100" s="208"/>
    </row>
    <row r="101" spans="2:25" x14ac:dyDescent="0.3">
      <c r="B101" s="208" t="s">
        <v>2266</v>
      </c>
      <c r="C101" s="208" t="s">
        <v>2267</v>
      </c>
      <c r="D101" s="208" t="s">
        <v>2263</v>
      </c>
      <c r="E101" s="208" t="s">
        <v>2232</v>
      </c>
      <c r="F101" s="208" t="s">
        <v>2268</v>
      </c>
      <c r="G101" s="208" t="s">
        <v>16</v>
      </c>
      <c r="H101" s="210"/>
      <c r="I101" s="208"/>
      <c r="J101" s="208" t="s">
        <v>2148</v>
      </c>
      <c r="K101" s="208" t="s">
        <v>2269</v>
      </c>
      <c r="L101" s="208" t="s">
        <v>4811</v>
      </c>
      <c r="M101" s="208" t="s">
        <v>4812</v>
      </c>
      <c r="N101" s="208" t="s">
        <v>4813</v>
      </c>
      <c r="O101" s="208" t="s">
        <v>2270</v>
      </c>
      <c r="P101" s="210"/>
      <c r="Q101" s="208"/>
      <c r="R101" s="210"/>
      <c r="S101" s="208"/>
      <c r="T101" s="210"/>
      <c r="U101" s="208"/>
      <c r="V101" s="210"/>
      <c r="W101" s="208"/>
      <c r="X101" s="210"/>
      <c r="Y101" s="208"/>
    </row>
    <row r="102" spans="2:25" x14ac:dyDescent="0.3">
      <c r="B102" s="208" t="s">
        <v>2271</v>
      </c>
      <c r="C102" s="208" t="s">
        <v>2272</v>
      </c>
      <c r="D102" s="208" t="s">
        <v>2263</v>
      </c>
      <c r="E102" s="208" t="s">
        <v>2232</v>
      </c>
      <c r="F102" s="208" t="s">
        <v>2273</v>
      </c>
      <c r="G102" s="208" t="s">
        <v>16</v>
      </c>
      <c r="H102" s="210"/>
      <c r="I102" s="208"/>
      <c r="J102" s="208" t="s">
        <v>2274</v>
      </c>
      <c r="K102" s="208" t="s">
        <v>2269</v>
      </c>
      <c r="L102" s="208" t="s">
        <v>4811</v>
      </c>
      <c r="M102" s="208" t="s">
        <v>4812</v>
      </c>
      <c r="N102" s="208" t="s">
        <v>4814</v>
      </c>
      <c r="O102" s="208" t="s">
        <v>2275</v>
      </c>
      <c r="P102" s="210"/>
      <c r="Q102" s="208"/>
      <c r="R102" s="210"/>
      <c r="S102" s="208"/>
      <c r="T102" s="210"/>
      <c r="U102" s="208"/>
      <c r="V102" s="210"/>
      <c r="W102" s="208"/>
      <c r="X102" s="210"/>
      <c r="Y102" s="208"/>
    </row>
    <row r="103" spans="2:25" x14ac:dyDescent="0.3">
      <c r="B103" s="208" t="s">
        <v>2276</v>
      </c>
      <c r="C103" s="208" t="s">
        <v>2277</v>
      </c>
      <c r="D103" s="208" t="s">
        <v>2263</v>
      </c>
      <c r="E103" s="208" t="s">
        <v>2232</v>
      </c>
      <c r="F103" s="208" t="s">
        <v>2164</v>
      </c>
      <c r="G103" s="208" t="s">
        <v>16</v>
      </c>
      <c r="H103" s="210"/>
      <c r="I103" s="208"/>
      <c r="J103" s="208" t="s">
        <v>2148</v>
      </c>
      <c r="K103" s="208" t="s">
        <v>2149</v>
      </c>
      <c r="L103" s="208" t="s">
        <v>4815</v>
      </c>
      <c r="M103" s="208" t="s">
        <v>4816</v>
      </c>
      <c r="N103" s="208" t="s">
        <v>4817</v>
      </c>
      <c r="O103" s="208" t="s">
        <v>2278</v>
      </c>
      <c r="P103" s="210"/>
      <c r="Q103" s="208"/>
      <c r="R103" s="210"/>
      <c r="S103" s="208"/>
      <c r="T103" s="210"/>
      <c r="U103" s="208"/>
      <c r="V103" s="210"/>
      <c r="W103" s="208"/>
      <c r="X103" s="210"/>
      <c r="Y103" s="208"/>
    </row>
    <row r="104" spans="2:25" ht="48" x14ac:dyDescent="0.3">
      <c r="B104" s="208" t="s">
        <v>2322</v>
      </c>
      <c r="C104" s="208" t="s">
        <v>2323</v>
      </c>
      <c r="D104" s="208" t="s">
        <v>2324</v>
      </c>
      <c r="E104" s="208" t="s">
        <v>2232</v>
      </c>
      <c r="F104" s="208" t="s">
        <v>2164</v>
      </c>
      <c r="G104" s="208" t="s">
        <v>21</v>
      </c>
      <c r="H104" s="210" t="s">
        <v>4818</v>
      </c>
      <c r="I104" s="209" t="s">
        <v>4819</v>
      </c>
      <c r="J104" s="208" t="s">
        <v>2148</v>
      </c>
      <c r="K104" s="208" t="s">
        <v>2149</v>
      </c>
      <c r="L104" s="208" t="s">
        <v>4820</v>
      </c>
      <c r="M104" s="208" t="s">
        <v>4821</v>
      </c>
      <c r="N104" s="208" t="s">
        <v>4822</v>
      </c>
      <c r="O104" s="208" t="s">
        <v>2325</v>
      </c>
      <c r="P104" s="210"/>
      <c r="Q104" s="209"/>
      <c r="R104" s="210"/>
      <c r="S104" s="209"/>
      <c r="T104" s="210"/>
      <c r="U104" s="209"/>
      <c r="V104" s="210"/>
      <c r="W104" s="209"/>
      <c r="X104" s="210"/>
      <c r="Y104" s="209"/>
    </row>
    <row r="105" spans="2:25" ht="36" x14ac:dyDescent="0.3">
      <c r="B105" s="208" t="s">
        <v>2334</v>
      </c>
      <c r="C105" s="208" t="s">
        <v>2335</v>
      </c>
      <c r="D105" s="208" t="s">
        <v>2332</v>
      </c>
      <c r="E105" s="208" t="s">
        <v>2232</v>
      </c>
      <c r="F105" s="208" t="s">
        <v>2164</v>
      </c>
      <c r="G105" s="208" t="s">
        <v>21</v>
      </c>
      <c r="H105" s="210" t="s">
        <v>4823</v>
      </c>
      <c r="I105" s="216" t="s">
        <v>4541</v>
      </c>
      <c r="J105" s="208" t="s">
        <v>2148</v>
      </c>
      <c r="K105" s="208" t="s">
        <v>2149</v>
      </c>
      <c r="L105" s="208" t="s">
        <v>4824</v>
      </c>
      <c r="M105" s="208" t="s">
        <v>4825</v>
      </c>
      <c r="N105" s="208" t="s">
        <v>4826</v>
      </c>
      <c r="O105" s="208" t="s">
        <v>2336</v>
      </c>
      <c r="P105" s="210"/>
      <c r="Q105" s="216"/>
      <c r="R105" s="210"/>
      <c r="S105" s="216"/>
      <c r="T105" s="210"/>
      <c r="U105" s="216"/>
      <c r="V105" s="210"/>
      <c r="W105" s="216"/>
      <c r="X105" s="210"/>
      <c r="Y105" s="216"/>
    </row>
    <row r="106" spans="2:25" x14ac:dyDescent="0.3">
      <c r="B106" s="208" t="s">
        <v>2365</v>
      </c>
      <c r="C106" s="208" t="s">
        <v>2366</v>
      </c>
      <c r="D106" s="208" t="s">
        <v>2367</v>
      </c>
      <c r="E106" s="208" t="s">
        <v>2232</v>
      </c>
      <c r="F106" s="208" t="s">
        <v>2368</v>
      </c>
      <c r="G106" s="208" t="s">
        <v>16</v>
      </c>
      <c r="H106" s="210"/>
      <c r="I106" s="208"/>
      <c r="J106" s="208" t="s">
        <v>2148</v>
      </c>
      <c r="K106" s="208" t="s">
        <v>2269</v>
      </c>
      <c r="L106" s="208" t="s">
        <v>4827</v>
      </c>
      <c r="M106" s="208" t="s">
        <v>4574</v>
      </c>
      <c r="N106" s="208" t="s">
        <v>4828</v>
      </c>
      <c r="O106" s="208" t="s">
        <v>2369</v>
      </c>
      <c r="P106" s="210"/>
      <c r="Q106" s="208"/>
      <c r="R106" s="210"/>
      <c r="S106" s="208"/>
      <c r="T106" s="210"/>
      <c r="U106" s="208"/>
      <c r="V106" s="210"/>
      <c r="W106" s="208"/>
      <c r="X106" s="210"/>
      <c r="Y106" s="208"/>
    </row>
    <row r="107" spans="2:25" ht="60" x14ac:dyDescent="0.3">
      <c r="B107" s="208" t="s">
        <v>2373</v>
      </c>
      <c r="C107" s="208" t="s">
        <v>2374</v>
      </c>
      <c r="D107" s="208" t="s">
        <v>159</v>
      </c>
      <c r="E107" s="208" t="s">
        <v>2232</v>
      </c>
      <c r="F107" s="208" t="s">
        <v>2208</v>
      </c>
      <c r="G107" s="208" t="s">
        <v>21</v>
      </c>
      <c r="H107" s="210" t="s">
        <v>4829</v>
      </c>
      <c r="I107" s="209" t="s">
        <v>4808</v>
      </c>
      <c r="J107" s="208" t="s">
        <v>2148</v>
      </c>
      <c r="K107" s="208" t="s">
        <v>858</v>
      </c>
      <c r="L107" s="208" t="s">
        <v>4830</v>
      </c>
      <c r="M107" s="208" t="s">
        <v>4831</v>
      </c>
      <c r="N107" s="208" t="s">
        <v>4832</v>
      </c>
      <c r="O107" s="208" t="s">
        <v>2375</v>
      </c>
      <c r="P107" s="210"/>
      <c r="Q107" s="209"/>
      <c r="R107" s="210"/>
      <c r="S107" s="209"/>
      <c r="T107" s="210"/>
      <c r="U107" s="209"/>
      <c r="V107" s="210"/>
      <c r="W107" s="209"/>
      <c r="X107" s="210"/>
      <c r="Y107" s="209"/>
    </row>
    <row r="108" spans="2:25" x14ac:dyDescent="0.3">
      <c r="B108" s="208" t="s">
        <v>2458</v>
      </c>
      <c r="C108" s="208" t="s">
        <v>2459</v>
      </c>
      <c r="D108" s="208" t="s">
        <v>2324</v>
      </c>
      <c r="E108" s="208" t="s">
        <v>2232</v>
      </c>
      <c r="F108" s="208" t="s">
        <v>2164</v>
      </c>
      <c r="G108" s="208" t="s">
        <v>16</v>
      </c>
      <c r="H108" s="210"/>
      <c r="I108" s="208"/>
      <c r="J108" s="208" t="s">
        <v>2148</v>
      </c>
      <c r="K108" s="208" t="s">
        <v>2149</v>
      </c>
      <c r="L108" s="208" t="s">
        <v>4833</v>
      </c>
      <c r="M108" s="208" t="s">
        <v>4834</v>
      </c>
      <c r="N108" s="208" t="s">
        <v>4835</v>
      </c>
      <c r="O108" s="208" t="s">
        <v>2460</v>
      </c>
      <c r="P108" s="210"/>
      <c r="Q108" s="208"/>
      <c r="R108" s="210"/>
      <c r="S108" s="208"/>
      <c r="T108" s="210"/>
      <c r="U108" s="208"/>
      <c r="V108" s="210"/>
      <c r="W108" s="208"/>
      <c r="X108" s="210"/>
      <c r="Y108" s="208"/>
    </row>
    <row r="109" spans="2:25" x14ac:dyDescent="0.3">
      <c r="B109" s="208" t="s">
        <v>2492</v>
      </c>
      <c r="C109" s="208" t="s">
        <v>2493</v>
      </c>
      <c r="D109" s="208" t="s">
        <v>2494</v>
      </c>
      <c r="E109" s="208" t="s">
        <v>2232</v>
      </c>
      <c r="F109" s="208" t="s">
        <v>2301</v>
      </c>
      <c r="G109" s="208" t="s">
        <v>16</v>
      </c>
      <c r="H109" s="210"/>
      <c r="I109" s="208"/>
      <c r="J109" s="208" t="s">
        <v>2148</v>
      </c>
      <c r="K109" s="208" t="s">
        <v>2495</v>
      </c>
      <c r="L109" s="208" t="s">
        <v>4836</v>
      </c>
      <c r="M109" s="208" t="s">
        <v>4746</v>
      </c>
      <c r="N109" s="208" t="s">
        <v>4837</v>
      </c>
      <c r="O109" s="208" t="s">
        <v>2496</v>
      </c>
      <c r="P109" s="210"/>
      <c r="Q109" s="208"/>
      <c r="R109" s="210"/>
      <c r="S109" s="208"/>
      <c r="T109" s="210"/>
      <c r="U109" s="208"/>
      <c r="V109" s="210"/>
      <c r="W109" s="208"/>
      <c r="X109" s="210"/>
      <c r="Y109" s="208"/>
    </row>
    <row r="110" spans="2:25" ht="36" x14ac:dyDescent="0.3">
      <c r="B110" s="208" t="s">
        <v>3271</v>
      </c>
      <c r="C110" s="208" t="s">
        <v>3272</v>
      </c>
      <c r="D110" s="208" t="s">
        <v>3273</v>
      </c>
      <c r="E110" s="208" t="s">
        <v>2232</v>
      </c>
      <c r="F110" s="208" t="s">
        <v>3274</v>
      </c>
      <c r="G110" s="208" t="s">
        <v>21</v>
      </c>
      <c r="H110" s="210" t="s">
        <v>4838</v>
      </c>
      <c r="I110" s="209" t="s">
        <v>4839</v>
      </c>
      <c r="J110" s="208" t="s">
        <v>2148</v>
      </c>
      <c r="K110" s="208" t="s">
        <v>2286</v>
      </c>
      <c r="L110" s="208" t="s">
        <v>4840</v>
      </c>
      <c r="M110" s="208" t="s">
        <v>4841</v>
      </c>
      <c r="N110" s="208" t="s">
        <v>4842</v>
      </c>
      <c r="O110" s="208" t="s">
        <v>3275</v>
      </c>
      <c r="P110" s="210"/>
      <c r="Q110" s="209"/>
      <c r="R110" s="210"/>
      <c r="S110" s="209"/>
      <c r="T110" s="210"/>
      <c r="U110" s="209"/>
      <c r="V110" s="210"/>
      <c r="W110" s="209"/>
      <c r="X110" s="210"/>
      <c r="Y110" s="209"/>
    </row>
    <row r="111" spans="2:25" x14ac:dyDescent="0.3">
      <c r="B111" s="208" t="s">
        <v>3318</v>
      </c>
      <c r="C111" s="208" t="s">
        <v>3319</v>
      </c>
      <c r="D111" s="208" t="s">
        <v>157</v>
      </c>
      <c r="E111" s="208" t="s">
        <v>2232</v>
      </c>
      <c r="F111" s="208" t="s">
        <v>2208</v>
      </c>
      <c r="G111" s="208" t="s">
        <v>16</v>
      </c>
      <c r="H111" s="210"/>
      <c r="I111" s="208"/>
      <c r="J111" s="208" t="s">
        <v>2148</v>
      </c>
      <c r="K111" s="208" t="s">
        <v>858</v>
      </c>
      <c r="L111" s="208" t="s">
        <v>4843</v>
      </c>
      <c r="M111" s="208" t="s">
        <v>4844</v>
      </c>
      <c r="N111" s="208" t="s">
        <v>4845</v>
      </c>
      <c r="O111" s="208" t="s">
        <v>3320</v>
      </c>
      <c r="P111" s="210"/>
      <c r="Q111" s="208"/>
      <c r="R111" s="210"/>
      <c r="S111" s="208"/>
      <c r="T111" s="210"/>
      <c r="U111" s="208"/>
      <c r="V111" s="210"/>
      <c r="W111" s="208"/>
      <c r="X111" s="210"/>
      <c r="Y111" s="208"/>
    </row>
    <row r="112" spans="2:25" x14ac:dyDescent="0.3">
      <c r="B112" s="208" t="s">
        <v>3330</v>
      </c>
      <c r="C112" s="208" t="s">
        <v>2418</v>
      </c>
      <c r="D112" s="208" t="s">
        <v>3331</v>
      </c>
      <c r="E112" s="208" t="s">
        <v>2232</v>
      </c>
      <c r="F112" s="208" t="s">
        <v>2208</v>
      </c>
      <c r="G112" s="208" t="s">
        <v>16</v>
      </c>
      <c r="H112" s="210"/>
      <c r="I112" s="208"/>
      <c r="J112" s="208" t="s">
        <v>2148</v>
      </c>
      <c r="K112" s="208" t="s">
        <v>858</v>
      </c>
      <c r="L112" s="208" t="s">
        <v>4660</v>
      </c>
      <c r="M112" s="208" t="s">
        <v>4846</v>
      </c>
      <c r="N112" s="208" t="s">
        <v>4847</v>
      </c>
      <c r="O112" s="208" t="s">
        <v>3332</v>
      </c>
      <c r="P112" s="210"/>
      <c r="Q112" s="208"/>
      <c r="R112" s="210"/>
      <c r="S112" s="208"/>
      <c r="T112" s="210"/>
      <c r="U112" s="208"/>
      <c r="V112" s="210"/>
      <c r="W112" s="208"/>
      <c r="X112" s="210"/>
      <c r="Y112" s="208"/>
    </row>
    <row r="113" spans="2:25" x14ac:dyDescent="0.3">
      <c r="B113" s="208" t="s">
        <v>3355</v>
      </c>
      <c r="C113" s="208" t="s">
        <v>3356</v>
      </c>
      <c r="D113" s="208" t="s">
        <v>3222</v>
      </c>
      <c r="E113" s="208" t="s">
        <v>2232</v>
      </c>
      <c r="F113" s="208" t="s">
        <v>2208</v>
      </c>
      <c r="G113" s="208" t="s">
        <v>16</v>
      </c>
      <c r="H113" s="210"/>
      <c r="I113" s="208"/>
      <c r="J113" s="208" t="s">
        <v>2148</v>
      </c>
      <c r="K113" s="208" t="s">
        <v>858</v>
      </c>
      <c r="L113" s="208" t="s">
        <v>4848</v>
      </c>
      <c r="M113" s="208" t="s">
        <v>4661</v>
      </c>
      <c r="N113" s="208" t="s">
        <v>4849</v>
      </c>
      <c r="O113" s="208" t="s">
        <v>3357</v>
      </c>
      <c r="P113" s="210"/>
      <c r="Q113" s="208"/>
      <c r="R113" s="210"/>
      <c r="S113" s="208"/>
      <c r="T113" s="210"/>
      <c r="U113" s="208"/>
      <c r="V113" s="210"/>
      <c r="W113" s="208"/>
      <c r="X113" s="210"/>
      <c r="Y113" s="208"/>
    </row>
    <row r="114" spans="2:25" x14ac:dyDescent="0.3">
      <c r="B114" s="208" t="s">
        <v>4850</v>
      </c>
      <c r="C114" s="208" t="s">
        <v>3365</v>
      </c>
      <c r="D114" s="208" t="s">
        <v>2905</v>
      </c>
      <c r="E114" s="208" t="s">
        <v>2232</v>
      </c>
      <c r="F114" s="208" t="s">
        <v>2208</v>
      </c>
      <c r="G114" s="208" t="s">
        <v>16</v>
      </c>
      <c r="H114" s="210"/>
      <c r="I114" s="208"/>
      <c r="J114" s="208" t="s">
        <v>2148</v>
      </c>
      <c r="K114" s="208" t="s">
        <v>858</v>
      </c>
      <c r="L114" s="208" t="s">
        <v>4851</v>
      </c>
      <c r="M114" s="208" t="s">
        <v>4809</v>
      </c>
      <c r="N114" s="208" t="s">
        <v>4852</v>
      </c>
      <c r="O114" s="208" t="s">
        <v>3357</v>
      </c>
      <c r="P114" s="210"/>
      <c r="Q114" s="208"/>
      <c r="R114" s="210"/>
      <c r="S114" s="208"/>
      <c r="T114" s="210"/>
      <c r="U114" s="208"/>
      <c r="V114" s="210"/>
      <c r="W114" s="208"/>
      <c r="X114" s="210"/>
      <c r="Y114" s="208"/>
    </row>
    <row r="115" spans="2:25" x14ac:dyDescent="0.3">
      <c r="B115" s="208" t="s">
        <v>2185</v>
      </c>
      <c r="C115" s="208" t="s">
        <v>2186</v>
      </c>
      <c r="D115" s="208" t="s">
        <v>2187</v>
      </c>
      <c r="E115" s="208" t="s">
        <v>2188</v>
      </c>
      <c r="F115" s="208" t="s">
        <v>2189</v>
      </c>
      <c r="G115" s="208" t="s">
        <v>16</v>
      </c>
      <c r="H115" s="210"/>
      <c r="I115" s="208"/>
      <c r="J115" s="208" t="s">
        <v>2148</v>
      </c>
      <c r="K115" s="208" t="s">
        <v>2149</v>
      </c>
      <c r="L115" s="208" t="s">
        <v>4853</v>
      </c>
      <c r="M115" s="208" t="s">
        <v>4853</v>
      </c>
      <c r="N115" s="208" t="s">
        <v>4854</v>
      </c>
      <c r="O115" s="208" t="s">
        <v>2190</v>
      </c>
      <c r="P115" s="210"/>
      <c r="Q115" s="208"/>
      <c r="R115" s="210"/>
      <c r="S115" s="208"/>
      <c r="T115" s="210"/>
      <c r="U115" s="208"/>
      <c r="V115" s="210"/>
      <c r="W115" s="208"/>
      <c r="X115" s="210"/>
      <c r="Y115" s="208"/>
    </row>
    <row r="116" spans="2:25" x14ac:dyDescent="0.3">
      <c r="B116" s="208" t="s">
        <v>2191</v>
      </c>
      <c r="C116" s="208" t="s">
        <v>2192</v>
      </c>
      <c r="D116" s="208" t="s">
        <v>2193</v>
      </c>
      <c r="E116" s="208" t="s">
        <v>2188</v>
      </c>
      <c r="F116" s="208" t="s">
        <v>2194</v>
      </c>
      <c r="G116" s="208" t="s">
        <v>16</v>
      </c>
      <c r="H116" s="210"/>
      <c r="I116" s="208"/>
      <c r="J116" s="208" t="s">
        <v>2195</v>
      </c>
      <c r="K116" s="208" t="s">
        <v>2149</v>
      </c>
      <c r="L116" s="208" t="s">
        <v>4855</v>
      </c>
      <c r="M116" s="208" t="s">
        <v>4856</v>
      </c>
      <c r="N116" s="208" t="s">
        <v>4857</v>
      </c>
      <c r="O116" s="208" t="s">
        <v>2196</v>
      </c>
      <c r="P116" s="210"/>
      <c r="Q116" s="208"/>
      <c r="R116" s="210"/>
      <c r="S116" s="208"/>
      <c r="T116" s="210"/>
      <c r="U116" s="208"/>
      <c r="V116" s="210"/>
      <c r="W116" s="208"/>
      <c r="X116" s="210"/>
      <c r="Y116" s="208"/>
    </row>
    <row r="117" spans="2:25" x14ac:dyDescent="0.3">
      <c r="B117" s="208" t="s">
        <v>2197</v>
      </c>
      <c r="C117" s="208" t="s">
        <v>2198</v>
      </c>
      <c r="D117" s="208" t="s">
        <v>2193</v>
      </c>
      <c r="E117" s="208" t="s">
        <v>2188</v>
      </c>
      <c r="F117" s="208" t="s">
        <v>2194</v>
      </c>
      <c r="G117" s="208" t="s">
        <v>16</v>
      </c>
      <c r="H117" s="210"/>
      <c r="I117" s="208"/>
      <c r="J117" s="208" t="s">
        <v>2148</v>
      </c>
      <c r="K117" s="208" t="s">
        <v>2149</v>
      </c>
      <c r="L117" s="208" t="s">
        <v>4858</v>
      </c>
      <c r="M117" s="208" t="s">
        <v>4859</v>
      </c>
      <c r="N117" s="208" t="s">
        <v>4860</v>
      </c>
      <c r="O117" s="208" t="s">
        <v>2199</v>
      </c>
      <c r="P117" s="210"/>
      <c r="Q117" s="208"/>
      <c r="R117" s="210"/>
      <c r="S117" s="208"/>
      <c r="T117" s="210"/>
      <c r="U117" s="208"/>
      <c r="V117" s="210"/>
      <c r="W117" s="208"/>
      <c r="X117" s="210"/>
      <c r="Y117" s="208"/>
    </row>
    <row r="118" spans="2:25" x14ac:dyDescent="0.3">
      <c r="B118" s="208" t="s">
        <v>2210</v>
      </c>
      <c r="C118" s="208" t="s">
        <v>4457</v>
      </c>
      <c r="D118" s="208" t="s">
        <v>2211</v>
      </c>
      <c r="E118" s="208" t="s">
        <v>2188</v>
      </c>
      <c r="F118" s="208" t="s">
        <v>2194</v>
      </c>
      <c r="G118" s="208" t="s">
        <v>16</v>
      </c>
      <c r="H118" s="210"/>
      <c r="I118" s="208"/>
      <c r="J118" s="208" t="s">
        <v>2148</v>
      </c>
      <c r="K118" s="208" t="s">
        <v>2149</v>
      </c>
      <c r="L118" s="208" t="s">
        <v>4861</v>
      </c>
      <c r="M118" s="208" t="s">
        <v>4862</v>
      </c>
      <c r="N118" s="208" t="s">
        <v>4863</v>
      </c>
      <c r="O118" s="208" t="s">
        <v>2212</v>
      </c>
      <c r="P118" s="210"/>
      <c r="Q118" s="208"/>
      <c r="R118" s="210"/>
      <c r="S118" s="208"/>
      <c r="T118" s="210"/>
      <c r="U118" s="208"/>
      <c r="V118" s="210"/>
      <c r="W118" s="208"/>
      <c r="X118" s="210"/>
      <c r="Y118" s="208"/>
    </row>
    <row r="119" spans="2:25" x14ac:dyDescent="0.3">
      <c r="B119" s="208" t="s">
        <v>2213</v>
      </c>
      <c r="C119" s="208" t="s">
        <v>2198</v>
      </c>
      <c r="D119" s="208" t="s">
        <v>2211</v>
      </c>
      <c r="E119" s="208" t="s">
        <v>2188</v>
      </c>
      <c r="F119" s="208" t="s">
        <v>2194</v>
      </c>
      <c r="G119" s="208" t="s">
        <v>16</v>
      </c>
      <c r="H119" s="210"/>
      <c r="I119" s="208"/>
      <c r="J119" s="208" t="s">
        <v>2148</v>
      </c>
      <c r="K119" s="208" t="s">
        <v>2149</v>
      </c>
      <c r="L119" s="208" t="s">
        <v>4864</v>
      </c>
      <c r="M119" s="208" t="s">
        <v>4646</v>
      </c>
      <c r="N119" s="208" t="s">
        <v>4865</v>
      </c>
      <c r="O119" s="208" t="s">
        <v>2214</v>
      </c>
      <c r="P119" s="210"/>
      <c r="Q119" s="208"/>
      <c r="R119" s="210"/>
      <c r="S119" s="208"/>
      <c r="T119" s="210"/>
      <c r="U119" s="208"/>
      <c r="V119" s="210"/>
      <c r="W119" s="208"/>
      <c r="X119" s="210"/>
      <c r="Y119" s="208"/>
    </row>
    <row r="120" spans="2:25" x14ac:dyDescent="0.3">
      <c r="B120" s="208" t="s">
        <v>2234</v>
      </c>
      <c r="C120" s="208" t="s">
        <v>2186</v>
      </c>
      <c r="D120" s="208" t="s">
        <v>258</v>
      </c>
      <c r="E120" s="208" t="s">
        <v>2188</v>
      </c>
      <c r="F120" s="208" t="s">
        <v>2189</v>
      </c>
      <c r="G120" s="208" t="s">
        <v>16</v>
      </c>
      <c r="H120" s="210"/>
      <c r="I120" s="208"/>
      <c r="J120" s="208" t="s">
        <v>2148</v>
      </c>
      <c r="K120" s="208" t="s">
        <v>2149</v>
      </c>
      <c r="L120" s="208" t="s">
        <v>4866</v>
      </c>
      <c r="M120" s="208" t="s">
        <v>4867</v>
      </c>
      <c r="N120" s="208" t="s">
        <v>4868</v>
      </c>
      <c r="O120" s="208" t="s">
        <v>2235</v>
      </c>
      <c r="P120" s="210"/>
      <c r="Q120" s="208"/>
      <c r="R120" s="210"/>
      <c r="S120" s="208"/>
      <c r="T120" s="210"/>
      <c r="U120" s="208"/>
      <c r="V120" s="210"/>
      <c r="W120" s="208"/>
      <c r="X120" s="210"/>
      <c r="Y120" s="208"/>
    </row>
    <row r="121" spans="2:25" x14ac:dyDescent="0.3">
      <c r="B121" s="208" t="s">
        <v>2236</v>
      </c>
      <c r="C121" s="208" t="s">
        <v>2237</v>
      </c>
      <c r="D121" s="208" t="s">
        <v>2238</v>
      </c>
      <c r="E121" s="208" t="s">
        <v>2188</v>
      </c>
      <c r="F121" s="208" t="s">
        <v>2147</v>
      </c>
      <c r="G121" s="208" t="s">
        <v>16</v>
      </c>
      <c r="H121" s="210"/>
      <c r="I121" s="208"/>
      <c r="J121" s="208" t="s">
        <v>2148</v>
      </c>
      <c r="K121" s="208" t="s">
        <v>2149</v>
      </c>
      <c r="L121" s="208" t="s">
        <v>4869</v>
      </c>
      <c r="M121" s="208" t="s">
        <v>4870</v>
      </c>
      <c r="N121" s="208" t="s">
        <v>4652</v>
      </c>
      <c r="O121" s="208" t="s">
        <v>2239</v>
      </c>
      <c r="P121" s="210"/>
      <c r="Q121" s="208"/>
      <c r="R121" s="210"/>
      <c r="S121" s="208"/>
      <c r="T121" s="210"/>
      <c r="U121" s="208"/>
      <c r="V121" s="210"/>
      <c r="W121" s="208"/>
      <c r="X121" s="210"/>
      <c r="Y121" s="208"/>
    </row>
    <row r="122" spans="2:25" x14ac:dyDescent="0.3">
      <c r="B122" s="208" t="s">
        <v>2240</v>
      </c>
      <c r="C122" s="208" t="s">
        <v>2241</v>
      </c>
      <c r="D122" s="208" t="s">
        <v>2242</v>
      </c>
      <c r="E122" s="208" t="s">
        <v>2188</v>
      </c>
      <c r="F122" s="208" t="s">
        <v>2194</v>
      </c>
      <c r="G122" s="208" t="s">
        <v>16</v>
      </c>
      <c r="H122" s="210"/>
      <c r="I122" s="208"/>
      <c r="J122" s="208" t="s">
        <v>2148</v>
      </c>
      <c r="K122" s="208" t="s">
        <v>2149</v>
      </c>
      <c r="L122" s="208" t="s">
        <v>4871</v>
      </c>
      <c r="M122" s="208" t="s">
        <v>4872</v>
      </c>
      <c r="N122" s="208" t="s">
        <v>4873</v>
      </c>
      <c r="O122" s="208" t="s">
        <v>2243</v>
      </c>
      <c r="P122" s="210"/>
      <c r="Q122" s="208"/>
      <c r="R122" s="210"/>
      <c r="S122" s="208"/>
      <c r="T122" s="210"/>
      <c r="U122" s="208"/>
      <c r="V122" s="210"/>
      <c r="W122" s="208"/>
      <c r="X122" s="210"/>
      <c r="Y122" s="208"/>
    </row>
    <row r="123" spans="2:25" x14ac:dyDescent="0.3">
      <c r="B123" s="208" t="s">
        <v>2244</v>
      </c>
      <c r="C123" s="208" t="s">
        <v>2198</v>
      </c>
      <c r="D123" s="208" t="s">
        <v>2242</v>
      </c>
      <c r="E123" s="208" t="s">
        <v>2188</v>
      </c>
      <c r="F123" s="208" t="s">
        <v>2194</v>
      </c>
      <c r="G123" s="208" t="s">
        <v>16</v>
      </c>
      <c r="H123" s="210"/>
      <c r="I123" s="208"/>
      <c r="J123" s="208" t="s">
        <v>2148</v>
      </c>
      <c r="K123" s="208" t="s">
        <v>2149</v>
      </c>
      <c r="L123" s="208" t="s">
        <v>4874</v>
      </c>
      <c r="M123" s="208" t="s">
        <v>4872</v>
      </c>
      <c r="N123" s="208" t="s">
        <v>4875</v>
      </c>
      <c r="O123" s="208" t="s">
        <v>2245</v>
      </c>
      <c r="P123" s="210"/>
      <c r="Q123" s="208"/>
      <c r="R123" s="210"/>
      <c r="S123" s="208"/>
      <c r="T123" s="210"/>
      <c r="U123" s="208"/>
      <c r="V123" s="210"/>
      <c r="W123" s="208"/>
      <c r="X123" s="210"/>
      <c r="Y123" s="208"/>
    </row>
    <row r="124" spans="2:25" x14ac:dyDescent="0.3">
      <c r="B124" s="208" t="s">
        <v>2250</v>
      </c>
      <c r="C124" s="208" t="s">
        <v>2237</v>
      </c>
      <c r="D124" s="208" t="s">
        <v>2251</v>
      </c>
      <c r="E124" s="208" t="s">
        <v>2188</v>
      </c>
      <c r="F124" s="208" t="s">
        <v>2147</v>
      </c>
      <c r="G124" s="208" t="s">
        <v>16</v>
      </c>
      <c r="H124" s="210"/>
      <c r="I124" s="208"/>
      <c r="J124" s="208" t="s">
        <v>2195</v>
      </c>
      <c r="K124" s="208" t="s">
        <v>2149</v>
      </c>
      <c r="L124" s="208" t="s">
        <v>4876</v>
      </c>
      <c r="M124" s="208" t="s">
        <v>4870</v>
      </c>
      <c r="N124" s="208" t="s">
        <v>4652</v>
      </c>
      <c r="O124" s="208" t="s">
        <v>2252</v>
      </c>
      <c r="P124" s="210"/>
      <c r="Q124" s="208"/>
      <c r="R124" s="210"/>
      <c r="S124" s="208"/>
      <c r="T124" s="210"/>
      <c r="U124" s="208"/>
      <c r="V124" s="210"/>
      <c r="W124" s="208"/>
      <c r="X124" s="210"/>
      <c r="Y124" s="208"/>
    </row>
    <row r="125" spans="2:25" ht="48" x14ac:dyDescent="0.3">
      <c r="B125" s="208" t="s">
        <v>2279</v>
      </c>
      <c r="C125" s="208" t="s">
        <v>2153</v>
      </c>
      <c r="D125" s="208" t="s">
        <v>2280</v>
      </c>
      <c r="E125" s="208" t="s">
        <v>2188</v>
      </c>
      <c r="F125" s="208" t="s">
        <v>2147</v>
      </c>
      <c r="G125" s="208" t="s">
        <v>21</v>
      </c>
      <c r="H125" s="210" t="s">
        <v>4877</v>
      </c>
      <c r="I125" s="209" t="s">
        <v>4878</v>
      </c>
      <c r="J125" s="208" t="s">
        <v>2148</v>
      </c>
      <c r="K125" s="208" t="s">
        <v>2149</v>
      </c>
      <c r="L125" s="208" t="s">
        <v>4879</v>
      </c>
      <c r="M125" s="208" t="s">
        <v>4880</v>
      </c>
      <c r="N125" s="208" t="s">
        <v>4881</v>
      </c>
      <c r="O125" s="208" t="s">
        <v>2281</v>
      </c>
      <c r="P125" s="210"/>
      <c r="Q125" s="208"/>
      <c r="R125" s="210"/>
      <c r="S125" s="208"/>
      <c r="T125" s="210"/>
      <c r="U125" s="208"/>
      <c r="V125" s="210"/>
      <c r="W125" s="208"/>
      <c r="X125" s="210"/>
      <c r="Y125" s="208"/>
    </row>
    <row r="126" spans="2:25" x14ac:dyDescent="0.3">
      <c r="B126" s="208" t="s">
        <v>2282</v>
      </c>
      <c r="C126" s="208" t="s">
        <v>2283</v>
      </c>
      <c r="D126" s="208" t="s">
        <v>2284</v>
      </c>
      <c r="E126" s="208" t="s">
        <v>2188</v>
      </c>
      <c r="F126" s="208" t="s">
        <v>2147</v>
      </c>
      <c r="G126" s="208" t="s">
        <v>16</v>
      </c>
      <c r="H126" s="210"/>
      <c r="I126" s="208"/>
      <c r="J126" s="208" t="s">
        <v>2285</v>
      </c>
      <c r="K126" s="208" t="s">
        <v>2286</v>
      </c>
      <c r="L126" s="208" t="s">
        <v>4543</v>
      </c>
      <c r="M126" s="208" t="s">
        <v>4882</v>
      </c>
      <c r="N126" s="208" t="s">
        <v>4883</v>
      </c>
      <c r="O126" s="208" t="s">
        <v>2287</v>
      </c>
      <c r="P126" s="210"/>
      <c r="Q126" s="208"/>
      <c r="R126" s="210"/>
      <c r="S126" s="208"/>
      <c r="T126" s="210"/>
      <c r="U126" s="208"/>
      <c r="V126" s="210"/>
      <c r="W126" s="208"/>
      <c r="X126" s="210"/>
      <c r="Y126" s="208"/>
    </row>
    <row r="127" spans="2:25" x14ac:dyDescent="0.3">
      <c r="B127" s="208" t="s">
        <v>2319</v>
      </c>
      <c r="C127" s="208" t="s">
        <v>2156</v>
      </c>
      <c r="D127" s="208" t="s">
        <v>2320</v>
      </c>
      <c r="E127" s="208" t="s">
        <v>2188</v>
      </c>
      <c r="F127" s="208" t="s">
        <v>2147</v>
      </c>
      <c r="G127" s="208" t="s">
        <v>16</v>
      </c>
      <c r="H127" s="210"/>
      <c r="I127" s="208"/>
      <c r="J127" s="208" t="s">
        <v>2285</v>
      </c>
      <c r="K127" s="208" t="s">
        <v>615</v>
      </c>
      <c r="L127" s="208" t="s">
        <v>4884</v>
      </c>
      <c r="M127" s="208" t="s">
        <v>4671</v>
      </c>
      <c r="N127" s="208" t="s">
        <v>4885</v>
      </c>
      <c r="O127" s="208" t="s">
        <v>2321</v>
      </c>
      <c r="P127" s="210"/>
      <c r="Q127" s="208"/>
      <c r="R127" s="210"/>
      <c r="S127" s="208"/>
      <c r="T127" s="210"/>
      <c r="U127" s="208"/>
      <c r="V127" s="210"/>
      <c r="W127" s="208"/>
      <c r="X127" s="210"/>
      <c r="Y127" s="208"/>
    </row>
    <row r="128" spans="2:25" x14ac:dyDescent="0.3">
      <c r="B128" s="208" t="s">
        <v>2330</v>
      </c>
      <c r="C128" s="208" t="s">
        <v>2331</v>
      </c>
      <c r="D128" s="208" t="s">
        <v>2332</v>
      </c>
      <c r="E128" s="208" t="s">
        <v>2188</v>
      </c>
      <c r="F128" s="208" t="s">
        <v>2189</v>
      </c>
      <c r="G128" s="208" t="s">
        <v>16</v>
      </c>
      <c r="H128" s="210"/>
      <c r="I128" s="208"/>
      <c r="J128" s="208" t="s">
        <v>2148</v>
      </c>
      <c r="K128" s="208" t="s">
        <v>615</v>
      </c>
      <c r="L128" s="208" t="s">
        <v>4886</v>
      </c>
      <c r="M128" s="208" t="s">
        <v>4887</v>
      </c>
      <c r="N128" s="208" t="s">
        <v>4888</v>
      </c>
      <c r="O128" s="208" t="s">
        <v>2333</v>
      </c>
      <c r="P128" s="210"/>
      <c r="Q128" s="208"/>
      <c r="R128" s="210"/>
      <c r="S128" s="208"/>
      <c r="T128" s="210"/>
      <c r="U128" s="208"/>
      <c r="V128" s="210"/>
      <c r="W128" s="208"/>
      <c r="X128" s="210"/>
      <c r="Y128" s="208"/>
    </row>
    <row r="129" spans="2:25" x14ac:dyDescent="0.3">
      <c r="B129" s="208" t="s">
        <v>2337</v>
      </c>
      <c r="C129" s="208" t="s">
        <v>2338</v>
      </c>
      <c r="D129" s="208" t="s">
        <v>2339</v>
      </c>
      <c r="E129" s="208" t="s">
        <v>2188</v>
      </c>
      <c r="F129" s="208" t="s">
        <v>2340</v>
      </c>
      <c r="G129" s="208" t="s">
        <v>16</v>
      </c>
      <c r="H129" s="210"/>
      <c r="I129" s="208"/>
      <c r="J129" s="208" t="s">
        <v>2148</v>
      </c>
      <c r="K129" s="208" t="s">
        <v>2149</v>
      </c>
      <c r="L129" s="208" t="s">
        <v>4889</v>
      </c>
      <c r="M129" s="208" t="s">
        <v>4538</v>
      </c>
      <c r="N129" s="208" t="s">
        <v>4890</v>
      </c>
      <c r="O129" s="208" t="s">
        <v>2341</v>
      </c>
      <c r="P129" s="210"/>
      <c r="Q129" s="208"/>
      <c r="R129" s="210"/>
      <c r="S129" s="208"/>
      <c r="T129" s="210"/>
      <c r="U129" s="208"/>
      <c r="V129" s="210"/>
      <c r="W129" s="208"/>
      <c r="X129" s="210"/>
      <c r="Y129" s="208"/>
    </row>
    <row r="130" spans="2:25" x14ac:dyDescent="0.3">
      <c r="B130" s="208" t="s">
        <v>2342</v>
      </c>
      <c r="C130" s="208" t="s">
        <v>2343</v>
      </c>
      <c r="D130" s="208" t="s">
        <v>2339</v>
      </c>
      <c r="E130" s="208" t="s">
        <v>2188</v>
      </c>
      <c r="F130" s="208" t="s">
        <v>2344</v>
      </c>
      <c r="G130" s="208" t="s">
        <v>16</v>
      </c>
      <c r="H130" s="210"/>
      <c r="I130" s="208"/>
      <c r="J130" s="208" t="s">
        <v>2148</v>
      </c>
      <c r="K130" s="208" t="s">
        <v>2149</v>
      </c>
      <c r="L130" s="208" t="s">
        <v>4891</v>
      </c>
      <c r="M130" s="208" t="s">
        <v>4538</v>
      </c>
      <c r="N130" s="208" t="s">
        <v>4890</v>
      </c>
      <c r="O130" s="208" t="s">
        <v>2345</v>
      </c>
      <c r="P130" s="210"/>
      <c r="Q130" s="208"/>
      <c r="R130" s="210"/>
      <c r="S130" s="208"/>
      <c r="T130" s="210"/>
      <c r="U130" s="208"/>
      <c r="V130" s="210"/>
      <c r="W130" s="208"/>
      <c r="X130" s="210"/>
      <c r="Y130" s="208"/>
    </row>
    <row r="131" spans="2:25" x14ac:dyDescent="0.3">
      <c r="B131" s="208" t="s">
        <v>2346</v>
      </c>
      <c r="C131" s="208" t="s">
        <v>2347</v>
      </c>
      <c r="D131" s="208" t="s">
        <v>2348</v>
      </c>
      <c r="E131" s="208" t="s">
        <v>2188</v>
      </c>
      <c r="F131" s="208" t="s">
        <v>2147</v>
      </c>
      <c r="G131" s="208" t="s">
        <v>16</v>
      </c>
      <c r="H131" s="210"/>
      <c r="I131" s="208"/>
      <c r="J131" s="208" t="s">
        <v>2148</v>
      </c>
      <c r="K131" s="208" t="s">
        <v>2149</v>
      </c>
      <c r="L131" s="208" t="s">
        <v>4892</v>
      </c>
      <c r="M131" s="208" t="s">
        <v>4870</v>
      </c>
      <c r="N131" s="208" t="s">
        <v>4652</v>
      </c>
      <c r="O131" s="208" t="s">
        <v>2349</v>
      </c>
      <c r="P131" s="210"/>
      <c r="Q131" s="208"/>
      <c r="R131" s="210"/>
      <c r="S131" s="208"/>
      <c r="T131" s="210"/>
      <c r="U131" s="208"/>
      <c r="V131" s="210"/>
      <c r="W131" s="208"/>
      <c r="X131" s="210"/>
      <c r="Y131" s="208"/>
    </row>
    <row r="132" spans="2:25" x14ac:dyDescent="0.3">
      <c r="B132" s="208" t="s">
        <v>2376</v>
      </c>
      <c r="C132" s="208" t="s">
        <v>2237</v>
      </c>
      <c r="D132" s="208" t="s">
        <v>2377</v>
      </c>
      <c r="E132" s="208" t="s">
        <v>2188</v>
      </c>
      <c r="F132" s="208" t="s">
        <v>2147</v>
      </c>
      <c r="G132" s="208" t="s">
        <v>16</v>
      </c>
      <c r="H132" s="210"/>
      <c r="I132" s="208"/>
      <c r="J132" s="208" t="s">
        <v>2148</v>
      </c>
      <c r="K132" s="208" t="s">
        <v>2149</v>
      </c>
      <c r="L132" s="208" t="s">
        <v>4893</v>
      </c>
      <c r="M132" s="208" t="s">
        <v>4870</v>
      </c>
      <c r="N132" s="208" t="s">
        <v>4652</v>
      </c>
      <c r="O132" s="208" t="s">
        <v>2378</v>
      </c>
      <c r="P132" s="210"/>
      <c r="Q132" s="208"/>
      <c r="R132" s="210"/>
      <c r="S132" s="208"/>
      <c r="T132" s="210"/>
      <c r="U132" s="208"/>
      <c r="V132" s="210"/>
      <c r="W132" s="208"/>
      <c r="X132" s="210"/>
      <c r="Y132" s="208"/>
    </row>
    <row r="133" spans="2:25" x14ac:dyDescent="0.3">
      <c r="B133" s="208" t="s">
        <v>2379</v>
      </c>
      <c r="C133" s="208" t="s">
        <v>2347</v>
      </c>
      <c r="D133" s="208" t="s">
        <v>2380</v>
      </c>
      <c r="E133" s="208" t="s">
        <v>2188</v>
      </c>
      <c r="F133" s="208" t="s">
        <v>2147</v>
      </c>
      <c r="G133" s="208" t="s">
        <v>16</v>
      </c>
      <c r="H133" s="210"/>
      <c r="I133" s="208"/>
      <c r="J133" s="208" t="s">
        <v>2381</v>
      </c>
      <c r="K133" s="208" t="s">
        <v>2149</v>
      </c>
      <c r="L133" s="208" t="s">
        <v>4894</v>
      </c>
      <c r="M133" s="208" t="s">
        <v>4895</v>
      </c>
      <c r="N133" s="208" t="s">
        <v>4896</v>
      </c>
      <c r="O133" s="208" t="s">
        <v>2382</v>
      </c>
      <c r="P133" s="210"/>
      <c r="Q133" s="208"/>
      <c r="R133" s="210"/>
      <c r="S133" s="208"/>
      <c r="T133" s="210"/>
      <c r="U133" s="208"/>
      <c r="V133" s="210"/>
      <c r="W133" s="208"/>
      <c r="X133" s="210"/>
      <c r="Y133" s="208"/>
    </row>
    <row r="134" spans="2:25" x14ac:dyDescent="0.3">
      <c r="B134" s="208" t="s">
        <v>2383</v>
      </c>
      <c r="C134" s="208" t="s">
        <v>2283</v>
      </c>
      <c r="D134" s="208" t="s">
        <v>2384</v>
      </c>
      <c r="E134" s="208" t="s">
        <v>2188</v>
      </c>
      <c r="F134" s="208" t="s">
        <v>2147</v>
      </c>
      <c r="G134" s="208" t="s">
        <v>16</v>
      </c>
      <c r="H134" s="210"/>
      <c r="I134" s="208"/>
      <c r="J134" s="208" t="s">
        <v>2148</v>
      </c>
      <c r="K134" s="208" t="s">
        <v>2286</v>
      </c>
      <c r="L134" s="208" t="s">
        <v>4897</v>
      </c>
      <c r="M134" s="208" t="s">
        <v>4898</v>
      </c>
      <c r="N134" s="208" t="s">
        <v>4899</v>
      </c>
      <c r="O134" s="208" t="s">
        <v>2385</v>
      </c>
      <c r="P134" s="210"/>
      <c r="Q134" s="208"/>
      <c r="R134" s="210"/>
      <c r="S134" s="208"/>
      <c r="T134" s="210"/>
      <c r="U134" s="208"/>
      <c r="V134" s="210"/>
      <c r="W134" s="208"/>
      <c r="X134" s="210"/>
      <c r="Y134" s="208"/>
    </row>
    <row r="135" spans="2:25" ht="36" x14ac:dyDescent="0.3">
      <c r="B135" s="208" t="s">
        <v>2403</v>
      </c>
      <c r="C135" s="208" t="s">
        <v>2153</v>
      </c>
      <c r="D135" s="208" t="s">
        <v>2404</v>
      </c>
      <c r="E135" s="208" t="s">
        <v>2188</v>
      </c>
      <c r="F135" s="208" t="s">
        <v>2147</v>
      </c>
      <c r="G135" s="208" t="s">
        <v>21</v>
      </c>
      <c r="H135" s="210" t="s">
        <v>4900</v>
      </c>
      <c r="I135" s="209" t="s">
        <v>4901</v>
      </c>
      <c r="J135" s="208" t="s">
        <v>2148</v>
      </c>
      <c r="K135" s="208" t="s">
        <v>2149</v>
      </c>
      <c r="L135" s="208" t="s">
        <v>4902</v>
      </c>
      <c r="M135" s="208" t="s">
        <v>4903</v>
      </c>
      <c r="N135" s="208" t="s">
        <v>4904</v>
      </c>
      <c r="O135" s="208" t="s">
        <v>2405</v>
      </c>
      <c r="P135" s="210"/>
      <c r="Q135" s="208"/>
      <c r="R135" s="210"/>
      <c r="S135" s="208"/>
      <c r="T135" s="210"/>
      <c r="U135" s="208"/>
      <c r="V135" s="210"/>
      <c r="W135" s="208"/>
      <c r="X135" s="210"/>
      <c r="Y135" s="208"/>
    </row>
    <row r="136" spans="2:25" x14ac:dyDescent="0.3">
      <c r="B136" s="208" t="s">
        <v>2406</v>
      </c>
      <c r="C136" s="208" t="s">
        <v>2347</v>
      </c>
      <c r="D136" s="208" t="s">
        <v>2407</v>
      </c>
      <c r="E136" s="208" t="s">
        <v>2188</v>
      </c>
      <c r="F136" s="208" t="s">
        <v>2147</v>
      </c>
      <c r="G136" s="208" t="s">
        <v>16</v>
      </c>
      <c r="H136" s="210"/>
      <c r="I136" s="208"/>
      <c r="J136" s="208" t="s">
        <v>2148</v>
      </c>
      <c r="K136" s="208" t="s">
        <v>2149</v>
      </c>
      <c r="L136" s="208" t="s">
        <v>4905</v>
      </c>
      <c r="M136" s="208" t="s">
        <v>4895</v>
      </c>
      <c r="N136" s="208" t="s">
        <v>4896</v>
      </c>
      <c r="O136" s="208" t="s">
        <v>2408</v>
      </c>
      <c r="P136" s="210"/>
      <c r="Q136" s="208"/>
      <c r="R136" s="210"/>
      <c r="S136" s="208"/>
      <c r="T136" s="210"/>
      <c r="U136" s="208"/>
      <c r="V136" s="210"/>
      <c r="W136" s="208"/>
      <c r="X136" s="210"/>
      <c r="Y136" s="208"/>
    </row>
    <row r="137" spans="2:25" x14ac:dyDescent="0.3">
      <c r="B137" s="208" t="s">
        <v>2414</v>
      </c>
      <c r="C137" s="208" t="s">
        <v>2347</v>
      </c>
      <c r="D137" s="208" t="s">
        <v>313</v>
      </c>
      <c r="E137" s="208" t="s">
        <v>2188</v>
      </c>
      <c r="F137" s="208" t="s">
        <v>2147</v>
      </c>
      <c r="G137" s="208" t="s">
        <v>16</v>
      </c>
      <c r="H137" s="210"/>
      <c r="I137" s="208"/>
      <c r="J137" s="208" t="s">
        <v>2415</v>
      </c>
      <c r="K137" s="208" t="s">
        <v>2149</v>
      </c>
      <c r="L137" s="208" t="s">
        <v>4588</v>
      </c>
      <c r="M137" s="208" t="s">
        <v>4906</v>
      </c>
      <c r="N137" s="208" t="s">
        <v>4907</v>
      </c>
      <c r="O137" s="208" t="s">
        <v>2416</v>
      </c>
      <c r="P137" s="210"/>
      <c r="Q137" s="208"/>
      <c r="R137" s="210"/>
      <c r="S137" s="208"/>
      <c r="T137" s="210"/>
      <c r="U137" s="208"/>
      <c r="V137" s="210"/>
      <c r="W137" s="208"/>
      <c r="X137" s="210"/>
      <c r="Y137" s="208"/>
    </row>
    <row r="138" spans="2:25" x14ac:dyDescent="0.3">
      <c r="B138" s="208" t="s">
        <v>2417</v>
      </c>
      <c r="C138" s="208" t="s">
        <v>2418</v>
      </c>
      <c r="D138" s="208" t="s">
        <v>247</v>
      </c>
      <c r="E138" s="208" t="s">
        <v>2188</v>
      </c>
      <c r="F138" s="208" t="s">
        <v>2194</v>
      </c>
      <c r="G138" s="208" t="s">
        <v>16</v>
      </c>
      <c r="H138" s="210"/>
      <c r="I138" s="208"/>
      <c r="J138" s="208" t="s">
        <v>2148</v>
      </c>
      <c r="K138" s="208" t="s">
        <v>858</v>
      </c>
      <c r="L138" s="208" t="s">
        <v>4908</v>
      </c>
      <c r="M138" s="208" t="s">
        <v>4909</v>
      </c>
      <c r="N138" s="208" t="s">
        <v>4910</v>
      </c>
      <c r="O138" s="208" t="s">
        <v>2239</v>
      </c>
      <c r="P138" s="210"/>
      <c r="Q138" s="208"/>
      <c r="R138" s="210"/>
      <c r="S138" s="208"/>
      <c r="T138" s="210"/>
      <c r="U138" s="208"/>
      <c r="V138" s="210"/>
      <c r="W138" s="208"/>
      <c r="X138" s="210"/>
      <c r="Y138" s="208"/>
    </row>
    <row r="139" spans="2:25" x14ac:dyDescent="0.3">
      <c r="B139" s="208" t="s">
        <v>2419</v>
      </c>
      <c r="C139" s="208" t="s">
        <v>2186</v>
      </c>
      <c r="D139" s="208" t="s">
        <v>2420</v>
      </c>
      <c r="E139" s="208" t="s">
        <v>2188</v>
      </c>
      <c r="F139" s="208" t="s">
        <v>2189</v>
      </c>
      <c r="G139" s="208" t="s">
        <v>16</v>
      </c>
      <c r="H139" s="210"/>
      <c r="I139" s="208"/>
      <c r="J139" s="208" t="s">
        <v>2421</v>
      </c>
      <c r="K139" s="208" t="s">
        <v>2149</v>
      </c>
      <c r="L139" s="208" t="s">
        <v>4911</v>
      </c>
      <c r="M139" s="208" t="s">
        <v>4912</v>
      </c>
      <c r="N139" s="208" t="s">
        <v>4854</v>
      </c>
      <c r="O139" s="208" t="s">
        <v>2422</v>
      </c>
      <c r="P139" s="210"/>
      <c r="Q139" s="208"/>
      <c r="R139" s="210"/>
      <c r="S139" s="208"/>
      <c r="T139" s="210"/>
      <c r="U139" s="208"/>
      <c r="V139" s="210"/>
      <c r="W139" s="208"/>
      <c r="X139" s="210"/>
      <c r="Y139" s="208"/>
    </row>
    <row r="140" spans="2:25" ht="72" x14ac:dyDescent="0.3">
      <c r="B140" s="208" t="s">
        <v>2423</v>
      </c>
      <c r="C140" s="208" t="s">
        <v>2424</v>
      </c>
      <c r="D140" s="208" t="s">
        <v>279</v>
      </c>
      <c r="E140" s="208" t="s">
        <v>2188</v>
      </c>
      <c r="F140" s="208" t="s">
        <v>2194</v>
      </c>
      <c r="G140" s="208" t="s">
        <v>21</v>
      </c>
      <c r="H140" s="210" t="s">
        <v>4913</v>
      </c>
      <c r="I140" s="209" t="s">
        <v>4914</v>
      </c>
      <c r="J140" s="208" t="s">
        <v>2415</v>
      </c>
      <c r="K140" s="208" t="s">
        <v>858</v>
      </c>
      <c r="L140" s="208" t="s">
        <v>4915</v>
      </c>
      <c r="M140" s="208" t="s">
        <v>4916</v>
      </c>
      <c r="N140" s="208" t="s">
        <v>4917</v>
      </c>
      <c r="O140" s="208" t="s">
        <v>2425</v>
      </c>
      <c r="P140" s="210"/>
      <c r="Q140" s="208"/>
      <c r="R140" s="210"/>
      <c r="S140" s="208"/>
      <c r="T140" s="210"/>
      <c r="U140" s="208"/>
      <c r="V140" s="210"/>
      <c r="W140" s="208"/>
      <c r="X140" s="210"/>
      <c r="Y140" s="208"/>
    </row>
    <row r="141" spans="2:25" x14ac:dyDescent="0.3">
      <c r="B141" s="208" t="s">
        <v>2426</v>
      </c>
      <c r="C141" s="208" t="s">
        <v>2237</v>
      </c>
      <c r="D141" s="208" t="s">
        <v>2427</v>
      </c>
      <c r="E141" s="208" t="s">
        <v>2188</v>
      </c>
      <c r="F141" s="208" t="s">
        <v>2147</v>
      </c>
      <c r="G141" s="208" t="s">
        <v>16</v>
      </c>
      <c r="H141" s="210"/>
      <c r="I141" s="208"/>
      <c r="J141" s="208" t="s">
        <v>2195</v>
      </c>
      <c r="K141" s="208" t="s">
        <v>2149</v>
      </c>
      <c r="L141" s="208" t="s">
        <v>4918</v>
      </c>
      <c r="M141" s="208" t="s">
        <v>4870</v>
      </c>
      <c r="N141" s="208" t="s">
        <v>4652</v>
      </c>
      <c r="O141" s="208" t="s">
        <v>2428</v>
      </c>
      <c r="P141" s="210"/>
      <c r="Q141" s="208"/>
      <c r="R141" s="210"/>
      <c r="S141" s="208"/>
      <c r="T141" s="210"/>
      <c r="U141" s="208"/>
      <c r="V141" s="210"/>
      <c r="W141" s="208"/>
      <c r="X141" s="210"/>
      <c r="Y141" s="208"/>
    </row>
    <row r="142" spans="2:25" x14ac:dyDescent="0.3">
      <c r="B142" s="208" t="s">
        <v>2429</v>
      </c>
      <c r="C142" s="208" t="s">
        <v>2237</v>
      </c>
      <c r="D142" s="208" t="s">
        <v>2430</v>
      </c>
      <c r="E142" s="208" t="s">
        <v>2188</v>
      </c>
      <c r="F142" s="208" t="s">
        <v>2147</v>
      </c>
      <c r="G142" s="208" t="s">
        <v>16</v>
      </c>
      <c r="H142" s="210"/>
      <c r="I142" s="208"/>
      <c r="J142" s="208" t="s">
        <v>2431</v>
      </c>
      <c r="K142" s="208" t="s">
        <v>2149</v>
      </c>
      <c r="L142" s="208" t="s">
        <v>4869</v>
      </c>
      <c r="M142" s="208" t="s">
        <v>4870</v>
      </c>
      <c r="N142" s="208" t="s">
        <v>4652</v>
      </c>
      <c r="O142" s="208" t="s">
        <v>2432</v>
      </c>
      <c r="P142" s="210"/>
      <c r="Q142" s="208"/>
      <c r="R142" s="210"/>
      <c r="S142" s="208"/>
      <c r="T142" s="210"/>
      <c r="U142" s="208"/>
      <c r="V142" s="210"/>
      <c r="W142" s="208"/>
      <c r="X142" s="210"/>
      <c r="Y142" s="208"/>
    </row>
    <row r="143" spans="2:25" x14ac:dyDescent="0.3">
      <c r="B143" s="208" t="s">
        <v>2433</v>
      </c>
      <c r="C143" s="208" t="s">
        <v>2434</v>
      </c>
      <c r="D143" s="208" t="s">
        <v>2435</v>
      </c>
      <c r="E143" s="208" t="s">
        <v>2188</v>
      </c>
      <c r="F143" s="208" t="s">
        <v>2189</v>
      </c>
      <c r="G143" s="208" t="s">
        <v>16</v>
      </c>
      <c r="H143" s="210"/>
      <c r="I143" s="208"/>
      <c r="J143" s="208" t="s">
        <v>2148</v>
      </c>
      <c r="K143" s="208" t="s">
        <v>2149</v>
      </c>
      <c r="L143" s="208" t="s">
        <v>4919</v>
      </c>
      <c r="M143" s="208" t="s">
        <v>4920</v>
      </c>
      <c r="N143" s="208" t="s">
        <v>4921</v>
      </c>
      <c r="O143" s="208" t="s">
        <v>2436</v>
      </c>
      <c r="P143" s="210"/>
      <c r="Q143" s="208"/>
      <c r="R143" s="210"/>
      <c r="S143" s="208"/>
      <c r="T143" s="210"/>
      <c r="U143" s="208"/>
      <c r="V143" s="210"/>
      <c r="W143" s="208"/>
      <c r="X143" s="210"/>
      <c r="Y143" s="208"/>
    </row>
    <row r="144" spans="2:25" x14ac:dyDescent="0.3">
      <c r="B144" s="208" t="s">
        <v>2437</v>
      </c>
      <c r="C144" s="208" t="s">
        <v>2438</v>
      </c>
      <c r="D144" s="208" t="s">
        <v>2435</v>
      </c>
      <c r="E144" s="208" t="s">
        <v>2188</v>
      </c>
      <c r="F144" s="208" t="s">
        <v>2189</v>
      </c>
      <c r="G144" s="208" t="s">
        <v>16</v>
      </c>
      <c r="H144" s="210"/>
      <c r="I144" s="208"/>
      <c r="J144" s="208" t="s">
        <v>2148</v>
      </c>
      <c r="K144" s="208" t="s">
        <v>2149</v>
      </c>
      <c r="L144" s="208" t="s">
        <v>4922</v>
      </c>
      <c r="M144" s="208" t="s">
        <v>4923</v>
      </c>
      <c r="N144" s="208" t="s">
        <v>4924</v>
      </c>
      <c r="O144" s="208" t="s">
        <v>2439</v>
      </c>
      <c r="P144" s="210"/>
      <c r="Q144" s="208"/>
      <c r="R144" s="210"/>
      <c r="S144" s="208"/>
      <c r="T144" s="210"/>
      <c r="U144" s="208"/>
      <c r="V144" s="210"/>
      <c r="W144" s="208"/>
      <c r="X144" s="210"/>
      <c r="Y144" s="208"/>
    </row>
    <row r="145" spans="2:25" x14ac:dyDescent="0.3">
      <c r="B145" s="208" t="s">
        <v>2444</v>
      </c>
      <c r="C145" s="208" t="s">
        <v>2445</v>
      </c>
      <c r="D145" s="208" t="s">
        <v>365</v>
      </c>
      <c r="E145" s="208" t="s">
        <v>2188</v>
      </c>
      <c r="F145" s="208" t="s">
        <v>2147</v>
      </c>
      <c r="G145" s="208" t="s">
        <v>16</v>
      </c>
      <c r="H145" s="210"/>
      <c r="I145" s="208"/>
      <c r="J145" s="208" t="s">
        <v>2148</v>
      </c>
      <c r="K145" s="208" t="s">
        <v>2149</v>
      </c>
      <c r="L145" s="208" t="s">
        <v>4925</v>
      </c>
      <c r="M145" s="208" t="s">
        <v>4867</v>
      </c>
      <c r="N145" s="208" t="s">
        <v>4868</v>
      </c>
      <c r="O145" s="208" t="s">
        <v>2446</v>
      </c>
      <c r="P145" s="210"/>
      <c r="Q145" s="208"/>
      <c r="R145" s="210"/>
      <c r="S145" s="208"/>
      <c r="T145" s="210"/>
      <c r="U145" s="208"/>
      <c r="V145" s="210"/>
      <c r="W145" s="208"/>
      <c r="X145" s="210"/>
      <c r="Y145" s="208"/>
    </row>
    <row r="146" spans="2:25" x14ac:dyDescent="0.3">
      <c r="B146" s="208" t="s">
        <v>2479</v>
      </c>
      <c r="C146" s="208" t="s">
        <v>2480</v>
      </c>
      <c r="D146" s="208" t="s">
        <v>2481</v>
      </c>
      <c r="E146" s="208" t="s">
        <v>2188</v>
      </c>
      <c r="F146" s="208" t="s">
        <v>2344</v>
      </c>
      <c r="G146" s="208" t="s">
        <v>16</v>
      </c>
      <c r="H146" s="210"/>
      <c r="I146" s="208"/>
      <c r="J146" s="208" t="s">
        <v>2148</v>
      </c>
      <c r="K146" s="208" t="s">
        <v>2149</v>
      </c>
      <c r="L146" s="208" t="s">
        <v>4926</v>
      </c>
      <c r="M146" s="208" t="s">
        <v>4927</v>
      </c>
      <c r="N146" s="208" t="s">
        <v>4928</v>
      </c>
      <c r="O146" s="208" t="s">
        <v>2482</v>
      </c>
      <c r="P146" s="210"/>
      <c r="Q146" s="208"/>
      <c r="R146" s="210"/>
      <c r="S146" s="208"/>
      <c r="T146" s="210"/>
      <c r="U146" s="208"/>
      <c r="V146" s="210"/>
      <c r="W146" s="208"/>
      <c r="X146" s="210"/>
      <c r="Y146" s="208"/>
    </row>
    <row r="147" spans="2:25" x14ac:dyDescent="0.3">
      <c r="B147" s="208" t="s">
        <v>2483</v>
      </c>
      <c r="C147" s="208" t="s">
        <v>2338</v>
      </c>
      <c r="D147" s="208" t="s">
        <v>2484</v>
      </c>
      <c r="E147" s="208" t="s">
        <v>2188</v>
      </c>
      <c r="F147" s="208" t="s">
        <v>2344</v>
      </c>
      <c r="G147" s="208" t="s">
        <v>16</v>
      </c>
      <c r="H147" s="210"/>
      <c r="I147" s="208"/>
      <c r="J147" s="208" t="s">
        <v>2148</v>
      </c>
      <c r="K147" s="208" t="s">
        <v>2149</v>
      </c>
      <c r="L147" s="208" t="s">
        <v>4929</v>
      </c>
      <c r="M147" s="208" t="s">
        <v>4930</v>
      </c>
      <c r="N147" s="208" t="s">
        <v>4931</v>
      </c>
      <c r="O147" s="208" t="s">
        <v>2485</v>
      </c>
      <c r="P147" s="210"/>
      <c r="Q147" s="208"/>
      <c r="R147" s="210"/>
      <c r="S147" s="208"/>
      <c r="T147" s="210"/>
      <c r="U147" s="208"/>
      <c r="V147" s="210"/>
      <c r="W147" s="208"/>
      <c r="X147" s="210"/>
      <c r="Y147" s="208"/>
    </row>
    <row r="148" spans="2:25" x14ac:dyDescent="0.3">
      <c r="B148" s="208" t="s">
        <v>2486</v>
      </c>
      <c r="C148" s="208" t="s">
        <v>2347</v>
      </c>
      <c r="D148" s="208" t="s">
        <v>260</v>
      </c>
      <c r="E148" s="208" t="s">
        <v>2188</v>
      </c>
      <c r="F148" s="208" t="s">
        <v>2147</v>
      </c>
      <c r="G148" s="208" t="s">
        <v>16</v>
      </c>
      <c r="H148" s="210"/>
      <c r="I148" s="208"/>
      <c r="J148" s="208" t="s">
        <v>2148</v>
      </c>
      <c r="K148" s="208" t="s">
        <v>2149</v>
      </c>
      <c r="L148" s="208" t="s">
        <v>4918</v>
      </c>
      <c r="M148" s="208" t="s">
        <v>4932</v>
      </c>
      <c r="N148" s="208" t="s">
        <v>4933</v>
      </c>
      <c r="O148" s="208" t="s">
        <v>2487</v>
      </c>
      <c r="P148" s="210"/>
      <c r="Q148" s="208"/>
      <c r="R148" s="210"/>
      <c r="S148" s="208"/>
      <c r="T148" s="210"/>
      <c r="U148" s="208"/>
      <c r="V148" s="210"/>
      <c r="W148" s="208"/>
      <c r="X148" s="210"/>
      <c r="Y148" s="208"/>
    </row>
    <row r="149" spans="2:25" x14ac:dyDescent="0.3">
      <c r="B149" s="208" t="s">
        <v>4934</v>
      </c>
      <c r="C149" s="208" t="s">
        <v>2736</v>
      </c>
      <c r="D149" s="208" t="s">
        <v>2737</v>
      </c>
      <c r="E149" s="208" t="s">
        <v>2188</v>
      </c>
      <c r="F149" s="208" t="s">
        <v>2636</v>
      </c>
      <c r="G149" s="208" t="s">
        <v>16</v>
      </c>
      <c r="H149" s="210"/>
      <c r="I149" s="208"/>
      <c r="J149" s="208" t="s">
        <v>2148</v>
      </c>
      <c r="K149" s="208" t="s">
        <v>858</v>
      </c>
      <c r="L149" s="208" t="s">
        <v>4935</v>
      </c>
      <c r="M149" s="208" t="s">
        <v>4936</v>
      </c>
      <c r="N149" s="208" t="s">
        <v>4937</v>
      </c>
      <c r="O149" s="208" t="s">
        <v>2738</v>
      </c>
      <c r="P149" s="210"/>
      <c r="Q149" s="208"/>
      <c r="R149" s="210"/>
      <c r="S149" s="208"/>
      <c r="T149" s="210"/>
      <c r="U149" s="208"/>
      <c r="V149" s="210"/>
      <c r="W149" s="208"/>
      <c r="X149" s="210"/>
      <c r="Y149" s="208"/>
    </row>
    <row r="150" spans="2:25" x14ac:dyDescent="0.3">
      <c r="B150" s="208" t="s">
        <v>2739</v>
      </c>
      <c r="C150" s="208" t="s">
        <v>2338</v>
      </c>
      <c r="D150" s="208" t="s">
        <v>2740</v>
      </c>
      <c r="E150" s="208" t="s">
        <v>2188</v>
      </c>
      <c r="F150" s="208" t="s">
        <v>2340</v>
      </c>
      <c r="G150" s="208" t="s">
        <v>16</v>
      </c>
      <c r="H150" s="210"/>
      <c r="I150" s="208"/>
      <c r="J150" s="208" t="s">
        <v>2148</v>
      </c>
      <c r="K150" s="208" t="s">
        <v>2149</v>
      </c>
      <c r="L150" s="208" t="s">
        <v>4938</v>
      </c>
      <c r="M150" s="208" t="s">
        <v>4841</v>
      </c>
      <c r="N150" s="208" t="s">
        <v>4939</v>
      </c>
      <c r="O150" s="208" t="s">
        <v>2741</v>
      </c>
      <c r="P150" s="210"/>
      <c r="Q150" s="208"/>
      <c r="R150" s="210"/>
      <c r="S150" s="208"/>
      <c r="T150" s="210"/>
      <c r="U150" s="208"/>
      <c r="V150" s="210"/>
      <c r="W150" s="208"/>
      <c r="X150" s="210"/>
      <c r="Y150" s="208"/>
    </row>
    <row r="151" spans="2:25" x14ac:dyDescent="0.3">
      <c r="B151" s="208" t="s">
        <v>2742</v>
      </c>
      <c r="C151" s="208" t="s">
        <v>2237</v>
      </c>
      <c r="D151" s="208" t="s">
        <v>260</v>
      </c>
      <c r="E151" s="208" t="s">
        <v>2188</v>
      </c>
      <c r="F151" s="208" t="s">
        <v>2147</v>
      </c>
      <c r="G151" s="208" t="s">
        <v>16</v>
      </c>
      <c r="H151" s="210"/>
      <c r="I151" s="208"/>
      <c r="J151" s="208" t="s">
        <v>2148</v>
      </c>
      <c r="K151" s="208" t="s">
        <v>2149</v>
      </c>
      <c r="L151" s="208" t="s">
        <v>4940</v>
      </c>
      <c r="M151" s="208" t="s">
        <v>4841</v>
      </c>
      <c r="N151" s="208" t="s">
        <v>4941</v>
      </c>
      <c r="O151" s="208" t="s">
        <v>2743</v>
      </c>
      <c r="P151" s="210"/>
      <c r="Q151" s="208"/>
      <c r="R151" s="210"/>
      <c r="S151" s="208"/>
      <c r="T151" s="210"/>
      <c r="U151" s="208"/>
      <c r="V151" s="210"/>
      <c r="W151" s="208"/>
      <c r="X151" s="210"/>
      <c r="Y151" s="208"/>
    </row>
    <row r="152" spans="2:25" x14ac:dyDescent="0.3">
      <c r="B152" s="208" t="s">
        <v>2744</v>
      </c>
      <c r="C152" s="208" t="s">
        <v>2745</v>
      </c>
      <c r="D152" s="208" t="s">
        <v>2740</v>
      </c>
      <c r="E152" s="208" t="s">
        <v>2188</v>
      </c>
      <c r="F152" s="208" t="s">
        <v>2344</v>
      </c>
      <c r="G152" s="208" t="s">
        <v>16</v>
      </c>
      <c r="H152" s="210"/>
      <c r="I152" s="208"/>
      <c r="J152" s="208" t="s">
        <v>2148</v>
      </c>
      <c r="K152" s="208" t="s">
        <v>2149</v>
      </c>
      <c r="L152" s="208" t="s">
        <v>4938</v>
      </c>
      <c r="M152" s="208" t="s">
        <v>4841</v>
      </c>
      <c r="N152" s="208" t="s">
        <v>4939</v>
      </c>
      <c r="O152" s="208" t="s">
        <v>2746</v>
      </c>
      <c r="P152" s="210"/>
      <c r="Q152" s="208"/>
      <c r="R152" s="210"/>
      <c r="S152" s="208"/>
      <c r="T152" s="210"/>
      <c r="U152" s="208"/>
      <c r="V152" s="210"/>
      <c r="W152" s="208"/>
      <c r="X152" s="210"/>
      <c r="Y152" s="208"/>
    </row>
    <row r="153" spans="2:25" x14ac:dyDescent="0.3">
      <c r="B153" s="208" t="s">
        <v>2747</v>
      </c>
      <c r="C153" s="208" t="s">
        <v>2343</v>
      </c>
      <c r="D153" s="208" t="s">
        <v>2748</v>
      </c>
      <c r="E153" s="208" t="s">
        <v>2188</v>
      </c>
      <c r="F153" s="208" t="s">
        <v>2344</v>
      </c>
      <c r="G153" s="208" t="s">
        <v>16</v>
      </c>
      <c r="H153" s="210"/>
      <c r="I153" s="208"/>
      <c r="J153" s="208" t="s">
        <v>2148</v>
      </c>
      <c r="K153" s="208" t="s">
        <v>2149</v>
      </c>
      <c r="L153" s="208" t="s">
        <v>4942</v>
      </c>
      <c r="M153" s="208" t="s">
        <v>4841</v>
      </c>
      <c r="N153" s="208" t="s">
        <v>4939</v>
      </c>
      <c r="O153" s="208" t="s">
        <v>2749</v>
      </c>
      <c r="P153" s="210"/>
      <c r="Q153" s="208"/>
      <c r="R153" s="210"/>
      <c r="S153" s="208"/>
      <c r="T153" s="210"/>
      <c r="U153" s="208"/>
      <c r="V153" s="210"/>
      <c r="W153" s="208"/>
      <c r="X153" s="210"/>
      <c r="Y153" s="208"/>
    </row>
    <row r="154" spans="2:25" x14ac:dyDescent="0.3">
      <c r="B154" s="208" t="s">
        <v>2750</v>
      </c>
      <c r="C154" s="208" t="s">
        <v>2343</v>
      </c>
      <c r="D154" s="208" t="s">
        <v>2751</v>
      </c>
      <c r="E154" s="208" t="s">
        <v>2188</v>
      </c>
      <c r="F154" s="208" t="s">
        <v>2344</v>
      </c>
      <c r="G154" s="208" t="s">
        <v>16</v>
      </c>
      <c r="H154" s="210"/>
      <c r="I154" s="208"/>
      <c r="J154" s="208" t="s">
        <v>2148</v>
      </c>
      <c r="K154" s="208" t="s">
        <v>2149</v>
      </c>
      <c r="L154" s="208" t="s">
        <v>4943</v>
      </c>
      <c r="M154" s="208" t="s">
        <v>4607</v>
      </c>
      <c r="N154" s="208" t="s">
        <v>4944</v>
      </c>
      <c r="O154" s="208" t="s">
        <v>2752</v>
      </c>
      <c r="P154" s="210"/>
      <c r="Q154" s="208"/>
      <c r="R154" s="210"/>
      <c r="S154" s="208"/>
      <c r="T154" s="210"/>
      <c r="U154" s="208"/>
      <c r="V154" s="210"/>
      <c r="W154" s="208"/>
      <c r="X154" s="210"/>
      <c r="Y154" s="208"/>
    </row>
    <row r="155" spans="2:25" x14ac:dyDescent="0.3">
      <c r="B155" s="208" t="s">
        <v>2753</v>
      </c>
      <c r="C155" s="208" t="s">
        <v>2754</v>
      </c>
      <c r="D155" s="208" t="s">
        <v>2755</v>
      </c>
      <c r="E155" s="208" t="s">
        <v>2188</v>
      </c>
      <c r="F155" s="208" t="s">
        <v>2189</v>
      </c>
      <c r="G155" s="208" t="s">
        <v>16</v>
      </c>
      <c r="H155" s="210"/>
      <c r="I155" s="208"/>
      <c r="J155" s="208" t="s">
        <v>2148</v>
      </c>
      <c r="K155" s="208" t="s">
        <v>2149</v>
      </c>
      <c r="L155" s="208" t="s">
        <v>4945</v>
      </c>
      <c r="M155" s="208" t="s">
        <v>4946</v>
      </c>
      <c r="N155" s="208" t="s">
        <v>4947</v>
      </c>
      <c r="O155" s="208" t="s">
        <v>2756</v>
      </c>
      <c r="P155" s="210"/>
      <c r="Q155" s="208"/>
      <c r="R155" s="210"/>
      <c r="S155" s="208"/>
      <c r="T155" s="210"/>
      <c r="U155" s="208"/>
      <c r="V155" s="210"/>
      <c r="W155" s="208"/>
      <c r="X155" s="210"/>
      <c r="Y155" s="208"/>
    </row>
    <row r="156" spans="2:25" x14ac:dyDescent="0.3">
      <c r="B156" s="208" t="s">
        <v>2757</v>
      </c>
      <c r="C156" s="208" t="s">
        <v>2758</v>
      </c>
      <c r="D156" s="208" t="s">
        <v>2759</v>
      </c>
      <c r="E156" s="208" t="s">
        <v>2188</v>
      </c>
      <c r="F156" s="208" t="s">
        <v>2147</v>
      </c>
      <c r="G156" s="208" t="s">
        <v>16</v>
      </c>
      <c r="H156" s="210"/>
      <c r="I156" s="208"/>
      <c r="J156" s="208" t="s">
        <v>2148</v>
      </c>
      <c r="K156" s="208" t="s">
        <v>2149</v>
      </c>
      <c r="L156" s="208" t="s">
        <v>4948</v>
      </c>
      <c r="M156" s="208" t="s">
        <v>4949</v>
      </c>
      <c r="N156" s="208" t="s">
        <v>4950</v>
      </c>
      <c r="O156" s="208" t="s">
        <v>2760</v>
      </c>
      <c r="P156" s="210"/>
      <c r="Q156" s="208"/>
      <c r="R156" s="210"/>
      <c r="S156" s="208"/>
      <c r="T156" s="210"/>
      <c r="U156" s="208"/>
      <c r="V156" s="210"/>
      <c r="W156" s="208"/>
      <c r="X156" s="210"/>
      <c r="Y156" s="208"/>
    </row>
    <row r="157" spans="2:25" x14ac:dyDescent="0.3">
      <c r="B157" s="217" t="s">
        <v>2761</v>
      </c>
      <c r="C157" s="217" t="s">
        <v>4457</v>
      </c>
      <c r="D157" s="217" t="s">
        <v>2762</v>
      </c>
      <c r="E157" s="217" t="s">
        <v>2188</v>
      </c>
      <c r="F157" s="217" t="s">
        <v>2147</v>
      </c>
      <c r="G157" s="208" t="s">
        <v>16</v>
      </c>
      <c r="H157" s="210"/>
      <c r="I157" s="208"/>
      <c r="J157" s="217" t="s">
        <v>2148</v>
      </c>
      <c r="K157" s="217" t="s">
        <v>2149</v>
      </c>
      <c r="L157" s="217" t="s">
        <v>4951</v>
      </c>
      <c r="M157" s="218">
        <v>42429</v>
      </c>
      <c r="N157" s="219">
        <v>44255</v>
      </c>
      <c r="O157" s="217" t="s">
        <v>2763</v>
      </c>
      <c r="P157" s="210"/>
      <c r="Q157" s="208"/>
      <c r="R157" s="210"/>
      <c r="S157" s="208"/>
      <c r="T157" s="210"/>
      <c r="U157" s="208"/>
      <c r="V157" s="210"/>
      <c r="W157" s="208"/>
      <c r="X157" s="210"/>
      <c r="Y157" s="208"/>
    </row>
    <row r="158" spans="2:25" x14ac:dyDescent="0.3">
      <c r="B158" s="208" t="s">
        <v>2764</v>
      </c>
      <c r="C158" s="208" t="s">
        <v>2338</v>
      </c>
      <c r="D158" s="208" t="s">
        <v>2765</v>
      </c>
      <c r="E158" s="208" t="s">
        <v>2188</v>
      </c>
      <c r="F158" s="208" t="s">
        <v>2344</v>
      </c>
      <c r="G158" s="208" t="s">
        <v>16</v>
      </c>
      <c r="H158" s="210"/>
      <c r="I158" s="208"/>
      <c r="J158" s="208" t="s">
        <v>2148</v>
      </c>
      <c r="K158" s="208" t="s">
        <v>2149</v>
      </c>
      <c r="L158" s="208" t="s">
        <v>4952</v>
      </c>
      <c r="M158" s="208" t="s">
        <v>4953</v>
      </c>
      <c r="N158" s="208" t="s">
        <v>4954</v>
      </c>
      <c r="O158" s="208" t="s">
        <v>2766</v>
      </c>
      <c r="P158" s="210"/>
      <c r="Q158" s="208"/>
      <c r="R158" s="210"/>
      <c r="S158" s="208"/>
      <c r="T158" s="210"/>
      <c r="U158" s="208"/>
      <c r="V158" s="210"/>
      <c r="W158" s="208"/>
      <c r="X158" s="210"/>
      <c r="Y158" s="208"/>
    </row>
    <row r="159" spans="2:25" x14ac:dyDescent="0.3">
      <c r="B159" s="208" t="s">
        <v>2767</v>
      </c>
      <c r="C159" s="208" t="s">
        <v>2237</v>
      </c>
      <c r="D159" s="208" t="s">
        <v>2768</v>
      </c>
      <c r="E159" s="208" t="s">
        <v>2188</v>
      </c>
      <c r="F159" s="208" t="s">
        <v>2147</v>
      </c>
      <c r="G159" s="208" t="s">
        <v>16</v>
      </c>
      <c r="H159" s="210"/>
      <c r="I159" s="208"/>
      <c r="J159" s="208" t="s">
        <v>2148</v>
      </c>
      <c r="K159" s="208" t="s">
        <v>2149</v>
      </c>
      <c r="L159" s="208" t="s">
        <v>4955</v>
      </c>
      <c r="M159" s="208" t="s">
        <v>4862</v>
      </c>
      <c r="N159" s="208" t="s">
        <v>4956</v>
      </c>
      <c r="O159" s="208" t="s">
        <v>2769</v>
      </c>
      <c r="P159" s="210"/>
      <c r="Q159" s="208"/>
      <c r="R159" s="210"/>
      <c r="S159" s="208"/>
      <c r="T159" s="210"/>
      <c r="U159" s="208"/>
      <c r="V159" s="210"/>
      <c r="W159" s="208"/>
      <c r="X159" s="210"/>
      <c r="Y159" s="208"/>
    </row>
    <row r="160" spans="2:25" x14ac:dyDescent="0.3">
      <c r="B160" s="208" t="s">
        <v>2770</v>
      </c>
      <c r="C160" s="208" t="s">
        <v>2237</v>
      </c>
      <c r="D160" s="208" t="s">
        <v>2771</v>
      </c>
      <c r="E160" s="208" t="s">
        <v>2188</v>
      </c>
      <c r="F160" s="208" t="s">
        <v>2147</v>
      </c>
      <c r="G160" s="208" t="s">
        <v>16</v>
      </c>
      <c r="H160" s="210"/>
      <c r="I160" s="208"/>
      <c r="J160" s="208" t="s">
        <v>2148</v>
      </c>
      <c r="K160" s="208" t="s">
        <v>2149</v>
      </c>
      <c r="L160" s="208" t="s">
        <v>4957</v>
      </c>
      <c r="M160" s="208" t="s">
        <v>4862</v>
      </c>
      <c r="N160" s="208" t="s">
        <v>4956</v>
      </c>
      <c r="O160" s="208" t="s">
        <v>2772</v>
      </c>
      <c r="P160" s="210"/>
      <c r="Q160" s="208"/>
      <c r="R160" s="210"/>
      <c r="S160" s="208"/>
      <c r="T160" s="210"/>
      <c r="U160" s="208"/>
      <c r="V160" s="210"/>
      <c r="W160" s="208"/>
      <c r="X160" s="210"/>
      <c r="Y160" s="208"/>
    </row>
    <row r="161" spans="2:25" x14ac:dyDescent="0.3">
      <c r="B161" s="208" t="s">
        <v>2773</v>
      </c>
      <c r="C161" s="208" t="s">
        <v>2237</v>
      </c>
      <c r="D161" s="208" t="s">
        <v>2774</v>
      </c>
      <c r="E161" s="208" t="s">
        <v>2188</v>
      </c>
      <c r="F161" s="208" t="s">
        <v>2147</v>
      </c>
      <c r="G161" s="208" t="s">
        <v>16</v>
      </c>
      <c r="H161" s="210"/>
      <c r="I161" s="208"/>
      <c r="J161" s="208" t="s">
        <v>2148</v>
      </c>
      <c r="K161" s="208" t="s">
        <v>2149</v>
      </c>
      <c r="L161" s="208" t="s">
        <v>4958</v>
      </c>
      <c r="M161" s="208" t="s">
        <v>4862</v>
      </c>
      <c r="N161" s="208" t="s">
        <v>4956</v>
      </c>
      <c r="O161" s="208" t="s">
        <v>2772</v>
      </c>
      <c r="P161" s="210"/>
      <c r="Q161" s="208"/>
      <c r="R161" s="210"/>
      <c r="S161" s="208"/>
      <c r="T161" s="210"/>
      <c r="U161" s="208"/>
      <c r="V161" s="210"/>
      <c r="W161" s="208"/>
      <c r="X161" s="210"/>
      <c r="Y161" s="208"/>
    </row>
    <row r="162" spans="2:25" x14ac:dyDescent="0.3">
      <c r="B162" s="208" t="s">
        <v>2775</v>
      </c>
      <c r="C162" s="208" t="s">
        <v>2776</v>
      </c>
      <c r="D162" s="208" t="s">
        <v>2777</v>
      </c>
      <c r="E162" s="208" t="s">
        <v>2188</v>
      </c>
      <c r="F162" s="208" t="s">
        <v>2147</v>
      </c>
      <c r="G162" s="208" t="s">
        <v>16</v>
      </c>
      <c r="H162" s="210"/>
      <c r="I162" s="208"/>
      <c r="J162" s="208" t="s">
        <v>2421</v>
      </c>
      <c r="K162" s="208" t="s">
        <v>2149</v>
      </c>
      <c r="L162" s="208" t="s">
        <v>4585</v>
      </c>
      <c r="M162" s="208" t="s">
        <v>4959</v>
      </c>
      <c r="N162" s="208" t="s">
        <v>4960</v>
      </c>
      <c r="O162" s="208" t="s">
        <v>2778</v>
      </c>
      <c r="P162" s="210"/>
      <c r="Q162" s="208"/>
      <c r="R162" s="210"/>
      <c r="S162" s="208"/>
      <c r="T162" s="210"/>
      <c r="U162" s="208"/>
      <c r="V162" s="210"/>
      <c r="W162" s="208"/>
      <c r="X162" s="210"/>
      <c r="Y162" s="208"/>
    </row>
    <row r="163" spans="2:25" ht="48" x14ac:dyDescent="0.3">
      <c r="B163" s="208" t="s">
        <v>2779</v>
      </c>
      <c r="C163" s="208" t="s">
        <v>2780</v>
      </c>
      <c r="D163" s="208" t="s">
        <v>298</v>
      </c>
      <c r="E163" s="208" t="s">
        <v>2188</v>
      </c>
      <c r="F163" s="208" t="s">
        <v>2781</v>
      </c>
      <c r="G163" s="208" t="s">
        <v>16</v>
      </c>
      <c r="H163" s="220" t="s">
        <v>4961</v>
      </c>
      <c r="I163" s="209" t="s">
        <v>4962</v>
      </c>
      <c r="J163" s="208" t="s">
        <v>2148</v>
      </c>
      <c r="K163" s="208" t="s">
        <v>858</v>
      </c>
      <c r="L163" s="208" t="s">
        <v>4963</v>
      </c>
      <c r="M163" s="208" t="s">
        <v>4882</v>
      </c>
      <c r="N163" s="208" t="s">
        <v>4883</v>
      </c>
      <c r="O163" s="208" t="s">
        <v>2782</v>
      </c>
      <c r="P163" s="210"/>
      <c r="Q163" s="208"/>
      <c r="R163" s="210"/>
      <c r="S163" s="208"/>
      <c r="T163" s="210"/>
      <c r="U163" s="208"/>
      <c r="V163" s="210"/>
      <c r="W163" s="208"/>
      <c r="X163" s="210"/>
      <c r="Y163" s="208"/>
    </row>
    <row r="164" spans="2:25" ht="36" x14ac:dyDescent="0.3">
      <c r="B164" s="208" t="s">
        <v>2783</v>
      </c>
      <c r="C164" s="208" t="s">
        <v>2343</v>
      </c>
      <c r="D164" s="208" t="s">
        <v>2784</v>
      </c>
      <c r="E164" s="208" t="s">
        <v>2188</v>
      </c>
      <c r="F164" s="208" t="s">
        <v>2344</v>
      </c>
      <c r="G164" s="208" t="s">
        <v>21</v>
      </c>
      <c r="H164" s="210" t="s">
        <v>4964</v>
      </c>
      <c r="I164" s="209" t="s">
        <v>4965</v>
      </c>
      <c r="J164" s="208" t="s">
        <v>2148</v>
      </c>
      <c r="K164" s="208" t="s">
        <v>615</v>
      </c>
      <c r="L164" s="208" t="s">
        <v>4966</v>
      </c>
      <c r="M164" s="208" t="s">
        <v>4967</v>
      </c>
      <c r="N164" s="208" t="s">
        <v>4968</v>
      </c>
      <c r="O164" s="208" t="s">
        <v>2485</v>
      </c>
      <c r="P164" s="210"/>
      <c r="Q164" s="208"/>
      <c r="R164" s="210"/>
      <c r="S164" s="208"/>
      <c r="T164" s="210"/>
      <c r="U164" s="208"/>
      <c r="V164" s="210"/>
      <c r="W164" s="208"/>
      <c r="X164" s="210"/>
      <c r="Y164" s="208"/>
    </row>
    <row r="165" spans="2:25" x14ac:dyDescent="0.3">
      <c r="B165" s="208" t="s">
        <v>2785</v>
      </c>
      <c r="C165" s="208" t="s">
        <v>2786</v>
      </c>
      <c r="D165" s="208" t="s">
        <v>2737</v>
      </c>
      <c r="E165" s="208" t="s">
        <v>2188</v>
      </c>
      <c r="F165" s="208" t="s">
        <v>2218</v>
      </c>
      <c r="G165" s="208" t="s">
        <v>16</v>
      </c>
      <c r="H165" s="210"/>
      <c r="I165" s="208"/>
      <c r="J165" s="208" t="s">
        <v>2148</v>
      </c>
      <c r="K165" s="208" t="s">
        <v>858</v>
      </c>
      <c r="L165" s="208" t="s">
        <v>4969</v>
      </c>
      <c r="M165" s="208" t="s">
        <v>4623</v>
      </c>
      <c r="N165" s="208" t="s">
        <v>4970</v>
      </c>
      <c r="O165" s="208" t="s">
        <v>2787</v>
      </c>
      <c r="P165" s="210"/>
      <c r="Q165" s="208"/>
      <c r="R165" s="210"/>
      <c r="S165" s="208"/>
      <c r="T165" s="210"/>
      <c r="U165" s="208"/>
      <c r="V165" s="210"/>
      <c r="W165" s="208"/>
      <c r="X165" s="210"/>
      <c r="Y165" s="208"/>
    </row>
    <row r="166" spans="2:25" x14ac:dyDescent="0.3">
      <c r="B166" s="208" t="s">
        <v>2788</v>
      </c>
      <c r="C166" s="208" t="s">
        <v>2789</v>
      </c>
      <c r="D166" s="208" t="s">
        <v>2737</v>
      </c>
      <c r="E166" s="208" t="s">
        <v>2188</v>
      </c>
      <c r="F166" s="208" t="s">
        <v>2218</v>
      </c>
      <c r="G166" s="208" t="s">
        <v>16</v>
      </c>
      <c r="H166" s="210"/>
      <c r="I166" s="208"/>
      <c r="J166" s="208" t="s">
        <v>2148</v>
      </c>
      <c r="K166" s="208" t="s">
        <v>858</v>
      </c>
      <c r="L166" s="208" t="s">
        <v>4971</v>
      </c>
      <c r="M166" s="208" t="s">
        <v>4623</v>
      </c>
      <c r="N166" s="208" t="s">
        <v>4970</v>
      </c>
      <c r="O166" s="208" t="s">
        <v>2790</v>
      </c>
      <c r="P166" s="210"/>
      <c r="Q166" s="208"/>
      <c r="R166" s="210"/>
      <c r="S166" s="208"/>
      <c r="T166" s="210"/>
      <c r="U166" s="208"/>
      <c r="V166" s="210"/>
      <c r="W166" s="208"/>
      <c r="X166" s="210"/>
      <c r="Y166" s="208"/>
    </row>
    <row r="167" spans="2:25" x14ac:dyDescent="0.3">
      <c r="B167" s="208" t="s">
        <v>2794</v>
      </c>
      <c r="C167" s="208" t="s">
        <v>2237</v>
      </c>
      <c r="D167" s="208" t="s">
        <v>2795</v>
      </c>
      <c r="E167" s="208" t="s">
        <v>2188</v>
      </c>
      <c r="F167" s="208" t="s">
        <v>2147</v>
      </c>
      <c r="G167" s="208" t="s">
        <v>16</v>
      </c>
      <c r="H167" s="210"/>
      <c r="I167" s="208"/>
      <c r="J167" s="208" t="s">
        <v>2148</v>
      </c>
      <c r="K167" s="208" t="s">
        <v>2149</v>
      </c>
      <c r="L167" s="208" t="s">
        <v>4972</v>
      </c>
      <c r="M167" s="208" t="s">
        <v>4870</v>
      </c>
      <c r="N167" s="208" t="s">
        <v>4652</v>
      </c>
      <c r="O167" s="208" t="s">
        <v>2796</v>
      </c>
      <c r="P167" s="210"/>
      <c r="Q167" s="208"/>
      <c r="R167" s="210"/>
      <c r="S167" s="208"/>
      <c r="T167" s="210"/>
      <c r="U167" s="208"/>
      <c r="V167" s="210"/>
      <c r="W167" s="208"/>
      <c r="X167" s="210"/>
      <c r="Y167" s="208"/>
    </row>
    <row r="168" spans="2:25" x14ac:dyDescent="0.3">
      <c r="B168" s="208" t="s">
        <v>2797</v>
      </c>
      <c r="C168" s="208" t="s">
        <v>2237</v>
      </c>
      <c r="D168" s="208" t="s">
        <v>2798</v>
      </c>
      <c r="E168" s="208" t="s">
        <v>2188</v>
      </c>
      <c r="F168" s="208" t="s">
        <v>2147</v>
      </c>
      <c r="G168" s="208" t="s">
        <v>16</v>
      </c>
      <c r="H168" s="210"/>
      <c r="I168" s="208"/>
      <c r="J168" s="208" t="s">
        <v>2799</v>
      </c>
      <c r="K168" s="208" t="s">
        <v>2149</v>
      </c>
      <c r="L168" s="208" t="s">
        <v>4869</v>
      </c>
      <c r="M168" s="208" t="s">
        <v>4870</v>
      </c>
      <c r="N168" s="208" t="s">
        <v>4652</v>
      </c>
      <c r="O168" s="208" t="s">
        <v>2800</v>
      </c>
      <c r="P168" s="210"/>
      <c r="Q168" s="208"/>
      <c r="R168" s="210"/>
      <c r="S168" s="208"/>
      <c r="T168" s="210"/>
      <c r="U168" s="208"/>
      <c r="V168" s="210"/>
      <c r="W168" s="208"/>
      <c r="X168" s="210"/>
      <c r="Y168" s="208"/>
    </row>
    <row r="169" spans="2:25" x14ac:dyDescent="0.3">
      <c r="B169" s="208" t="s">
        <v>2801</v>
      </c>
      <c r="C169" s="208" t="s">
        <v>2347</v>
      </c>
      <c r="D169" s="208" t="s">
        <v>2802</v>
      </c>
      <c r="E169" s="208" t="s">
        <v>2188</v>
      </c>
      <c r="F169" s="208" t="s">
        <v>2147</v>
      </c>
      <c r="G169" s="208" t="s">
        <v>16</v>
      </c>
      <c r="H169" s="210"/>
      <c r="I169" s="208"/>
      <c r="J169" s="208" t="s">
        <v>2195</v>
      </c>
      <c r="K169" s="208" t="s">
        <v>2149</v>
      </c>
      <c r="L169" s="208" t="s">
        <v>4973</v>
      </c>
      <c r="M169" s="208" t="s">
        <v>4870</v>
      </c>
      <c r="N169" s="208" t="s">
        <v>4652</v>
      </c>
      <c r="O169" s="208" t="s">
        <v>2803</v>
      </c>
      <c r="P169" s="210"/>
      <c r="Q169" s="208"/>
      <c r="R169" s="210"/>
      <c r="S169" s="208"/>
      <c r="T169" s="210"/>
      <c r="U169" s="208"/>
      <c r="V169" s="210"/>
      <c r="W169" s="208"/>
      <c r="X169" s="210"/>
      <c r="Y169" s="208"/>
    </row>
    <row r="170" spans="2:25" x14ac:dyDescent="0.3">
      <c r="B170" s="208" t="s">
        <v>2804</v>
      </c>
      <c r="C170" s="208" t="s">
        <v>2347</v>
      </c>
      <c r="D170" s="208" t="s">
        <v>296</v>
      </c>
      <c r="E170" s="208" t="s">
        <v>2188</v>
      </c>
      <c r="F170" s="208" t="s">
        <v>2147</v>
      </c>
      <c r="G170" s="208" t="s">
        <v>16</v>
      </c>
      <c r="H170" s="210"/>
      <c r="I170" s="208"/>
      <c r="J170" s="208" t="s">
        <v>2148</v>
      </c>
      <c r="K170" s="208" t="s">
        <v>2149</v>
      </c>
      <c r="L170" s="208" t="s">
        <v>4974</v>
      </c>
      <c r="M170" s="208" t="s">
        <v>4870</v>
      </c>
      <c r="N170" s="208" t="s">
        <v>4652</v>
      </c>
      <c r="O170" s="208" t="s">
        <v>2805</v>
      </c>
      <c r="P170" s="210"/>
      <c r="Q170" s="208"/>
      <c r="R170" s="210"/>
      <c r="S170" s="208"/>
      <c r="T170" s="210"/>
      <c r="U170" s="208"/>
      <c r="V170" s="210"/>
      <c r="W170" s="208"/>
      <c r="X170" s="210"/>
      <c r="Y170" s="208"/>
    </row>
    <row r="171" spans="2:25" ht="24" x14ac:dyDescent="0.3">
      <c r="B171" s="208" t="s">
        <v>2806</v>
      </c>
      <c r="C171" s="208" t="s">
        <v>2237</v>
      </c>
      <c r="D171" s="209" t="s">
        <v>2807</v>
      </c>
      <c r="E171" s="208" t="s">
        <v>2188</v>
      </c>
      <c r="F171" s="208" t="s">
        <v>2147</v>
      </c>
      <c r="G171" s="208" t="s">
        <v>16</v>
      </c>
      <c r="H171" s="210"/>
      <c r="I171" s="208"/>
      <c r="J171" s="208" t="s">
        <v>2148</v>
      </c>
      <c r="K171" s="208" t="s">
        <v>2149</v>
      </c>
      <c r="L171" s="208" t="s">
        <v>4975</v>
      </c>
      <c r="M171" s="208" t="s">
        <v>4976</v>
      </c>
      <c r="N171" s="208" t="s">
        <v>4977</v>
      </c>
      <c r="O171" s="208" t="s">
        <v>2808</v>
      </c>
      <c r="P171" s="210"/>
      <c r="Q171" s="208"/>
      <c r="R171" s="210"/>
      <c r="S171" s="208"/>
      <c r="T171" s="210"/>
      <c r="U171" s="208"/>
      <c r="V171" s="210"/>
      <c r="W171" s="208"/>
      <c r="X171" s="210"/>
      <c r="Y171" s="208"/>
    </row>
    <row r="172" spans="2:25" x14ac:dyDescent="0.3">
      <c r="B172" s="208" t="s">
        <v>2813</v>
      </c>
      <c r="C172" s="208" t="s">
        <v>2347</v>
      </c>
      <c r="D172" s="208" t="s">
        <v>2263</v>
      </c>
      <c r="E172" s="208" t="s">
        <v>2188</v>
      </c>
      <c r="F172" s="208" t="s">
        <v>2147</v>
      </c>
      <c r="G172" s="208" t="s">
        <v>16</v>
      </c>
      <c r="H172" s="210"/>
      <c r="I172" s="208"/>
      <c r="J172" s="208" t="s">
        <v>2148</v>
      </c>
      <c r="K172" s="208" t="s">
        <v>2149</v>
      </c>
      <c r="L172" s="208" t="s">
        <v>4978</v>
      </c>
      <c r="M172" s="208" t="s">
        <v>4936</v>
      </c>
      <c r="N172" s="208" t="s">
        <v>4979</v>
      </c>
      <c r="O172" s="208" t="s">
        <v>2814</v>
      </c>
      <c r="P172" s="210"/>
      <c r="Q172" s="208"/>
      <c r="R172" s="210"/>
      <c r="S172" s="208"/>
      <c r="T172" s="210"/>
      <c r="U172" s="208"/>
      <c r="V172" s="210"/>
      <c r="W172" s="208"/>
      <c r="X172" s="210"/>
      <c r="Y172" s="208"/>
    </row>
    <row r="173" spans="2:25" x14ac:dyDescent="0.3">
      <c r="B173" s="208" t="s">
        <v>2815</v>
      </c>
      <c r="C173" s="208" t="s">
        <v>2816</v>
      </c>
      <c r="D173" s="208" t="s">
        <v>4980</v>
      </c>
      <c r="E173" s="208" t="s">
        <v>2188</v>
      </c>
      <c r="F173" s="208" t="s">
        <v>2344</v>
      </c>
      <c r="G173" s="208" t="s">
        <v>16</v>
      </c>
      <c r="H173" s="210"/>
      <c r="I173" s="208"/>
      <c r="J173" s="208" t="s">
        <v>2148</v>
      </c>
      <c r="K173" s="208" t="s">
        <v>2149</v>
      </c>
      <c r="L173" s="208" t="s">
        <v>4981</v>
      </c>
      <c r="M173" s="208" t="s">
        <v>4936</v>
      </c>
      <c r="N173" s="208" t="s">
        <v>4937</v>
      </c>
      <c r="O173" s="208" t="s">
        <v>2482</v>
      </c>
      <c r="P173" s="210"/>
      <c r="Q173" s="208"/>
      <c r="R173" s="210"/>
      <c r="S173" s="208"/>
      <c r="T173" s="210"/>
      <c r="U173" s="208"/>
      <c r="V173" s="210"/>
      <c r="W173" s="208"/>
      <c r="X173" s="210"/>
      <c r="Y173" s="208"/>
    </row>
    <row r="174" spans="2:25" x14ac:dyDescent="0.3">
      <c r="B174" s="208" t="s">
        <v>2818</v>
      </c>
      <c r="C174" s="208" t="s">
        <v>2198</v>
      </c>
      <c r="D174" s="208" t="s">
        <v>4982</v>
      </c>
      <c r="E174" s="208" t="s">
        <v>2188</v>
      </c>
      <c r="F174" s="208" t="s">
        <v>2194</v>
      </c>
      <c r="G174" s="208" t="s">
        <v>16</v>
      </c>
      <c r="H174" s="210"/>
      <c r="I174" s="208"/>
      <c r="J174" s="208" t="s">
        <v>2148</v>
      </c>
      <c r="K174" s="208" t="s">
        <v>2149</v>
      </c>
      <c r="L174" s="208" t="s">
        <v>4983</v>
      </c>
      <c r="M174" s="208" t="s">
        <v>4984</v>
      </c>
      <c r="N174" s="208" t="s">
        <v>4985</v>
      </c>
      <c r="O174" s="208" t="s">
        <v>2820</v>
      </c>
      <c r="P174" s="210"/>
      <c r="Q174" s="208"/>
      <c r="R174" s="210"/>
      <c r="S174" s="208"/>
      <c r="T174" s="210"/>
      <c r="U174" s="208"/>
      <c r="V174" s="210"/>
      <c r="W174" s="208"/>
      <c r="X174" s="210"/>
      <c r="Y174" s="208"/>
    </row>
    <row r="175" spans="2:25" x14ac:dyDescent="0.3">
      <c r="B175" s="208" t="s">
        <v>2821</v>
      </c>
      <c r="C175" s="208" t="s">
        <v>2822</v>
      </c>
      <c r="D175" s="208" t="s">
        <v>2823</v>
      </c>
      <c r="E175" s="208" t="s">
        <v>2188</v>
      </c>
      <c r="F175" s="208" t="s">
        <v>2147</v>
      </c>
      <c r="G175" s="208" t="s">
        <v>16</v>
      </c>
      <c r="H175" s="210"/>
      <c r="I175" s="208"/>
      <c r="J175" s="208" t="s">
        <v>2148</v>
      </c>
      <c r="K175" s="208" t="s">
        <v>2149</v>
      </c>
      <c r="L175" s="208" t="s">
        <v>4986</v>
      </c>
      <c r="M175" s="208" t="s">
        <v>4867</v>
      </c>
      <c r="N175" s="208" t="s">
        <v>4868</v>
      </c>
      <c r="O175" s="208" t="s">
        <v>2824</v>
      </c>
      <c r="P175" s="210"/>
      <c r="Q175" s="208"/>
      <c r="R175" s="210"/>
      <c r="S175" s="208"/>
      <c r="T175" s="210"/>
      <c r="U175" s="208"/>
      <c r="V175" s="210"/>
      <c r="W175" s="208"/>
      <c r="X175" s="210"/>
      <c r="Y175" s="208"/>
    </row>
    <row r="176" spans="2:25" x14ac:dyDescent="0.3">
      <c r="B176" s="208" t="s">
        <v>2825</v>
      </c>
      <c r="C176" s="208" t="s">
        <v>2745</v>
      </c>
      <c r="D176" s="208" t="s">
        <v>4987</v>
      </c>
      <c r="E176" s="208" t="s">
        <v>2188</v>
      </c>
      <c r="F176" s="208" t="s">
        <v>2344</v>
      </c>
      <c r="G176" s="208" t="s">
        <v>16</v>
      </c>
      <c r="H176" s="210"/>
      <c r="I176" s="208"/>
      <c r="J176" s="208" t="s">
        <v>2148</v>
      </c>
      <c r="K176" s="208" t="s">
        <v>2149</v>
      </c>
      <c r="L176" s="208" t="s">
        <v>4988</v>
      </c>
      <c r="M176" s="208" t="s">
        <v>4989</v>
      </c>
      <c r="N176" s="208" t="s">
        <v>4990</v>
      </c>
      <c r="O176" s="208" t="s">
        <v>2749</v>
      </c>
      <c r="P176" s="210"/>
      <c r="Q176" s="208"/>
      <c r="R176" s="210"/>
      <c r="S176" s="208"/>
      <c r="T176" s="210"/>
      <c r="U176" s="208"/>
      <c r="V176" s="210"/>
      <c r="W176" s="208"/>
      <c r="X176" s="210"/>
      <c r="Y176" s="208"/>
    </row>
    <row r="177" spans="2:25" x14ac:dyDescent="0.3">
      <c r="B177" s="208" t="s">
        <v>2827</v>
      </c>
      <c r="C177" s="208" t="s">
        <v>2182</v>
      </c>
      <c r="D177" s="208" t="s">
        <v>2828</v>
      </c>
      <c r="E177" s="208" t="s">
        <v>2188</v>
      </c>
      <c r="F177" s="208" t="s">
        <v>2147</v>
      </c>
      <c r="G177" s="208" t="s">
        <v>16</v>
      </c>
      <c r="H177" s="210"/>
      <c r="I177" s="208"/>
      <c r="J177" s="208" t="s">
        <v>2148</v>
      </c>
      <c r="K177" s="208" t="s">
        <v>2149</v>
      </c>
      <c r="L177" s="208" t="s">
        <v>4991</v>
      </c>
      <c r="M177" s="208" t="s">
        <v>4992</v>
      </c>
      <c r="N177" s="208" t="s">
        <v>4993</v>
      </c>
      <c r="O177" s="208" t="s">
        <v>2829</v>
      </c>
      <c r="P177" s="210"/>
      <c r="Q177" s="208"/>
      <c r="R177" s="210"/>
      <c r="S177" s="208"/>
      <c r="T177" s="210"/>
      <c r="U177" s="208"/>
      <c r="V177" s="210"/>
      <c r="W177" s="208"/>
      <c r="X177" s="210"/>
      <c r="Y177" s="208"/>
    </row>
    <row r="178" spans="2:25" x14ac:dyDescent="0.3">
      <c r="B178" s="208" t="s">
        <v>2833</v>
      </c>
      <c r="C178" s="208" t="s">
        <v>2198</v>
      </c>
      <c r="D178" s="208" t="s">
        <v>2834</v>
      </c>
      <c r="E178" s="208" t="s">
        <v>2188</v>
      </c>
      <c r="F178" s="208" t="s">
        <v>2194</v>
      </c>
      <c r="G178" s="208" t="s">
        <v>16</v>
      </c>
      <c r="H178" s="210"/>
      <c r="I178" s="208"/>
      <c r="J178" s="208" t="s">
        <v>2148</v>
      </c>
      <c r="K178" s="208" t="s">
        <v>2149</v>
      </c>
      <c r="L178" s="208" t="s">
        <v>4994</v>
      </c>
      <c r="M178" s="208" t="s">
        <v>4995</v>
      </c>
      <c r="N178" s="208" t="s">
        <v>4996</v>
      </c>
      <c r="O178" s="208" t="s">
        <v>2835</v>
      </c>
      <c r="P178" s="210"/>
      <c r="Q178" s="208"/>
      <c r="R178" s="210"/>
      <c r="S178" s="208"/>
      <c r="T178" s="210"/>
      <c r="U178" s="208"/>
      <c r="V178" s="210"/>
      <c r="W178" s="208"/>
      <c r="X178" s="210"/>
      <c r="Y178" s="208"/>
    </row>
    <row r="179" spans="2:25" x14ac:dyDescent="0.3">
      <c r="B179" s="208" t="s">
        <v>2836</v>
      </c>
      <c r="C179" s="208" t="s">
        <v>2837</v>
      </c>
      <c r="D179" s="208" t="s">
        <v>2838</v>
      </c>
      <c r="E179" s="208" t="s">
        <v>2188</v>
      </c>
      <c r="F179" s="208" t="s">
        <v>2147</v>
      </c>
      <c r="G179" s="208" t="s">
        <v>16</v>
      </c>
      <c r="H179" s="210"/>
      <c r="I179" s="208"/>
      <c r="J179" s="208" t="s">
        <v>2148</v>
      </c>
      <c r="K179" s="208" t="s">
        <v>2149</v>
      </c>
      <c r="L179" s="208" t="s">
        <v>4997</v>
      </c>
      <c r="M179" s="208" t="s">
        <v>4998</v>
      </c>
      <c r="N179" s="208" t="s">
        <v>4999</v>
      </c>
      <c r="O179" s="208" t="s">
        <v>2839</v>
      </c>
      <c r="P179" s="210"/>
      <c r="Q179" s="208"/>
      <c r="R179" s="210"/>
      <c r="S179" s="208"/>
      <c r="T179" s="210"/>
      <c r="U179" s="208"/>
      <c r="V179" s="210"/>
      <c r="W179" s="208"/>
      <c r="X179" s="210"/>
      <c r="Y179" s="208"/>
    </row>
    <row r="180" spans="2:25" x14ac:dyDescent="0.3">
      <c r="B180" s="208" t="s">
        <v>2840</v>
      </c>
      <c r="C180" s="208" t="s">
        <v>2216</v>
      </c>
      <c r="D180" s="208" t="s">
        <v>2841</v>
      </c>
      <c r="E180" s="208" t="s">
        <v>2188</v>
      </c>
      <c r="F180" s="208" t="s">
        <v>2218</v>
      </c>
      <c r="G180" s="208" t="s">
        <v>16</v>
      </c>
      <c r="H180" s="210"/>
      <c r="I180" s="208"/>
      <c r="J180" s="208" t="s">
        <v>2148</v>
      </c>
      <c r="K180" s="208" t="s">
        <v>2149</v>
      </c>
      <c r="L180" s="208" t="s">
        <v>5000</v>
      </c>
      <c r="M180" s="208" t="s">
        <v>5001</v>
      </c>
      <c r="N180" s="208" t="s">
        <v>4928</v>
      </c>
      <c r="O180" s="208" t="s">
        <v>2842</v>
      </c>
      <c r="P180" s="210"/>
      <c r="Q180" s="208"/>
      <c r="R180" s="210"/>
      <c r="S180" s="208"/>
      <c r="T180" s="210"/>
      <c r="U180" s="208"/>
      <c r="V180" s="210"/>
      <c r="W180" s="208"/>
      <c r="X180" s="210"/>
      <c r="Y180" s="208"/>
    </row>
    <row r="181" spans="2:25" x14ac:dyDescent="0.3">
      <c r="B181" s="208" t="s">
        <v>2843</v>
      </c>
      <c r="C181" s="208" t="s">
        <v>2237</v>
      </c>
      <c r="D181" s="208" t="s">
        <v>5002</v>
      </c>
      <c r="E181" s="208" t="s">
        <v>2188</v>
      </c>
      <c r="F181" s="208" t="s">
        <v>2147</v>
      </c>
      <c r="G181" s="208" t="s">
        <v>16</v>
      </c>
      <c r="H181" s="210"/>
      <c r="I181" s="208"/>
      <c r="J181" s="208" t="s">
        <v>2148</v>
      </c>
      <c r="K181" s="208" t="s">
        <v>2149</v>
      </c>
      <c r="L181" s="208" t="s">
        <v>5003</v>
      </c>
      <c r="M181" s="208" t="s">
        <v>4636</v>
      </c>
      <c r="N181" s="208" t="s">
        <v>4662</v>
      </c>
      <c r="O181" s="208" t="s">
        <v>2845</v>
      </c>
      <c r="P181" s="210"/>
      <c r="Q181" s="208"/>
      <c r="R181" s="210"/>
      <c r="S181" s="208"/>
      <c r="T181" s="210"/>
      <c r="U181" s="208"/>
      <c r="V181" s="210"/>
      <c r="W181" s="208"/>
      <c r="X181" s="210"/>
      <c r="Y181" s="208"/>
    </row>
    <row r="182" spans="2:25" x14ac:dyDescent="0.3">
      <c r="B182" s="208" t="s">
        <v>2850</v>
      </c>
      <c r="C182" s="208" t="s">
        <v>2338</v>
      </c>
      <c r="D182" s="208" t="s">
        <v>2851</v>
      </c>
      <c r="E182" s="208" t="s">
        <v>2188</v>
      </c>
      <c r="F182" s="208" t="s">
        <v>2344</v>
      </c>
      <c r="G182" s="208" t="s">
        <v>16</v>
      </c>
      <c r="H182" s="210"/>
      <c r="I182" s="208"/>
      <c r="J182" s="208" t="s">
        <v>2148</v>
      </c>
      <c r="K182" s="208" t="s">
        <v>2149</v>
      </c>
      <c r="L182" s="208" t="s">
        <v>5004</v>
      </c>
      <c r="M182" s="208" t="s">
        <v>4636</v>
      </c>
      <c r="N182" s="208" t="s">
        <v>4662</v>
      </c>
      <c r="O182" s="208" t="s">
        <v>2746</v>
      </c>
      <c r="P182" s="210"/>
      <c r="Q182" s="208"/>
      <c r="R182" s="210"/>
      <c r="S182" s="208"/>
      <c r="T182" s="210"/>
      <c r="U182" s="208"/>
      <c r="V182" s="210"/>
      <c r="W182" s="208"/>
      <c r="X182" s="210"/>
      <c r="Y182" s="208"/>
    </row>
    <row r="183" spans="2:25" x14ac:dyDescent="0.3">
      <c r="B183" s="208" t="s">
        <v>2852</v>
      </c>
      <c r="C183" s="208" t="s">
        <v>2338</v>
      </c>
      <c r="D183" s="208" t="s">
        <v>2853</v>
      </c>
      <c r="E183" s="208" t="s">
        <v>2188</v>
      </c>
      <c r="F183" s="208" t="s">
        <v>2344</v>
      </c>
      <c r="G183" s="208" t="s">
        <v>16</v>
      </c>
      <c r="H183" s="210"/>
      <c r="I183" s="208"/>
      <c r="J183" s="208" t="s">
        <v>2148</v>
      </c>
      <c r="K183" s="208" t="s">
        <v>2149</v>
      </c>
      <c r="L183" s="208" t="s">
        <v>5005</v>
      </c>
      <c r="M183" s="208" t="s">
        <v>4636</v>
      </c>
      <c r="N183" s="208" t="s">
        <v>4662</v>
      </c>
      <c r="O183" s="208" t="s">
        <v>2482</v>
      </c>
      <c r="P183" s="210"/>
      <c r="Q183" s="208"/>
      <c r="R183" s="210"/>
      <c r="S183" s="208"/>
      <c r="T183" s="210"/>
      <c r="U183" s="208"/>
      <c r="V183" s="210"/>
      <c r="W183" s="208"/>
      <c r="X183" s="210"/>
      <c r="Y183" s="208"/>
    </row>
    <row r="184" spans="2:25" x14ac:dyDescent="0.3">
      <c r="B184" s="208" t="s">
        <v>2854</v>
      </c>
      <c r="C184" s="208" t="s">
        <v>2237</v>
      </c>
      <c r="D184" s="208" t="s">
        <v>2855</v>
      </c>
      <c r="E184" s="208" t="s">
        <v>2188</v>
      </c>
      <c r="F184" s="208" t="s">
        <v>2147</v>
      </c>
      <c r="G184" s="208" t="s">
        <v>16</v>
      </c>
      <c r="H184" s="210"/>
      <c r="I184" s="208"/>
      <c r="J184" s="208" t="s">
        <v>2856</v>
      </c>
      <c r="K184" s="208" t="s">
        <v>2149</v>
      </c>
      <c r="L184" s="208" t="s">
        <v>5006</v>
      </c>
      <c r="M184" s="208" t="s">
        <v>5007</v>
      </c>
      <c r="N184" s="208" t="s">
        <v>5008</v>
      </c>
      <c r="O184" s="208" t="s">
        <v>2857</v>
      </c>
      <c r="P184" s="210"/>
      <c r="Q184" s="208"/>
      <c r="R184" s="210"/>
      <c r="S184" s="208"/>
      <c r="T184" s="210"/>
      <c r="U184" s="208"/>
      <c r="V184" s="210"/>
      <c r="W184" s="208"/>
      <c r="X184" s="210"/>
      <c r="Y184" s="208"/>
    </row>
    <row r="185" spans="2:25" x14ac:dyDescent="0.3">
      <c r="B185" s="208" t="s">
        <v>2858</v>
      </c>
      <c r="C185" s="208" t="s">
        <v>2347</v>
      </c>
      <c r="D185" s="208" t="s">
        <v>255</v>
      </c>
      <c r="E185" s="208" t="s">
        <v>2188</v>
      </c>
      <c r="F185" s="208" t="s">
        <v>2147</v>
      </c>
      <c r="G185" s="208" t="s">
        <v>16</v>
      </c>
      <c r="H185" s="210"/>
      <c r="I185" s="208"/>
      <c r="J185" s="208" t="s">
        <v>2148</v>
      </c>
      <c r="K185" s="208" t="s">
        <v>2149</v>
      </c>
      <c r="L185" s="208" t="s">
        <v>4972</v>
      </c>
      <c r="M185" s="208" t="s">
        <v>4708</v>
      </c>
      <c r="N185" s="208" t="s">
        <v>4996</v>
      </c>
      <c r="O185" s="208" t="s">
        <v>2859</v>
      </c>
      <c r="P185" s="210"/>
      <c r="Q185" s="208"/>
      <c r="R185" s="210"/>
      <c r="S185" s="208"/>
      <c r="T185" s="210"/>
      <c r="U185" s="208"/>
      <c r="V185" s="210"/>
      <c r="W185" s="208"/>
      <c r="X185" s="210"/>
      <c r="Y185" s="208"/>
    </row>
    <row r="186" spans="2:25" x14ac:dyDescent="0.3">
      <c r="B186" s="208" t="s">
        <v>2866</v>
      </c>
      <c r="C186" s="208" t="s">
        <v>2867</v>
      </c>
      <c r="D186" s="208" t="s">
        <v>2868</v>
      </c>
      <c r="E186" s="208" t="s">
        <v>2188</v>
      </c>
      <c r="F186" s="208" t="s">
        <v>2189</v>
      </c>
      <c r="G186" s="208" t="s">
        <v>16</v>
      </c>
      <c r="H186" s="210"/>
      <c r="I186" s="208"/>
      <c r="J186" s="208" t="s">
        <v>2148</v>
      </c>
      <c r="K186" s="208" t="s">
        <v>2149</v>
      </c>
      <c r="L186" s="208" t="s">
        <v>5009</v>
      </c>
      <c r="M186" s="208" t="s">
        <v>5010</v>
      </c>
      <c r="N186" s="208" t="s">
        <v>5011</v>
      </c>
      <c r="O186" s="208" t="s">
        <v>2869</v>
      </c>
      <c r="P186" s="210"/>
      <c r="Q186" s="208"/>
      <c r="R186" s="210"/>
      <c r="S186" s="208"/>
      <c r="T186" s="210"/>
      <c r="U186" s="208"/>
      <c r="V186" s="210"/>
      <c r="W186" s="208"/>
      <c r="X186" s="210"/>
      <c r="Y186" s="208"/>
    </row>
    <row r="187" spans="2:25" x14ac:dyDescent="0.3">
      <c r="B187" s="208" t="s">
        <v>2870</v>
      </c>
      <c r="C187" s="208" t="s">
        <v>2198</v>
      </c>
      <c r="D187" s="208" t="s">
        <v>2211</v>
      </c>
      <c r="E187" s="208" t="s">
        <v>2188</v>
      </c>
      <c r="F187" s="208" t="s">
        <v>2194</v>
      </c>
      <c r="G187" s="208" t="s">
        <v>16</v>
      </c>
      <c r="H187" s="210"/>
      <c r="I187" s="208"/>
      <c r="J187" s="208" t="s">
        <v>2148</v>
      </c>
      <c r="K187" s="208" t="s">
        <v>2149</v>
      </c>
      <c r="L187" s="208" t="s">
        <v>5012</v>
      </c>
      <c r="M187" s="208" t="s">
        <v>5013</v>
      </c>
      <c r="N187" s="208" t="s">
        <v>4865</v>
      </c>
      <c r="O187" s="208" t="s">
        <v>2871</v>
      </c>
      <c r="P187" s="210"/>
      <c r="Q187" s="208"/>
      <c r="R187" s="210"/>
      <c r="S187" s="208"/>
      <c r="T187" s="210"/>
      <c r="U187" s="208"/>
      <c r="V187" s="210"/>
      <c r="W187" s="208"/>
      <c r="X187" s="210"/>
      <c r="Y187" s="208"/>
    </row>
    <row r="188" spans="2:25" x14ac:dyDescent="0.3">
      <c r="B188" s="208" t="s">
        <v>2872</v>
      </c>
      <c r="C188" s="208" t="s">
        <v>2237</v>
      </c>
      <c r="D188" s="209" t="s">
        <v>2834</v>
      </c>
      <c r="E188" s="208" t="s">
        <v>2188</v>
      </c>
      <c r="F188" s="208" t="s">
        <v>2147</v>
      </c>
      <c r="G188" s="208" t="s">
        <v>16</v>
      </c>
      <c r="H188" s="210"/>
      <c r="I188" s="208"/>
      <c r="J188" s="208" t="s">
        <v>2148</v>
      </c>
      <c r="K188" s="208" t="s">
        <v>2149</v>
      </c>
      <c r="L188" s="208" t="s">
        <v>5014</v>
      </c>
      <c r="M188" s="208" t="s">
        <v>5013</v>
      </c>
      <c r="N188" s="208" t="s">
        <v>5015</v>
      </c>
      <c r="O188" s="208" t="s">
        <v>2873</v>
      </c>
      <c r="P188" s="210"/>
      <c r="Q188" s="208"/>
      <c r="R188" s="210"/>
      <c r="S188" s="208"/>
      <c r="T188" s="210"/>
      <c r="U188" s="208"/>
      <c r="V188" s="210"/>
      <c r="W188" s="208"/>
      <c r="X188" s="210"/>
      <c r="Y188" s="208"/>
    </row>
    <row r="189" spans="2:25" ht="24" x14ac:dyDescent="0.3">
      <c r="B189" s="208" t="s">
        <v>2874</v>
      </c>
      <c r="C189" s="208" t="s">
        <v>2837</v>
      </c>
      <c r="D189" s="209" t="s">
        <v>2875</v>
      </c>
      <c r="E189" s="208" t="s">
        <v>2188</v>
      </c>
      <c r="F189" s="208" t="s">
        <v>2876</v>
      </c>
      <c r="G189" s="208" t="s">
        <v>16</v>
      </c>
      <c r="H189" s="220"/>
      <c r="I189" s="221"/>
      <c r="J189" s="208" t="s">
        <v>2148</v>
      </c>
      <c r="K189" s="208" t="s">
        <v>2149</v>
      </c>
      <c r="L189" s="217" t="s">
        <v>5016</v>
      </c>
      <c r="M189" s="217" t="s">
        <v>5017</v>
      </c>
      <c r="N189" s="219">
        <v>43947</v>
      </c>
      <c r="O189" s="217" t="s">
        <v>3827</v>
      </c>
      <c r="P189" s="220"/>
      <c r="Q189" s="221"/>
      <c r="R189" s="220"/>
      <c r="S189" s="221"/>
      <c r="T189" s="220"/>
      <c r="U189" s="221"/>
      <c r="V189" s="220"/>
      <c r="W189" s="221"/>
      <c r="X189" s="220"/>
      <c r="Y189" s="221"/>
    </row>
    <row r="190" spans="2:25" x14ac:dyDescent="0.3">
      <c r="B190" s="208" t="s">
        <v>2877</v>
      </c>
      <c r="C190" s="208" t="s">
        <v>2237</v>
      </c>
      <c r="D190" s="208" t="s">
        <v>2878</v>
      </c>
      <c r="E190" s="208" t="s">
        <v>2188</v>
      </c>
      <c r="F190" s="208" t="s">
        <v>2147</v>
      </c>
      <c r="G190" s="208" t="s">
        <v>16</v>
      </c>
      <c r="H190" s="210"/>
      <c r="I190" s="208"/>
      <c r="J190" s="208" t="s">
        <v>2148</v>
      </c>
      <c r="K190" s="208" t="s">
        <v>2149</v>
      </c>
      <c r="L190" s="208" t="s">
        <v>5018</v>
      </c>
      <c r="M190" s="208" t="s">
        <v>5019</v>
      </c>
      <c r="N190" s="208" t="s">
        <v>5020</v>
      </c>
      <c r="O190" s="208" t="s">
        <v>2879</v>
      </c>
      <c r="P190" s="210"/>
      <c r="Q190" s="208"/>
      <c r="R190" s="210"/>
      <c r="S190" s="208"/>
      <c r="T190" s="210"/>
      <c r="U190" s="208"/>
      <c r="V190" s="210"/>
      <c r="W190" s="208"/>
      <c r="X190" s="210"/>
      <c r="Y190" s="208"/>
    </row>
    <row r="191" spans="2:25" x14ac:dyDescent="0.3">
      <c r="B191" s="208" t="s">
        <v>2880</v>
      </c>
      <c r="C191" s="208" t="s">
        <v>2881</v>
      </c>
      <c r="D191" s="208" t="s">
        <v>2882</v>
      </c>
      <c r="E191" s="208" t="s">
        <v>2188</v>
      </c>
      <c r="F191" s="208" t="s">
        <v>2189</v>
      </c>
      <c r="G191" s="208" t="s">
        <v>16</v>
      </c>
      <c r="H191" s="210"/>
      <c r="I191" s="208"/>
      <c r="J191" s="208" t="s">
        <v>2148</v>
      </c>
      <c r="K191" s="208" t="s">
        <v>2149</v>
      </c>
      <c r="L191" s="208" t="s">
        <v>5021</v>
      </c>
      <c r="M191" s="208" t="s">
        <v>5022</v>
      </c>
      <c r="N191" s="208" t="s">
        <v>4933</v>
      </c>
      <c r="O191" s="208" t="s">
        <v>2883</v>
      </c>
      <c r="P191" s="210"/>
      <c r="Q191" s="208"/>
      <c r="R191" s="210"/>
      <c r="S191" s="208"/>
      <c r="T191" s="210"/>
      <c r="U191" s="208"/>
      <c r="V191" s="210"/>
      <c r="W191" s="208"/>
      <c r="X191" s="210"/>
      <c r="Y191" s="208"/>
    </row>
    <row r="192" spans="2:25" x14ac:dyDescent="0.3">
      <c r="B192" s="208" t="s">
        <v>2884</v>
      </c>
      <c r="C192" s="208" t="s">
        <v>2338</v>
      </c>
      <c r="D192" s="208" t="s">
        <v>2885</v>
      </c>
      <c r="E192" s="208" t="s">
        <v>2188</v>
      </c>
      <c r="F192" s="208" t="s">
        <v>2340</v>
      </c>
      <c r="G192" s="208" t="s">
        <v>16</v>
      </c>
      <c r="H192" s="210"/>
      <c r="I192" s="208"/>
      <c r="J192" s="208" t="s">
        <v>2148</v>
      </c>
      <c r="K192" s="208" t="s">
        <v>2149</v>
      </c>
      <c r="L192" s="208" t="s">
        <v>5023</v>
      </c>
      <c r="M192" s="208" t="s">
        <v>5024</v>
      </c>
      <c r="N192" s="208" t="s">
        <v>5025</v>
      </c>
      <c r="O192" s="208" t="s">
        <v>2886</v>
      </c>
      <c r="P192" s="210"/>
      <c r="Q192" s="208"/>
      <c r="R192" s="210"/>
      <c r="S192" s="208"/>
      <c r="T192" s="210"/>
      <c r="U192" s="208"/>
      <c r="V192" s="210"/>
      <c r="W192" s="208"/>
      <c r="X192" s="210"/>
      <c r="Y192" s="208"/>
    </row>
    <row r="193" spans="2:25" x14ac:dyDescent="0.3">
      <c r="B193" s="208" t="s">
        <v>2887</v>
      </c>
      <c r="C193" s="208" t="s">
        <v>2343</v>
      </c>
      <c r="D193" s="208" t="s">
        <v>2885</v>
      </c>
      <c r="E193" s="208" t="s">
        <v>2188</v>
      </c>
      <c r="F193" s="208" t="s">
        <v>2344</v>
      </c>
      <c r="G193" s="208" t="s">
        <v>16</v>
      </c>
      <c r="H193" s="210"/>
      <c r="I193" s="208"/>
      <c r="J193" s="208" t="s">
        <v>2148</v>
      </c>
      <c r="K193" s="208" t="s">
        <v>2149</v>
      </c>
      <c r="L193" s="208" t="s">
        <v>5023</v>
      </c>
      <c r="M193" s="208" t="s">
        <v>5024</v>
      </c>
      <c r="N193" s="208" t="s">
        <v>5025</v>
      </c>
      <c r="O193" s="208" t="s">
        <v>2888</v>
      </c>
      <c r="P193" s="210"/>
      <c r="Q193" s="208"/>
      <c r="R193" s="210"/>
      <c r="S193" s="208"/>
      <c r="T193" s="210"/>
      <c r="U193" s="208"/>
      <c r="V193" s="210"/>
      <c r="W193" s="208"/>
      <c r="X193" s="210"/>
      <c r="Y193" s="208"/>
    </row>
    <row r="194" spans="2:25" x14ac:dyDescent="0.3">
      <c r="B194" s="208" t="s">
        <v>2889</v>
      </c>
      <c r="C194" s="208" t="s">
        <v>2890</v>
      </c>
      <c r="D194" s="208" t="s">
        <v>2891</v>
      </c>
      <c r="E194" s="208" t="s">
        <v>2188</v>
      </c>
      <c r="F194" s="208" t="s">
        <v>2147</v>
      </c>
      <c r="G194" s="208" t="s">
        <v>16</v>
      </c>
      <c r="H194" s="210"/>
      <c r="I194" s="208"/>
      <c r="J194" s="208" t="s">
        <v>2148</v>
      </c>
      <c r="K194" s="208" t="s">
        <v>615</v>
      </c>
      <c r="L194" s="208" t="s">
        <v>5026</v>
      </c>
      <c r="M194" s="208" t="s">
        <v>4666</v>
      </c>
      <c r="N194" s="208" t="s">
        <v>5027</v>
      </c>
      <c r="O194" s="208" t="s">
        <v>2892</v>
      </c>
      <c r="P194" s="210"/>
      <c r="Q194" s="208"/>
      <c r="R194" s="210"/>
      <c r="S194" s="208"/>
      <c r="T194" s="210"/>
      <c r="U194" s="208"/>
      <c r="V194" s="210"/>
      <c r="W194" s="208"/>
      <c r="X194" s="210"/>
      <c r="Y194" s="208"/>
    </row>
    <row r="195" spans="2:25" x14ac:dyDescent="0.3">
      <c r="B195" s="208" t="s">
        <v>2893</v>
      </c>
      <c r="C195" s="208" t="s">
        <v>2480</v>
      </c>
      <c r="D195" s="208" t="s">
        <v>299</v>
      </c>
      <c r="E195" s="208" t="s">
        <v>2188</v>
      </c>
      <c r="F195" s="208" t="s">
        <v>2344</v>
      </c>
      <c r="G195" s="208" t="s">
        <v>16</v>
      </c>
      <c r="H195" s="210"/>
      <c r="I195" s="208"/>
      <c r="J195" s="208" t="s">
        <v>2148</v>
      </c>
      <c r="K195" s="208" t="s">
        <v>2149</v>
      </c>
      <c r="L195" s="208" t="s">
        <v>5028</v>
      </c>
      <c r="M195" s="208" t="s">
        <v>5029</v>
      </c>
      <c r="N195" s="208" t="s">
        <v>5030</v>
      </c>
      <c r="O195" s="208" t="s">
        <v>2894</v>
      </c>
      <c r="P195" s="210"/>
      <c r="Q195" s="208"/>
      <c r="R195" s="210"/>
      <c r="S195" s="208"/>
      <c r="T195" s="210"/>
      <c r="U195" s="208"/>
      <c r="V195" s="210"/>
      <c r="W195" s="208"/>
      <c r="X195" s="210"/>
      <c r="Y195" s="208"/>
    </row>
    <row r="196" spans="2:25" x14ac:dyDescent="0.3">
      <c r="B196" s="208" t="s">
        <v>2895</v>
      </c>
      <c r="C196" s="208" t="s">
        <v>2237</v>
      </c>
      <c r="D196" s="208" t="s">
        <v>2807</v>
      </c>
      <c r="E196" s="208" t="s">
        <v>2188</v>
      </c>
      <c r="F196" s="208" t="s">
        <v>2147</v>
      </c>
      <c r="G196" s="208" t="s">
        <v>16</v>
      </c>
      <c r="H196" s="210"/>
      <c r="I196" s="208"/>
      <c r="J196" s="208" t="s">
        <v>2148</v>
      </c>
      <c r="K196" s="208" t="s">
        <v>2149</v>
      </c>
      <c r="L196" s="208" t="s">
        <v>5031</v>
      </c>
      <c r="M196" s="208" t="s">
        <v>5032</v>
      </c>
      <c r="N196" s="208" t="s">
        <v>4885</v>
      </c>
      <c r="O196" s="208" t="s">
        <v>2896</v>
      </c>
      <c r="P196" s="210"/>
      <c r="Q196" s="208"/>
      <c r="R196" s="210"/>
      <c r="S196" s="208"/>
      <c r="T196" s="210"/>
      <c r="U196" s="208"/>
      <c r="V196" s="210"/>
      <c r="W196" s="208"/>
      <c r="X196" s="210"/>
      <c r="Y196" s="208"/>
    </row>
    <row r="197" spans="2:25" x14ac:dyDescent="0.3">
      <c r="B197" s="208" t="s">
        <v>2897</v>
      </c>
      <c r="C197" s="208" t="s">
        <v>2237</v>
      </c>
      <c r="D197" s="208" t="s">
        <v>2834</v>
      </c>
      <c r="E197" s="208" t="s">
        <v>2188</v>
      </c>
      <c r="F197" s="208" t="s">
        <v>2147</v>
      </c>
      <c r="G197" s="208" t="s">
        <v>16</v>
      </c>
      <c r="H197" s="210"/>
      <c r="I197" s="208"/>
      <c r="J197" s="208" t="s">
        <v>2148</v>
      </c>
      <c r="K197" s="208" t="s">
        <v>2149</v>
      </c>
      <c r="L197" s="208" t="s">
        <v>5033</v>
      </c>
      <c r="M197" s="208" t="s">
        <v>5032</v>
      </c>
      <c r="N197" s="208" t="s">
        <v>5034</v>
      </c>
      <c r="O197" s="208" t="s">
        <v>2898</v>
      </c>
      <c r="P197" s="210"/>
      <c r="Q197" s="208"/>
      <c r="R197" s="210"/>
      <c r="S197" s="208"/>
      <c r="T197" s="210"/>
      <c r="U197" s="208"/>
      <c r="V197" s="210"/>
      <c r="W197" s="208"/>
      <c r="X197" s="210"/>
      <c r="Y197" s="208"/>
    </row>
    <row r="198" spans="2:25" x14ac:dyDescent="0.3">
      <c r="B198" s="208" t="s">
        <v>2899</v>
      </c>
      <c r="C198" s="208" t="s">
        <v>2343</v>
      </c>
      <c r="D198" s="208" t="s">
        <v>2900</v>
      </c>
      <c r="E198" s="208" t="s">
        <v>2188</v>
      </c>
      <c r="F198" s="208" t="s">
        <v>2344</v>
      </c>
      <c r="G198" s="208" t="s">
        <v>16</v>
      </c>
      <c r="H198" s="210"/>
      <c r="I198" s="208"/>
      <c r="J198" s="208" t="s">
        <v>2148</v>
      </c>
      <c r="K198" s="208" t="s">
        <v>2149</v>
      </c>
      <c r="L198" s="208" t="s">
        <v>5035</v>
      </c>
      <c r="M198" s="208" t="s">
        <v>4538</v>
      </c>
      <c r="N198" s="208" t="s">
        <v>4890</v>
      </c>
      <c r="O198" s="208" t="s">
        <v>2886</v>
      </c>
      <c r="P198" s="210"/>
      <c r="Q198" s="208"/>
      <c r="R198" s="210"/>
      <c r="S198" s="208"/>
      <c r="T198" s="210"/>
      <c r="U198" s="208"/>
      <c r="V198" s="210"/>
      <c r="W198" s="208"/>
      <c r="X198" s="210"/>
      <c r="Y198" s="208"/>
    </row>
    <row r="199" spans="2:25" x14ac:dyDescent="0.3">
      <c r="B199" s="208" t="s">
        <v>2901</v>
      </c>
      <c r="C199" s="208" t="s">
        <v>2338</v>
      </c>
      <c r="D199" s="208" t="s">
        <v>2900</v>
      </c>
      <c r="E199" s="208" t="s">
        <v>2188</v>
      </c>
      <c r="F199" s="208" t="s">
        <v>2340</v>
      </c>
      <c r="G199" s="208" t="s">
        <v>16</v>
      </c>
      <c r="H199" s="210"/>
      <c r="I199" s="208"/>
      <c r="J199" s="208" t="s">
        <v>2148</v>
      </c>
      <c r="K199" s="208" t="s">
        <v>2149</v>
      </c>
      <c r="L199" s="208" t="s">
        <v>5035</v>
      </c>
      <c r="M199" s="208" t="s">
        <v>4538</v>
      </c>
      <c r="N199" s="208" t="s">
        <v>4890</v>
      </c>
      <c r="O199" s="208" t="s">
        <v>2902</v>
      </c>
      <c r="P199" s="210"/>
      <c r="Q199" s="208"/>
      <c r="R199" s="210"/>
      <c r="S199" s="208"/>
      <c r="T199" s="210"/>
      <c r="U199" s="208"/>
      <c r="V199" s="210"/>
      <c r="W199" s="208"/>
      <c r="X199" s="210"/>
      <c r="Y199" s="208"/>
    </row>
    <row r="200" spans="2:25" x14ac:dyDescent="0.3">
      <c r="B200" s="208" t="s">
        <v>2907</v>
      </c>
      <c r="C200" s="208" t="s">
        <v>2153</v>
      </c>
      <c r="D200" s="208" t="s">
        <v>2339</v>
      </c>
      <c r="E200" s="208" t="s">
        <v>2188</v>
      </c>
      <c r="F200" s="208" t="s">
        <v>2147</v>
      </c>
      <c r="G200" s="208" t="s">
        <v>16</v>
      </c>
      <c r="H200" s="210"/>
      <c r="I200" s="208"/>
      <c r="J200" s="208" t="s">
        <v>2148</v>
      </c>
      <c r="K200" s="208" t="s">
        <v>2149</v>
      </c>
      <c r="L200" s="208" t="s">
        <v>4753</v>
      </c>
      <c r="M200" s="208" t="s">
        <v>5036</v>
      </c>
      <c r="N200" s="208" t="s">
        <v>5037</v>
      </c>
      <c r="O200" s="208" t="s">
        <v>2908</v>
      </c>
      <c r="P200" s="210"/>
      <c r="Q200" s="208"/>
      <c r="R200" s="210"/>
      <c r="S200" s="208"/>
      <c r="T200" s="210"/>
      <c r="U200" s="208"/>
      <c r="V200" s="210"/>
      <c r="W200" s="208"/>
      <c r="X200" s="210"/>
      <c r="Y200" s="208"/>
    </row>
    <row r="201" spans="2:25" x14ac:dyDescent="0.3">
      <c r="B201" s="208" t="s">
        <v>2909</v>
      </c>
      <c r="C201" s="208" t="s">
        <v>2343</v>
      </c>
      <c r="D201" s="208" t="s">
        <v>5038</v>
      </c>
      <c r="E201" s="208" t="s">
        <v>2188</v>
      </c>
      <c r="F201" s="208" t="s">
        <v>2344</v>
      </c>
      <c r="G201" s="208" t="s">
        <v>16</v>
      </c>
      <c r="H201" s="210"/>
      <c r="I201" s="208"/>
      <c r="J201" s="208" t="s">
        <v>2148</v>
      </c>
      <c r="K201" s="208" t="s">
        <v>2149</v>
      </c>
      <c r="L201" s="208" t="s">
        <v>5039</v>
      </c>
      <c r="M201" s="208" t="s">
        <v>5040</v>
      </c>
      <c r="N201" s="208" t="s">
        <v>5041</v>
      </c>
      <c r="O201" s="208" t="s">
        <v>2341</v>
      </c>
      <c r="P201" s="210"/>
      <c r="Q201" s="208"/>
      <c r="R201" s="210"/>
      <c r="S201" s="208"/>
      <c r="T201" s="210"/>
      <c r="U201" s="208"/>
      <c r="V201" s="210"/>
      <c r="W201" s="208"/>
      <c r="X201" s="210"/>
      <c r="Y201" s="208"/>
    </row>
    <row r="202" spans="2:25" x14ac:dyDescent="0.3">
      <c r="B202" s="208" t="s">
        <v>2911</v>
      </c>
      <c r="C202" s="208" t="s">
        <v>2338</v>
      </c>
      <c r="D202" s="208" t="s">
        <v>5038</v>
      </c>
      <c r="E202" s="208" t="s">
        <v>2188</v>
      </c>
      <c r="F202" s="208" t="s">
        <v>2340</v>
      </c>
      <c r="G202" s="208" t="s">
        <v>16</v>
      </c>
      <c r="H202" s="210"/>
      <c r="I202" s="208"/>
      <c r="J202" s="208" t="s">
        <v>2148</v>
      </c>
      <c r="K202" s="208" t="s">
        <v>2149</v>
      </c>
      <c r="L202" s="208" t="s">
        <v>5039</v>
      </c>
      <c r="M202" s="208" t="s">
        <v>5040</v>
      </c>
      <c r="N202" s="208" t="s">
        <v>5041</v>
      </c>
      <c r="O202" s="208" t="s">
        <v>2894</v>
      </c>
      <c r="P202" s="210"/>
      <c r="Q202" s="208"/>
      <c r="R202" s="210"/>
      <c r="S202" s="208"/>
      <c r="T202" s="210"/>
      <c r="U202" s="208"/>
      <c r="V202" s="210"/>
      <c r="W202" s="208"/>
      <c r="X202" s="210"/>
      <c r="Y202" s="208"/>
    </row>
    <row r="203" spans="2:25" x14ac:dyDescent="0.3">
      <c r="B203" s="208" t="s">
        <v>2912</v>
      </c>
      <c r="C203" s="208" t="s">
        <v>2347</v>
      </c>
      <c r="D203" s="208" t="s">
        <v>2913</v>
      </c>
      <c r="E203" s="208" t="s">
        <v>2188</v>
      </c>
      <c r="F203" s="208" t="s">
        <v>2147</v>
      </c>
      <c r="G203" s="208" t="s">
        <v>16</v>
      </c>
      <c r="H203" s="210"/>
      <c r="I203" s="208"/>
      <c r="J203" s="208" t="s">
        <v>2148</v>
      </c>
      <c r="K203" s="208" t="s">
        <v>2149</v>
      </c>
      <c r="L203" s="208" t="s">
        <v>5042</v>
      </c>
      <c r="M203" s="208" t="s">
        <v>4746</v>
      </c>
      <c r="N203" s="208" t="s">
        <v>5043</v>
      </c>
      <c r="O203" s="208" t="s">
        <v>2914</v>
      </c>
      <c r="P203" s="210"/>
      <c r="Q203" s="208"/>
      <c r="R203" s="210"/>
      <c r="S203" s="208"/>
      <c r="T203" s="210"/>
      <c r="U203" s="208"/>
      <c r="V203" s="210"/>
      <c r="W203" s="208"/>
      <c r="X203" s="210"/>
      <c r="Y203" s="208"/>
    </row>
    <row r="204" spans="2:25" x14ac:dyDescent="0.3">
      <c r="B204" s="208" t="s">
        <v>2915</v>
      </c>
      <c r="C204" s="208" t="s">
        <v>2916</v>
      </c>
      <c r="D204" s="208" t="s">
        <v>2917</v>
      </c>
      <c r="E204" s="208" t="s">
        <v>2188</v>
      </c>
      <c r="F204" s="208" t="s">
        <v>2194</v>
      </c>
      <c r="G204" s="208" t="s">
        <v>16</v>
      </c>
      <c r="H204" s="210"/>
      <c r="I204" s="208"/>
      <c r="J204" s="208" t="s">
        <v>2148</v>
      </c>
      <c r="K204" s="208" t="s">
        <v>2149</v>
      </c>
      <c r="L204" s="208" t="s">
        <v>5044</v>
      </c>
      <c r="M204" s="208" t="s">
        <v>5045</v>
      </c>
      <c r="N204" s="208" t="s">
        <v>4847</v>
      </c>
      <c r="O204" s="208" t="s">
        <v>2918</v>
      </c>
      <c r="P204" s="210"/>
      <c r="Q204" s="208"/>
      <c r="R204" s="210"/>
      <c r="S204" s="208"/>
      <c r="T204" s="210"/>
      <c r="U204" s="208"/>
      <c r="V204" s="210"/>
      <c r="W204" s="208"/>
      <c r="X204" s="210"/>
      <c r="Y204" s="208"/>
    </row>
    <row r="205" spans="2:25" x14ac:dyDescent="0.3">
      <c r="B205" s="208" t="s">
        <v>2919</v>
      </c>
      <c r="C205" s="208" t="s">
        <v>2241</v>
      </c>
      <c r="D205" s="208" t="s">
        <v>2238</v>
      </c>
      <c r="E205" s="208" t="s">
        <v>2188</v>
      </c>
      <c r="F205" s="208" t="s">
        <v>2194</v>
      </c>
      <c r="G205" s="208" t="s">
        <v>16</v>
      </c>
      <c r="H205" s="210"/>
      <c r="I205" s="208"/>
      <c r="J205" s="208" t="s">
        <v>2148</v>
      </c>
      <c r="K205" s="208" t="s">
        <v>2149</v>
      </c>
      <c r="L205" s="208" t="s">
        <v>5046</v>
      </c>
      <c r="M205" s="208" t="s">
        <v>5045</v>
      </c>
      <c r="N205" s="208" t="s">
        <v>5047</v>
      </c>
      <c r="O205" s="208" t="s">
        <v>2920</v>
      </c>
      <c r="P205" s="210"/>
      <c r="Q205" s="208"/>
      <c r="R205" s="210"/>
      <c r="S205" s="208"/>
      <c r="T205" s="210"/>
      <c r="U205" s="208"/>
      <c r="V205" s="210"/>
      <c r="W205" s="208"/>
      <c r="X205" s="210"/>
      <c r="Y205" s="208"/>
    </row>
    <row r="206" spans="2:25" x14ac:dyDescent="0.3">
      <c r="B206" s="208" t="s">
        <v>2921</v>
      </c>
      <c r="C206" s="208" t="s">
        <v>2237</v>
      </c>
      <c r="D206" s="208" t="s">
        <v>2922</v>
      </c>
      <c r="E206" s="208" t="s">
        <v>2188</v>
      </c>
      <c r="F206" s="208" t="s">
        <v>2147</v>
      </c>
      <c r="G206" s="208" t="s">
        <v>16</v>
      </c>
      <c r="H206" s="210"/>
      <c r="I206" s="208"/>
      <c r="J206" s="208" t="s">
        <v>2148</v>
      </c>
      <c r="K206" s="208" t="s">
        <v>2149</v>
      </c>
      <c r="L206" s="208" t="s">
        <v>5048</v>
      </c>
      <c r="M206" s="208" t="s">
        <v>5049</v>
      </c>
      <c r="N206" s="208" t="s">
        <v>4837</v>
      </c>
      <c r="O206" s="208" t="s">
        <v>2796</v>
      </c>
      <c r="P206" s="210"/>
      <c r="Q206" s="208"/>
      <c r="R206" s="210"/>
      <c r="S206" s="208"/>
      <c r="T206" s="210"/>
      <c r="U206" s="208"/>
      <c r="V206" s="210"/>
      <c r="W206" s="208"/>
      <c r="X206" s="210"/>
      <c r="Y206" s="208"/>
    </row>
    <row r="207" spans="2:25" x14ac:dyDescent="0.3">
      <c r="B207" s="208" t="s">
        <v>2923</v>
      </c>
      <c r="C207" s="208" t="s">
        <v>4457</v>
      </c>
      <c r="D207" s="222" t="s">
        <v>5050</v>
      </c>
      <c r="E207" s="208" t="s">
        <v>2188</v>
      </c>
      <c r="F207" s="208" t="s">
        <v>2194</v>
      </c>
      <c r="G207" s="208" t="s">
        <v>16</v>
      </c>
      <c r="H207" s="210"/>
      <c r="I207" s="208"/>
      <c r="J207" s="208" t="s">
        <v>2148</v>
      </c>
      <c r="K207" s="208" t="s">
        <v>2149</v>
      </c>
      <c r="L207" s="208" t="s">
        <v>5051</v>
      </c>
      <c r="M207" s="208" t="s">
        <v>4661</v>
      </c>
      <c r="N207" s="208" t="s">
        <v>5052</v>
      </c>
      <c r="O207" s="208" t="s">
        <v>2925</v>
      </c>
      <c r="P207" s="210"/>
      <c r="Q207" s="208"/>
      <c r="R207" s="210"/>
      <c r="S207" s="208"/>
      <c r="T207" s="210"/>
      <c r="U207" s="208"/>
      <c r="V207" s="210"/>
      <c r="W207" s="208"/>
      <c r="X207" s="210"/>
      <c r="Y207" s="208"/>
    </row>
    <row r="208" spans="2:25" x14ac:dyDescent="0.3">
      <c r="B208" s="208" t="s">
        <v>2926</v>
      </c>
      <c r="C208" s="208" t="s">
        <v>2881</v>
      </c>
      <c r="D208" s="208" t="s">
        <v>2695</v>
      </c>
      <c r="E208" s="208" t="s">
        <v>2188</v>
      </c>
      <c r="F208" s="208" t="s">
        <v>2189</v>
      </c>
      <c r="G208" s="208" t="s">
        <v>16</v>
      </c>
      <c r="H208" s="210"/>
      <c r="I208" s="208"/>
      <c r="J208" s="208" t="s">
        <v>2148</v>
      </c>
      <c r="K208" s="208" t="s">
        <v>2149</v>
      </c>
      <c r="L208" s="208" t="s">
        <v>4623</v>
      </c>
      <c r="M208" s="208" t="s">
        <v>4661</v>
      </c>
      <c r="N208" s="208" t="s">
        <v>5052</v>
      </c>
      <c r="O208" s="208" t="s">
        <v>2927</v>
      </c>
      <c r="P208" s="210"/>
      <c r="Q208" s="208"/>
      <c r="R208" s="210"/>
      <c r="S208" s="208"/>
      <c r="T208" s="210"/>
      <c r="U208" s="208"/>
      <c r="V208" s="210"/>
      <c r="W208" s="208"/>
      <c r="X208" s="210"/>
      <c r="Y208" s="208"/>
    </row>
    <row r="209" spans="2:25" x14ac:dyDescent="0.3">
      <c r="B209" s="208" t="s">
        <v>2932</v>
      </c>
      <c r="C209" s="208" t="s">
        <v>2237</v>
      </c>
      <c r="D209" s="208" t="s">
        <v>2933</v>
      </c>
      <c r="E209" s="208" t="s">
        <v>2188</v>
      </c>
      <c r="F209" s="208" t="s">
        <v>2147</v>
      </c>
      <c r="G209" s="208" t="s">
        <v>16</v>
      </c>
      <c r="H209" s="210"/>
      <c r="I209" s="208"/>
      <c r="J209" s="208" t="s">
        <v>2148</v>
      </c>
      <c r="K209" s="208" t="s">
        <v>2149</v>
      </c>
      <c r="L209" s="208" t="s">
        <v>4457</v>
      </c>
      <c r="M209" s="208" t="s">
        <v>4661</v>
      </c>
      <c r="N209" s="208" t="s">
        <v>5052</v>
      </c>
      <c r="O209" s="208" t="s">
        <v>2485</v>
      </c>
      <c r="P209" s="210"/>
      <c r="Q209" s="208"/>
      <c r="R209" s="210"/>
      <c r="S209" s="208"/>
      <c r="T209" s="210"/>
      <c r="U209" s="208"/>
      <c r="V209" s="210"/>
      <c r="W209" s="208"/>
      <c r="X209" s="210"/>
      <c r="Y209" s="208"/>
    </row>
    <row r="210" spans="2:25" x14ac:dyDescent="0.3">
      <c r="B210" s="208" t="s">
        <v>2934</v>
      </c>
      <c r="C210" s="208" t="s">
        <v>2237</v>
      </c>
      <c r="D210" s="208" t="s">
        <v>5053</v>
      </c>
      <c r="E210" s="208" t="s">
        <v>2188</v>
      </c>
      <c r="F210" s="208" t="s">
        <v>2147</v>
      </c>
      <c r="G210" s="208" t="s">
        <v>16</v>
      </c>
      <c r="H210" s="210"/>
      <c r="I210" s="208"/>
      <c r="J210" s="208" t="s">
        <v>2148</v>
      </c>
      <c r="K210" s="208" t="s">
        <v>2149</v>
      </c>
      <c r="L210" s="208" t="s">
        <v>4879</v>
      </c>
      <c r="M210" s="208" t="s">
        <v>5054</v>
      </c>
      <c r="N210" s="208" t="s">
        <v>5055</v>
      </c>
      <c r="O210" s="208" t="s">
        <v>2857</v>
      </c>
      <c r="P210" s="210"/>
      <c r="Q210" s="208"/>
      <c r="R210" s="210"/>
      <c r="S210" s="208"/>
      <c r="T210" s="210"/>
      <c r="U210" s="208"/>
      <c r="V210" s="210"/>
      <c r="W210" s="208"/>
      <c r="X210" s="210"/>
      <c r="Y210" s="208"/>
    </row>
    <row r="211" spans="2:25" x14ac:dyDescent="0.3">
      <c r="B211" s="208" t="s">
        <v>2936</v>
      </c>
      <c r="C211" s="208" t="s">
        <v>2343</v>
      </c>
      <c r="D211" s="208" t="s">
        <v>5056</v>
      </c>
      <c r="E211" s="208" t="s">
        <v>2188</v>
      </c>
      <c r="F211" s="208" t="s">
        <v>2344</v>
      </c>
      <c r="G211" s="208" t="s">
        <v>16</v>
      </c>
      <c r="H211" s="210"/>
      <c r="I211" s="208"/>
      <c r="J211" s="208" t="s">
        <v>2148</v>
      </c>
      <c r="K211" s="208" t="s">
        <v>2149</v>
      </c>
      <c r="L211" s="208" t="s">
        <v>5057</v>
      </c>
      <c r="M211" s="208" t="s">
        <v>4666</v>
      </c>
      <c r="N211" s="208" t="s">
        <v>5027</v>
      </c>
      <c r="O211" s="208" t="s">
        <v>2938</v>
      </c>
      <c r="P211" s="210"/>
      <c r="Q211" s="208"/>
      <c r="R211" s="210"/>
      <c r="S211" s="208"/>
      <c r="T211" s="210"/>
      <c r="U211" s="208"/>
      <c r="V211" s="210"/>
      <c r="W211" s="208"/>
      <c r="X211" s="210"/>
      <c r="Y211" s="208"/>
    </row>
    <row r="212" spans="2:25" x14ac:dyDescent="0.3">
      <c r="B212" s="208" t="s">
        <v>2939</v>
      </c>
      <c r="C212" s="208" t="s">
        <v>2198</v>
      </c>
      <c r="D212" s="208" t="s">
        <v>2206</v>
      </c>
      <c r="E212" s="208" t="s">
        <v>2188</v>
      </c>
      <c r="F212" s="208" t="s">
        <v>2194</v>
      </c>
      <c r="G212" s="208" t="s">
        <v>16</v>
      </c>
      <c r="H212" s="210"/>
      <c r="I212" s="208"/>
      <c r="J212" s="208" t="s">
        <v>2148</v>
      </c>
      <c r="K212" s="208" t="s">
        <v>2149</v>
      </c>
      <c r="L212" s="208" t="s">
        <v>5058</v>
      </c>
      <c r="M212" s="208" t="s">
        <v>4671</v>
      </c>
      <c r="N212" s="208" t="s">
        <v>5059</v>
      </c>
      <c r="O212" s="208" t="s">
        <v>2940</v>
      </c>
      <c r="P212" s="210"/>
      <c r="Q212" s="208"/>
      <c r="R212" s="210"/>
      <c r="S212" s="208"/>
      <c r="T212" s="210"/>
      <c r="U212" s="208"/>
      <c r="V212" s="210"/>
      <c r="W212" s="208"/>
      <c r="X212" s="210"/>
      <c r="Y212" s="208"/>
    </row>
    <row r="213" spans="2:25" x14ac:dyDescent="0.3">
      <c r="B213" s="208" t="s">
        <v>2941</v>
      </c>
      <c r="C213" s="208" t="s">
        <v>2338</v>
      </c>
      <c r="D213" s="208" t="s">
        <v>2942</v>
      </c>
      <c r="E213" s="208" t="s">
        <v>2188</v>
      </c>
      <c r="F213" s="208" t="s">
        <v>2340</v>
      </c>
      <c r="G213" s="208" t="s">
        <v>16</v>
      </c>
      <c r="H213" s="210"/>
      <c r="I213" s="208"/>
      <c r="J213" s="208" t="s">
        <v>2148</v>
      </c>
      <c r="K213" s="208" t="s">
        <v>2149</v>
      </c>
      <c r="L213" s="208" t="s">
        <v>5060</v>
      </c>
      <c r="M213" s="208" t="s">
        <v>4705</v>
      </c>
      <c r="N213" s="208" t="s">
        <v>5061</v>
      </c>
      <c r="O213" s="208" t="s">
        <v>2741</v>
      </c>
      <c r="P213" s="210"/>
      <c r="Q213" s="208"/>
      <c r="R213" s="210"/>
      <c r="S213" s="208"/>
      <c r="T213" s="210"/>
      <c r="U213" s="208"/>
      <c r="V213" s="210"/>
      <c r="W213" s="208"/>
      <c r="X213" s="210"/>
      <c r="Y213" s="208"/>
    </row>
    <row r="214" spans="2:25" x14ac:dyDescent="0.3">
      <c r="B214" s="208" t="s">
        <v>2946</v>
      </c>
      <c r="C214" s="208" t="s">
        <v>2338</v>
      </c>
      <c r="D214" s="208" t="s">
        <v>2947</v>
      </c>
      <c r="E214" s="208" t="s">
        <v>2188</v>
      </c>
      <c r="F214" s="208" t="s">
        <v>2344</v>
      </c>
      <c r="G214" s="208" t="s">
        <v>16</v>
      </c>
      <c r="H214" s="210"/>
      <c r="I214" s="208"/>
      <c r="J214" s="208" t="s">
        <v>2148</v>
      </c>
      <c r="K214" s="208" t="s">
        <v>2149</v>
      </c>
      <c r="L214" s="208" t="s">
        <v>5062</v>
      </c>
      <c r="M214" s="208" t="s">
        <v>4567</v>
      </c>
      <c r="N214" s="208" t="s">
        <v>5063</v>
      </c>
      <c r="O214" s="208" t="s">
        <v>2345</v>
      </c>
      <c r="P214" s="210"/>
      <c r="Q214" s="208"/>
      <c r="R214" s="210"/>
      <c r="S214" s="208"/>
      <c r="T214" s="210"/>
      <c r="U214" s="208"/>
      <c r="V214" s="210"/>
      <c r="W214" s="208"/>
      <c r="X214" s="210"/>
      <c r="Y214" s="208"/>
    </row>
    <row r="215" spans="2:25" x14ac:dyDescent="0.3">
      <c r="B215" s="208" t="s">
        <v>2948</v>
      </c>
      <c r="C215" s="208" t="s">
        <v>2343</v>
      </c>
      <c r="D215" s="208" t="s">
        <v>2949</v>
      </c>
      <c r="E215" s="208" t="s">
        <v>2188</v>
      </c>
      <c r="F215" s="208" t="s">
        <v>2344</v>
      </c>
      <c r="G215" s="208" t="s">
        <v>16</v>
      </c>
      <c r="H215" s="210"/>
      <c r="I215" s="208"/>
      <c r="J215" s="208" t="s">
        <v>2148</v>
      </c>
      <c r="K215" s="208" t="s">
        <v>2149</v>
      </c>
      <c r="L215" s="208" t="s">
        <v>5064</v>
      </c>
      <c r="M215" s="208" t="s">
        <v>5065</v>
      </c>
      <c r="N215" s="208" t="s">
        <v>5066</v>
      </c>
      <c r="O215" s="208" t="s">
        <v>2950</v>
      </c>
      <c r="P215" s="210"/>
      <c r="Q215" s="208"/>
      <c r="R215" s="210"/>
      <c r="S215" s="208"/>
      <c r="T215" s="210"/>
      <c r="U215" s="208"/>
      <c r="V215" s="210"/>
      <c r="W215" s="208"/>
      <c r="X215" s="210"/>
      <c r="Y215" s="208"/>
    </row>
    <row r="216" spans="2:25" x14ac:dyDescent="0.3">
      <c r="B216" s="208" t="s">
        <v>2951</v>
      </c>
      <c r="C216" s="208" t="s">
        <v>2745</v>
      </c>
      <c r="D216" s="208" t="s">
        <v>2952</v>
      </c>
      <c r="E216" s="208" t="s">
        <v>2188</v>
      </c>
      <c r="F216" s="208" t="s">
        <v>2344</v>
      </c>
      <c r="G216" s="208" t="s">
        <v>16</v>
      </c>
      <c r="H216" s="210"/>
      <c r="I216" s="208"/>
      <c r="J216" s="208" t="s">
        <v>2148</v>
      </c>
      <c r="K216" s="208" t="s">
        <v>2149</v>
      </c>
      <c r="L216" s="208" t="s">
        <v>5067</v>
      </c>
      <c r="M216" s="208" t="s">
        <v>5068</v>
      </c>
      <c r="N216" s="208" t="s">
        <v>5069</v>
      </c>
      <c r="O216" s="208" t="s">
        <v>2894</v>
      </c>
      <c r="P216" s="210"/>
      <c r="Q216" s="208"/>
      <c r="R216" s="210"/>
      <c r="S216" s="208"/>
      <c r="T216" s="210"/>
      <c r="U216" s="208"/>
      <c r="V216" s="210"/>
      <c r="W216" s="208"/>
      <c r="X216" s="210"/>
      <c r="Y216" s="208"/>
    </row>
    <row r="217" spans="2:25" x14ac:dyDescent="0.3">
      <c r="B217" s="208" t="s">
        <v>2953</v>
      </c>
      <c r="C217" s="208" t="s">
        <v>2347</v>
      </c>
      <c r="D217" s="208" t="s">
        <v>2954</v>
      </c>
      <c r="E217" s="208" t="s">
        <v>2188</v>
      </c>
      <c r="F217" s="208" t="s">
        <v>2147</v>
      </c>
      <c r="G217" s="208" t="s">
        <v>16</v>
      </c>
      <c r="H217" s="210"/>
      <c r="I217" s="208"/>
      <c r="J217" s="208" t="s">
        <v>2955</v>
      </c>
      <c r="K217" s="208" t="s">
        <v>2149</v>
      </c>
      <c r="L217" s="208" t="s">
        <v>5070</v>
      </c>
      <c r="M217" s="208" t="s">
        <v>5071</v>
      </c>
      <c r="N217" s="208" t="s">
        <v>5072</v>
      </c>
      <c r="O217" s="208" t="s">
        <v>2956</v>
      </c>
      <c r="P217" s="210"/>
      <c r="Q217" s="208"/>
      <c r="R217" s="210"/>
      <c r="S217" s="208"/>
      <c r="T217" s="210"/>
      <c r="U217" s="208"/>
      <c r="V217" s="210"/>
      <c r="W217" s="208"/>
      <c r="X217" s="210"/>
      <c r="Y217" s="208"/>
    </row>
    <row r="218" spans="2:25" x14ac:dyDescent="0.3">
      <c r="B218" s="208" t="s">
        <v>2957</v>
      </c>
      <c r="C218" s="208" t="s">
        <v>2198</v>
      </c>
      <c r="D218" s="208" t="s">
        <v>2958</v>
      </c>
      <c r="E218" s="208" t="s">
        <v>2188</v>
      </c>
      <c r="F218" s="208" t="s">
        <v>2194</v>
      </c>
      <c r="G218" s="208" t="s">
        <v>16</v>
      </c>
      <c r="H218" s="210"/>
      <c r="I218" s="208"/>
      <c r="J218" s="208" t="s">
        <v>2148</v>
      </c>
      <c r="K218" s="208" t="s">
        <v>2149</v>
      </c>
      <c r="L218" s="208" t="s">
        <v>5073</v>
      </c>
      <c r="M218" s="208" t="s">
        <v>5074</v>
      </c>
      <c r="N218" s="208" t="s">
        <v>5075</v>
      </c>
      <c r="O218" s="208" t="s">
        <v>2959</v>
      </c>
      <c r="P218" s="210"/>
      <c r="Q218" s="208"/>
      <c r="R218" s="210"/>
      <c r="S218" s="208"/>
      <c r="T218" s="210"/>
      <c r="U218" s="208"/>
      <c r="V218" s="210"/>
      <c r="W218" s="208"/>
      <c r="X218" s="210"/>
      <c r="Y218" s="208"/>
    </row>
    <row r="219" spans="2:25" x14ac:dyDescent="0.3">
      <c r="B219" s="208" t="s">
        <v>2960</v>
      </c>
      <c r="C219" s="208" t="s">
        <v>2338</v>
      </c>
      <c r="D219" s="208" t="s">
        <v>2961</v>
      </c>
      <c r="E219" s="208" t="s">
        <v>2188</v>
      </c>
      <c r="F219" s="208" t="s">
        <v>2344</v>
      </c>
      <c r="G219" s="208" t="s">
        <v>16</v>
      </c>
      <c r="H219" s="210"/>
      <c r="I219" s="208"/>
      <c r="J219" s="208" t="s">
        <v>2148</v>
      </c>
      <c r="K219" s="208" t="s">
        <v>2149</v>
      </c>
      <c r="L219" s="208" t="s">
        <v>5076</v>
      </c>
      <c r="M219" s="208" t="s">
        <v>5077</v>
      </c>
      <c r="N219" s="208" t="s">
        <v>5078</v>
      </c>
      <c r="O219" s="208" t="s">
        <v>2938</v>
      </c>
      <c r="P219" s="210"/>
      <c r="Q219" s="208"/>
      <c r="R219" s="210"/>
      <c r="S219" s="208"/>
      <c r="T219" s="210"/>
      <c r="U219" s="208"/>
      <c r="V219" s="210"/>
      <c r="W219" s="208"/>
      <c r="X219" s="210"/>
      <c r="Y219" s="208"/>
    </row>
    <row r="220" spans="2:25" x14ac:dyDescent="0.3">
      <c r="B220" s="208" t="s">
        <v>2962</v>
      </c>
      <c r="C220" s="208" t="s">
        <v>2343</v>
      </c>
      <c r="D220" s="208" t="s">
        <v>2963</v>
      </c>
      <c r="E220" s="208" t="s">
        <v>2188</v>
      </c>
      <c r="F220" s="208" t="s">
        <v>2344</v>
      </c>
      <c r="G220" s="208" t="s">
        <v>16</v>
      </c>
      <c r="H220" s="210"/>
      <c r="I220" s="208"/>
      <c r="J220" s="208" t="s">
        <v>2148</v>
      </c>
      <c r="K220" s="208" t="s">
        <v>2149</v>
      </c>
      <c r="L220" s="208" t="s">
        <v>5079</v>
      </c>
      <c r="M220" s="208" t="s">
        <v>5077</v>
      </c>
      <c r="N220" s="208" t="s">
        <v>5078</v>
      </c>
      <c r="O220" s="208" t="s">
        <v>2964</v>
      </c>
      <c r="P220" s="210"/>
      <c r="Q220" s="208"/>
      <c r="R220" s="210"/>
      <c r="S220" s="208"/>
      <c r="T220" s="210"/>
      <c r="U220" s="208"/>
      <c r="V220" s="210"/>
      <c r="W220" s="208"/>
      <c r="X220" s="210"/>
      <c r="Y220" s="208"/>
    </row>
    <row r="221" spans="2:25" x14ac:dyDescent="0.3">
      <c r="B221" s="208" t="s">
        <v>2965</v>
      </c>
      <c r="C221" s="208" t="s">
        <v>2343</v>
      </c>
      <c r="D221" s="208" t="s">
        <v>318</v>
      </c>
      <c r="E221" s="208" t="s">
        <v>2188</v>
      </c>
      <c r="F221" s="208" t="s">
        <v>2344</v>
      </c>
      <c r="G221" s="208" t="s">
        <v>16</v>
      </c>
      <c r="H221" s="210"/>
      <c r="I221" s="208"/>
      <c r="J221" s="208" t="s">
        <v>2148</v>
      </c>
      <c r="K221" s="208" t="s">
        <v>2149</v>
      </c>
      <c r="L221" s="208" t="s">
        <v>5080</v>
      </c>
      <c r="M221" s="208" t="s">
        <v>5081</v>
      </c>
      <c r="N221" s="208" t="s">
        <v>5082</v>
      </c>
      <c r="O221" s="208" t="s">
        <v>2966</v>
      </c>
      <c r="P221" s="210"/>
      <c r="Q221" s="208"/>
      <c r="R221" s="210"/>
      <c r="S221" s="208"/>
      <c r="T221" s="210"/>
      <c r="U221" s="208"/>
      <c r="V221" s="210"/>
      <c r="W221" s="208"/>
      <c r="X221" s="210"/>
      <c r="Y221" s="208"/>
    </row>
    <row r="222" spans="2:25" x14ac:dyDescent="0.3">
      <c r="B222" s="208" t="s">
        <v>2967</v>
      </c>
      <c r="C222" s="208" t="s">
        <v>2745</v>
      </c>
      <c r="D222" s="208" t="s">
        <v>288</v>
      </c>
      <c r="E222" s="208" t="s">
        <v>2188</v>
      </c>
      <c r="F222" s="208" t="s">
        <v>2344</v>
      </c>
      <c r="G222" s="208" t="s">
        <v>16</v>
      </c>
      <c r="H222" s="210"/>
      <c r="I222" s="208"/>
      <c r="J222" s="208" t="s">
        <v>2148</v>
      </c>
      <c r="K222" s="208" t="s">
        <v>2149</v>
      </c>
      <c r="L222" s="208" t="s">
        <v>5083</v>
      </c>
      <c r="M222" s="208" t="s">
        <v>5081</v>
      </c>
      <c r="N222" s="208" t="s">
        <v>5082</v>
      </c>
      <c r="O222" s="208" t="s">
        <v>2968</v>
      </c>
      <c r="P222" s="210"/>
      <c r="Q222" s="208"/>
      <c r="R222" s="210"/>
      <c r="S222" s="208"/>
      <c r="T222" s="210"/>
      <c r="U222" s="208"/>
      <c r="V222" s="210"/>
      <c r="W222" s="208"/>
      <c r="X222" s="210"/>
      <c r="Y222" s="208"/>
    </row>
    <row r="223" spans="2:25" x14ac:dyDescent="0.3">
      <c r="B223" s="208" t="s">
        <v>2969</v>
      </c>
      <c r="C223" s="208" t="s">
        <v>2338</v>
      </c>
      <c r="D223" s="208" t="s">
        <v>2970</v>
      </c>
      <c r="E223" s="208" t="s">
        <v>2188</v>
      </c>
      <c r="F223" s="208" t="s">
        <v>2344</v>
      </c>
      <c r="G223" s="208" t="s">
        <v>16</v>
      </c>
      <c r="H223" s="210"/>
      <c r="I223" s="208"/>
      <c r="J223" s="208" t="s">
        <v>2148</v>
      </c>
      <c r="K223" s="208" t="s">
        <v>2149</v>
      </c>
      <c r="L223" s="208" t="s">
        <v>4967</v>
      </c>
      <c r="M223" s="208" t="s">
        <v>4695</v>
      </c>
      <c r="N223" s="208" t="s">
        <v>5084</v>
      </c>
      <c r="O223" s="208" t="s">
        <v>2971</v>
      </c>
      <c r="P223" s="210"/>
      <c r="Q223" s="208"/>
      <c r="R223" s="210"/>
      <c r="S223" s="208"/>
      <c r="T223" s="210"/>
      <c r="U223" s="208"/>
      <c r="V223" s="210"/>
      <c r="W223" s="208"/>
      <c r="X223" s="210"/>
      <c r="Y223" s="208"/>
    </row>
    <row r="224" spans="2:25" x14ac:dyDescent="0.3">
      <c r="B224" s="208" t="s">
        <v>2972</v>
      </c>
      <c r="C224" s="208" t="s">
        <v>2153</v>
      </c>
      <c r="D224" s="208" t="s">
        <v>2973</v>
      </c>
      <c r="E224" s="208" t="s">
        <v>2188</v>
      </c>
      <c r="F224" s="208" t="s">
        <v>2147</v>
      </c>
      <c r="G224" s="208" t="s">
        <v>16</v>
      </c>
      <c r="H224" s="210"/>
      <c r="I224" s="208"/>
      <c r="J224" s="208" t="s">
        <v>2148</v>
      </c>
      <c r="K224" s="208" t="s">
        <v>2149</v>
      </c>
      <c r="L224" s="208" t="s">
        <v>5085</v>
      </c>
      <c r="M224" s="208" t="s">
        <v>4646</v>
      </c>
      <c r="N224" s="208" t="s">
        <v>4865</v>
      </c>
      <c r="O224" s="208" t="s">
        <v>2974</v>
      </c>
      <c r="P224" s="210"/>
      <c r="Q224" s="208"/>
      <c r="R224" s="210"/>
      <c r="S224" s="208"/>
      <c r="T224" s="210"/>
      <c r="U224" s="208"/>
      <c r="V224" s="210"/>
      <c r="W224" s="208"/>
      <c r="X224" s="210"/>
      <c r="Y224" s="208"/>
    </row>
    <row r="225" spans="2:25" x14ac:dyDescent="0.3">
      <c r="B225" s="208" t="s">
        <v>2975</v>
      </c>
      <c r="C225" s="208" t="s">
        <v>2338</v>
      </c>
      <c r="D225" s="208" t="s">
        <v>292</v>
      </c>
      <c r="E225" s="208" t="s">
        <v>2188</v>
      </c>
      <c r="F225" s="208" t="s">
        <v>2340</v>
      </c>
      <c r="G225" s="208" t="s">
        <v>16</v>
      </c>
      <c r="H225" s="210"/>
      <c r="I225" s="208"/>
      <c r="J225" s="208" t="s">
        <v>2148</v>
      </c>
      <c r="K225" s="208" t="s">
        <v>2149</v>
      </c>
      <c r="L225" s="208" t="s">
        <v>5086</v>
      </c>
      <c r="M225" s="208" t="s">
        <v>4715</v>
      </c>
      <c r="N225" s="208" t="s">
        <v>5087</v>
      </c>
      <c r="O225" s="208" t="s">
        <v>2976</v>
      </c>
      <c r="P225" s="210"/>
      <c r="Q225" s="208"/>
      <c r="R225" s="210"/>
      <c r="S225" s="208"/>
      <c r="T225" s="210"/>
      <c r="U225" s="208"/>
      <c r="V225" s="210"/>
      <c r="W225" s="208"/>
      <c r="X225" s="210"/>
      <c r="Y225" s="208"/>
    </row>
    <row r="226" spans="2:25" x14ac:dyDescent="0.3">
      <c r="B226" s="208" t="s">
        <v>2977</v>
      </c>
      <c r="C226" s="208" t="s">
        <v>2338</v>
      </c>
      <c r="D226" s="208" t="s">
        <v>292</v>
      </c>
      <c r="E226" s="208" t="s">
        <v>2188</v>
      </c>
      <c r="F226" s="208" t="s">
        <v>2344</v>
      </c>
      <c r="G226" s="208" t="s">
        <v>16</v>
      </c>
      <c r="H226" s="210"/>
      <c r="I226" s="208"/>
      <c r="J226" s="208" t="s">
        <v>2148</v>
      </c>
      <c r="K226" s="208" t="s">
        <v>2149</v>
      </c>
      <c r="L226" s="208" t="s">
        <v>5086</v>
      </c>
      <c r="M226" s="208" t="s">
        <v>4715</v>
      </c>
      <c r="N226" s="208" t="s">
        <v>5087</v>
      </c>
      <c r="O226" s="208" t="s">
        <v>2966</v>
      </c>
      <c r="P226" s="210"/>
      <c r="Q226" s="208"/>
      <c r="R226" s="210"/>
      <c r="S226" s="208"/>
      <c r="T226" s="210"/>
      <c r="U226" s="208"/>
      <c r="V226" s="210"/>
      <c r="W226" s="208"/>
      <c r="X226" s="210"/>
      <c r="Y226" s="208"/>
    </row>
    <row r="227" spans="2:25" x14ac:dyDescent="0.3">
      <c r="B227" s="208" t="s">
        <v>2981</v>
      </c>
      <c r="C227" s="208" t="s">
        <v>2237</v>
      </c>
      <c r="D227" s="208" t="s">
        <v>2982</v>
      </c>
      <c r="E227" s="208" t="s">
        <v>2188</v>
      </c>
      <c r="F227" s="208" t="s">
        <v>2147</v>
      </c>
      <c r="G227" s="208" t="s">
        <v>16</v>
      </c>
      <c r="H227" s="210"/>
      <c r="I227" s="208"/>
      <c r="J227" s="208" t="s">
        <v>2148</v>
      </c>
      <c r="K227" s="208" t="s">
        <v>2149</v>
      </c>
      <c r="L227" s="208" t="s">
        <v>5088</v>
      </c>
      <c r="M227" s="208" t="s">
        <v>4715</v>
      </c>
      <c r="N227" s="208" t="s">
        <v>5087</v>
      </c>
      <c r="O227" s="208" t="s">
        <v>2983</v>
      </c>
      <c r="P227" s="210"/>
      <c r="Q227" s="208"/>
      <c r="R227" s="210"/>
      <c r="S227" s="208"/>
      <c r="T227" s="210"/>
      <c r="U227" s="208"/>
      <c r="V227" s="210"/>
      <c r="W227" s="208"/>
      <c r="X227" s="210"/>
      <c r="Y227" s="208"/>
    </row>
    <row r="228" spans="2:25" x14ac:dyDescent="0.3">
      <c r="B228" s="208" t="s">
        <v>2984</v>
      </c>
      <c r="C228" s="208" t="s">
        <v>2985</v>
      </c>
      <c r="D228" s="208" t="s">
        <v>2986</v>
      </c>
      <c r="E228" s="208" t="s">
        <v>2188</v>
      </c>
      <c r="F228" s="208" t="s">
        <v>2189</v>
      </c>
      <c r="G228" s="208" t="s">
        <v>16</v>
      </c>
      <c r="H228" s="210"/>
      <c r="I228" s="208"/>
      <c r="J228" s="208" t="s">
        <v>2856</v>
      </c>
      <c r="K228" s="208" t="s">
        <v>2149</v>
      </c>
      <c r="L228" s="208" t="s">
        <v>5073</v>
      </c>
      <c r="M228" s="208" t="s">
        <v>4711</v>
      </c>
      <c r="N228" s="208" t="s">
        <v>5089</v>
      </c>
      <c r="O228" s="208" t="s">
        <v>2987</v>
      </c>
      <c r="P228" s="210"/>
      <c r="Q228" s="208"/>
      <c r="R228" s="210"/>
      <c r="S228" s="208"/>
      <c r="T228" s="210"/>
      <c r="U228" s="208"/>
      <c r="V228" s="210"/>
      <c r="W228" s="208"/>
      <c r="X228" s="210"/>
      <c r="Y228" s="208"/>
    </row>
    <row r="229" spans="2:25" x14ac:dyDescent="0.3">
      <c r="B229" s="208" t="s">
        <v>2988</v>
      </c>
      <c r="C229" s="208" t="s">
        <v>2658</v>
      </c>
      <c r="D229" s="208" t="s">
        <v>2989</v>
      </c>
      <c r="E229" s="208" t="s">
        <v>2188</v>
      </c>
      <c r="F229" s="208" t="s">
        <v>2194</v>
      </c>
      <c r="G229" s="208" t="s">
        <v>16</v>
      </c>
      <c r="H229" s="210"/>
      <c r="I229" s="208"/>
      <c r="J229" s="208" t="s">
        <v>2148</v>
      </c>
      <c r="K229" s="208" t="s">
        <v>2149</v>
      </c>
      <c r="L229" s="208" t="s">
        <v>5090</v>
      </c>
      <c r="M229" s="208" t="s">
        <v>5091</v>
      </c>
      <c r="N229" s="208" t="s">
        <v>5092</v>
      </c>
      <c r="O229" s="208" t="s">
        <v>2990</v>
      </c>
      <c r="P229" s="210"/>
      <c r="Q229" s="208"/>
      <c r="R229" s="210"/>
      <c r="S229" s="208"/>
      <c r="T229" s="210"/>
      <c r="U229" s="208"/>
      <c r="V229" s="210"/>
      <c r="W229" s="208"/>
      <c r="X229" s="210"/>
      <c r="Y229" s="208"/>
    </row>
    <row r="230" spans="2:25" x14ac:dyDescent="0.3">
      <c r="B230" s="208" t="s">
        <v>2991</v>
      </c>
      <c r="C230" s="208" t="s">
        <v>2343</v>
      </c>
      <c r="D230" s="208" t="s">
        <v>291</v>
      </c>
      <c r="E230" s="208" t="s">
        <v>2188</v>
      </c>
      <c r="F230" s="208" t="s">
        <v>2344</v>
      </c>
      <c r="G230" s="208" t="s">
        <v>16</v>
      </c>
      <c r="H230" s="210"/>
      <c r="I230" s="208"/>
      <c r="J230" s="208" t="s">
        <v>2148</v>
      </c>
      <c r="K230" s="208" t="s">
        <v>2149</v>
      </c>
      <c r="L230" s="208" t="s">
        <v>5093</v>
      </c>
      <c r="M230" s="208" t="s">
        <v>5091</v>
      </c>
      <c r="N230" s="208" t="s">
        <v>5092</v>
      </c>
      <c r="O230" s="208" t="s">
        <v>2992</v>
      </c>
      <c r="P230" s="210"/>
      <c r="Q230" s="208"/>
      <c r="R230" s="210"/>
      <c r="S230" s="208"/>
      <c r="T230" s="210"/>
      <c r="U230" s="208"/>
      <c r="V230" s="210"/>
      <c r="W230" s="208"/>
      <c r="X230" s="210"/>
      <c r="Y230" s="208"/>
    </row>
    <row r="231" spans="2:25" x14ac:dyDescent="0.3">
      <c r="B231" s="208" t="s">
        <v>2993</v>
      </c>
      <c r="C231" s="208" t="s">
        <v>2745</v>
      </c>
      <c r="D231" s="208" t="s">
        <v>2994</v>
      </c>
      <c r="E231" s="208" t="s">
        <v>2188</v>
      </c>
      <c r="F231" s="208" t="s">
        <v>2344</v>
      </c>
      <c r="G231" s="208" t="s">
        <v>16</v>
      </c>
      <c r="H231" s="210"/>
      <c r="I231" s="208"/>
      <c r="J231" s="208" t="s">
        <v>2148</v>
      </c>
      <c r="K231" s="208" t="s">
        <v>2149</v>
      </c>
      <c r="L231" s="208" t="s">
        <v>5094</v>
      </c>
      <c r="M231" s="208" t="s">
        <v>5095</v>
      </c>
      <c r="N231" s="208" t="s">
        <v>5096</v>
      </c>
      <c r="O231" s="208" t="s">
        <v>2482</v>
      </c>
      <c r="P231" s="210"/>
      <c r="Q231" s="208"/>
      <c r="R231" s="210"/>
      <c r="S231" s="208"/>
      <c r="T231" s="210"/>
      <c r="U231" s="208"/>
      <c r="V231" s="210"/>
      <c r="W231" s="208"/>
      <c r="X231" s="210"/>
      <c r="Y231" s="208"/>
    </row>
    <row r="232" spans="2:25" x14ac:dyDescent="0.3">
      <c r="B232" s="208" t="s">
        <v>2995</v>
      </c>
      <c r="C232" s="208" t="s">
        <v>2343</v>
      </c>
      <c r="D232" s="208" t="s">
        <v>2996</v>
      </c>
      <c r="E232" s="208" t="s">
        <v>2188</v>
      </c>
      <c r="F232" s="208" t="s">
        <v>2344</v>
      </c>
      <c r="G232" s="208" t="s">
        <v>16</v>
      </c>
      <c r="H232" s="210"/>
      <c r="I232" s="208"/>
      <c r="J232" s="208" t="s">
        <v>2148</v>
      </c>
      <c r="K232" s="208" t="s">
        <v>2149</v>
      </c>
      <c r="L232" s="208" t="s">
        <v>5097</v>
      </c>
      <c r="M232" s="208" t="s">
        <v>4992</v>
      </c>
      <c r="N232" s="208" t="s">
        <v>4993</v>
      </c>
      <c r="O232" s="208" t="s">
        <v>2997</v>
      </c>
      <c r="P232" s="210"/>
      <c r="Q232" s="208"/>
      <c r="R232" s="210"/>
      <c r="S232" s="208"/>
      <c r="T232" s="210"/>
      <c r="U232" s="208"/>
      <c r="V232" s="210"/>
      <c r="W232" s="208"/>
      <c r="X232" s="210"/>
      <c r="Y232" s="208"/>
    </row>
    <row r="233" spans="2:25" x14ac:dyDescent="0.3">
      <c r="B233" s="208" t="s">
        <v>2998</v>
      </c>
      <c r="C233" s="208" t="s">
        <v>2999</v>
      </c>
      <c r="D233" s="208" t="s">
        <v>3000</v>
      </c>
      <c r="E233" s="208" t="s">
        <v>2188</v>
      </c>
      <c r="F233" s="208" t="s">
        <v>2189</v>
      </c>
      <c r="G233" s="208" t="s">
        <v>16</v>
      </c>
      <c r="H233" s="210"/>
      <c r="I233" s="208"/>
      <c r="J233" s="208" t="s">
        <v>2421</v>
      </c>
      <c r="K233" s="208" t="s">
        <v>2149</v>
      </c>
      <c r="L233" s="208" t="s">
        <v>5098</v>
      </c>
      <c r="M233" s="208" t="s">
        <v>4992</v>
      </c>
      <c r="N233" s="208" t="s">
        <v>4993</v>
      </c>
      <c r="O233" s="208" t="s">
        <v>3001</v>
      </c>
      <c r="P233" s="210"/>
      <c r="Q233" s="208"/>
      <c r="R233" s="210"/>
      <c r="S233" s="208"/>
      <c r="T233" s="210"/>
      <c r="U233" s="208"/>
      <c r="V233" s="210"/>
      <c r="W233" s="208"/>
      <c r="X233" s="210"/>
      <c r="Y233" s="208"/>
    </row>
    <row r="234" spans="2:25" x14ac:dyDescent="0.3">
      <c r="B234" s="208" t="s">
        <v>3002</v>
      </c>
      <c r="C234" s="208" t="s">
        <v>2153</v>
      </c>
      <c r="D234" s="208" t="s">
        <v>3003</v>
      </c>
      <c r="E234" s="208" t="s">
        <v>2188</v>
      </c>
      <c r="F234" s="208" t="s">
        <v>2194</v>
      </c>
      <c r="G234" s="208" t="s">
        <v>16</v>
      </c>
      <c r="H234" s="210"/>
      <c r="I234" s="208"/>
      <c r="J234" s="208" t="s">
        <v>2148</v>
      </c>
      <c r="K234" s="208" t="s">
        <v>2149</v>
      </c>
      <c r="L234" s="208" t="s">
        <v>5099</v>
      </c>
      <c r="M234" s="208" t="s">
        <v>5100</v>
      </c>
      <c r="N234" s="208" t="s">
        <v>5101</v>
      </c>
      <c r="O234" s="208" t="s">
        <v>3004</v>
      </c>
      <c r="P234" s="210"/>
      <c r="Q234" s="208"/>
      <c r="R234" s="210"/>
      <c r="S234" s="208"/>
      <c r="T234" s="210"/>
      <c r="U234" s="208"/>
      <c r="V234" s="210"/>
      <c r="W234" s="208"/>
      <c r="X234" s="210"/>
      <c r="Y234" s="208"/>
    </row>
    <row r="235" spans="2:25" x14ac:dyDescent="0.3">
      <c r="B235" s="208" t="s">
        <v>3005</v>
      </c>
      <c r="C235" s="208" t="s">
        <v>2338</v>
      </c>
      <c r="D235" s="208" t="s">
        <v>3006</v>
      </c>
      <c r="E235" s="208" t="s">
        <v>2188</v>
      </c>
      <c r="F235" s="208" t="s">
        <v>2344</v>
      </c>
      <c r="G235" s="208" t="s">
        <v>16</v>
      </c>
      <c r="H235" s="210"/>
      <c r="I235" s="208"/>
      <c r="J235" s="208" t="s">
        <v>2148</v>
      </c>
      <c r="K235" s="208" t="s">
        <v>2149</v>
      </c>
      <c r="L235" s="208" t="s">
        <v>5102</v>
      </c>
      <c r="M235" s="208" t="s">
        <v>5100</v>
      </c>
      <c r="N235" s="208" t="s">
        <v>5101</v>
      </c>
      <c r="O235" s="208" t="s">
        <v>3007</v>
      </c>
      <c r="P235" s="210"/>
      <c r="Q235" s="208"/>
      <c r="R235" s="210"/>
      <c r="S235" s="208"/>
      <c r="T235" s="210"/>
      <c r="U235" s="208"/>
      <c r="V235" s="210"/>
      <c r="W235" s="208"/>
      <c r="X235" s="210"/>
      <c r="Y235" s="208"/>
    </row>
    <row r="236" spans="2:25" x14ac:dyDescent="0.3">
      <c r="B236" s="208" t="s">
        <v>3008</v>
      </c>
      <c r="C236" s="208" t="s">
        <v>2338</v>
      </c>
      <c r="D236" s="208" t="s">
        <v>3009</v>
      </c>
      <c r="E236" s="208" t="s">
        <v>2188</v>
      </c>
      <c r="F236" s="208" t="s">
        <v>2344</v>
      </c>
      <c r="G236" s="208" t="s">
        <v>16</v>
      </c>
      <c r="H236" s="210"/>
      <c r="I236" s="208"/>
      <c r="J236" s="208" t="s">
        <v>2148</v>
      </c>
      <c r="K236" s="208" t="s">
        <v>2149</v>
      </c>
      <c r="L236" s="208" t="s">
        <v>5103</v>
      </c>
      <c r="M236" s="208" t="s">
        <v>4747</v>
      </c>
      <c r="N236" s="208" t="s">
        <v>5104</v>
      </c>
      <c r="O236" s="208" t="s">
        <v>3010</v>
      </c>
      <c r="P236" s="210"/>
      <c r="Q236" s="208"/>
      <c r="R236" s="210"/>
      <c r="S236" s="208"/>
      <c r="T236" s="210"/>
      <c r="U236" s="208"/>
      <c r="V236" s="210"/>
      <c r="W236" s="208"/>
      <c r="X236" s="210"/>
      <c r="Y236" s="208"/>
    </row>
    <row r="237" spans="2:25" x14ac:dyDescent="0.3">
      <c r="B237" s="208" t="s">
        <v>3011</v>
      </c>
      <c r="C237" s="208" t="s">
        <v>2338</v>
      </c>
      <c r="D237" s="208" t="s">
        <v>3012</v>
      </c>
      <c r="E237" s="208" t="s">
        <v>2188</v>
      </c>
      <c r="F237" s="208" t="s">
        <v>2344</v>
      </c>
      <c r="G237" s="208" t="s">
        <v>16</v>
      </c>
      <c r="H237" s="210"/>
      <c r="I237" s="208"/>
      <c r="J237" s="208" t="s">
        <v>2148</v>
      </c>
      <c r="K237" s="208" t="s">
        <v>2149</v>
      </c>
      <c r="L237" s="208" t="s">
        <v>5105</v>
      </c>
      <c r="M237" s="208" t="s">
        <v>4747</v>
      </c>
      <c r="N237" s="208" t="s">
        <v>5104</v>
      </c>
      <c r="O237" s="208" t="s">
        <v>2950</v>
      </c>
      <c r="P237" s="210"/>
      <c r="Q237" s="208"/>
      <c r="R237" s="210"/>
      <c r="S237" s="208"/>
      <c r="T237" s="210"/>
      <c r="U237" s="208"/>
      <c r="V237" s="210"/>
      <c r="W237" s="208"/>
      <c r="X237" s="210"/>
      <c r="Y237" s="208"/>
    </row>
    <row r="238" spans="2:25" x14ac:dyDescent="0.3">
      <c r="B238" s="208" t="s">
        <v>3013</v>
      </c>
      <c r="C238" s="208" t="s">
        <v>542</v>
      </c>
      <c r="D238" s="208" t="s">
        <v>3014</v>
      </c>
      <c r="E238" s="208" t="s">
        <v>2188</v>
      </c>
      <c r="F238" s="208" t="s">
        <v>2344</v>
      </c>
      <c r="G238" s="208" t="s">
        <v>16</v>
      </c>
      <c r="H238" s="210"/>
      <c r="I238" s="208"/>
      <c r="J238" s="208" t="s">
        <v>2148</v>
      </c>
      <c r="K238" s="208" t="s">
        <v>2149</v>
      </c>
      <c r="L238" s="208" t="s">
        <v>4727</v>
      </c>
      <c r="M238" s="208" t="s">
        <v>4747</v>
      </c>
      <c r="N238" s="208" t="s">
        <v>5104</v>
      </c>
      <c r="O238" s="208" t="s">
        <v>3015</v>
      </c>
      <c r="P238" s="210"/>
      <c r="Q238" s="208"/>
      <c r="R238" s="210"/>
      <c r="S238" s="208"/>
      <c r="T238" s="210"/>
      <c r="U238" s="208"/>
      <c r="V238" s="210"/>
      <c r="W238" s="208"/>
      <c r="X238" s="210"/>
      <c r="Y238" s="208"/>
    </row>
    <row r="239" spans="2:25" x14ac:dyDescent="0.3">
      <c r="B239" s="208" t="s">
        <v>3016</v>
      </c>
      <c r="C239" s="208" t="s">
        <v>2343</v>
      </c>
      <c r="D239" s="208" t="s">
        <v>283</v>
      </c>
      <c r="E239" s="208" t="s">
        <v>2188</v>
      </c>
      <c r="F239" s="208" t="s">
        <v>2344</v>
      </c>
      <c r="G239" s="208" t="s">
        <v>16</v>
      </c>
      <c r="H239" s="210"/>
      <c r="I239" s="208"/>
      <c r="J239" s="208" t="s">
        <v>2148</v>
      </c>
      <c r="K239" s="208" t="s">
        <v>615</v>
      </c>
      <c r="L239" s="208" t="s">
        <v>5106</v>
      </c>
      <c r="M239" s="208" t="s">
        <v>5107</v>
      </c>
      <c r="N239" s="208" t="s">
        <v>5108</v>
      </c>
      <c r="O239" s="208" t="s">
        <v>3017</v>
      </c>
      <c r="P239" s="210"/>
      <c r="Q239" s="208"/>
      <c r="R239" s="210"/>
      <c r="S239" s="208"/>
      <c r="T239" s="210"/>
      <c r="U239" s="208"/>
      <c r="V239" s="210"/>
      <c r="W239" s="208"/>
      <c r="X239" s="210"/>
      <c r="Y239" s="208"/>
    </row>
    <row r="240" spans="2:25" x14ac:dyDescent="0.3">
      <c r="B240" s="208" t="s">
        <v>3018</v>
      </c>
      <c r="C240" s="208" t="s">
        <v>542</v>
      </c>
      <c r="D240" s="208" t="s">
        <v>273</v>
      </c>
      <c r="E240" s="208" t="s">
        <v>2188</v>
      </c>
      <c r="F240" s="208" t="s">
        <v>2344</v>
      </c>
      <c r="G240" s="208" t="s">
        <v>16</v>
      </c>
      <c r="H240" s="210"/>
      <c r="I240" s="208"/>
      <c r="J240" s="208" t="s">
        <v>2148</v>
      </c>
      <c r="K240" s="208" t="s">
        <v>2149</v>
      </c>
      <c r="L240" s="208" t="s">
        <v>5109</v>
      </c>
      <c r="M240" s="208" t="s">
        <v>4706</v>
      </c>
      <c r="N240" s="208" t="s">
        <v>4822</v>
      </c>
      <c r="O240" s="208" t="s">
        <v>2341</v>
      </c>
      <c r="P240" s="210"/>
      <c r="Q240" s="208"/>
      <c r="R240" s="210"/>
      <c r="S240" s="208"/>
      <c r="T240" s="210"/>
      <c r="U240" s="208"/>
      <c r="V240" s="210"/>
      <c r="W240" s="208"/>
      <c r="X240" s="210"/>
      <c r="Y240" s="208"/>
    </row>
    <row r="241" spans="2:25" x14ac:dyDescent="0.3">
      <c r="B241" s="208" t="s">
        <v>3019</v>
      </c>
      <c r="C241" s="208" t="s">
        <v>2338</v>
      </c>
      <c r="D241" s="208" t="s">
        <v>3020</v>
      </c>
      <c r="E241" s="208" t="s">
        <v>2188</v>
      </c>
      <c r="F241" s="208" t="s">
        <v>2340</v>
      </c>
      <c r="G241" s="208" t="s">
        <v>16</v>
      </c>
      <c r="H241" s="210"/>
      <c r="I241" s="208"/>
      <c r="J241" s="208" t="s">
        <v>2148</v>
      </c>
      <c r="K241" s="208" t="s">
        <v>2149</v>
      </c>
      <c r="L241" s="208" t="s">
        <v>4718</v>
      </c>
      <c r="M241" s="208" t="s">
        <v>5110</v>
      </c>
      <c r="N241" s="208" t="s">
        <v>5111</v>
      </c>
      <c r="O241" s="208" t="s">
        <v>2482</v>
      </c>
      <c r="P241" s="210"/>
      <c r="Q241" s="208"/>
      <c r="R241" s="210"/>
      <c r="S241" s="208"/>
      <c r="T241" s="210"/>
      <c r="U241" s="208"/>
      <c r="V241" s="210"/>
      <c r="W241" s="208"/>
      <c r="X241" s="210"/>
      <c r="Y241" s="208"/>
    </row>
    <row r="242" spans="2:25" x14ac:dyDescent="0.3">
      <c r="B242" s="208" t="s">
        <v>3021</v>
      </c>
      <c r="C242" s="208" t="s">
        <v>2198</v>
      </c>
      <c r="D242" s="208" t="s">
        <v>3022</v>
      </c>
      <c r="E242" s="208" t="s">
        <v>2188</v>
      </c>
      <c r="F242" s="208" t="s">
        <v>2194</v>
      </c>
      <c r="G242" s="208" t="s">
        <v>16</v>
      </c>
      <c r="H242" s="210"/>
      <c r="I242" s="208"/>
      <c r="J242" s="208" t="s">
        <v>2148</v>
      </c>
      <c r="K242" s="208" t="s">
        <v>2149</v>
      </c>
      <c r="L242" s="208" t="s">
        <v>5112</v>
      </c>
      <c r="M242" s="208" t="s">
        <v>5113</v>
      </c>
      <c r="N242" s="208" t="s">
        <v>5114</v>
      </c>
      <c r="O242" s="208" t="s">
        <v>3023</v>
      </c>
      <c r="P242" s="210"/>
      <c r="Q242" s="208"/>
      <c r="R242" s="210"/>
      <c r="S242" s="208"/>
      <c r="T242" s="210"/>
      <c r="U242" s="208"/>
      <c r="V242" s="210"/>
      <c r="W242" s="208"/>
      <c r="X242" s="210"/>
      <c r="Y242" s="208"/>
    </row>
    <row r="243" spans="2:25" x14ac:dyDescent="0.3">
      <c r="B243" s="208" t="s">
        <v>3024</v>
      </c>
      <c r="C243" s="208" t="s">
        <v>2186</v>
      </c>
      <c r="D243" s="208" t="s">
        <v>3025</v>
      </c>
      <c r="E243" s="208" t="s">
        <v>2188</v>
      </c>
      <c r="F243" s="208" t="s">
        <v>2189</v>
      </c>
      <c r="G243" s="208" t="s">
        <v>16</v>
      </c>
      <c r="H243" s="210"/>
      <c r="I243" s="208"/>
      <c r="J243" s="208" t="s">
        <v>2148</v>
      </c>
      <c r="K243" s="208" t="s">
        <v>2149</v>
      </c>
      <c r="L243" s="208" t="s">
        <v>5115</v>
      </c>
      <c r="M243" s="208" t="s">
        <v>4640</v>
      </c>
      <c r="N243" s="208" t="s">
        <v>5116</v>
      </c>
      <c r="O243" s="208" t="s">
        <v>3026</v>
      </c>
      <c r="P243" s="210"/>
      <c r="Q243" s="208"/>
      <c r="R243" s="210"/>
      <c r="S243" s="208"/>
      <c r="T243" s="210"/>
      <c r="U243" s="208"/>
      <c r="V243" s="210"/>
      <c r="W243" s="208"/>
      <c r="X243" s="210"/>
      <c r="Y243" s="208"/>
    </row>
    <row r="244" spans="2:25" x14ac:dyDescent="0.3">
      <c r="B244" s="208" t="s">
        <v>3030</v>
      </c>
      <c r="C244" s="208" t="s">
        <v>542</v>
      </c>
      <c r="D244" s="208" t="s">
        <v>3031</v>
      </c>
      <c r="E244" s="208" t="s">
        <v>2188</v>
      </c>
      <c r="F244" s="208" t="s">
        <v>2344</v>
      </c>
      <c r="G244" s="208" t="s">
        <v>16</v>
      </c>
      <c r="H244" s="210"/>
      <c r="I244" s="208"/>
      <c r="J244" s="208" t="s">
        <v>2148</v>
      </c>
      <c r="K244" s="208" t="s">
        <v>2149</v>
      </c>
      <c r="L244" s="208" t="s">
        <v>5117</v>
      </c>
      <c r="M244" s="208" t="s">
        <v>5118</v>
      </c>
      <c r="N244" s="208" t="s">
        <v>5119</v>
      </c>
      <c r="O244" s="208" t="s">
        <v>2485</v>
      </c>
      <c r="P244" s="210"/>
      <c r="Q244" s="208"/>
      <c r="R244" s="210"/>
      <c r="S244" s="208"/>
      <c r="T244" s="210"/>
      <c r="U244" s="208"/>
      <c r="V244" s="210"/>
      <c r="W244" s="208"/>
      <c r="X244" s="210"/>
      <c r="Y244" s="208"/>
    </row>
    <row r="245" spans="2:25" x14ac:dyDescent="0.3">
      <c r="B245" s="208" t="s">
        <v>3032</v>
      </c>
      <c r="C245" s="208" t="s">
        <v>2186</v>
      </c>
      <c r="D245" s="208" t="s">
        <v>2949</v>
      </c>
      <c r="E245" s="208" t="s">
        <v>2188</v>
      </c>
      <c r="F245" s="208" t="s">
        <v>2189</v>
      </c>
      <c r="G245" s="208" t="s">
        <v>16</v>
      </c>
      <c r="H245" s="210"/>
      <c r="I245" s="208"/>
      <c r="J245" s="208" t="s">
        <v>2148</v>
      </c>
      <c r="K245" s="208" t="s">
        <v>2149</v>
      </c>
      <c r="L245" s="208" t="s">
        <v>5120</v>
      </c>
      <c r="M245" s="208" t="s">
        <v>5121</v>
      </c>
      <c r="N245" s="208" t="s">
        <v>5122</v>
      </c>
      <c r="O245" s="208" t="s">
        <v>3033</v>
      </c>
      <c r="P245" s="210"/>
      <c r="Q245" s="208"/>
      <c r="R245" s="210"/>
      <c r="S245" s="208"/>
      <c r="T245" s="210"/>
      <c r="U245" s="208"/>
      <c r="V245" s="210"/>
      <c r="W245" s="208"/>
      <c r="X245" s="210"/>
      <c r="Y245" s="208"/>
    </row>
    <row r="246" spans="2:25" x14ac:dyDescent="0.3">
      <c r="B246" s="208" t="s">
        <v>3034</v>
      </c>
      <c r="C246" s="208" t="s">
        <v>2186</v>
      </c>
      <c r="D246" s="208" t="s">
        <v>3035</v>
      </c>
      <c r="E246" s="208" t="s">
        <v>2188</v>
      </c>
      <c r="F246" s="208" t="s">
        <v>2189</v>
      </c>
      <c r="G246" s="208" t="s">
        <v>16</v>
      </c>
      <c r="H246" s="210"/>
      <c r="I246" s="208"/>
      <c r="J246" s="208" t="s">
        <v>2415</v>
      </c>
      <c r="K246" s="208" t="s">
        <v>2149</v>
      </c>
      <c r="L246" s="208" t="s">
        <v>5123</v>
      </c>
      <c r="M246" s="208" t="s">
        <v>5121</v>
      </c>
      <c r="N246" s="208" t="s">
        <v>5122</v>
      </c>
      <c r="O246" s="208" t="s">
        <v>3036</v>
      </c>
      <c r="P246" s="210"/>
      <c r="Q246" s="208"/>
      <c r="R246" s="210"/>
      <c r="S246" s="208"/>
      <c r="T246" s="210"/>
      <c r="U246" s="208"/>
      <c r="V246" s="210"/>
      <c r="W246" s="208"/>
      <c r="X246" s="210"/>
      <c r="Y246" s="208"/>
    </row>
    <row r="247" spans="2:25" x14ac:dyDescent="0.3">
      <c r="B247" s="208" t="s">
        <v>3037</v>
      </c>
      <c r="C247" s="208" t="s">
        <v>2338</v>
      </c>
      <c r="D247" s="208" t="s">
        <v>3038</v>
      </c>
      <c r="E247" s="208" t="s">
        <v>2188</v>
      </c>
      <c r="F247" s="208" t="s">
        <v>2344</v>
      </c>
      <c r="G247" s="208" t="s">
        <v>16</v>
      </c>
      <c r="H247" s="210"/>
      <c r="I247" s="208"/>
      <c r="J247" s="208" t="s">
        <v>2148</v>
      </c>
      <c r="K247" s="208" t="s">
        <v>2149</v>
      </c>
      <c r="L247" s="208" t="s">
        <v>4952</v>
      </c>
      <c r="M247" s="208" t="s">
        <v>4846</v>
      </c>
      <c r="N247" s="208" t="s">
        <v>5124</v>
      </c>
      <c r="O247" s="208" t="s">
        <v>2746</v>
      </c>
      <c r="P247" s="210"/>
      <c r="Q247" s="208"/>
      <c r="R247" s="210"/>
      <c r="S247" s="208"/>
      <c r="T247" s="210"/>
      <c r="U247" s="208"/>
      <c r="V247" s="210"/>
      <c r="W247" s="208"/>
      <c r="X247" s="210"/>
      <c r="Y247" s="208"/>
    </row>
    <row r="248" spans="2:25" x14ac:dyDescent="0.3">
      <c r="B248" s="208" t="s">
        <v>3039</v>
      </c>
      <c r="C248" s="208" t="s">
        <v>2343</v>
      </c>
      <c r="D248" s="208" t="s">
        <v>3040</v>
      </c>
      <c r="E248" s="208" t="s">
        <v>2188</v>
      </c>
      <c r="F248" s="208" t="s">
        <v>2344</v>
      </c>
      <c r="G248" s="208" t="s">
        <v>16</v>
      </c>
      <c r="H248" s="210"/>
      <c r="I248" s="208"/>
      <c r="J248" s="208" t="s">
        <v>2148</v>
      </c>
      <c r="K248" s="208" t="s">
        <v>2149</v>
      </c>
      <c r="L248" s="208" t="s">
        <v>4938</v>
      </c>
      <c r="M248" s="208" t="s">
        <v>5125</v>
      </c>
      <c r="N248" s="208" t="s">
        <v>5126</v>
      </c>
      <c r="O248" s="208" t="s">
        <v>3041</v>
      </c>
      <c r="P248" s="210"/>
      <c r="Q248" s="208"/>
      <c r="R248" s="210"/>
      <c r="S248" s="208"/>
      <c r="T248" s="210"/>
      <c r="U248" s="208"/>
      <c r="V248" s="210"/>
      <c r="W248" s="208"/>
      <c r="X248" s="210"/>
      <c r="Y248" s="208"/>
    </row>
    <row r="249" spans="2:25" x14ac:dyDescent="0.3">
      <c r="B249" s="208" t="s">
        <v>3042</v>
      </c>
      <c r="C249" s="208" t="s">
        <v>2237</v>
      </c>
      <c r="D249" s="208" t="s">
        <v>2970</v>
      </c>
      <c r="E249" s="208" t="s">
        <v>2188</v>
      </c>
      <c r="F249" s="208" t="s">
        <v>2147</v>
      </c>
      <c r="G249" s="208" t="s">
        <v>16</v>
      </c>
      <c r="H249" s="210"/>
      <c r="I249" s="208"/>
      <c r="J249" s="208" t="s">
        <v>2148</v>
      </c>
      <c r="K249" s="208" t="s">
        <v>2149</v>
      </c>
      <c r="L249" s="208" t="s">
        <v>5127</v>
      </c>
      <c r="M249" s="208" t="s">
        <v>4862</v>
      </c>
      <c r="N249" s="208" t="s">
        <v>5128</v>
      </c>
      <c r="O249" s="208" t="s">
        <v>2772</v>
      </c>
      <c r="P249" s="210"/>
      <c r="Q249" s="208"/>
      <c r="R249" s="210"/>
      <c r="S249" s="208"/>
      <c r="T249" s="210"/>
      <c r="U249" s="208"/>
      <c r="V249" s="210"/>
      <c r="W249" s="208"/>
      <c r="X249" s="210"/>
      <c r="Y249" s="208"/>
    </row>
    <row r="250" spans="2:25" x14ac:dyDescent="0.3">
      <c r="B250" s="208" t="s">
        <v>3043</v>
      </c>
      <c r="C250" s="208" t="s">
        <v>2237</v>
      </c>
      <c r="D250" s="208" t="s">
        <v>3044</v>
      </c>
      <c r="E250" s="208" t="s">
        <v>2188</v>
      </c>
      <c r="F250" s="208" t="s">
        <v>2147</v>
      </c>
      <c r="G250" s="208" t="s">
        <v>16</v>
      </c>
      <c r="H250" s="210"/>
      <c r="I250" s="208"/>
      <c r="J250" s="208" t="s">
        <v>2415</v>
      </c>
      <c r="K250" s="208" t="s">
        <v>2149</v>
      </c>
      <c r="L250" s="208" t="s">
        <v>4750</v>
      </c>
      <c r="M250" s="208" t="s">
        <v>4862</v>
      </c>
      <c r="N250" s="208" t="s">
        <v>4956</v>
      </c>
      <c r="O250" s="208" t="s">
        <v>2772</v>
      </c>
      <c r="P250" s="210"/>
      <c r="Q250" s="208"/>
      <c r="R250" s="210"/>
      <c r="S250" s="208"/>
      <c r="T250" s="210"/>
      <c r="U250" s="208"/>
      <c r="V250" s="210"/>
      <c r="W250" s="208"/>
      <c r="X250" s="210"/>
      <c r="Y250" s="208"/>
    </row>
    <row r="251" spans="2:25" ht="60" x14ac:dyDescent="0.3">
      <c r="B251" s="208" t="s">
        <v>3260</v>
      </c>
      <c r="C251" s="208" t="s">
        <v>3261</v>
      </c>
      <c r="D251" s="208" t="s">
        <v>3262</v>
      </c>
      <c r="E251" s="208" t="s">
        <v>2188</v>
      </c>
      <c r="F251" s="208" t="s">
        <v>2781</v>
      </c>
      <c r="G251" s="208" t="s">
        <v>16</v>
      </c>
      <c r="H251" s="220" t="s">
        <v>5129</v>
      </c>
      <c r="I251" s="209" t="s">
        <v>4962</v>
      </c>
      <c r="J251" s="208" t="s">
        <v>2148</v>
      </c>
      <c r="K251" s="208" t="s">
        <v>615</v>
      </c>
      <c r="L251" s="208" t="s">
        <v>5130</v>
      </c>
      <c r="M251" s="208" t="s">
        <v>4882</v>
      </c>
      <c r="N251" s="208" t="s">
        <v>4883</v>
      </c>
      <c r="O251" s="208" t="s">
        <v>3263</v>
      </c>
      <c r="P251" s="210"/>
      <c r="Q251" s="208"/>
      <c r="R251" s="210"/>
      <c r="S251" s="208"/>
      <c r="T251" s="210"/>
      <c r="U251" s="208"/>
      <c r="V251" s="210"/>
      <c r="W251" s="208"/>
      <c r="X251" s="210"/>
      <c r="Y251" s="208"/>
    </row>
    <row r="252" spans="2:25" x14ac:dyDescent="0.3">
      <c r="B252" s="208" t="s">
        <v>3276</v>
      </c>
      <c r="C252" s="208" t="s">
        <v>2338</v>
      </c>
      <c r="D252" s="208" t="s">
        <v>276</v>
      </c>
      <c r="E252" s="208" t="s">
        <v>2188</v>
      </c>
      <c r="F252" s="208" t="s">
        <v>2344</v>
      </c>
      <c r="G252" s="208" t="s">
        <v>16</v>
      </c>
      <c r="H252" s="210"/>
      <c r="I252" s="208"/>
      <c r="J252" s="208" t="s">
        <v>2421</v>
      </c>
      <c r="K252" s="208" t="s">
        <v>2149</v>
      </c>
      <c r="L252" s="208" t="s">
        <v>4929</v>
      </c>
      <c r="M252" s="208" t="s">
        <v>5100</v>
      </c>
      <c r="N252" s="208" t="s">
        <v>5101</v>
      </c>
      <c r="O252" s="208" t="s">
        <v>3277</v>
      </c>
      <c r="P252" s="210"/>
      <c r="Q252" s="208"/>
      <c r="R252" s="210"/>
      <c r="S252" s="208"/>
      <c r="T252" s="210"/>
      <c r="U252" s="208"/>
      <c r="V252" s="210"/>
      <c r="W252" s="208"/>
      <c r="X252" s="210"/>
      <c r="Y252" s="208"/>
    </row>
    <row r="253" spans="2:25" x14ac:dyDescent="0.3">
      <c r="B253" s="208" t="s">
        <v>3281</v>
      </c>
      <c r="C253" s="208" t="s">
        <v>2343</v>
      </c>
      <c r="D253" s="208" t="s">
        <v>3282</v>
      </c>
      <c r="E253" s="208" t="s">
        <v>2188</v>
      </c>
      <c r="F253" s="208" t="s">
        <v>2344</v>
      </c>
      <c r="G253" s="208" t="s">
        <v>16</v>
      </c>
      <c r="H253" s="210"/>
      <c r="I253" s="208"/>
      <c r="J253" s="208" t="s">
        <v>2148</v>
      </c>
      <c r="K253" s="208" t="s">
        <v>2149</v>
      </c>
      <c r="L253" s="208" t="s">
        <v>5131</v>
      </c>
      <c r="M253" s="208" t="s">
        <v>5065</v>
      </c>
      <c r="N253" s="208" t="s">
        <v>5066</v>
      </c>
      <c r="O253" s="208" t="s">
        <v>3041</v>
      </c>
      <c r="P253" s="210"/>
      <c r="Q253" s="208"/>
      <c r="R253" s="210"/>
      <c r="S253" s="208"/>
      <c r="T253" s="210"/>
      <c r="U253" s="208"/>
      <c r="V253" s="210"/>
      <c r="W253" s="208"/>
      <c r="X253" s="210"/>
      <c r="Y253" s="208"/>
    </row>
    <row r="254" spans="2:25" x14ac:dyDescent="0.3">
      <c r="B254" s="208" t="s">
        <v>3283</v>
      </c>
      <c r="C254" s="208" t="s">
        <v>2338</v>
      </c>
      <c r="D254" s="208" t="s">
        <v>3284</v>
      </c>
      <c r="E254" s="208" t="s">
        <v>2188</v>
      </c>
      <c r="F254" s="208" t="s">
        <v>2344</v>
      </c>
      <c r="G254" s="208" t="s">
        <v>16</v>
      </c>
      <c r="H254" s="210"/>
      <c r="I254" s="208"/>
      <c r="J254" s="208" t="s">
        <v>2148</v>
      </c>
      <c r="K254" s="208" t="s">
        <v>615</v>
      </c>
      <c r="L254" s="208" t="s">
        <v>5132</v>
      </c>
      <c r="M254" s="208" t="s">
        <v>4636</v>
      </c>
      <c r="N254" s="208" t="s">
        <v>4662</v>
      </c>
      <c r="O254" s="208" t="s">
        <v>3285</v>
      </c>
      <c r="P254" s="210"/>
      <c r="Q254" s="208"/>
      <c r="R254" s="210"/>
      <c r="S254" s="208"/>
      <c r="T254" s="210"/>
      <c r="U254" s="208"/>
      <c r="V254" s="210"/>
      <c r="W254" s="208"/>
      <c r="X254" s="210"/>
      <c r="Y254" s="208"/>
    </row>
    <row r="255" spans="2:25" x14ac:dyDescent="0.3">
      <c r="B255" s="208" t="s">
        <v>3286</v>
      </c>
      <c r="C255" s="208" t="s">
        <v>2338</v>
      </c>
      <c r="D255" s="208" t="s">
        <v>3284</v>
      </c>
      <c r="E255" s="208" t="s">
        <v>2188</v>
      </c>
      <c r="F255" s="208" t="s">
        <v>2340</v>
      </c>
      <c r="G255" s="208" t="s">
        <v>16</v>
      </c>
      <c r="H255" s="210"/>
      <c r="I255" s="208"/>
      <c r="J255" s="208" t="s">
        <v>2148</v>
      </c>
      <c r="K255" s="208" t="s">
        <v>615</v>
      </c>
      <c r="L255" s="208" t="s">
        <v>5132</v>
      </c>
      <c r="M255" s="208" t="s">
        <v>4636</v>
      </c>
      <c r="N255" s="208" t="s">
        <v>4662</v>
      </c>
      <c r="O255" s="208" t="s">
        <v>2886</v>
      </c>
      <c r="P255" s="210"/>
      <c r="Q255" s="208"/>
      <c r="R255" s="210"/>
      <c r="S255" s="208"/>
      <c r="T255" s="210"/>
      <c r="U255" s="208"/>
      <c r="V255" s="210"/>
      <c r="W255" s="208"/>
      <c r="X255" s="210"/>
      <c r="Y255" s="208"/>
    </row>
    <row r="256" spans="2:25" x14ac:dyDescent="0.3">
      <c r="B256" s="208" t="s">
        <v>3301</v>
      </c>
      <c r="C256" s="208" t="s">
        <v>2343</v>
      </c>
      <c r="D256" s="208" t="s">
        <v>3302</v>
      </c>
      <c r="E256" s="208" t="s">
        <v>2188</v>
      </c>
      <c r="F256" s="208" t="s">
        <v>2344</v>
      </c>
      <c r="G256" s="208" t="s">
        <v>16</v>
      </c>
      <c r="H256" s="210"/>
      <c r="I256" s="208"/>
      <c r="J256" s="208" t="s">
        <v>2148</v>
      </c>
      <c r="K256" s="208" t="s">
        <v>2149</v>
      </c>
      <c r="L256" s="208" t="s">
        <v>5133</v>
      </c>
      <c r="M256" s="208" t="s">
        <v>4660</v>
      </c>
      <c r="N256" s="208" t="s">
        <v>5134</v>
      </c>
      <c r="O256" s="208" t="s">
        <v>3007</v>
      </c>
      <c r="P256" s="210"/>
      <c r="Q256" s="208"/>
      <c r="R256" s="210"/>
      <c r="S256" s="208"/>
      <c r="T256" s="210"/>
      <c r="U256" s="208"/>
      <c r="V256" s="210"/>
      <c r="W256" s="208"/>
      <c r="X256" s="210"/>
      <c r="Y256" s="208"/>
    </row>
    <row r="257" spans="2:25" ht="12.6" thickBot="1" x14ac:dyDescent="0.35">
      <c r="B257" s="208"/>
      <c r="C257" s="208"/>
      <c r="D257" s="223"/>
      <c r="E257" s="223"/>
      <c r="F257" s="223"/>
      <c r="G257" s="223"/>
      <c r="H257" s="210"/>
      <c r="I257" s="208"/>
      <c r="J257" s="208"/>
      <c r="K257" s="208"/>
      <c r="L257" s="208"/>
      <c r="M257" s="208"/>
      <c r="N257" s="208"/>
      <c r="O257" s="208"/>
      <c r="P257" s="210"/>
      <c r="Q257" s="208"/>
      <c r="R257" s="210"/>
      <c r="S257" s="208"/>
      <c r="T257" s="210"/>
      <c r="U257" s="208"/>
      <c r="V257" s="210"/>
      <c r="W257" s="208"/>
      <c r="X257" s="210"/>
      <c r="Y257" s="208"/>
    </row>
    <row r="258" spans="2:25" ht="12.6" thickBot="1" x14ac:dyDescent="0.35">
      <c r="B258" s="208"/>
      <c r="C258" s="224"/>
      <c r="D258" s="225" t="s">
        <v>5135</v>
      </c>
      <c r="E258" s="226"/>
      <c r="F258" s="226" t="s">
        <v>5136</v>
      </c>
      <c r="G258" s="227" t="s">
        <v>5137</v>
      </c>
      <c r="H258" s="228"/>
      <c r="I258" s="208"/>
      <c r="J258" s="208"/>
      <c r="K258" s="208"/>
      <c r="L258" s="208"/>
      <c r="M258" s="208"/>
      <c r="N258" s="208"/>
      <c r="O258" s="208"/>
      <c r="P258" s="228"/>
      <c r="Q258" s="208"/>
      <c r="R258" s="228"/>
      <c r="S258" s="208"/>
      <c r="T258" s="228"/>
      <c r="U258" s="208"/>
      <c r="V258" s="228"/>
      <c r="W258" s="208"/>
      <c r="X258" s="228"/>
      <c r="Y258" s="208"/>
    </row>
    <row r="259" spans="2:25" x14ac:dyDescent="0.3">
      <c r="B259" s="208"/>
      <c r="C259" s="224"/>
      <c r="D259" s="229" t="s">
        <v>2226</v>
      </c>
      <c r="E259" s="230">
        <f>COUNTIF($E$6:$E$256, D259)</f>
        <v>68</v>
      </c>
      <c r="F259" s="231">
        <f>COUNTIFS($E$6:$E$256,$D259,$G$6:$G$256,"Oui")</f>
        <v>31</v>
      </c>
      <c r="G259" s="232">
        <f>COUNTIFS($E$6:$E$256,$D259,$G$6:$G$256,"Non")</f>
        <v>37</v>
      </c>
      <c r="H259" s="228"/>
      <c r="I259" s="208"/>
      <c r="J259" s="208"/>
      <c r="K259" s="208"/>
      <c r="L259" s="208"/>
      <c r="M259" s="208"/>
      <c r="N259" s="208"/>
      <c r="O259" s="208"/>
      <c r="P259" s="228"/>
      <c r="Q259" s="208"/>
      <c r="R259" s="228"/>
      <c r="S259" s="208"/>
      <c r="T259" s="228"/>
      <c r="U259" s="208"/>
      <c r="V259" s="228"/>
      <c r="W259" s="208"/>
      <c r="X259" s="228"/>
      <c r="Y259" s="208"/>
    </row>
    <row r="260" spans="2:25" x14ac:dyDescent="0.3">
      <c r="B260" s="208"/>
      <c r="C260" s="224"/>
      <c r="D260" s="233" t="s">
        <v>2146</v>
      </c>
      <c r="E260" s="234">
        <f>COUNTIF($E$6:$E$256, D260)</f>
        <v>20</v>
      </c>
      <c r="F260" s="235">
        <f>COUNTIFS($E$6:$E$256,$D260,$G$6:$G$256,"Oui")</f>
        <v>6</v>
      </c>
      <c r="G260" s="236">
        <f>COUNTIFS($E$6:$E$256,$D260,$G$6:$G$256,"Non")</f>
        <v>14</v>
      </c>
      <c r="H260" s="228"/>
      <c r="I260" s="208"/>
      <c r="J260" s="208"/>
      <c r="K260" s="208"/>
      <c r="L260" s="208"/>
      <c r="M260" s="208"/>
      <c r="N260" s="208"/>
      <c r="O260" s="208"/>
      <c r="P260" s="228"/>
      <c r="Q260" s="208"/>
      <c r="R260" s="228"/>
      <c r="S260" s="208"/>
      <c r="T260" s="228"/>
      <c r="U260" s="208"/>
      <c r="V260" s="228"/>
      <c r="W260" s="208"/>
      <c r="X260" s="228"/>
      <c r="Y260" s="208"/>
    </row>
    <row r="261" spans="2:25" x14ac:dyDescent="0.3">
      <c r="B261" s="208"/>
      <c r="C261" s="224"/>
      <c r="D261" s="233" t="s">
        <v>2207</v>
      </c>
      <c r="E261" s="234">
        <f>COUNTIF($E$6:$E$256, D261)</f>
        <v>5</v>
      </c>
      <c r="F261" s="235">
        <f>COUNTIFS($E$6:$E$256,$D261,$G$6:$G$256,"Oui")</f>
        <v>0</v>
      </c>
      <c r="G261" s="236">
        <f>COUNTIFS($E$6:$E$256,$D261,$G$6:$G$256,"Non")</f>
        <v>5</v>
      </c>
      <c r="H261" s="228"/>
      <c r="I261" s="208"/>
      <c r="J261" s="208"/>
      <c r="K261" s="208"/>
      <c r="L261" s="208"/>
      <c r="M261" s="208"/>
      <c r="N261" s="208"/>
      <c r="O261" s="208"/>
      <c r="P261" s="228"/>
      <c r="Q261" s="208"/>
      <c r="R261" s="228"/>
      <c r="S261" s="208"/>
      <c r="T261" s="228"/>
      <c r="U261" s="208"/>
      <c r="V261" s="228"/>
      <c r="W261" s="208"/>
      <c r="X261" s="228"/>
      <c r="Y261" s="208"/>
    </row>
    <row r="262" spans="2:25" x14ac:dyDescent="0.3">
      <c r="B262" s="208"/>
      <c r="C262" s="224"/>
      <c r="D262" s="233" t="s">
        <v>2232</v>
      </c>
      <c r="E262" s="234">
        <f>COUNTIF($E$6:$E$256, D262)</f>
        <v>16</v>
      </c>
      <c r="F262" s="235">
        <f>COUNTIFS($E$6:$E$256,$D262,$G$6:$G$256,"Oui")</f>
        <v>5</v>
      </c>
      <c r="G262" s="236">
        <f>COUNTIFS($E$6:$E$256,$D262,$G$6:$G$256,"Non")</f>
        <v>11</v>
      </c>
      <c r="H262" s="228"/>
      <c r="I262" s="208"/>
      <c r="J262" s="208"/>
      <c r="K262" s="208"/>
      <c r="L262" s="208"/>
      <c r="M262" s="208"/>
      <c r="N262" s="208"/>
      <c r="O262" s="208"/>
      <c r="P262" s="228"/>
      <c r="Q262" s="208"/>
      <c r="R262" s="228"/>
      <c r="S262" s="208"/>
      <c r="T262" s="228"/>
      <c r="U262" s="208"/>
      <c r="V262" s="228"/>
      <c r="W262" s="208"/>
      <c r="X262" s="228"/>
      <c r="Y262" s="208"/>
    </row>
    <row r="263" spans="2:25" ht="12.6" thickBot="1" x14ac:dyDescent="0.35">
      <c r="B263" s="208"/>
      <c r="C263" s="224"/>
      <c r="D263" s="237" t="s">
        <v>2188</v>
      </c>
      <c r="E263" s="238">
        <f>COUNTIF($E$6:$E$256, D263)</f>
        <v>142</v>
      </c>
      <c r="F263" s="239">
        <f>COUNTIFS($E$6:$E$256,$D263,$G$6:$G$256,"Oui")</f>
        <v>4</v>
      </c>
      <c r="G263" s="240">
        <f>COUNTIFS($E$6:$E$256,$D263,$G$6:$G$256,"Non")</f>
        <v>138</v>
      </c>
      <c r="H263" s="228"/>
      <c r="I263" s="208"/>
      <c r="J263" s="208"/>
      <c r="K263" s="208"/>
      <c r="L263" s="208"/>
      <c r="M263" s="208"/>
      <c r="N263" s="208"/>
      <c r="O263" s="208"/>
      <c r="P263" s="228"/>
      <c r="Q263" s="208"/>
      <c r="R263" s="228"/>
      <c r="S263" s="208"/>
      <c r="T263" s="228"/>
      <c r="U263" s="208"/>
      <c r="V263" s="228"/>
      <c r="W263" s="208"/>
      <c r="X263" s="228"/>
      <c r="Y263" s="208"/>
    </row>
    <row r="264" spans="2:25" ht="12.6" thickBot="1" x14ac:dyDescent="0.35">
      <c r="B264" s="208"/>
      <c r="C264" s="224"/>
      <c r="D264" s="241" t="s">
        <v>5138</v>
      </c>
      <c r="E264" s="242">
        <f>COUNTA(E6:E256)</f>
        <v>251</v>
      </c>
      <c r="F264" s="226">
        <f>SUM(F259:F263)</f>
        <v>46</v>
      </c>
      <c r="G264" s="226">
        <f>SUM(G259:G263)</f>
        <v>205</v>
      </c>
      <c r="H264" s="228"/>
      <c r="I264" s="208"/>
      <c r="J264" s="208"/>
      <c r="K264" s="208"/>
      <c r="L264" s="208"/>
      <c r="M264" s="208"/>
      <c r="N264" s="208"/>
      <c r="O264" s="208"/>
      <c r="P264" s="228"/>
      <c r="Q264" s="208"/>
      <c r="R264" s="228"/>
      <c r="S264" s="208"/>
      <c r="T264" s="228"/>
      <c r="U264" s="208"/>
      <c r="V264" s="228"/>
      <c r="W264" s="208"/>
      <c r="X264" s="228"/>
      <c r="Y264" s="208"/>
    </row>
    <row r="265" spans="2:25" ht="12.6" thickBot="1" x14ac:dyDescent="0.35">
      <c r="B265" s="223"/>
      <c r="C265" s="243"/>
      <c r="D265" s="244"/>
      <c r="E265" s="194"/>
      <c r="F265" s="194"/>
      <c r="G265" s="194"/>
      <c r="H265" s="245"/>
      <c r="I265" s="223"/>
      <c r="J265" s="223"/>
      <c r="K265" s="223"/>
      <c r="L265" s="223"/>
      <c r="M265" s="223"/>
      <c r="N265" s="223"/>
      <c r="O265" s="223"/>
      <c r="P265" s="245"/>
      <c r="Q265" s="223"/>
      <c r="R265" s="245"/>
      <c r="S265" s="223"/>
      <c r="T265" s="245"/>
      <c r="U265" s="223"/>
      <c r="V265" s="245"/>
      <c r="W265" s="223"/>
      <c r="X265" s="245"/>
      <c r="Y265" s="223"/>
    </row>
    <row r="266" spans="2:25" ht="12.6" thickBot="1" x14ac:dyDescent="0.35">
      <c r="B266" s="244"/>
      <c r="C266" s="244"/>
      <c r="D266" s="229" t="s">
        <v>5139</v>
      </c>
      <c r="E266" s="246">
        <v>1</v>
      </c>
      <c r="F266" s="226" t="s">
        <v>5136</v>
      </c>
      <c r="G266" s="227" t="s">
        <v>5137</v>
      </c>
      <c r="H266" s="247"/>
      <c r="I266" s="244"/>
      <c r="J266" s="244"/>
      <c r="K266" s="244"/>
      <c r="L266" s="244"/>
      <c r="M266" s="244"/>
      <c r="N266" s="244"/>
      <c r="O266" s="244"/>
      <c r="P266" s="247"/>
      <c r="Q266" s="244"/>
      <c r="R266" s="247"/>
      <c r="S266" s="244"/>
      <c r="T266" s="247"/>
      <c r="U266" s="244"/>
      <c r="V266" s="247"/>
      <c r="W266" s="244"/>
      <c r="X266" s="247"/>
      <c r="Y266" s="244"/>
    </row>
    <row r="267" spans="2:25" x14ac:dyDescent="0.3">
      <c r="B267" s="244"/>
      <c r="C267" s="244"/>
      <c r="D267" s="248" t="s">
        <v>5140</v>
      </c>
      <c r="E267" s="234">
        <v>1</v>
      </c>
      <c r="F267" s="235"/>
      <c r="G267" s="236">
        <v>1</v>
      </c>
      <c r="H267" s="247"/>
      <c r="I267" s="244"/>
      <c r="J267" s="244"/>
      <c r="K267" s="244"/>
      <c r="L267" s="244"/>
      <c r="M267" s="244"/>
      <c r="N267" s="244"/>
      <c r="O267" s="244"/>
      <c r="P267" s="247"/>
      <c r="Q267" s="244"/>
      <c r="R267" s="247"/>
      <c r="S267" s="244"/>
      <c r="T267" s="247"/>
      <c r="U267" s="244"/>
      <c r="V267" s="247"/>
      <c r="W267" s="244"/>
      <c r="X267" s="247"/>
      <c r="Y267" s="244"/>
    </row>
    <row r="268" spans="2:25" x14ac:dyDescent="0.3">
      <c r="B268" s="244"/>
      <c r="C268" s="244"/>
      <c r="D268" s="233" t="s">
        <v>5141</v>
      </c>
      <c r="E268" s="234">
        <v>1</v>
      </c>
      <c r="F268" s="235"/>
      <c r="G268" s="236">
        <v>1</v>
      </c>
      <c r="H268" s="247"/>
      <c r="I268" s="244"/>
      <c r="J268" s="244"/>
      <c r="K268" s="244"/>
      <c r="L268" s="244"/>
      <c r="M268" s="244"/>
      <c r="N268" s="244"/>
      <c r="O268" s="244"/>
      <c r="P268" s="247"/>
      <c r="Q268" s="244"/>
      <c r="R268" s="247"/>
      <c r="S268" s="244"/>
      <c r="T268" s="247"/>
      <c r="U268" s="244"/>
      <c r="V268" s="247"/>
      <c r="W268" s="244"/>
      <c r="X268" s="247"/>
      <c r="Y268" s="244"/>
    </row>
    <row r="269" spans="2:25" x14ac:dyDescent="0.3">
      <c r="B269" s="244"/>
      <c r="C269" s="244"/>
      <c r="D269" s="248" t="s">
        <v>5142</v>
      </c>
      <c r="E269" s="234">
        <v>1</v>
      </c>
      <c r="F269" s="235"/>
      <c r="G269" s="236">
        <v>1</v>
      </c>
      <c r="H269" s="247"/>
      <c r="I269" s="244"/>
      <c r="J269" s="244"/>
      <c r="K269" s="244"/>
      <c r="L269" s="244"/>
      <c r="M269" s="244"/>
      <c r="N269" s="244"/>
      <c r="O269" s="244"/>
      <c r="P269" s="247"/>
      <c r="Q269" s="244"/>
      <c r="R269" s="247"/>
      <c r="S269" s="244"/>
      <c r="T269" s="247"/>
      <c r="U269" s="244"/>
      <c r="V269" s="247"/>
      <c r="W269" s="244"/>
      <c r="X269" s="247"/>
      <c r="Y269" s="244"/>
    </row>
    <row r="270" spans="2:25" ht="12.6" thickBot="1" x14ac:dyDescent="0.35">
      <c r="B270" s="244"/>
      <c r="C270" s="244"/>
      <c r="D270" s="237"/>
      <c r="E270" s="238"/>
      <c r="F270" s="239"/>
      <c r="G270" s="240"/>
      <c r="H270" s="247"/>
      <c r="I270" s="244"/>
      <c r="J270" s="244"/>
      <c r="K270" s="244"/>
      <c r="L270" s="244"/>
      <c r="M270" s="244"/>
      <c r="N270" s="244"/>
      <c r="O270" s="244"/>
      <c r="P270" s="247"/>
      <c r="Q270" s="244"/>
      <c r="R270" s="247"/>
      <c r="S270" s="244"/>
      <c r="T270" s="247"/>
      <c r="U270" s="244"/>
      <c r="V270" s="247"/>
      <c r="W270" s="244"/>
      <c r="X270" s="247"/>
      <c r="Y270" s="244"/>
    </row>
    <row r="271" spans="2:25" s="249" customFormat="1" ht="12.6" thickBot="1" x14ac:dyDescent="0.35">
      <c r="B271" s="244"/>
      <c r="C271" s="244"/>
      <c r="D271" s="241" t="s">
        <v>5143</v>
      </c>
      <c r="E271" s="242">
        <f>COUNTA(E263:E266)</f>
        <v>3</v>
      </c>
      <c r="F271" s="242">
        <f>COUNTA(F263:F266)</f>
        <v>3</v>
      </c>
      <c r="G271" s="242">
        <f>COUNTA(G263:G266)</f>
        <v>3</v>
      </c>
      <c r="H271" s="247"/>
      <c r="I271" s="244"/>
      <c r="J271" s="244"/>
      <c r="K271" s="244"/>
      <c r="L271" s="244"/>
      <c r="M271" s="244"/>
      <c r="N271" s="244"/>
      <c r="O271" s="244"/>
      <c r="P271" s="247"/>
      <c r="Q271" s="244"/>
      <c r="R271" s="247"/>
      <c r="S271" s="244"/>
      <c r="T271" s="247"/>
      <c r="U271" s="244"/>
      <c r="V271" s="247"/>
      <c r="W271" s="244"/>
      <c r="X271" s="247"/>
      <c r="Y271" s="244"/>
    </row>
    <row r="272" spans="2:25" s="249" customFormat="1" x14ac:dyDescent="0.3">
      <c r="B272" s="244"/>
      <c r="C272" s="244"/>
      <c r="D272" s="244"/>
      <c r="E272" s="244"/>
      <c r="F272" s="244"/>
      <c r="G272" s="244"/>
      <c r="H272" s="247"/>
      <c r="I272" s="244"/>
      <c r="J272" s="244"/>
      <c r="K272" s="244"/>
      <c r="L272" s="244"/>
      <c r="M272" s="244"/>
      <c r="N272" s="244"/>
      <c r="O272" s="244"/>
      <c r="P272" s="247"/>
      <c r="Q272" s="244"/>
      <c r="R272" s="247"/>
      <c r="S272" s="244"/>
      <c r="T272" s="247"/>
      <c r="U272" s="244"/>
      <c r="V272" s="247"/>
      <c r="W272" s="244"/>
      <c r="X272" s="247"/>
      <c r="Y272" s="244"/>
    </row>
    <row r="273" spans="2:25" x14ac:dyDescent="0.3">
      <c r="B273" s="250" t="s">
        <v>3045</v>
      </c>
      <c r="C273" s="208" t="s">
        <v>3046</v>
      </c>
      <c r="D273" s="208" t="s">
        <v>3047</v>
      </c>
      <c r="E273" s="208" t="s">
        <v>3048</v>
      </c>
      <c r="F273" s="208" t="s">
        <v>2340</v>
      </c>
      <c r="G273" s="208" t="s">
        <v>5144</v>
      </c>
      <c r="H273" s="210"/>
      <c r="I273" s="208"/>
      <c r="J273" s="208" t="s">
        <v>2148</v>
      </c>
      <c r="K273" s="208" t="s">
        <v>2704</v>
      </c>
      <c r="L273" s="208" t="s">
        <v>5145</v>
      </c>
      <c r="M273" s="208" t="s">
        <v>5146</v>
      </c>
      <c r="N273" s="208" t="s">
        <v>71</v>
      </c>
      <c r="O273" s="208" t="s">
        <v>3049</v>
      </c>
      <c r="P273" s="210"/>
      <c r="Q273" s="208"/>
      <c r="R273" s="210"/>
      <c r="S273" s="208"/>
      <c r="T273" s="210"/>
      <c r="U273" s="208"/>
      <c r="V273" s="210"/>
      <c r="W273" s="208"/>
      <c r="X273" s="210"/>
      <c r="Y273" s="208"/>
    </row>
    <row r="274" spans="2:25" x14ac:dyDescent="0.3">
      <c r="B274" s="208" t="s">
        <v>3050</v>
      </c>
      <c r="C274" s="208" t="s">
        <v>3051</v>
      </c>
      <c r="D274" s="208" t="s">
        <v>3047</v>
      </c>
      <c r="E274" s="208" t="s">
        <v>3048</v>
      </c>
      <c r="F274" s="208" t="s">
        <v>2340</v>
      </c>
      <c r="G274" s="208" t="s">
        <v>5144</v>
      </c>
      <c r="H274" s="210"/>
      <c r="I274" s="208"/>
      <c r="J274" s="208" t="s">
        <v>3052</v>
      </c>
      <c r="K274" s="208" t="s">
        <v>2704</v>
      </c>
      <c r="L274" s="208" t="s">
        <v>5147</v>
      </c>
      <c r="M274" s="208" t="s">
        <v>5148</v>
      </c>
      <c r="N274" s="208" t="s">
        <v>71</v>
      </c>
      <c r="O274" s="208" t="s">
        <v>3053</v>
      </c>
      <c r="P274" s="210"/>
      <c r="Q274" s="208"/>
      <c r="R274" s="210"/>
      <c r="S274" s="208"/>
      <c r="T274" s="210"/>
      <c r="U274" s="208"/>
      <c r="V274" s="210"/>
      <c r="W274" s="208"/>
      <c r="X274" s="210"/>
      <c r="Y274" s="208"/>
    </row>
    <row r="275" spans="2:25" x14ac:dyDescent="0.3">
      <c r="B275" s="208" t="s">
        <v>3054</v>
      </c>
      <c r="C275" s="208" t="s">
        <v>3055</v>
      </c>
      <c r="D275" s="208" t="s">
        <v>3047</v>
      </c>
      <c r="E275" s="208" t="s">
        <v>3048</v>
      </c>
      <c r="F275" s="208" t="s">
        <v>2340</v>
      </c>
      <c r="G275" s="208" t="s">
        <v>5144</v>
      </c>
      <c r="H275" s="210"/>
      <c r="I275" s="208"/>
      <c r="J275" s="208" t="s">
        <v>3052</v>
      </c>
      <c r="K275" s="208" t="s">
        <v>2631</v>
      </c>
      <c r="L275" s="208" t="s">
        <v>5149</v>
      </c>
      <c r="M275" s="208" t="s">
        <v>4867</v>
      </c>
      <c r="N275" s="208" t="s">
        <v>71</v>
      </c>
      <c r="O275" s="208" t="s">
        <v>3056</v>
      </c>
      <c r="P275" s="210"/>
      <c r="Q275" s="208"/>
      <c r="R275" s="210"/>
      <c r="S275" s="208"/>
      <c r="T275" s="210"/>
      <c r="U275" s="208"/>
      <c r="V275" s="210"/>
      <c r="W275" s="208"/>
      <c r="X275" s="210"/>
      <c r="Y275" s="208"/>
    </row>
    <row r="276" spans="2:25" x14ac:dyDescent="0.3">
      <c r="B276" s="208" t="s">
        <v>3057</v>
      </c>
      <c r="C276" s="208" t="s">
        <v>3058</v>
      </c>
      <c r="D276" s="208" t="s">
        <v>3047</v>
      </c>
      <c r="E276" s="208" t="s">
        <v>3048</v>
      </c>
      <c r="F276" s="208" t="s">
        <v>2340</v>
      </c>
      <c r="G276" s="208" t="s">
        <v>5144</v>
      </c>
      <c r="H276" s="210"/>
      <c r="I276" s="208"/>
      <c r="J276" s="208" t="s">
        <v>3052</v>
      </c>
      <c r="K276" s="208" t="s">
        <v>2149</v>
      </c>
      <c r="L276" s="208" t="s">
        <v>5150</v>
      </c>
      <c r="M276" s="208" t="s">
        <v>4989</v>
      </c>
      <c r="N276" s="208" t="s">
        <v>71</v>
      </c>
      <c r="O276" s="208" t="s">
        <v>3059</v>
      </c>
      <c r="P276" s="210"/>
      <c r="Q276" s="208"/>
      <c r="R276" s="210"/>
      <c r="S276" s="208"/>
      <c r="T276" s="210"/>
      <c r="U276" s="208"/>
      <c r="V276" s="210"/>
      <c r="W276" s="208"/>
      <c r="X276" s="210"/>
      <c r="Y276" s="208"/>
    </row>
    <row r="277" spans="2:25" x14ac:dyDescent="0.3">
      <c r="B277" s="208" t="s">
        <v>3060</v>
      </c>
      <c r="C277" s="208" t="s">
        <v>3061</v>
      </c>
      <c r="D277" s="208" t="s">
        <v>3047</v>
      </c>
      <c r="E277" s="208" t="s">
        <v>3048</v>
      </c>
      <c r="F277" s="208" t="s">
        <v>2340</v>
      </c>
      <c r="G277" s="208" t="s">
        <v>5144</v>
      </c>
      <c r="H277" s="210"/>
      <c r="I277" s="208"/>
      <c r="J277" s="208" t="s">
        <v>3052</v>
      </c>
      <c r="K277" s="208" t="s">
        <v>4457</v>
      </c>
      <c r="L277" s="208" t="s">
        <v>5151</v>
      </c>
      <c r="M277" s="208" t="s">
        <v>5152</v>
      </c>
      <c r="N277" s="208" t="s">
        <v>71</v>
      </c>
      <c r="O277" s="208" t="s">
        <v>4457</v>
      </c>
      <c r="P277" s="210"/>
      <c r="Q277" s="208"/>
      <c r="R277" s="210"/>
      <c r="S277" s="208"/>
      <c r="T277" s="210"/>
      <c r="U277" s="208"/>
      <c r="V277" s="210"/>
      <c r="W277" s="208"/>
      <c r="X277" s="210"/>
      <c r="Y277" s="208"/>
    </row>
    <row r="278" spans="2:25" x14ac:dyDescent="0.3">
      <c r="B278" s="208" t="s">
        <v>3062</v>
      </c>
      <c r="C278" s="208" t="s">
        <v>3063</v>
      </c>
      <c r="D278" s="208" t="s">
        <v>3047</v>
      </c>
      <c r="E278" s="208" t="s">
        <v>3048</v>
      </c>
      <c r="F278" s="208" t="s">
        <v>2340</v>
      </c>
      <c r="G278" s="208" t="s">
        <v>5144</v>
      </c>
      <c r="H278" s="210"/>
      <c r="I278" s="208"/>
      <c r="J278" s="208" t="s">
        <v>3052</v>
      </c>
      <c r="K278" s="208" t="s">
        <v>2149</v>
      </c>
      <c r="L278" s="208" t="s">
        <v>5153</v>
      </c>
      <c r="M278" s="208" t="s">
        <v>5153</v>
      </c>
      <c r="N278" s="208" t="s">
        <v>71</v>
      </c>
      <c r="O278" s="208" t="s">
        <v>4457</v>
      </c>
      <c r="P278" s="210"/>
      <c r="Q278" s="208"/>
      <c r="R278" s="210"/>
      <c r="S278" s="208"/>
      <c r="T278" s="210"/>
      <c r="U278" s="208"/>
      <c r="V278" s="210"/>
      <c r="W278" s="208"/>
      <c r="X278" s="210"/>
      <c r="Y278" s="208"/>
    </row>
    <row r="279" spans="2:25" x14ac:dyDescent="0.3">
      <c r="B279" s="208" t="s">
        <v>3064</v>
      </c>
      <c r="C279" s="208" t="s">
        <v>3065</v>
      </c>
      <c r="D279" s="208" t="s">
        <v>3047</v>
      </c>
      <c r="E279" s="208" t="s">
        <v>3048</v>
      </c>
      <c r="F279" s="208" t="s">
        <v>2340</v>
      </c>
      <c r="G279" s="208" t="s">
        <v>5144</v>
      </c>
      <c r="H279" s="210"/>
      <c r="I279" s="208"/>
      <c r="J279" s="208" t="s">
        <v>3052</v>
      </c>
      <c r="K279" s="208" t="s">
        <v>2149</v>
      </c>
      <c r="L279" s="208" t="s">
        <v>5153</v>
      </c>
      <c r="M279" s="208" t="s">
        <v>5153</v>
      </c>
      <c r="N279" s="208" t="s">
        <v>71</v>
      </c>
      <c r="O279" s="208" t="s">
        <v>4457</v>
      </c>
      <c r="P279" s="210"/>
      <c r="Q279" s="208"/>
      <c r="R279" s="210"/>
      <c r="S279" s="208"/>
      <c r="T279" s="210"/>
      <c r="U279" s="208"/>
      <c r="V279" s="210"/>
      <c r="W279" s="208"/>
      <c r="X279" s="210"/>
      <c r="Y279" s="208"/>
    </row>
    <row r="280" spans="2:25" x14ac:dyDescent="0.3">
      <c r="B280" s="208" t="s">
        <v>3066</v>
      </c>
      <c r="C280" s="208" t="s">
        <v>3067</v>
      </c>
      <c r="D280" s="208" t="s">
        <v>3047</v>
      </c>
      <c r="E280" s="208" t="s">
        <v>3048</v>
      </c>
      <c r="F280" s="208" t="s">
        <v>2340</v>
      </c>
      <c r="G280" s="208" t="s">
        <v>5144</v>
      </c>
      <c r="H280" s="210"/>
      <c r="I280" s="208"/>
      <c r="J280" s="208" t="s">
        <v>3052</v>
      </c>
      <c r="K280" s="208" t="s">
        <v>2626</v>
      </c>
      <c r="L280" s="208" t="s">
        <v>5154</v>
      </c>
      <c r="M280" s="208" t="s">
        <v>5155</v>
      </c>
      <c r="N280" s="208" t="s">
        <v>71</v>
      </c>
      <c r="O280" s="208" t="s">
        <v>4457</v>
      </c>
      <c r="P280" s="210"/>
      <c r="Q280" s="208"/>
      <c r="R280" s="210"/>
      <c r="S280" s="208"/>
      <c r="T280" s="210"/>
      <c r="U280" s="208"/>
      <c r="V280" s="210"/>
      <c r="W280" s="208"/>
      <c r="X280" s="210"/>
      <c r="Y280" s="208"/>
    </row>
    <row r="281" spans="2:25" x14ac:dyDescent="0.3">
      <c r="B281" s="208" t="s">
        <v>3068</v>
      </c>
      <c r="C281" s="208" t="s">
        <v>3069</v>
      </c>
      <c r="D281" s="208" t="s">
        <v>3047</v>
      </c>
      <c r="E281" s="208" t="s">
        <v>3048</v>
      </c>
      <c r="F281" s="208" t="s">
        <v>2340</v>
      </c>
      <c r="G281" s="208" t="s">
        <v>5144</v>
      </c>
      <c r="H281" s="210"/>
      <c r="I281" s="208"/>
      <c r="J281" s="208" t="s">
        <v>2148</v>
      </c>
      <c r="K281" s="208" t="s">
        <v>2562</v>
      </c>
      <c r="L281" s="208" t="s">
        <v>4616</v>
      </c>
      <c r="M281" s="208" t="s">
        <v>5156</v>
      </c>
      <c r="N281" s="208" t="s">
        <v>5157</v>
      </c>
      <c r="O281" s="208" t="s">
        <v>3070</v>
      </c>
      <c r="P281" s="210"/>
      <c r="Q281" s="208"/>
      <c r="R281" s="210"/>
      <c r="S281" s="208"/>
      <c r="T281" s="210"/>
      <c r="U281" s="208"/>
      <c r="V281" s="210"/>
      <c r="W281" s="208"/>
      <c r="X281" s="210"/>
      <c r="Y281" s="208"/>
    </row>
    <row r="282" spans="2:25" x14ac:dyDescent="0.3">
      <c r="B282" s="208" t="s">
        <v>3071</v>
      </c>
      <c r="C282" s="208" t="s">
        <v>2412</v>
      </c>
      <c r="D282" s="208" t="s">
        <v>3047</v>
      </c>
      <c r="E282" s="208" t="s">
        <v>3048</v>
      </c>
      <c r="F282" s="208" t="s">
        <v>2340</v>
      </c>
      <c r="G282" s="208" t="s">
        <v>5144</v>
      </c>
      <c r="H282" s="210"/>
      <c r="I282" s="208"/>
      <c r="J282" s="208" t="s">
        <v>4457</v>
      </c>
      <c r="K282" s="208" t="s">
        <v>2412</v>
      </c>
      <c r="L282" s="208" t="s">
        <v>5158</v>
      </c>
      <c r="M282" s="208" t="s">
        <v>5125</v>
      </c>
      <c r="N282" s="208" t="s">
        <v>71</v>
      </c>
      <c r="O282" s="208" t="s">
        <v>2235</v>
      </c>
      <c r="P282" s="210"/>
      <c r="Q282" s="208"/>
      <c r="R282" s="210"/>
      <c r="S282" s="208"/>
      <c r="T282" s="210"/>
      <c r="U282" s="208"/>
      <c r="V282" s="210"/>
      <c r="W282" s="208"/>
      <c r="X282" s="210"/>
      <c r="Y282" s="208"/>
    </row>
    <row r="283" spans="2:25" x14ac:dyDescent="0.3">
      <c r="B283" s="208" t="s">
        <v>3072</v>
      </c>
      <c r="C283" s="208" t="s">
        <v>3073</v>
      </c>
      <c r="D283" s="208" t="s">
        <v>3074</v>
      </c>
      <c r="E283" s="208" t="s">
        <v>3075</v>
      </c>
      <c r="F283" s="208" t="s">
        <v>2208</v>
      </c>
      <c r="G283" s="208" t="s">
        <v>5144</v>
      </c>
      <c r="H283" s="210"/>
      <c r="I283" s="208"/>
      <c r="J283" s="208" t="s">
        <v>2148</v>
      </c>
      <c r="K283" s="208" t="s">
        <v>858</v>
      </c>
      <c r="L283" s="208" t="s">
        <v>5159</v>
      </c>
      <c r="M283" s="208" t="s">
        <v>5160</v>
      </c>
      <c r="N283" s="208" t="s">
        <v>5161</v>
      </c>
      <c r="O283" s="208" t="s">
        <v>3076</v>
      </c>
      <c r="P283" s="210"/>
      <c r="Q283" s="208"/>
      <c r="R283" s="210"/>
      <c r="S283" s="208"/>
      <c r="T283" s="210"/>
      <c r="U283" s="208"/>
      <c r="V283" s="210"/>
      <c r="W283" s="208"/>
      <c r="X283" s="210"/>
      <c r="Y283" s="208"/>
    </row>
    <row r="284" spans="2:25" x14ac:dyDescent="0.3">
      <c r="B284" s="208" t="s">
        <v>3077</v>
      </c>
      <c r="C284" s="208" t="s">
        <v>3078</v>
      </c>
      <c r="D284" s="208" t="s">
        <v>3079</v>
      </c>
      <c r="E284" s="208" t="s">
        <v>3075</v>
      </c>
      <c r="F284" s="208" t="s">
        <v>2208</v>
      </c>
      <c r="G284" s="208" t="s">
        <v>5144</v>
      </c>
      <c r="H284" s="210"/>
      <c r="I284" s="208"/>
      <c r="J284" s="208" t="s">
        <v>2148</v>
      </c>
      <c r="K284" s="208" t="s">
        <v>858</v>
      </c>
      <c r="L284" s="208" t="s">
        <v>5162</v>
      </c>
      <c r="M284" s="208" t="s">
        <v>5160</v>
      </c>
      <c r="N284" s="208" t="s">
        <v>5163</v>
      </c>
      <c r="O284" s="208" t="s">
        <v>3080</v>
      </c>
      <c r="P284" s="210"/>
      <c r="Q284" s="208"/>
      <c r="R284" s="210"/>
      <c r="S284" s="208"/>
      <c r="T284" s="210"/>
      <c r="U284" s="208"/>
      <c r="V284" s="210"/>
      <c r="W284" s="208"/>
      <c r="X284" s="210"/>
      <c r="Y284" s="208"/>
    </row>
    <row r="285" spans="2:25" x14ac:dyDescent="0.3">
      <c r="B285" s="208" t="s">
        <v>3081</v>
      </c>
      <c r="C285" s="208" t="s">
        <v>3082</v>
      </c>
      <c r="D285" s="208" t="s">
        <v>3083</v>
      </c>
      <c r="E285" s="208" t="s">
        <v>3075</v>
      </c>
      <c r="F285" s="208" t="s">
        <v>2208</v>
      </c>
      <c r="G285" s="208" t="s">
        <v>5144</v>
      </c>
      <c r="H285" s="210"/>
      <c r="I285" s="208"/>
      <c r="J285" s="208" t="s">
        <v>2148</v>
      </c>
      <c r="K285" s="208" t="s">
        <v>858</v>
      </c>
      <c r="L285" s="208" t="s">
        <v>5164</v>
      </c>
      <c r="M285" s="208" t="s">
        <v>5160</v>
      </c>
      <c r="N285" s="208" t="s">
        <v>4604</v>
      </c>
      <c r="O285" s="208" t="s">
        <v>3084</v>
      </c>
      <c r="P285" s="210"/>
      <c r="Q285" s="208"/>
      <c r="R285" s="210"/>
      <c r="S285" s="208"/>
      <c r="T285" s="210"/>
      <c r="U285" s="208"/>
      <c r="V285" s="210"/>
      <c r="W285" s="208"/>
      <c r="X285" s="210"/>
      <c r="Y285" s="208"/>
    </row>
    <row r="286" spans="2:25" x14ac:dyDescent="0.3">
      <c r="B286" s="208" t="s">
        <v>3085</v>
      </c>
      <c r="C286" s="208" t="s">
        <v>3086</v>
      </c>
      <c r="D286" s="208" t="s">
        <v>3087</v>
      </c>
      <c r="E286" s="208" t="s">
        <v>3075</v>
      </c>
      <c r="F286" s="208" t="s">
        <v>2208</v>
      </c>
      <c r="G286" s="208" t="s">
        <v>5144</v>
      </c>
      <c r="H286" s="210"/>
      <c r="I286" s="208"/>
      <c r="J286" s="208" t="s">
        <v>2148</v>
      </c>
      <c r="K286" s="208" t="s">
        <v>858</v>
      </c>
      <c r="L286" s="208" t="s">
        <v>5162</v>
      </c>
      <c r="M286" s="208" t="s">
        <v>5165</v>
      </c>
      <c r="N286" s="208" t="s">
        <v>5059</v>
      </c>
      <c r="O286" s="208" t="s">
        <v>3088</v>
      </c>
      <c r="P286" s="210"/>
      <c r="Q286" s="208"/>
      <c r="R286" s="210"/>
      <c r="S286" s="208"/>
      <c r="T286" s="210"/>
      <c r="U286" s="208"/>
      <c r="V286" s="210"/>
      <c r="W286" s="208"/>
      <c r="X286" s="210"/>
      <c r="Y286" s="208"/>
    </row>
    <row r="287" spans="2:25" x14ac:dyDescent="0.3">
      <c r="B287" s="208" t="s">
        <v>3089</v>
      </c>
      <c r="C287" s="208" t="s">
        <v>3090</v>
      </c>
      <c r="D287" s="208" t="s">
        <v>3091</v>
      </c>
      <c r="E287" s="208" t="s">
        <v>3075</v>
      </c>
      <c r="F287" s="208" t="s">
        <v>2208</v>
      </c>
      <c r="G287" s="208" t="s">
        <v>5144</v>
      </c>
      <c r="H287" s="210"/>
      <c r="I287" s="208"/>
      <c r="J287" s="208" t="s">
        <v>2148</v>
      </c>
      <c r="K287" s="208" t="s">
        <v>858</v>
      </c>
      <c r="L287" s="208" t="s">
        <v>5166</v>
      </c>
      <c r="M287" s="208" t="s">
        <v>4841</v>
      </c>
      <c r="N287" s="208" t="s">
        <v>5167</v>
      </c>
      <c r="O287" s="208" t="s">
        <v>3092</v>
      </c>
      <c r="P287" s="210"/>
      <c r="Q287" s="208"/>
      <c r="R287" s="210"/>
      <c r="S287" s="208"/>
      <c r="T287" s="210"/>
      <c r="U287" s="208"/>
      <c r="V287" s="210"/>
      <c r="W287" s="208"/>
      <c r="X287" s="210"/>
      <c r="Y287" s="208"/>
    </row>
    <row r="288" spans="2:25" x14ac:dyDescent="0.3">
      <c r="B288" s="208" t="s">
        <v>3093</v>
      </c>
      <c r="C288" s="208" t="s">
        <v>3094</v>
      </c>
      <c r="D288" s="208" t="s">
        <v>3095</v>
      </c>
      <c r="E288" s="208" t="s">
        <v>3075</v>
      </c>
      <c r="F288" s="208" t="s">
        <v>2208</v>
      </c>
      <c r="G288" s="208" t="s">
        <v>5144</v>
      </c>
      <c r="H288" s="210"/>
      <c r="I288" s="208"/>
      <c r="J288" s="208" t="s">
        <v>2148</v>
      </c>
      <c r="K288" s="208" t="s">
        <v>858</v>
      </c>
      <c r="L288" s="208" t="s">
        <v>5168</v>
      </c>
      <c r="M288" s="208" t="s">
        <v>4607</v>
      </c>
      <c r="N288" s="208" t="s">
        <v>5169</v>
      </c>
      <c r="O288" s="208" t="s">
        <v>3084</v>
      </c>
      <c r="P288" s="210"/>
      <c r="Q288" s="208"/>
      <c r="R288" s="210"/>
      <c r="S288" s="208"/>
      <c r="T288" s="210"/>
      <c r="U288" s="208"/>
      <c r="V288" s="210"/>
      <c r="W288" s="208"/>
      <c r="X288" s="210"/>
      <c r="Y288" s="208"/>
    </row>
    <row r="289" spans="2:25" x14ac:dyDescent="0.3">
      <c r="B289" s="208" t="s">
        <v>3096</v>
      </c>
      <c r="C289" s="208" t="s">
        <v>3097</v>
      </c>
      <c r="D289" s="208" t="s">
        <v>3098</v>
      </c>
      <c r="E289" s="208" t="s">
        <v>3075</v>
      </c>
      <c r="F289" s="208" t="s">
        <v>2208</v>
      </c>
      <c r="G289" s="208" t="s">
        <v>5144</v>
      </c>
      <c r="H289" s="210"/>
      <c r="I289" s="208"/>
      <c r="J289" s="208" t="s">
        <v>2148</v>
      </c>
      <c r="K289" s="208" t="s">
        <v>858</v>
      </c>
      <c r="L289" s="208" t="s">
        <v>5170</v>
      </c>
      <c r="M289" s="208" t="s">
        <v>4844</v>
      </c>
      <c r="N289" s="208" t="s">
        <v>4580</v>
      </c>
      <c r="O289" s="208" t="s">
        <v>3099</v>
      </c>
      <c r="P289" s="210"/>
      <c r="Q289" s="208"/>
      <c r="R289" s="210"/>
      <c r="S289" s="208"/>
      <c r="T289" s="210"/>
      <c r="U289" s="208"/>
      <c r="V289" s="210"/>
      <c r="W289" s="208"/>
      <c r="X289" s="210"/>
      <c r="Y289" s="208"/>
    </row>
    <row r="290" spans="2:25" x14ac:dyDescent="0.3">
      <c r="B290" s="208" t="s">
        <v>3100</v>
      </c>
      <c r="C290" s="208" t="s">
        <v>3101</v>
      </c>
      <c r="D290" s="208" t="s">
        <v>3102</v>
      </c>
      <c r="E290" s="208" t="s">
        <v>3075</v>
      </c>
      <c r="F290" s="208" t="s">
        <v>2208</v>
      </c>
      <c r="G290" s="208" t="s">
        <v>5144</v>
      </c>
      <c r="H290" s="210"/>
      <c r="I290" s="208"/>
      <c r="J290" s="208" t="s">
        <v>2148</v>
      </c>
      <c r="K290" s="208" t="s">
        <v>858</v>
      </c>
      <c r="L290" s="208" t="s">
        <v>5171</v>
      </c>
      <c r="M290" s="208" t="s">
        <v>4953</v>
      </c>
      <c r="N290" s="208" t="s">
        <v>5172</v>
      </c>
      <c r="O290" s="208" t="s">
        <v>3084</v>
      </c>
      <c r="P290" s="210"/>
      <c r="Q290" s="208"/>
      <c r="R290" s="210"/>
      <c r="S290" s="208"/>
      <c r="T290" s="210"/>
      <c r="U290" s="208"/>
      <c r="V290" s="210"/>
      <c r="W290" s="208"/>
      <c r="X290" s="210"/>
      <c r="Y290" s="208"/>
    </row>
    <row r="291" spans="2:25" x14ac:dyDescent="0.3">
      <c r="B291" s="208" t="s">
        <v>3103</v>
      </c>
      <c r="C291" s="208" t="s">
        <v>3104</v>
      </c>
      <c r="D291" s="208" t="s">
        <v>392</v>
      </c>
      <c r="E291" s="208" t="s">
        <v>3075</v>
      </c>
      <c r="F291" s="208" t="s">
        <v>2208</v>
      </c>
      <c r="G291" s="208" t="s">
        <v>5144</v>
      </c>
      <c r="H291" s="210"/>
      <c r="I291" s="208"/>
      <c r="J291" s="208" t="s">
        <v>2148</v>
      </c>
      <c r="K291" s="208" t="s">
        <v>858</v>
      </c>
      <c r="L291" s="208" t="s">
        <v>5173</v>
      </c>
      <c r="M291" s="208" t="s">
        <v>4856</v>
      </c>
      <c r="N291" s="208" t="s">
        <v>5174</v>
      </c>
      <c r="O291" s="208" t="s">
        <v>3105</v>
      </c>
      <c r="P291" s="210"/>
      <c r="Q291" s="208"/>
      <c r="R291" s="210"/>
      <c r="S291" s="208"/>
      <c r="T291" s="210"/>
      <c r="U291" s="208"/>
      <c r="V291" s="210"/>
      <c r="W291" s="208"/>
      <c r="X291" s="210"/>
      <c r="Y291" s="208"/>
    </row>
    <row r="292" spans="2:25" x14ac:dyDescent="0.3">
      <c r="B292" s="208" t="s">
        <v>3106</v>
      </c>
      <c r="C292" s="208" t="s">
        <v>3107</v>
      </c>
      <c r="D292" s="208" t="s">
        <v>3108</v>
      </c>
      <c r="E292" s="208" t="s">
        <v>3075</v>
      </c>
      <c r="F292" s="208" t="s">
        <v>2208</v>
      </c>
      <c r="G292" s="208" t="s">
        <v>5144</v>
      </c>
      <c r="H292" s="210"/>
      <c r="I292" s="208"/>
      <c r="J292" s="208" t="s">
        <v>2148</v>
      </c>
      <c r="K292" s="208" t="s">
        <v>858</v>
      </c>
      <c r="L292" s="208" t="s">
        <v>5175</v>
      </c>
      <c r="M292" s="208" t="s">
        <v>5176</v>
      </c>
      <c r="N292" s="208" t="s">
        <v>4457</v>
      </c>
      <c r="O292" s="208" t="s">
        <v>3109</v>
      </c>
      <c r="P292" s="210"/>
      <c r="Q292" s="208"/>
      <c r="R292" s="210"/>
      <c r="S292" s="208"/>
      <c r="T292" s="210"/>
      <c r="U292" s="208"/>
      <c r="V292" s="210"/>
      <c r="W292" s="208"/>
      <c r="X292" s="210"/>
      <c r="Y292" s="208"/>
    </row>
    <row r="293" spans="2:25" x14ac:dyDescent="0.3">
      <c r="B293" s="208" t="s">
        <v>3110</v>
      </c>
      <c r="C293" s="208" t="s">
        <v>3111</v>
      </c>
      <c r="D293" s="208" t="s">
        <v>3112</v>
      </c>
      <c r="E293" s="208" t="s">
        <v>3075</v>
      </c>
      <c r="F293" s="208" t="s">
        <v>2208</v>
      </c>
      <c r="G293" s="208" t="s">
        <v>5144</v>
      </c>
      <c r="H293" s="210"/>
      <c r="I293" s="208"/>
      <c r="J293" s="208" t="s">
        <v>2148</v>
      </c>
      <c r="K293" s="208" t="s">
        <v>858</v>
      </c>
      <c r="L293" s="208" t="s">
        <v>5177</v>
      </c>
      <c r="M293" s="208" t="s">
        <v>4636</v>
      </c>
      <c r="N293" s="208" t="s">
        <v>4637</v>
      </c>
      <c r="O293" s="208" t="s">
        <v>3113</v>
      </c>
      <c r="P293" s="210"/>
      <c r="Q293" s="208"/>
      <c r="R293" s="210"/>
      <c r="S293" s="208"/>
      <c r="T293" s="210"/>
      <c r="U293" s="208"/>
      <c r="V293" s="210"/>
      <c r="W293" s="208"/>
      <c r="X293" s="210"/>
      <c r="Y293" s="208"/>
    </row>
    <row r="294" spans="2:25" x14ac:dyDescent="0.3">
      <c r="B294" s="208" t="s">
        <v>3114</v>
      </c>
      <c r="C294" s="208" t="s">
        <v>3115</v>
      </c>
      <c r="D294" s="208" t="s">
        <v>420</v>
      </c>
      <c r="E294" s="208" t="s">
        <v>3075</v>
      </c>
      <c r="F294" s="208" t="s">
        <v>2208</v>
      </c>
      <c r="G294" s="208" t="s">
        <v>5144</v>
      </c>
      <c r="H294" s="210"/>
      <c r="I294" s="208"/>
      <c r="J294" s="208" t="s">
        <v>2148</v>
      </c>
      <c r="K294" s="208" t="s">
        <v>858</v>
      </c>
      <c r="L294" s="208" t="s">
        <v>5094</v>
      </c>
      <c r="M294" s="208" t="s">
        <v>5178</v>
      </c>
      <c r="N294" s="208" t="s">
        <v>5179</v>
      </c>
      <c r="O294" s="208" t="s">
        <v>3116</v>
      </c>
      <c r="P294" s="210"/>
      <c r="Q294" s="208"/>
      <c r="R294" s="210"/>
      <c r="S294" s="208"/>
      <c r="T294" s="210"/>
      <c r="U294" s="208"/>
      <c r="V294" s="210"/>
      <c r="W294" s="208"/>
      <c r="X294" s="210"/>
      <c r="Y294" s="208"/>
    </row>
    <row r="295" spans="2:25" x14ac:dyDescent="0.3">
      <c r="B295" s="208" t="s">
        <v>3117</v>
      </c>
      <c r="C295" s="208" t="s">
        <v>3118</v>
      </c>
      <c r="D295" s="208" t="s">
        <v>3119</v>
      </c>
      <c r="E295" s="208" t="s">
        <v>3075</v>
      </c>
      <c r="F295" s="208" t="s">
        <v>2208</v>
      </c>
      <c r="G295" s="208" t="s">
        <v>5144</v>
      </c>
      <c r="H295" s="210"/>
      <c r="I295" s="208"/>
      <c r="J295" s="208" t="s">
        <v>2148</v>
      </c>
      <c r="K295" s="208" t="s">
        <v>858</v>
      </c>
      <c r="L295" s="208" t="s">
        <v>5180</v>
      </c>
      <c r="M295" s="208" t="s">
        <v>5178</v>
      </c>
      <c r="N295" s="208" t="s">
        <v>5181</v>
      </c>
      <c r="O295" s="208" t="s">
        <v>3120</v>
      </c>
      <c r="P295" s="210"/>
      <c r="Q295" s="208"/>
      <c r="R295" s="210"/>
      <c r="S295" s="208"/>
      <c r="T295" s="210"/>
      <c r="U295" s="208"/>
      <c r="V295" s="210"/>
      <c r="W295" s="208"/>
      <c r="X295" s="210"/>
      <c r="Y295" s="208"/>
    </row>
    <row r="296" spans="2:25" x14ac:dyDescent="0.3">
      <c r="B296" s="208" t="s">
        <v>3121</v>
      </c>
      <c r="C296" s="208" t="s">
        <v>3122</v>
      </c>
      <c r="D296" s="208" t="s">
        <v>396</v>
      </c>
      <c r="E296" s="208" t="s">
        <v>3075</v>
      </c>
      <c r="F296" s="208" t="s">
        <v>2208</v>
      </c>
      <c r="G296" s="208" t="s">
        <v>5144</v>
      </c>
      <c r="H296" s="210"/>
      <c r="I296" s="208"/>
      <c r="J296" s="208" t="s">
        <v>2148</v>
      </c>
      <c r="K296" s="208" t="s">
        <v>858</v>
      </c>
      <c r="L296" s="208" t="s">
        <v>5182</v>
      </c>
      <c r="M296" s="208" t="s">
        <v>5183</v>
      </c>
      <c r="N296" s="208" t="s">
        <v>5184</v>
      </c>
      <c r="O296" s="208" t="s">
        <v>3123</v>
      </c>
      <c r="P296" s="210"/>
      <c r="Q296" s="208"/>
      <c r="R296" s="210"/>
      <c r="S296" s="208"/>
      <c r="T296" s="210"/>
      <c r="U296" s="208"/>
      <c r="V296" s="210"/>
      <c r="W296" s="208"/>
      <c r="X296" s="210"/>
      <c r="Y296" s="208"/>
    </row>
    <row r="297" spans="2:25" x14ac:dyDescent="0.3">
      <c r="B297" s="208" t="s">
        <v>3124</v>
      </c>
      <c r="C297" s="208" t="s">
        <v>3125</v>
      </c>
      <c r="D297" s="208" t="s">
        <v>3126</v>
      </c>
      <c r="E297" s="208" t="s">
        <v>3075</v>
      </c>
      <c r="F297" s="208" t="s">
        <v>2208</v>
      </c>
      <c r="G297" s="208" t="s">
        <v>5144</v>
      </c>
      <c r="H297" s="210"/>
      <c r="I297" s="208"/>
      <c r="J297" s="208" t="s">
        <v>2148</v>
      </c>
      <c r="K297" s="208" t="s">
        <v>858</v>
      </c>
      <c r="L297" s="208" t="s">
        <v>5185</v>
      </c>
      <c r="M297" s="208" t="s">
        <v>5186</v>
      </c>
      <c r="N297" s="208" t="s">
        <v>4990</v>
      </c>
      <c r="O297" s="208" t="s">
        <v>3127</v>
      </c>
      <c r="P297" s="210"/>
      <c r="Q297" s="208"/>
      <c r="R297" s="210"/>
      <c r="S297" s="208"/>
      <c r="T297" s="210"/>
      <c r="U297" s="208"/>
      <c r="V297" s="210"/>
      <c r="W297" s="208"/>
      <c r="X297" s="210"/>
      <c r="Y297" s="208"/>
    </row>
    <row r="298" spans="2:25" x14ac:dyDescent="0.3">
      <c r="B298" s="208" t="s">
        <v>3128</v>
      </c>
      <c r="C298" s="208" t="s">
        <v>3129</v>
      </c>
      <c r="D298" s="208" t="s">
        <v>3130</v>
      </c>
      <c r="E298" s="208" t="s">
        <v>3075</v>
      </c>
      <c r="F298" s="208" t="s">
        <v>2208</v>
      </c>
      <c r="G298" s="208" t="s">
        <v>5144</v>
      </c>
      <c r="H298" s="210"/>
      <c r="I298" s="208"/>
      <c r="J298" s="208" t="s">
        <v>2148</v>
      </c>
      <c r="K298" s="208" t="s">
        <v>858</v>
      </c>
      <c r="L298" s="208" t="s">
        <v>5187</v>
      </c>
      <c r="M298" s="208" t="s">
        <v>5188</v>
      </c>
      <c r="N298" s="208" t="s">
        <v>5189</v>
      </c>
      <c r="O298" s="208" t="s">
        <v>3131</v>
      </c>
      <c r="P298" s="210"/>
      <c r="Q298" s="208"/>
      <c r="R298" s="210"/>
      <c r="S298" s="208"/>
      <c r="T298" s="210"/>
      <c r="U298" s="208"/>
      <c r="V298" s="210"/>
      <c r="W298" s="208"/>
      <c r="X298" s="210"/>
      <c r="Y298" s="208"/>
    </row>
    <row r="299" spans="2:25" x14ac:dyDescent="0.3">
      <c r="B299" s="208" t="s">
        <v>3132</v>
      </c>
      <c r="C299" s="208" t="s">
        <v>3133</v>
      </c>
      <c r="D299" s="208" t="s">
        <v>405</v>
      </c>
      <c r="E299" s="208" t="s">
        <v>3075</v>
      </c>
      <c r="F299" s="208" t="s">
        <v>2208</v>
      </c>
      <c r="G299" s="208" t="s">
        <v>5144</v>
      </c>
      <c r="H299" s="210"/>
      <c r="I299" s="208"/>
      <c r="J299" s="208" t="s">
        <v>2148</v>
      </c>
      <c r="K299" s="208" t="s">
        <v>858</v>
      </c>
      <c r="L299" s="208" t="s">
        <v>5190</v>
      </c>
      <c r="M299" s="208" t="s">
        <v>5191</v>
      </c>
      <c r="N299" s="208" t="s">
        <v>5192</v>
      </c>
      <c r="O299" s="208" t="s">
        <v>3084</v>
      </c>
      <c r="P299" s="210"/>
      <c r="Q299" s="208"/>
      <c r="R299" s="210"/>
      <c r="S299" s="208"/>
      <c r="T299" s="210"/>
      <c r="U299" s="208"/>
      <c r="V299" s="210"/>
      <c r="W299" s="208"/>
      <c r="X299" s="210"/>
      <c r="Y299" s="208"/>
    </row>
    <row r="300" spans="2:25" x14ac:dyDescent="0.3">
      <c r="B300" s="208" t="s">
        <v>3134</v>
      </c>
      <c r="C300" s="208" t="s">
        <v>3135</v>
      </c>
      <c r="D300" s="208" t="s">
        <v>3136</v>
      </c>
      <c r="E300" s="208" t="s">
        <v>3075</v>
      </c>
      <c r="F300" s="208" t="s">
        <v>2208</v>
      </c>
      <c r="G300" s="208" t="s">
        <v>5144</v>
      </c>
      <c r="H300" s="210"/>
      <c r="I300" s="208"/>
      <c r="J300" s="208" t="s">
        <v>2148</v>
      </c>
      <c r="K300" s="208" t="s">
        <v>858</v>
      </c>
      <c r="L300" s="208" t="s">
        <v>5193</v>
      </c>
      <c r="M300" s="208" t="s">
        <v>5188</v>
      </c>
      <c r="N300" s="208" t="s">
        <v>5189</v>
      </c>
      <c r="O300" s="208" t="s">
        <v>3137</v>
      </c>
      <c r="P300" s="210"/>
      <c r="Q300" s="208"/>
      <c r="R300" s="210"/>
      <c r="S300" s="208"/>
      <c r="T300" s="210"/>
      <c r="U300" s="208"/>
      <c r="V300" s="210"/>
      <c r="W300" s="208"/>
      <c r="X300" s="210"/>
      <c r="Y300" s="208"/>
    </row>
    <row r="301" spans="2:25" x14ac:dyDescent="0.3">
      <c r="B301" s="208" t="s">
        <v>3138</v>
      </c>
      <c r="C301" s="208" t="s">
        <v>3139</v>
      </c>
      <c r="D301" s="208" t="s">
        <v>3140</v>
      </c>
      <c r="E301" s="208" t="s">
        <v>3075</v>
      </c>
      <c r="F301" s="208" t="s">
        <v>2208</v>
      </c>
      <c r="G301" s="208" t="s">
        <v>5144</v>
      </c>
      <c r="H301" s="210"/>
      <c r="I301" s="208"/>
      <c r="J301" s="208" t="s">
        <v>2148</v>
      </c>
      <c r="K301" s="208" t="s">
        <v>858</v>
      </c>
      <c r="L301" s="208" t="s">
        <v>5003</v>
      </c>
      <c r="M301" s="208" t="s">
        <v>4538</v>
      </c>
      <c r="N301" s="208" t="s">
        <v>5194</v>
      </c>
      <c r="O301" s="208" t="s">
        <v>2769</v>
      </c>
      <c r="P301" s="210"/>
      <c r="Q301" s="208"/>
      <c r="R301" s="210"/>
      <c r="S301" s="208"/>
      <c r="T301" s="210"/>
      <c r="U301" s="208"/>
      <c r="V301" s="210"/>
      <c r="W301" s="208"/>
      <c r="X301" s="210"/>
      <c r="Y301" s="208"/>
    </row>
    <row r="302" spans="2:25" x14ac:dyDescent="0.3">
      <c r="B302" s="208" t="s">
        <v>3141</v>
      </c>
      <c r="C302" s="208" t="s">
        <v>3142</v>
      </c>
      <c r="D302" s="208" t="s">
        <v>3143</v>
      </c>
      <c r="E302" s="208" t="s">
        <v>3075</v>
      </c>
      <c r="F302" s="208" t="s">
        <v>2208</v>
      </c>
      <c r="G302" s="208" t="s">
        <v>5144</v>
      </c>
      <c r="H302" s="210"/>
      <c r="I302" s="208"/>
      <c r="J302" s="208" t="s">
        <v>2148</v>
      </c>
      <c r="K302" s="208" t="s">
        <v>858</v>
      </c>
      <c r="L302" s="208" t="s">
        <v>5195</v>
      </c>
      <c r="M302" s="208" t="s">
        <v>4746</v>
      </c>
      <c r="N302" s="208" t="s">
        <v>5196</v>
      </c>
      <c r="O302" s="208" t="s">
        <v>3144</v>
      </c>
      <c r="P302" s="210"/>
      <c r="Q302" s="208"/>
      <c r="R302" s="210"/>
      <c r="S302" s="208"/>
      <c r="T302" s="210"/>
      <c r="U302" s="208"/>
      <c r="V302" s="210"/>
      <c r="W302" s="208"/>
      <c r="X302" s="210"/>
      <c r="Y302" s="208"/>
    </row>
    <row r="303" spans="2:25" x14ac:dyDescent="0.3">
      <c r="B303" s="208" t="s">
        <v>3145</v>
      </c>
      <c r="C303" s="208" t="s">
        <v>3146</v>
      </c>
      <c r="D303" s="208" t="s">
        <v>401</v>
      </c>
      <c r="E303" s="208" t="s">
        <v>3075</v>
      </c>
      <c r="F303" s="208" t="s">
        <v>2208</v>
      </c>
      <c r="G303" s="208" t="s">
        <v>5144</v>
      </c>
      <c r="H303" s="210"/>
      <c r="I303" s="208"/>
      <c r="J303" s="208" t="s">
        <v>2148</v>
      </c>
      <c r="K303" s="208" t="s">
        <v>858</v>
      </c>
      <c r="L303" s="208" t="s">
        <v>5106</v>
      </c>
      <c r="M303" s="208" t="s">
        <v>4746</v>
      </c>
      <c r="N303" s="208" t="s">
        <v>5196</v>
      </c>
      <c r="O303" s="208" t="s">
        <v>3120</v>
      </c>
      <c r="P303" s="210"/>
      <c r="Q303" s="208"/>
      <c r="R303" s="210"/>
      <c r="S303" s="208"/>
      <c r="T303" s="210"/>
      <c r="U303" s="208"/>
      <c r="V303" s="210"/>
      <c r="W303" s="208"/>
      <c r="X303" s="210"/>
      <c r="Y303" s="208"/>
    </row>
    <row r="304" spans="2:25" x14ac:dyDescent="0.3">
      <c r="B304" s="208" t="s">
        <v>3147</v>
      </c>
      <c r="C304" s="208" t="s">
        <v>3142</v>
      </c>
      <c r="D304" s="208" t="s">
        <v>3148</v>
      </c>
      <c r="E304" s="208" t="s">
        <v>3075</v>
      </c>
      <c r="F304" s="208" t="s">
        <v>2208</v>
      </c>
      <c r="G304" s="208" t="s">
        <v>5144</v>
      </c>
      <c r="H304" s="210"/>
      <c r="I304" s="208"/>
      <c r="J304" s="208" t="s">
        <v>2148</v>
      </c>
      <c r="K304" s="208" t="s">
        <v>858</v>
      </c>
      <c r="L304" s="208" t="s">
        <v>5197</v>
      </c>
      <c r="M304" s="208" t="s">
        <v>4746</v>
      </c>
      <c r="N304" s="208" t="s">
        <v>5196</v>
      </c>
      <c r="O304" s="208" t="s">
        <v>3149</v>
      </c>
      <c r="P304" s="210"/>
      <c r="Q304" s="208"/>
      <c r="R304" s="210"/>
      <c r="S304" s="208"/>
      <c r="T304" s="210"/>
      <c r="U304" s="208"/>
      <c r="V304" s="210"/>
      <c r="W304" s="208"/>
      <c r="X304" s="210"/>
      <c r="Y304" s="208"/>
    </row>
    <row r="305" spans="2:25" x14ac:dyDescent="0.3">
      <c r="B305" s="208" t="s">
        <v>3150</v>
      </c>
      <c r="C305" s="208" t="s">
        <v>3151</v>
      </c>
      <c r="D305" s="208" t="s">
        <v>393</v>
      </c>
      <c r="E305" s="208" t="s">
        <v>3075</v>
      </c>
      <c r="F305" s="208" t="s">
        <v>2208</v>
      </c>
      <c r="G305" s="208" t="s">
        <v>5144</v>
      </c>
      <c r="H305" s="210"/>
      <c r="I305" s="208"/>
      <c r="J305" s="208" t="s">
        <v>2148</v>
      </c>
      <c r="K305" s="208" t="s">
        <v>858</v>
      </c>
      <c r="L305" s="208" t="s">
        <v>5198</v>
      </c>
      <c r="M305" s="208" t="s">
        <v>5175</v>
      </c>
      <c r="N305" s="208" t="s">
        <v>5199</v>
      </c>
      <c r="O305" s="208" t="s">
        <v>3152</v>
      </c>
      <c r="P305" s="210"/>
      <c r="Q305" s="208"/>
      <c r="R305" s="210"/>
      <c r="S305" s="208"/>
      <c r="T305" s="210"/>
      <c r="U305" s="208"/>
      <c r="V305" s="210"/>
      <c r="W305" s="208"/>
      <c r="X305" s="210"/>
      <c r="Y305" s="208"/>
    </row>
    <row r="306" spans="2:25" x14ac:dyDescent="0.3">
      <c r="B306" s="208" t="s">
        <v>3153</v>
      </c>
      <c r="C306" s="208" t="s">
        <v>3154</v>
      </c>
      <c r="D306" s="208" t="s">
        <v>3155</v>
      </c>
      <c r="E306" s="208" t="s">
        <v>3075</v>
      </c>
      <c r="F306" s="208" t="s">
        <v>2208</v>
      </c>
      <c r="G306" s="208" t="s">
        <v>5144</v>
      </c>
      <c r="H306" s="210"/>
      <c r="I306" s="208"/>
      <c r="J306" s="208" t="s">
        <v>2148</v>
      </c>
      <c r="K306" s="208" t="s">
        <v>858</v>
      </c>
      <c r="L306" s="208" t="s">
        <v>5200</v>
      </c>
      <c r="M306" s="208" t="s">
        <v>5201</v>
      </c>
      <c r="N306" s="208" t="s">
        <v>5202</v>
      </c>
      <c r="O306" s="208" t="s">
        <v>3084</v>
      </c>
      <c r="P306" s="210"/>
      <c r="Q306" s="208"/>
      <c r="R306" s="210"/>
      <c r="S306" s="208"/>
      <c r="T306" s="210"/>
      <c r="U306" s="208"/>
      <c r="V306" s="210"/>
      <c r="W306" s="208"/>
      <c r="X306" s="210"/>
      <c r="Y306" s="208"/>
    </row>
    <row r="307" spans="2:25" x14ac:dyDescent="0.3">
      <c r="B307" s="208" t="s">
        <v>3156</v>
      </c>
      <c r="C307" s="208" t="s">
        <v>3157</v>
      </c>
      <c r="D307" s="208" t="s">
        <v>3158</v>
      </c>
      <c r="E307" s="208" t="s">
        <v>3075</v>
      </c>
      <c r="F307" s="208" t="s">
        <v>2208</v>
      </c>
      <c r="G307" s="208" t="s">
        <v>5144</v>
      </c>
      <c r="H307" s="210"/>
      <c r="I307" s="208"/>
      <c r="J307" s="208" t="s">
        <v>2148</v>
      </c>
      <c r="K307" s="208" t="s">
        <v>858</v>
      </c>
      <c r="L307" s="208" t="s">
        <v>5203</v>
      </c>
      <c r="M307" s="208" t="s">
        <v>4912</v>
      </c>
      <c r="N307" s="208" t="s">
        <v>5204</v>
      </c>
      <c r="O307" s="208" t="s">
        <v>3159</v>
      </c>
      <c r="P307" s="210"/>
      <c r="Q307" s="208"/>
      <c r="R307" s="210"/>
      <c r="S307" s="208"/>
      <c r="T307" s="210"/>
      <c r="U307" s="208"/>
      <c r="V307" s="210"/>
      <c r="W307" s="208"/>
      <c r="X307" s="210"/>
      <c r="Y307" s="208"/>
    </row>
    <row r="308" spans="2:25" x14ac:dyDescent="0.3">
      <c r="B308" s="208" t="s">
        <v>3160</v>
      </c>
      <c r="C308" s="208" t="s">
        <v>3161</v>
      </c>
      <c r="D308" s="208" t="s">
        <v>399</v>
      </c>
      <c r="E308" s="208" t="s">
        <v>3075</v>
      </c>
      <c r="F308" s="208" t="s">
        <v>2208</v>
      </c>
      <c r="G308" s="208" t="s">
        <v>5144</v>
      </c>
      <c r="H308" s="210"/>
      <c r="I308" s="208"/>
      <c r="J308" s="208" t="s">
        <v>2148</v>
      </c>
      <c r="K308" s="208" t="s">
        <v>858</v>
      </c>
      <c r="L308" s="208" t="s">
        <v>5205</v>
      </c>
      <c r="M308" s="208" t="s">
        <v>4930</v>
      </c>
      <c r="N308" s="208" t="s">
        <v>5206</v>
      </c>
      <c r="O308" s="208" t="s">
        <v>3084</v>
      </c>
      <c r="P308" s="210"/>
      <c r="Q308" s="208"/>
      <c r="R308" s="210"/>
      <c r="S308" s="208"/>
      <c r="T308" s="210"/>
      <c r="U308" s="208"/>
      <c r="V308" s="210"/>
      <c r="W308" s="208"/>
      <c r="X308" s="210"/>
      <c r="Y308" s="208"/>
    </row>
    <row r="309" spans="2:25" x14ac:dyDescent="0.3">
      <c r="B309" s="208" t="s">
        <v>3162</v>
      </c>
      <c r="C309" s="208" t="s">
        <v>3163</v>
      </c>
      <c r="D309" s="208" t="s">
        <v>389</v>
      </c>
      <c r="E309" s="208" t="s">
        <v>3075</v>
      </c>
      <c r="F309" s="208" t="s">
        <v>2208</v>
      </c>
      <c r="G309" s="208" t="s">
        <v>5144</v>
      </c>
      <c r="H309" s="210"/>
      <c r="I309" s="208"/>
      <c r="J309" s="208" t="s">
        <v>2148</v>
      </c>
      <c r="K309" s="208" t="s">
        <v>858</v>
      </c>
      <c r="L309" s="208" t="s">
        <v>5207</v>
      </c>
      <c r="M309" s="208" t="s">
        <v>4930</v>
      </c>
      <c r="N309" s="208" t="s">
        <v>5206</v>
      </c>
      <c r="O309" s="208" t="s">
        <v>3084</v>
      </c>
      <c r="P309" s="210"/>
      <c r="Q309" s="208"/>
      <c r="R309" s="210"/>
      <c r="S309" s="208"/>
      <c r="T309" s="210"/>
      <c r="U309" s="208"/>
      <c r="V309" s="210"/>
      <c r="W309" s="208"/>
      <c r="X309" s="210"/>
      <c r="Y309" s="208"/>
    </row>
    <row r="310" spans="2:25" x14ac:dyDescent="0.3">
      <c r="B310" s="208" t="s">
        <v>3164</v>
      </c>
      <c r="C310" s="208" t="s">
        <v>3165</v>
      </c>
      <c r="D310" s="208" t="s">
        <v>3166</v>
      </c>
      <c r="E310" s="208" t="s">
        <v>3075</v>
      </c>
      <c r="F310" s="208" t="s">
        <v>2208</v>
      </c>
      <c r="G310" s="208" t="s">
        <v>5144</v>
      </c>
      <c r="H310" s="210"/>
      <c r="I310" s="208"/>
      <c r="J310" s="208" t="s">
        <v>2148</v>
      </c>
      <c r="K310" s="208" t="s">
        <v>858</v>
      </c>
      <c r="L310" s="208" t="s">
        <v>5208</v>
      </c>
      <c r="M310" s="208" t="s">
        <v>5209</v>
      </c>
      <c r="N310" s="208" t="s">
        <v>5210</v>
      </c>
      <c r="O310" s="208" t="s">
        <v>3084</v>
      </c>
      <c r="P310" s="210"/>
      <c r="Q310" s="208"/>
      <c r="R310" s="210"/>
      <c r="S310" s="208"/>
      <c r="T310" s="210"/>
      <c r="U310" s="208"/>
      <c r="V310" s="210"/>
      <c r="W310" s="208"/>
      <c r="X310" s="210"/>
      <c r="Y310" s="208"/>
    </row>
    <row r="311" spans="2:25" x14ac:dyDescent="0.3">
      <c r="B311" s="208" t="s">
        <v>3167</v>
      </c>
      <c r="C311" s="208" t="s">
        <v>3168</v>
      </c>
      <c r="D311" s="208" t="s">
        <v>432</v>
      </c>
      <c r="E311" s="208" t="s">
        <v>3075</v>
      </c>
      <c r="F311" s="208" t="s">
        <v>2208</v>
      </c>
      <c r="G311" s="208" t="s">
        <v>5144</v>
      </c>
      <c r="H311" s="210"/>
      <c r="I311" s="208"/>
      <c r="J311" s="208" t="s">
        <v>2148</v>
      </c>
      <c r="K311" s="208" t="s">
        <v>858</v>
      </c>
      <c r="L311" s="208" t="s">
        <v>5211</v>
      </c>
      <c r="M311" s="208" t="s">
        <v>5212</v>
      </c>
      <c r="N311" s="208" t="s">
        <v>5213</v>
      </c>
      <c r="O311" s="208" t="s">
        <v>3084</v>
      </c>
      <c r="P311" s="210"/>
      <c r="Q311" s="208"/>
      <c r="R311" s="210"/>
      <c r="S311" s="208"/>
      <c r="T311" s="210"/>
      <c r="U311" s="208"/>
      <c r="V311" s="210"/>
      <c r="W311" s="208"/>
      <c r="X311" s="210"/>
      <c r="Y311" s="208"/>
    </row>
    <row r="312" spans="2:25" x14ac:dyDescent="0.3">
      <c r="B312" s="208" t="s">
        <v>3169</v>
      </c>
      <c r="C312" s="208" t="s">
        <v>3170</v>
      </c>
      <c r="D312" s="208" t="s">
        <v>3171</v>
      </c>
      <c r="E312" s="208" t="s">
        <v>3075</v>
      </c>
      <c r="F312" s="208" t="s">
        <v>2208</v>
      </c>
      <c r="G312" s="208" t="s">
        <v>5144</v>
      </c>
      <c r="H312" s="210"/>
      <c r="I312" s="208"/>
      <c r="J312" s="208" t="s">
        <v>2148</v>
      </c>
      <c r="K312" s="208" t="s">
        <v>858</v>
      </c>
      <c r="L312" s="208" t="s">
        <v>5214</v>
      </c>
      <c r="M312" s="208" t="s">
        <v>5068</v>
      </c>
      <c r="N312" s="208" t="s">
        <v>5215</v>
      </c>
      <c r="O312" s="208" t="s">
        <v>3084</v>
      </c>
      <c r="P312" s="210"/>
      <c r="Q312" s="208"/>
      <c r="R312" s="210"/>
      <c r="S312" s="208"/>
      <c r="T312" s="210"/>
      <c r="U312" s="208"/>
      <c r="V312" s="210"/>
      <c r="W312" s="208"/>
      <c r="X312" s="210"/>
      <c r="Y312" s="208"/>
    </row>
    <row r="313" spans="2:25" x14ac:dyDescent="0.3">
      <c r="B313" s="208" t="s">
        <v>3172</v>
      </c>
      <c r="C313" s="208" t="s">
        <v>3173</v>
      </c>
      <c r="D313" s="208" t="s">
        <v>3174</v>
      </c>
      <c r="E313" s="208" t="s">
        <v>3075</v>
      </c>
      <c r="F313" s="208" t="s">
        <v>3175</v>
      </c>
      <c r="G313" s="208" t="s">
        <v>5144</v>
      </c>
      <c r="H313" s="210"/>
      <c r="I313" s="208"/>
      <c r="J313" s="208" t="s">
        <v>2148</v>
      </c>
      <c r="K313" s="208" t="s">
        <v>858</v>
      </c>
      <c r="L313" s="208" t="s">
        <v>5216</v>
      </c>
      <c r="M313" s="208" t="s">
        <v>5125</v>
      </c>
      <c r="N313" s="208" t="s">
        <v>4596</v>
      </c>
      <c r="O313" s="208" t="s">
        <v>3176</v>
      </c>
      <c r="P313" s="210"/>
      <c r="Q313" s="208"/>
      <c r="R313" s="210"/>
      <c r="S313" s="208"/>
      <c r="T313" s="210"/>
      <c r="U313" s="208"/>
      <c r="V313" s="210"/>
      <c r="W313" s="208"/>
      <c r="X313" s="210"/>
      <c r="Y313" s="208"/>
    </row>
    <row r="314" spans="2:25" x14ac:dyDescent="0.3">
      <c r="B314" s="208" t="s">
        <v>3177</v>
      </c>
      <c r="C314" s="208" t="s">
        <v>3178</v>
      </c>
      <c r="D314" s="208" t="s">
        <v>434</v>
      </c>
      <c r="E314" s="208" t="s">
        <v>3075</v>
      </c>
      <c r="F314" s="208" t="s">
        <v>2208</v>
      </c>
      <c r="G314" s="208" t="s">
        <v>5144</v>
      </c>
      <c r="H314" s="210"/>
      <c r="I314" s="208"/>
      <c r="J314" s="208" t="s">
        <v>2148</v>
      </c>
      <c r="K314" s="208" t="s">
        <v>858</v>
      </c>
      <c r="L314" s="208" t="s">
        <v>5217</v>
      </c>
      <c r="M314" s="208" t="s">
        <v>5081</v>
      </c>
      <c r="N314" s="208" t="s">
        <v>4634</v>
      </c>
      <c r="O314" s="208" t="s">
        <v>3084</v>
      </c>
      <c r="P314" s="210"/>
      <c r="Q314" s="208"/>
      <c r="R314" s="210"/>
      <c r="S314" s="208"/>
      <c r="T314" s="210"/>
      <c r="U314" s="208"/>
      <c r="V314" s="210"/>
      <c r="W314" s="208"/>
      <c r="X314" s="210"/>
      <c r="Y314" s="208"/>
    </row>
    <row r="315" spans="2:25" x14ac:dyDescent="0.3">
      <c r="B315" s="208" t="s">
        <v>3183</v>
      </c>
      <c r="C315" s="208" t="s">
        <v>3184</v>
      </c>
      <c r="D315" s="208" t="s">
        <v>402</v>
      </c>
      <c r="E315" s="208" t="s">
        <v>3075</v>
      </c>
      <c r="F315" s="208" t="s">
        <v>2208</v>
      </c>
      <c r="G315" s="208" t="s">
        <v>5144</v>
      </c>
      <c r="H315" s="210"/>
      <c r="I315" s="208"/>
      <c r="J315" s="208" t="s">
        <v>2148</v>
      </c>
      <c r="K315" s="208" t="s">
        <v>858</v>
      </c>
      <c r="L315" s="208" t="s">
        <v>5218</v>
      </c>
      <c r="M315" s="208" t="s">
        <v>5081</v>
      </c>
      <c r="N315" s="208" t="s">
        <v>4634</v>
      </c>
      <c r="O315" s="208" t="s">
        <v>3084</v>
      </c>
      <c r="P315" s="210"/>
      <c r="Q315" s="208"/>
      <c r="R315" s="210"/>
      <c r="S315" s="208"/>
      <c r="T315" s="210"/>
      <c r="U315" s="208"/>
      <c r="V315" s="210"/>
      <c r="W315" s="208"/>
      <c r="X315" s="210"/>
      <c r="Y315" s="208"/>
    </row>
    <row r="316" spans="2:25" x14ac:dyDescent="0.3">
      <c r="B316" s="208" t="s">
        <v>3185</v>
      </c>
      <c r="C316" s="208" t="s">
        <v>3186</v>
      </c>
      <c r="D316" s="208" t="s">
        <v>404</v>
      </c>
      <c r="E316" s="208" t="s">
        <v>3075</v>
      </c>
      <c r="F316" s="208" t="s">
        <v>2208</v>
      </c>
      <c r="G316" s="208" t="s">
        <v>5144</v>
      </c>
      <c r="H316" s="210"/>
      <c r="I316" s="208"/>
      <c r="J316" s="208" t="s">
        <v>2148</v>
      </c>
      <c r="K316" s="208" t="s">
        <v>858</v>
      </c>
      <c r="L316" s="208" t="s">
        <v>5188</v>
      </c>
      <c r="M316" s="208" t="s">
        <v>5081</v>
      </c>
      <c r="N316" s="208" t="s">
        <v>4634</v>
      </c>
      <c r="O316" s="208" t="s">
        <v>3084</v>
      </c>
      <c r="P316" s="210"/>
      <c r="Q316" s="208"/>
      <c r="R316" s="210"/>
      <c r="S316" s="208"/>
      <c r="T316" s="210"/>
      <c r="U316" s="208"/>
      <c r="V316" s="210"/>
      <c r="W316" s="208"/>
      <c r="X316" s="210"/>
      <c r="Y316" s="208"/>
    </row>
    <row r="317" spans="2:25" x14ac:dyDescent="0.3">
      <c r="B317" s="208" t="s">
        <v>3187</v>
      </c>
      <c r="C317" s="208" t="s">
        <v>3188</v>
      </c>
      <c r="D317" s="208" t="s">
        <v>3189</v>
      </c>
      <c r="E317" s="208" t="s">
        <v>3075</v>
      </c>
      <c r="F317" s="208" t="s">
        <v>2208</v>
      </c>
      <c r="G317" s="208" t="s">
        <v>5144</v>
      </c>
      <c r="H317" s="210"/>
      <c r="I317" s="208"/>
      <c r="J317" s="208" t="s">
        <v>2148</v>
      </c>
      <c r="K317" s="208" t="s">
        <v>858</v>
      </c>
      <c r="L317" s="208" t="s">
        <v>5219</v>
      </c>
      <c r="M317" s="208" t="s">
        <v>5220</v>
      </c>
      <c r="N317" s="208" t="s">
        <v>4634</v>
      </c>
      <c r="O317" s="208" t="s">
        <v>3084</v>
      </c>
      <c r="P317" s="210"/>
      <c r="Q317" s="208"/>
      <c r="R317" s="210"/>
      <c r="S317" s="208"/>
      <c r="T317" s="210"/>
      <c r="U317" s="208"/>
      <c r="V317" s="210"/>
      <c r="W317" s="208"/>
      <c r="X317" s="210"/>
      <c r="Y317" s="208"/>
    </row>
    <row r="318" spans="2:25" x14ac:dyDescent="0.3">
      <c r="B318" s="208" t="s">
        <v>3190</v>
      </c>
      <c r="C318" s="208" t="s">
        <v>3191</v>
      </c>
      <c r="D318" s="208" t="s">
        <v>450</v>
      </c>
      <c r="E318" s="208" t="s">
        <v>3075</v>
      </c>
      <c r="F318" s="208" t="s">
        <v>2208</v>
      </c>
      <c r="G318" s="208" t="s">
        <v>5144</v>
      </c>
      <c r="H318" s="210"/>
      <c r="I318" s="208"/>
      <c r="J318" s="208" t="s">
        <v>2148</v>
      </c>
      <c r="K318" s="208" t="s">
        <v>858</v>
      </c>
      <c r="L318" s="208" t="s">
        <v>5221</v>
      </c>
      <c r="M318" s="208" t="s">
        <v>5081</v>
      </c>
      <c r="N318" s="208" t="s">
        <v>4634</v>
      </c>
      <c r="O318" s="208" t="s">
        <v>3084</v>
      </c>
      <c r="P318" s="210"/>
      <c r="Q318" s="208"/>
      <c r="R318" s="210"/>
      <c r="S318" s="208"/>
      <c r="T318" s="210"/>
      <c r="U318" s="208"/>
      <c r="V318" s="210"/>
      <c r="W318" s="208"/>
      <c r="X318" s="210"/>
      <c r="Y318" s="208"/>
    </row>
    <row r="319" spans="2:25" x14ac:dyDescent="0.3">
      <c r="B319" s="208" t="s">
        <v>3192</v>
      </c>
      <c r="C319" s="208" t="s">
        <v>3193</v>
      </c>
      <c r="D319" s="208" t="s">
        <v>3194</v>
      </c>
      <c r="E319" s="208" t="s">
        <v>3075</v>
      </c>
      <c r="F319" s="208" t="s">
        <v>2208</v>
      </c>
      <c r="G319" s="208" t="s">
        <v>5144</v>
      </c>
      <c r="H319" s="210"/>
      <c r="I319" s="208"/>
      <c r="J319" s="208" t="s">
        <v>2148</v>
      </c>
      <c r="K319" s="208" t="s">
        <v>858</v>
      </c>
      <c r="L319" s="208" t="s">
        <v>5222</v>
      </c>
      <c r="M319" s="208" t="s">
        <v>4816</v>
      </c>
      <c r="N319" s="208" t="s">
        <v>5199</v>
      </c>
      <c r="O319" s="208" t="s">
        <v>3195</v>
      </c>
      <c r="P319" s="210"/>
      <c r="Q319" s="208"/>
      <c r="R319" s="210"/>
      <c r="S319" s="208"/>
      <c r="T319" s="210"/>
      <c r="U319" s="208"/>
      <c r="V319" s="210"/>
      <c r="W319" s="208"/>
      <c r="X319" s="210"/>
      <c r="Y319" s="208"/>
    </row>
    <row r="320" spans="2:25" x14ac:dyDescent="0.3">
      <c r="B320" s="208" t="s">
        <v>3196</v>
      </c>
      <c r="C320" s="208" t="s">
        <v>3197</v>
      </c>
      <c r="D320" s="208" t="s">
        <v>400</v>
      </c>
      <c r="E320" s="208" t="s">
        <v>3075</v>
      </c>
      <c r="F320" s="208" t="s">
        <v>2208</v>
      </c>
      <c r="G320" s="208" t="s">
        <v>5144</v>
      </c>
      <c r="H320" s="210"/>
      <c r="I320" s="208"/>
      <c r="J320" s="208" t="s">
        <v>2148</v>
      </c>
      <c r="K320" s="208" t="s">
        <v>858</v>
      </c>
      <c r="L320" s="208" t="s">
        <v>5223</v>
      </c>
      <c r="M320" s="208" t="s">
        <v>4558</v>
      </c>
      <c r="N320" s="208" t="s">
        <v>5224</v>
      </c>
      <c r="O320" s="208" t="s">
        <v>3198</v>
      </c>
      <c r="P320" s="210"/>
      <c r="Q320" s="208"/>
      <c r="R320" s="210"/>
      <c r="S320" s="208"/>
      <c r="T320" s="210"/>
      <c r="U320" s="208"/>
      <c r="V320" s="210"/>
      <c r="W320" s="208"/>
      <c r="X320" s="210"/>
      <c r="Y320" s="208"/>
    </row>
    <row r="321" spans="2:25" x14ac:dyDescent="0.3">
      <c r="B321" s="208" t="s">
        <v>3199</v>
      </c>
      <c r="C321" s="208" t="s">
        <v>3200</v>
      </c>
      <c r="D321" s="208" t="s">
        <v>3201</v>
      </c>
      <c r="E321" s="208" t="s">
        <v>3075</v>
      </c>
      <c r="F321" s="208" t="s">
        <v>2208</v>
      </c>
      <c r="G321" s="208" t="s">
        <v>5144</v>
      </c>
      <c r="H321" s="210"/>
      <c r="I321" s="208"/>
      <c r="J321" s="208" t="s">
        <v>2148</v>
      </c>
      <c r="K321" s="208" t="s">
        <v>858</v>
      </c>
      <c r="L321" s="208" t="s">
        <v>5225</v>
      </c>
      <c r="M321" s="208" t="s">
        <v>5226</v>
      </c>
      <c r="N321" s="208" t="s">
        <v>5174</v>
      </c>
      <c r="O321" s="208" t="s">
        <v>3202</v>
      </c>
      <c r="P321" s="210"/>
      <c r="Q321" s="208"/>
      <c r="R321" s="210"/>
      <c r="S321" s="208"/>
      <c r="T321" s="210"/>
      <c r="U321" s="208"/>
      <c r="V321" s="210"/>
      <c r="W321" s="208"/>
      <c r="X321" s="210"/>
      <c r="Y321" s="208"/>
    </row>
    <row r="322" spans="2:25" x14ac:dyDescent="0.3">
      <c r="B322" s="208" t="s">
        <v>3203</v>
      </c>
      <c r="C322" s="208" t="s">
        <v>3204</v>
      </c>
      <c r="D322" s="208" t="s">
        <v>3205</v>
      </c>
      <c r="E322" s="208" t="s">
        <v>3075</v>
      </c>
      <c r="F322" s="208" t="s">
        <v>2208</v>
      </c>
      <c r="G322" s="208" t="s">
        <v>5144</v>
      </c>
      <c r="H322" s="210"/>
      <c r="I322" s="208"/>
      <c r="J322" s="208" t="s">
        <v>2148</v>
      </c>
      <c r="K322" s="208" t="s">
        <v>858</v>
      </c>
      <c r="L322" s="208" t="s">
        <v>5227</v>
      </c>
      <c r="M322" s="208" t="s">
        <v>5228</v>
      </c>
      <c r="N322" s="208" t="s">
        <v>5229</v>
      </c>
      <c r="O322" s="208" t="s">
        <v>3206</v>
      </c>
      <c r="P322" s="210"/>
      <c r="Q322" s="208"/>
      <c r="R322" s="210"/>
      <c r="S322" s="208"/>
      <c r="T322" s="210"/>
      <c r="U322" s="208"/>
      <c r="V322" s="210"/>
      <c r="W322" s="208"/>
      <c r="X322" s="210"/>
      <c r="Y322" s="208"/>
    </row>
    <row r="323" spans="2:25" x14ac:dyDescent="0.3">
      <c r="B323" s="208" t="s">
        <v>3207</v>
      </c>
      <c r="C323" s="208" t="s">
        <v>3208</v>
      </c>
      <c r="D323" s="208" t="s">
        <v>454</v>
      </c>
      <c r="E323" s="208" t="s">
        <v>3075</v>
      </c>
      <c r="F323" s="208" t="s">
        <v>2208</v>
      </c>
      <c r="G323" s="208" t="s">
        <v>5144</v>
      </c>
      <c r="H323" s="210"/>
      <c r="I323" s="208"/>
      <c r="J323" s="208" t="s">
        <v>2148</v>
      </c>
      <c r="K323" s="208" t="s">
        <v>858</v>
      </c>
      <c r="L323" s="208" t="s">
        <v>5230</v>
      </c>
      <c r="M323" s="208" t="s">
        <v>5228</v>
      </c>
      <c r="N323" s="208" t="s">
        <v>5229</v>
      </c>
      <c r="O323" s="208" t="s">
        <v>3209</v>
      </c>
      <c r="P323" s="210"/>
      <c r="Q323" s="208"/>
      <c r="R323" s="210"/>
      <c r="S323" s="208"/>
      <c r="T323" s="210"/>
      <c r="U323" s="208"/>
      <c r="V323" s="210"/>
      <c r="W323" s="208"/>
      <c r="X323" s="210"/>
      <c r="Y323" s="208"/>
    </row>
    <row r="324" spans="2:25" x14ac:dyDescent="0.3">
      <c r="B324" s="208" t="s">
        <v>3210</v>
      </c>
      <c r="C324" s="208" t="s">
        <v>3211</v>
      </c>
      <c r="D324" s="208" t="s">
        <v>3212</v>
      </c>
      <c r="E324" s="208" t="s">
        <v>3075</v>
      </c>
      <c r="F324" s="208" t="s">
        <v>2208</v>
      </c>
      <c r="G324" s="208" t="s">
        <v>5144</v>
      </c>
      <c r="H324" s="210"/>
      <c r="I324" s="208"/>
      <c r="J324" s="208" t="s">
        <v>2148</v>
      </c>
      <c r="K324" s="208" t="s">
        <v>858</v>
      </c>
      <c r="L324" s="208" t="s">
        <v>5175</v>
      </c>
      <c r="M324" s="208" t="s">
        <v>4711</v>
      </c>
      <c r="N324" s="208" t="s">
        <v>5231</v>
      </c>
      <c r="O324" s="208" t="s">
        <v>3084</v>
      </c>
      <c r="P324" s="210"/>
      <c r="Q324" s="208"/>
      <c r="R324" s="210"/>
      <c r="S324" s="208"/>
      <c r="T324" s="210"/>
      <c r="U324" s="208"/>
      <c r="V324" s="210"/>
      <c r="W324" s="208"/>
      <c r="X324" s="210"/>
      <c r="Y324" s="208"/>
    </row>
    <row r="325" spans="2:25" x14ac:dyDescent="0.3">
      <c r="B325" s="208" t="s">
        <v>3213</v>
      </c>
      <c r="C325" s="208" t="s">
        <v>3214</v>
      </c>
      <c r="D325" s="208" t="s">
        <v>3215</v>
      </c>
      <c r="E325" s="208" t="s">
        <v>3075</v>
      </c>
      <c r="F325" s="208" t="s">
        <v>2208</v>
      </c>
      <c r="G325" s="208" t="s">
        <v>5144</v>
      </c>
      <c r="H325" s="210"/>
      <c r="I325" s="208"/>
      <c r="J325" s="208" t="s">
        <v>2148</v>
      </c>
      <c r="K325" s="208" t="s">
        <v>858</v>
      </c>
      <c r="L325" s="208" t="s">
        <v>5232</v>
      </c>
      <c r="M325" s="208" t="s">
        <v>5233</v>
      </c>
      <c r="N325" s="208" t="s">
        <v>5199</v>
      </c>
      <c r="O325" s="208" t="s">
        <v>3216</v>
      </c>
      <c r="P325" s="210"/>
      <c r="Q325" s="208"/>
      <c r="R325" s="210"/>
      <c r="S325" s="208"/>
      <c r="T325" s="210"/>
      <c r="U325" s="208"/>
      <c r="V325" s="210"/>
      <c r="W325" s="208"/>
      <c r="X325" s="210"/>
      <c r="Y325" s="208"/>
    </row>
    <row r="326" spans="2:25" x14ac:dyDescent="0.3">
      <c r="B326" s="208" t="s">
        <v>3217</v>
      </c>
      <c r="C326" s="208" t="s">
        <v>3218</v>
      </c>
      <c r="D326" s="208" t="s">
        <v>3219</v>
      </c>
      <c r="E326" s="208" t="s">
        <v>3075</v>
      </c>
      <c r="F326" s="208" t="s">
        <v>2208</v>
      </c>
      <c r="G326" s="208" t="s">
        <v>5144</v>
      </c>
      <c r="H326" s="210"/>
      <c r="I326" s="208"/>
      <c r="J326" s="208" t="s">
        <v>2148</v>
      </c>
      <c r="K326" s="208" t="s">
        <v>858</v>
      </c>
      <c r="L326" s="208" t="s">
        <v>5234</v>
      </c>
      <c r="M326" s="208" t="s">
        <v>4728</v>
      </c>
      <c r="N326" s="208" t="s">
        <v>5235</v>
      </c>
      <c r="O326" s="208" t="s">
        <v>3123</v>
      </c>
      <c r="P326" s="210"/>
      <c r="Q326" s="208"/>
      <c r="R326" s="210"/>
      <c r="S326" s="208"/>
      <c r="T326" s="210"/>
      <c r="U326" s="208"/>
      <c r="V326" s="210"/>
      <c r="W326" s="208"/>
      <c r="X326" s="210"/>
      <c r="Y326" s="208"/>
    </row>
    <row r="327" spans="2:25" x14ac:dyDescent="0.3">
      <c r="B327" s="208" t="s">
        <v>3220</v>
      </c>
      <c r="C327" s="208" t="s">
        <v>3221</v>
      </c>
      <c r="D327" s="208" t="s">
        <v>3222</v>
      </c>
      <c r="E327" s="208" t="s">
        <v>3075</v>
      </c>
      <c r="F327" s="208" t="s">
        <v>2208</v>
      </c>
      <c r="G327" s="208" t="s">
        <v>5144</v>
      </c>
      <c r="H327" s="210"/>
      <c r="I327" s="208"/>
      <c r="J327" s="208" t="s">
        <v>2148</v>
      </c>
      <c r="K327" s="208" t="s">
        <v>858</v>
      </c>
      <c r="L327" s="208" t="s">
        <v>5236</v>
      </c>
      <c r="M327" s="208" t="s">
        <v>5100</v>
      </c>
      <c r="N327" s="208" t="s">
        <v>5237</v>
      </c>
      <c r="O327" s="208" t="s">
        <v>3084</v>
      </c>
      <c r="P327" s="210"/>
      <c r="Q327" s="208"/>
      <c r="R327" s="210"/>
      <c r="S327" s="208"/>
      <c r="T327" s="210"/>
      <c r="U327" s="208"/>
      <c r="V327" s="210"/>
      <c r="W327" s="208"/>
      <c r="X327" s="210"/>
      <c r="Y327" s="208"/>
    </row>
    <row r="328" spans="2:25" x14ac:dyDescent="0.3">
      <c r="B328" s="208" t="s">
        <v>3223</v>
      </c>
      <c r="C328" s="208" t="s">
        <v>3224</v>
      </c>
      <c r="D328" s="208" t="s">
        <v>3222</v>
      </c>
      <c r="E328" s="208" t="s">
        <v>3075</v>
      </c>
      <c r="F328" s="208" t="s">
        <v>2208</v>
      </c>
      <c r="G328" s="208" t="s">
        <v>5144</v>
      </c>
      <c r="H328" s="210"/>
      <c r="I328" s="208"/>
      <c r="J328" s="208" t="s">
        <v>2148</v>
      </c>
      <c r="K328" s="208" t="s">
        <v>858</v>
      </c>
      <c r="L328" s="208" t="s">
        <v>5238</v>
      </c>
      <c r="M328" s="208" t="s">
        <v>4747</v>
      </c>
      <c r="N328" s="208" t="s">
        <v>4813</v>
      </c>
      <c r="O328" s="208" t="s">
        <v>3084</v>
      </c>
      <c r="P328" s="210"/>
      <c r="Q328" s="208"/>
      <c r="R328" s="210"/>
      <c r="S328" s="208"/>
      <c r="T328" s="210"/>
      <c r="U328" s="208"/>
      <c r="V328" s="210"/>
      <c r="W328" s="208"/>
      <c r="X328" s="210"/>
      <c r="Y328" s="208"/>
    </row>
    <row r="329" spans="2:25" x14ac:dyDescent="0.3">
      <c r="B329" s="208" t="s">
        <v>3225</v>
      </c>
      <c r="C329" s="208" t="s">
        <v>3226</v>
      </c>
      <c r="D329" s="208" t="s">
        <v>3227</v>
      </c>
      <c r="E329" s="208" t="s">
        <v>3075</v>
      </c>
      <c r="F329" s="208" t="s">
        <v>2208</v>
      </c>
      <c r="G329" s="208" t="s">
        <v>5144</v>
      </c>
      <c r="H329" s="210"/>
      <c r="I329" s="208"/>
      <c r="J329" s="208" t="s">
        <v>2148</v>
      </c>
      <c r="K329" s="208" t="s">
        <v>858</v>
      </c>
      <c r="L329" s="208" t="s">
        <v>5201</v>
      </c>
      <c r="M329" s="208" t="s">
        <v>5107</v>
      </c>
      <c r="N329" s="208" t="s">
        <v>5239</v>
      </c>
      <c r="O329" s="208" t="s">
        <v>3084</v>
      </c>
      <c r="P329" s="210"/>
      <c r="Q329" s="208"/>
      <c r="R329" s="210"/>
      <c r="S329" s="208"/>
      <c r="T329" s="210"/>
      <c r="U329" s="208"/>
      <c r="V329" s="210"/>
      <c r="W329" s="208"/>
      <c r="X329" s="210"/>
      <c r="Y329" s="208"/>
    </row>
    <row r="330" spans="2:25" x14ac:dyDescent="0.3">
      <c r="B330" s="208" t="s">
        <v>3228</v>
      </c>
      <c r="C330" s="208" t="s">
        <v>3229</v>
      </c>
      <c r="D330" s="208" t="s">
        <v>3230</v>
      </c>
      <c r="E330" s="208" t="s">
        <v>3075</v>
      </c>
      <c r="F330" s="208" t="s">
        <v>2208</v>
      </c>
      <c r="G330" s="208" t="s">
        <v>5144</v>
      </c>
      <c r="H330" s="210"/>
      <c r="I330" s="208"/>
      <c r="J330" s="208" t="s">
        <v>2148</v>
      </c>
      <c r="K330" s="208" t="s">
        <v>858</v>
      </c>
      <c r="L330" s="208" t="s">
        <v>5240</v>
      </c>
      <c r="M330" s="208" t="s">
        <v>5110</v>
      </c>
      <c r="N330" s="208" t="s">
        <v>5241</v>
      </c>
      <c r="O330" s="208" t="s">
        <v>3231</v>
      </c>
      <c r="P330" s="210"/>
      <c r="Q330" s="208"/>
      <c r="R330" s="210"/>
      <c r="S330" s="208"/>
      <c r="T330" s="210"/>
      <c r="U330" s="208"/>
      <c r="V330" s="210"/>
      <c r="W330" s="208"/>
      <c r="X330" s="210"/>
      <c r="Y330" s="208"/>
    </row>
    <row r="331" spans="2:25" x14ac:dyDescent="0.3">
      <c r="B331" s="208" t="s">
        <v>3232</v>
      </c>
      <c r="C331" s="208" t="s">
        <v>3233</v>
      </c>
      <c r="D331" s="208" t="s">
        <v>3234</v>
      </c>
      <c r="E331" s="208" t="s">
        <v>3075</v>
      </c>
      <c r="F331" s="208" t="s">
        <v>2208</v>
      </c>
      <c r="G331" s="208" t="s">
        <v>5144</v>
      </c>
      <c r="H331" s="210"/>
      <c r="I331" s="208"/>
      <c r="J331" s="208" t="s">
        <v>2148</v>
      </c>
      <c r="K331" s="208" t="s">
        <v>858</v>
      </c>
      <c r="L331" s="208" t="s">
        <v>5242</v>
      </c>
      <c r="M331" s="208" t="s">
        <v>5243</v>
      </c>
      <c r="N331" s="208" t="s">
        <v>5244</v>
      </c>
      <c r="O331" s="208" t="s">
        <v>3084</v>
      </c>
      <c r="P331" s="210"/>
      <c r="Q331" s="208"/>
      <c r="R331" s="210"/>
      <c r="S331" s="208"/>
      <c r="T331" s="210"/>
      <c r="U331" s="208"/>
      <c r="V331" s="210"/>
      <c r="W331" s="208"/>
      <c r="X331" s="210"/>
      <c r="Y331" s="208"/>
    </row>
    <row r="332" spans="2:25" x14ac:dyDescent="0.3">
      <c r="B332" s="208" t="s">
        <v>3235</v>
      </c>
      <c r="C332" s="208" t="s">
        <v>3236</v>
      </c>
      <c r="D332" s="208" t="s">
        <v>3237</v>
      </c>
      <c r="E332" s="208" t="s">
        <v>3075</v>
      </c>
      <c r="F332" s="208" t="s">
        <v>2208</v>
      </c>
      <c r="G332" s="208" t="s">
        <v>5144</v>
      </c>
      <c r="H332" s="210"/>
      <c r="I332" s="208"/>
      <c r="J332" s="208" t="s">
        <v>2148</v>
      </c>
      <c r="K332" s="208" t="s">
        <v>858</v>
      </c>
      <c r="L332" s="208" t="s">
        <v>5245</v>
      </c>
      <c r="M332" s="208" t="s">
        <v>4846</v>
      </c>
      <c r="N332" s="208" t="s">
        <v>5246</v>
      </c>
      <c r="O332" s="208" t="s">
        <v>3084</v>
      </c>
      <c r="P332" s="210"/>
      <c r="Q332" s="208"/>
      <c r="R332" s="210"/>
      <c r="S332" s="208"/>
      <c r="T332" s="210"/>
      <c r="U332" s="208"/>
      <c r="V332" s="210"/>
      <c r="W332" s="208"/>
      <c r="X332" s="210"/>
      <c r="Y332" s="208"/>
    </row>
    <row r="333" spans="2:25" x14ac:dyDescent="0.3">
      <c r="B333" s="208" t="s">
        <v>5247</v>
      </c>
      <c r="C333" s="208" t="s">
        <v>4457</v>
      </c>
      <c r="D333" s="208" t="s">
        <v>2501</v>
      </c>
      <c r="E333" s="208" t="s">
        <v>2502</v>
      </c>
      <c r="F333" s="208" t="s">
        <v>2194</v>
      </c>
      <c r="G333" s="208" t="s">
        <v>5144</v>
      </c>
      <c r="H333" s="210"/>
      <c r="I333" s="208"/>
      <c r="J333" s="208" t="s">
        <v>2148</v>
      </c>
      <c r="K333" s="208" t="s">
        <v>2269</v>
      </c>
      <c r="L333" s="208" t="s">
        <v>5248</v>
      </c>
      <c r="M333" s="208" t="s">
        <v>5249</v>
      </c>
      <c r="N333" s="208" t="s">
        <v>5250</v>
      </c>
      <c r="O333" s="208" t="s">
        <v>2503</v>
      </c>
      <c r="P333" s="210"/>
      <c r="Q333" s="208"/>
      <c r="R333" s="210"/>
      <c r="S333" s="208"/>
      <c r="T333" s="210"/>
      <c r="U333" s="208"/>
      <c r="V333" s="210"/>
      <c r="W333" s="208"/>
      <c r="X333" s="210"/>
      <c r="Y333" s="208"/>
    </row>
    <row r="334" spans="2:25" x14ac:dyDescent="0.3">
      <c r="B334" s="208" t="s">
        <v>5251</v>
      </c>
      <c r="C334" s="208" t="s">
        <v>4457</v>
      </c>
      <c r="D334" s="208" t="s">
        <v>2504</v>
      </c>
      <c r="E334" s="208" t="s">
        <v>2502</v>
      </c>
      <c r="F334" s="208" t="s">
        <v>2505</v>
      </c>
      <c r="G334" s="208" t="s">
        <v>5144</v>
      </c>
      <c r="H334" s="210"/>
      <c r="I334" s="208"/>
      <c r="J334" s="208" t="s">
        <v>2148</v>
      </c>
      <c r="K334" s="208" t="s">
        <v>2269</v>
      </c>
      <c r="L334" s="208" t="s">
        <v>5252</v>
      </c>
      <c r="M334" s="208" t="s">
        <v>5180</v>
      </c>
      <c r="N334" s="208" t="s">
        <v>5253</v>
      </c>
      <c r="O334" s="208" t="s">
        <v>2506</v>
      </c>
      <c r="P334" s="210"/>
      <c r="Q334" s="208"/>
      <c r="R334" s="210"/>
      <c r="S334" s="208"/>
      <c r="T334" s="210"/>
      <c r="U334" s="208"/>
      <c r="V334" s="210"/>
      <c r="W334" s="208"/>
      <c r="X334" s="210"/>
      <c r="Y334" s="208"/>
    </row>
    <row r="335" spans="2:25" x14ac:dyDescent="0.3">
      <c r="B335" s="208" t="s">
        <v>5254</v>
      </c>
      <c r="C335" s="208" t="s">
        <v>2507</v>
      </c>
      <c r="D335" s="208" t="s">
        <v>2508</v>
      </c>
      <c r="E335" s="208" t="s">
        <v>2502</v>
      </c>
      <c r="F335" s="208" t="s">
        <v>2340</v>
      </c>
      <c r="G335" s="208" t="s">
        <v>5144</v>
      </c>
      <c r="H335" s="210"/>
      <c r="I335" s="208"/>
      <c r="J335" s="208" t="s">
        <v>2148</v>
      </c>
      <c r="K335" s="208" t="s">
        <v>615</v>
      </c>
      <c r="L335" s="208" t="s">
        <v>5204</v>
      </c>
      <c r="M335" s="208" t="s">
        <v>4712</v>
      </c>
      <c r="N335" s="208" t="s">
        <v>5255</v>
      </c>
      <c r="O335" s="208" t="s">
        <v>2509</v>
      </c>
      <c r="P335" s="210"/>
      <c r="Q335" s="208"/>
      <c r="R335" s="210"/>
      <c r="S335" s="208"/>
      <c r="T335" s="210"/>
      <c r="U335" s="208"/>
      <c r="V335" s="210"/>
      <c r="W335" s="208"/>
      <c r="X335" s="210"/>
      <c r="Y335" s="208"/>
    </row>
    <row r="336" spans="2:25" x14ac:dyDescent="0.3">
      <c r="B336" s="208" t="s">
        <v>2510</v>
      </c>
      <c r="C336" s="208" t="s">
        <v>2511</v>
      </c>
      <c r="D336" s="208" t="s">
        <v>2512</v>
      </c>
      <c r="E336" s="208" t="s">
        <v>2502</v>
      </c>
      <c r="F336" s="208" t="s">
        <v>2513</v>
      </c>
      <c r="G336" s="208" t="s">
        <v>5144</v>
      </c>
      <c r="H336" s="210"/>
      <c r="I336" s="208"/>
      <c r="J336" s="208" t="s">
        <v>2148</v>
      </c>
      <c r="K336" s="208" t="s">
        <v>2149</v>
      </c>
      <c r="L336" s="208" t="s">
        <v>5256</v>
      </c>
      <c r="M336" s="208" t="s">
        <v>5257</v>
      </c>
      <c r="N336" s="208" t="s">
        <v>4731</v>
      </c>
      <c r="O336" s="208" t="s">
        <v>2514</v>
      </c>
      <c r="P336" s="210"/>
      <c r="Q336" s="208"/>
      <c r="R336" s="210"/>
      <c r="S336" s="208"/>
      <c r="T336" s="210"/>
      <c r="U336" s="208"/>
      <c r="V336" s="210"/>
      <c r="W336" s="208"/>
      <c r="X336" s="210"/>
      <c r="Y336" s="208"/>
    </row>
    <row r="337" spans="2:25" x14ac:dyDescent="0.3">
      <c r="B337" s="208" t="s">
        <v>2515</v>
      </c>
      <c r="C337" s="208" t="s">
        <v>2516</v>
      </c>
      <c r="D337" s="208" t="s">
        <v>2517</v>
      </c>
      <c r="E337" s="208" t="s">
        <v>2502</v>
      </c>
      <c r="F337" s="208" t="s">
        <v>2340</v>
      </c>
      <c r="G337" s="208" t="s">
        <v>5144</v>
      </c>
      <c r="H337" s="210"/>
      <c r="I337" s="208"/>
      <c r="J337" s="208" t="s">
        <v>2148</v>
      </c>
      <c r="K337" s="208" t="s">
        <v>615</v>
      </c>
      <c r="L337" s="208" t="s">
        <v>5258</v>
      </c>
      <c r="M337" s="208" t="s">
        <v>5259</v>
      </c>
      <c r="N337" s="208" t="s">
        <v>5260</v>
      </c>
      <c r="O337" s="208" t="s">
        <v>2518</v>
      </c>
      <c r="P337" s="210"/>
      <c r="Q337" s="208"/>
      <c r="R337" s="210"/>
      <c r="S337" s="208"/>
      <c r="T337" s="210"/>
      <c r="U337" s="208"/>
      <c r="V337" s="210"/>
      <c r="W337" s="208"/>
      <c r="X337" s="210"/>
      <c r="Y337" s="208"/>
    </row>
    <row r="338" spans="2:25" x14ac:dyDescent="0.3">
      <c r="B338" s="208" t="s">
        <v>2519</v>
      </c>
      <c r="C338" s="208" t="s">
        <v>2520</v>
      </c>
      <c r="D338" s="208" t="s">
        <v>2521</v>
      </c>
      <c r="E338" s="208" t="s">
        <v>2502</v>
      </c>
      <c r="F338" s="208" t="s">
        <v>2340</v>
      </c>
      <c r="G338" s="208" t="s">
        <v>5144</v>
      </c>
      <c r="H338" s="210"/>
      <c r="I338" s="208"/>
      <c r="J338" s="208" t="s">
        <v>2148</v>
      </c>
      <c r="K338" s="208" t="s">
        <v>2149</v>
      </c>
      <c r="L338" s="208" t="s">
        <v>5093</v>
      </c>
      <c r="M338" s="208" t="s">
        <v>5259</v>
      </c>
      <c r="N338" s="208" t="s">
        <v>5261</v>
      </c>
      <c r="O338" s="208" t="s">
        <v>2522</v>
      </c>
      <c r="P338" s="210"/>
      <c r="Q338" s="208"/>
      <c r="R338" s="210"/>
      <c r="S338" s="208"/>
      <c r="T338" s="210"/>
      <c r="U338" s="208"/>
      <c r="V338" s="210"/>
      <c r="W338" s="208"/>
      <c r="X338" s="210"/>
      <c r="Y338" s="208"/>
    </row>
    <row r="339" spans="2:25" x14ac:dyDescent="0.3">
      <c r="B339" s="208" t="s">
        <v>2523</v>
      </c>
      <c r="C339" s="208" t="s">
        <v>2524</v>
      </c>
      <c r="D339" s="208" t="s">
        <v>353</v>
      </c>
      <c r="E339" s="208" t="s">
        <v>2502</v>
      </c>
      <c r="F339" s="208" t="s">
        <v>2340</v>
      </c>
      <c r="G339" s="208" t="s">
        <v>5144</v>
      </c>
      <c r="H339" s="210"/>
      <c r="I339" s="208"/>
      <c r="J339" s="208" t="s">
        <v>2148</v>
      </c>
      <c r="K339" s="208" t="s">
        <v>2149</v>
      </c>
      <c r="L339" s="208" t="s">
        <v>4925</v>
      </c>
      <c r="M339" s="208" t="s">
        <v>5262</v>
      </c>
      <c r="N339" s="208" t="s">
        <v>5263</v>
      </c>
      <c r="O339" s="208" t="s">
        <v>2525</v>
      </c>
      <c r="P339" s="210"/>
      <c r="Q339" s="208"/>
      <c r="R339" s="210"/>
      <c r="S339" s="208"/>
      <c r="T339" s="210"/>
      <c r="U339" s="208"/>
      <c r="V339" s="210"/>
      <c r="W339" s="208"/>
      <c r="X339" s="210"/>
      <c r="Y339" s="208"/>
    </row>
    <row r="340" spans="2:25" x14ac:dyDescent="0.3">
      <c r="B340" s="208" t="s">
        <v>2526</v>
      </c>
      <c r="C340" s="208" t="s">
        <v>2527</v>
      </c>
      <c r="D340" s="208" t="s">
        <v>2528</v>
      </c>
      <c r="E340" s="208" t="s">
        <v>2502</v>
      </c>
      <c r="F340" s="208" t="s">
        <v>2340</v>
      </c>
      <c r="G340" s="208" t="s">
        <v>5144</v>
      </c>
      <c r="H340" s="210"/>
      <c r="I340" s="208"/>
      <c r="J340" s="208" t="s">
        <v>2148</v>
      </c>
      <c r="K340" s="208" t="s">
        <v>2149</v>
      </c>
      <c r="L340" s="208" t="s">
        <v>5264</v>
      </c>
      <c r="M340" s="208" t="s">
        <v>5265</v>
      </c>
      <c r="N340" s="208" t="s">
        <v>4650</v>
      </c>
      <c r="O340" s="208" t="s">
        <v>2529</v>
      </c>
      <c r="P340" s="210"/>
      <c r="Q340" s="208"/>
      <c r="R340" s="210"/>
      <c r="S340" s="208"/>
      <c r="T340" s="210"/>
      <c r="U340" s="208"/>
      <c r="V340" s="210"/>
      <c r="W340" s="208"/>
      <c r="X340" s="210"/>
      <c r="Y340" s="208"/>
    </row>
    <row r="341" spans="2:25" x14ac:dyDescent="0.3">
      <c r="B341" s="208" t="s">
        <v>2530</v>
      </c>
      <c r="C341" s="208" t="s">
        <v>2531</v>
      </c>
      <c r="D341" s="208" t="s">
        <v>2532</v>
      </c>
      <c r="E341" s="208" t="s">
        <v>2502</v>
      </c>
      <c r="F341" s="208" t="s">
        <v>2513</v>
      </c>
      <c r="G341" s="208" t="s">
        <v>5144</v>
      </c>
      <c r="H341" s="210"/>
      <c r="I341" s="208"/>
      <c r="J341" s="208" t="s">
        <v>2148</v>
      </c>
      <c r="K341" s="208" t="s">
        <v>615</v>
      </c>
      <c r="L341" s="208" t="s">
        <v>5266</v>
      </c>
      <c r="M341" s="208" t="s">
        <v>5265</v>
      </c>
      <c r="N341" s="208" t="s">
        <v>4650</v>
      </c>
      <c r="O341" s="208" t="s">
        <v>2533</v>
      </c>
      <c r="P341" s="210"/>
      <c r="Q341" s="208"/>
      <c r="R341" s="210"/>
      <c r="S341" s="208"/>
      <c r="T341" s="210"/>
      <c r="U341" s="208"/>
      <c r="V341" s="210"/>
      <c r="W341" s="208"/>
      <c r="X341" s="210"/>
      <c r="Y341" s="208"/>
    </row>
    <row r="342" spans="2:25" x14ac:dyDescent="0.3">
      <c r="B342" s="208" t="s">
        <v>2534</v>
      </c>
      <c r="C342" s="208" t="s">
        <v>2175</v>
      </c>
      <c r="D342" s="208" t="s">
        <v>2517</v>
      </c>
      <c r="E342" s="208" t="s">
        <v>2502</v>
      </c>
      <c r="F342" s="208" t="s">
        <v>2340</v>
      </c>
      <c r="G342" s="208" t="s">
        <v>5144</v>
      </c>
      <c r="H342" s="210"/>
      <c r="I342" s="208"/>
      <c r="J342" s="208" t="s">
        <v>2148</v>
      </c>
      <c r="K342" s="208" t="s">
        <v>615</v>
      </c>
      <c r="L342" s="208" t="s">
        <v>4750</v>
      </c>
      <c r="M342" s="208" t="s">
        <v>4623</v>
      </c>
      <c r="N342" s="208" t="s">
        <v>5267</v>
      </c>
      <c r="O342" s="208" t="s">
        <v>2535</v>
      </c>
      <c r="P342" s="210"/>
      <c r="Q342" s="208"/>
      <c r="R342" s="210"/>
      <c r="S342" s="208"/>
      <c r="T342" s="210"/>
      <c r="U342" s="208"/>
      <c r="V342" s="210"/>
      <c r="W342" s="208"/>
      <c r="X342" s="210"/>
      <c r="Y342" s="208"/>
    </row>
    <row r="343" spans="2:25" x14ac:dyDescent="0.3">
      <c r="B343" s="208" t="s">
        <v>2536</v>
      </c>
      <c r="C343" s="208" t="s">
        <v>2537</v>
      </c>
      <c r="D343" s="208" t="s">
        <v>2538</v>
      </c>
      <c r="E343" s="208" t="s">
        <v>2502</v>
      </c>
      <c r="F343" s="208" t="s">
        <v>2513</v>
      </c>
      <c r="G343" s="208" t="s">
        <v>5144</v>
      </c>
      <c r="H343" s="210"/>
      <c r="I343" s="208"/>
      <c r="J343" s="208" t="s">
        <v>2148</v>
      </c>
      <c r="K343" s="208" t="s">
        <v>2149</v>
      </c>
      <c r="L343" s="208" t="s">
        <v>5268</v>
      </c>
      <c r="M343" s="208" t="s">
        <v>5249</v>
      </c>
      <c r="N343" s="208" t="s">
        <v>5015</v>
      </c>
      <c r="O343" s="208" t="s">
        <v>2539</v>
      </c>
      <c r="P343" s="210"/>
      <c r="Q343" s="208"/>
      <c r="R343" s="210"/>
      <c r="S343" s="208"/>
      <c r="T343" s="210"/>
      <c r="U343" s="208"/>
      <c r="V343" s="210"/>
      <c r="W343" s="208"/>
      <c r="X343" s="210"/>
      <c r="Y343" s="208"/>
    </row>
    <row r="344" spans="2:25" x14ac:dyDescent="0.3">
      <c r="B344" s="208" t="s">
        <v>2540</v>
      </c>
      <c r="C344" s="208" t="s">
        <v>2516</v>
      </c>
      <c r="D344" s="208" t="s">
        <v>2541</v>
      </c>
      <c r="E344" s="208" t="s">
        <v>2502</v>
      </c>
      <c r="F344" s="208" t="s">
        <v>2340</v>
      </c>
      <c r="G344" s="208" t="s">
        <v>5144</v>
      </c>
      <c r="H344" s="210"/>
      <c r="I344" s="208"/>
      <c r="J344" s="208" t="s">
        <v>2148</v>
      </c>
      <c r="K344" s="208" t="s">
        <v>615</v>
      </c>
      <c r="L344" s="208" t="s">
        <v>5256</v>
      </c>
      <c r="M344" s="208" t="s">
        <v>5249</v>
      </c>
      <c r="N344" s="208" t="s">
        <v>5015</v>
      </c>
      <c r="O344" s="208" t="s">
        <v>2542</v>
      </c>
      <c r="P344" s="210"/>
      <c r="Q344" s="208"/>
      <c r="R344" s="210"/>
      <c r="S344" s="208"/>
      <c r="T344" s="210"/>
      <c r="U344" s="208"/>
      <c r="V344" s="210"/>
      <c r="W344" s="208"/>
      <c r="X344" s="210"/>
      <c r="Y344" s="208"/>
    </row>
    <row r="345" spans="2:25" x14ac:dyDescent="0.3">
      <c r="B345" s="208" t="s">
        <v>2543</v>
      </c>
      <c r="C345" s="208" t="s">
        <v>2544</v>
      </c>
      <c r="D345" s="208" t="s">
        <v>2545</v>
      </c>
      <c r="E345" s="208" t="s">
        <v>2502</v>
      </c>
      <c r="F345" s="208" t="s">
        <v>2340</v>
      </c>
      <c r="G345" s="208" t="s">
        <v>5144</v>
      </c>
      <c r="H345" s="210"/>
      <c r="I345" s="208"/>
      <c r="J345" s="208" t="s">
        <v>2148</v>
      </c>
      <c r="K345" s="208" t="s">
        <v>2149</v>
      </c>
      <c r="L345" s="208" t="s">
        <v>5177</v>
      </c>
      <c r="M345" s="208" t="s">
        <v>5269</v>
      </c>
      <c r="N345" s="208" t="s">
        <v>5270</v>
      </c>
      <c r="O345" s="208" t="s">
        <v>2546</v>
      </c>
      <c r="P345" s="210"/>
      <c r="Q345" s="208"/>
      <c r="R345" s="210"/>
      <c r="S345" s="208"/>
      <c r="T345" s="210"/>
      <c r="U345" s="208"/>
      <c r="V345" s="210"/>
      <c r="W345" s="208"/>
      <c r="X345" s="210"/>
      <c r="Y345" s="208"/>
    </row>
    <row r="346" spans="2:25" x14ac:dyDescent="0.3">
      <c r="B346" s="208" t="s">
        <v>2547</v>
      </c>
      <c r="C346" s="208" t="s">
        <v>2548</v>
      </c>
      <c r="D346" s="208" t="s">
        <v>2549</v>
      </c>
      <c r="E346" s="208" t="s">
        <v>2502</v>
      </c>
      <c r="F346" s="208" t="s">
        <v>2513</v>
      </c>
      <c r="G346" s="208" t="s">
        <v>5144</v>
      </c>
      <c r="H346" s="210"/>
      <c r="I346" s="208"/>
      <c r="J346" s="208" t="s">
        <v>2148</v>
      </c>
      <c r="K346" s="208" t="s">
        <v>2149</v>
      </c>
      <c r="L346" s="208" t="s">
        <v>5271</v>
      </c>
      <c r="M346" s="208" t="s">
        <v>5272</v>
      </c>
      <c r="N346" s="208" t="s">
        <v>5273</v>
      </c>
      <c r="O346" s="208" t="s">
        <v>2550</v>
      </c>
      <c r="P346" s="210"/>
      <c r="Q346" s="208"/>
      <c r="R346" s="210"/>
      <c r="S346" s="208"/>
      <c r="T346" s="210"/>
      <c r="U346" s="208"/>
      <c r="V346" s="210"/>
      <c r="W346" s="208"/>
      <c r="X346" s="210"/>
      <c r="Y346" s="208"/>
    </row>
    <row r="347" spans="2:25" x14ac:dyDescent="0.3">
      <c r="B347" s="208" t="s">
        <v>2551</v>
      </c>
      <c r="C347" s="208" t="s">
        <v>2552</v>
      </c>
      <c r="D347" s="208" t="s">
        <v>2553</v>
      </c>
      <c r="E347" s="208" t="s">
        <v>2502</v>
      </c>
      <c r="F347" s="208" t="s">
        <v>2340</v>
      </c>
      <c r="G347" s="208" t="s">
        <v>5144</v>
      </c>
      <c r="H347" s="210"/>
      <c r="I347" s="208"/>
      <c r="J347" s="208" t="s">
        <v>2148</v>
      </c>
      <c r="K347" s="208" t="s">
        <v>615</v>
      </c>
      <c r="L347" s="208" t="s">
        <v>4902</v>
      </c>
      <c r="M347" s="208" t="s">
        <v>4816</v>
      </c>
      <c r="N347" s="208" t="s">
        <v>5274</v>
      </c>
      <c r="O347" s="208" t="s">
        <v>2554</v>
      </c>
      <c r="P347" s="210"/>
      <c r="Q347" s="208"/>
      <c r="R347" s="210"/>
      <c r="S347" s="208"/>
      <c r="T347" s="210"/>
      <c r="U347" s="208"/>
      <c r="V347" s="210"/>
      <c r="W347" s="208"/>
      <c r="X347" s="210"/>
      <c r="Y347" s="208"/>
    </row>
    <row r="348" spans="2:25" x14ac:dyDescent="0.3">
      <c r="B348" s="208" t="s">
        <v>2555</v>
      </c>
      <c r="C348" s="208" t="s">
        <v>2556</v>
      </c>
      <c r="D348" s="208" t="s">
        <v>2557</v>
      </c>
      <c r="E348" s="208" t="s">
        <v>2502</v>
      </c>
      <c r="F348" s="208" t="s">
        <v>2513</v>
      </c>
      <c r="G348" s="208" t="s">
        <v>5144</v>
      </c>
      <c r="H348" s="210"/>
      <c r="I348" s="208"/>
      <c r="J348" s="208" t="s">
        <v>2148</v>
      </c>
      <c r="K348" s="208" t="s">
        <v>2149</v>
      </c>
      <c r="L348" s="208" t="s">
        <v>5275</v>
      </c>
      <c r="M348" s="208" t="s">
        <v>4725</v>
      </c>
      <c r="N348" s="208" t="s">
        <v>5276</v>
      </c>
      <c r="O348" s="208" t="s">
        <v>2558</v>
      </c>
      <c r="P348" s="210"/>
      <c r="Q348" s="208"/>
      <c r="R348" s="210"/>
      <c r="S348" s="208"/>
      <c r="T348" s="210"/>
      <c r="U348" s="208"/>
      <c r="V348" s="210"/>
      <c r="W348" s="208"/>
      <c r="X348" s="210"/>
      <c r="Y348" s="208"/>
    </row>
    <row r="349" spans="2:25" x14ac:dyDescent="0.3">
      <c r="B349" s="208" t="s">
        <v>2559</v>
      </c>
      <c r="C349" s="208" t="s">
        <v>2560</v>
      </c>
      <c r="D349" s="208" t="s">
        <v>2561</v>
      </c>
      <c r="E349" s="208" t="s">
        <v>2502</v>
      </c>
      <c r="F349" s="208" t="s">
        <v>2513</v>
      </c>
      <c r="G349" s="208" t="s">
        <v>5144</v>
      </c>
      <c r="H349" s="210"/>
      <c r="I349" s="208"/>
      <c r="J349" s="208" t="s">
        <v>2148</v>
      </c>
      <c r="K349" s="208" t="s">
        <v>2562</v>
      </c>
      <c r="L349" s="208" t="s">
        <v>5277</v>
      </c>
      <c r="M349" s="208" t="s">
        <v>4725</v>
      </c>
      <c r="N349" s="208" t="s">
        <v>5276</v>
      </c>
      <c r="O349" s="208" t="s">
        <v>2563</v>
      </c>
      <c r="P349" s="210"/>
      <c r="Q349" s="208"/>
      <c r="R349" s="210"/>
      <c r="S349" s="208"/>
      <c r="T349" s="210"/>
      <c r="U349" s="208"/>
      <c r="V349" s="210"/>
      <c r="W349" s="208"/>
      <c r="X349" s="210"/>
      <c r="Y349" s="208"/>
    </row>
    <row r="350" spans="2:25" x14ac:dyDescent="0.3">
      <c r="B350" s="208" t="s">
        <v>2564</v>
      </c>
      <c r="C350" s="208" t="s">
        <v>2565</v>
      </c>
      <c r="D350" s="208" t="s">
        <v>2561</v>
      </c>
      <c r="E350" s="208" t="s">
        <v>2502</v>
      </c>
      <c r="F350" s="208" t="s">
        <v>2513</v>
      </c>
      <c r="G350" s="208" t="s">
        <v>5144</v>
      </c>
      <c r="H350" s="210"/>
      <c r="I350" s="208"/>
      <c r="J350" s="208" t="s">
        <v>2148</v>
      </c>
      <c r="K350" s="208" t="s">
        <v>2562</v>
      </c>
      <c r="L350" s="208" t="s">
        <v>5277</v>
      </c>
      <c r="M350" s="208" t="s">
        <v>4725</v>
      </c>
      <c r="N350" s="208" t="s">
        <v>5276</v>
      </c>
      <c r="O350" s="208" t="s">
        <v>2566</v>
      </c>
      <c r="P350" s="210"/>
      <c r="Q350" s="208"/>
      <c r="R350" s="210"/>
      <c r="S350" s="208"/>
      <c r="T350" s="210"/>
      <c r="U350" s="208"/>
      <c r="V350" s="210"/>
      <c r="W350" s="208"/>
      <c r="X350" s="210"/>
      <c r="Y350" s="208"/>
    </row>
    <row r="351" spans="2:25" x14ac:dyDescent="0.3">
      <c r="B351" s="208" t="s">
        <v>2567</v>
      </c>
      <c r="C351" s="208" t="s">
        <v>2568</v>
      </c>
      <c r="D351" s="208" t="s">
        <v>2561</v>
      </c>
      <c r="E351" s="208" t="s">
        <v>2502</v>
      </c>
      <c r="F351" s="208" t="s">
        <v>2513</v>
      </c>
      <c r="G351" s="208" t="s">
        <v>5144</v>
      </c>
      <c r="H351" s="210"/>
      <c r="I351" s="208"/>
      <c r="J351" s="208" t="s">
        <v>2148</v>
      </c>
      <c r="K351" s="208" t="s">
        <v>2562</v>
      </c>
      <c r="L351" s="208" t="s">
        <v>5277</v>
      </c>
      <c r="M351" s="208" t="s">
        <v>4725</v>
      </c>
      <c r="N351" s="208" t="s">
        <v>5276</v>
      </c>
      <c r="O351" s="208" t="s">
        <v>2569</v>
      </c>
      <c r="P351" s="210"/>
      <c r="Q351" s="208"/>
      <c r="R351" s="210"/>
      <c r="S351" s="208"/>
      <c r="T351" s="210"/>
      <c r="U351" s="208"/>
      <c r="V351" s="210"/>
      <c r="W351" s="208"/>
      <c r="X351" s="210"/>
      <c r="Y351" s="208"/>
    </row>
    <row r="352" spans="2:25" x14ac:dyDescent="0.3">
      <c r="B352" s="208" t="s">
        <v>2570</v>
      </c>
      <c r="C352" s="208" t="s">
        <v>4457</v>
      </c>
      <c r="D352" s="208" t="s">
        <v>2571</v>
      </c>
      <c r="E352" s="208" t="s">
        <v>2502</v>
      </c>
      <c r="F352" s="208" t="s">
        <v>2513</v>
      </c>
      <c r="G352" s="208" t="s">
        <v>5144</v>
      </c>
      <c r="H352" s="210"/>
      <c r="I352" s="208"/>
      <c r="J352" s="208" t="s">
        <v>2148</v>
      </c>
      <c r="K352" s="208" t="s">
        <v>2149</v>
      </c>
      <c r="L352" s="208" t="s">
        <v>5201</v>
      </c>
      <c r="M352" s="208" t="s">
        <v>5278</v>
      </c>
      <c r="N352" s="208" t="s">
        <v>5279</v>
      </c>
      <c r="O352" s="208" t="s">
        <v>2558</v>
      </c>
      <c r="P352" s="210"/>
      <c r="Q352" s="208"/>
      <c r="R352" s="210"/>
      <c r="S352" s="208"/>
      <c r="T352" s="210"/>
      <c r="U352" s="208"/>
      <c r="V352" s="210"/>
      <c r="W352" s="208"/>
      <c r="X352" s="210"/>
      <c r="Y352" s="208"/>
    </row>
    <row r="353" spans="2:25" x14ac:dyDescent="0.3">
      <c r="B353" s="208" t="s">
        <v>2572</v>
      </c>
      <c r="C353" s="208" t="s">
        <v>4457</v>
      </c>
      <c r="D353" s="208" t="s">
        <v>2573</v>
      </c>
      <c r="E353" s="208" t="s">
        <v>2502</v>
      </c>
      <c r="F353" s="208" t="s">
        <v>2513</v>
      </c>
      <c r="G353" s="208" t="s">
        <v>5144</v>
      </c>
      <c r="H353" s="210"/>
      <c r="I353" s="208"/>
      <c r="J353" s="208" t="s">
        <v>2148</v>
      </c>
      <c r="K353" s="208" t="s">
        <v>2149</v>
      </c>
      <c r="L353" s="208" t="s">
        <v>5280</v>
      </c>
      <c r="M353" s="208" t="s">
        <v>5281</v>
      </c>
      <c r="N353" s="208" t="s">
        <v>5282</v>
      </c>
      <c r="O353" s="208" t="s">
        <v>2574</v>
      </c>
      <c r="P353" s="210"/>
      <c r="Q353" s="208"/>
      <c r="R353" s="210"/>
      <c r="S353" s="208"/>
      <c r="T353" s="210"/>
      <c r="U353" s="208"/>
      <c r="V353" s="210"/>
      <c r="W353" s="208"/>
      <c r="X353" s="210"/>
      <c r="Y353" s="208"/>
    </row>
    <row r="354" spans="2:25" x14ac:dyDescent="0.3">
      <c r="B354" s="208" t="s">
        <v>2575</v>
      </c>
      <c r="C354" s="208" t="s">
        <v>2576</v>
      </c>
      <c r="D354" s="208" t="s">
        <v>2577</v>
      </c>
      <c r="E354" s="208" t="s">
        <v>2502</v>
      </c>
      <c r="F354" s="208" t="s">
        <v>2340</v>
      </c>
      <c r="G354" s="208" t="s">
        <v>5144</v>
      </c>
      <c r="H354" s="210"/>
      <c r="I354" s="208"/>
      <c r="J354" s="208" t="s">
        <v>2148</v>
      </c>
      <c r="K354" s="208" t="s">
        <v>2149</v>
      </c>
      <c r="L354" s="208" t="s">
        <v>5283</v>
      </c>
      <c r="M354" s="208" t="s">
        <v>5077</v>
      </c>
      <c r="N354" s="208" t="s">
        <v>5284</v>
      </c>
      <c r="O354" s="208" t="s">
        <v>2578</v>
      </c>
      <c r="P354" s="210"/>
      <c r="Q354" s="208"/>
      <c r="R354" s="210"/>
      <c r="S354" s="208"/>
      <c r="T354" s="210"/>
      <c r="U354" s="208"/>
      <c r="V354" s="210"/>
      <c r="W354" s="208"/>
      <c r="X354" s="210"/>
      <c r="Y354" s="208"/>
    </row>
    <row r="355" spans="2:25" x14ac:dyDescent="0.3">
      <c r="B355" s="208" t="s">
        <v>2579</v>
      </c>
      <c r="C355" s="208" t="s">
        <v>2576</v>
      </c>
      <c r="D355" s="208" t="s">
        <v>2580</v>
      </c>
      <c r="E355" s="208" t="s">
        <v>2502</v>
      </c>
      <c r="F355" s="208" t="s">
        <v>2340</v>
      </c>
      <c r="G355" s="208" t="s">
        <v>5144</v>
      </c>
      <c r="H355" s="210"/>
      <c r="I355" s="208"/>
      <c r="J355" s="208" t="s">
        <v>2148</v>
      </c>
      <c r="K355" s="208" t="s">
        <v>2149</v>
      </c>
      <c r="L355" s="208" t="s">
        <v>5285</v>
      </c>
      <c r="M355" s="208" t="s">
        <v>5077</v>
      </c>
      <c r="N355" s="208" t="s">
        <v>5286</v>
      </c>
      <c r="O355" s="208" t="s">
        <v>2581</v>
      </c>
      <c r="P355" s="210"/>
      <c r="Q355" s="208"/>
      <c r="R355" s="210"/>
      <c r="S355" s="208"/>
      <c r="T355" s="210"/>
      <c r="U355" s="208"/>
      <c r="V355" s="210"/>
      <c r="W355" s="208"/>
      <c r="X355" s="210"/>
      <c r="Y355" s="208"/>
    </row>
    <row r="356" spans="2:25" x14ac:dyDescent="0.3">
      <c r="B356" s="208" t="s">
        <v>2582</v>
      </c>
      <c r="C356" s="208" t="s">
        <v>2516</v>
      </c>
      <c r="D356" s="208" t="s">
        <v>2583</v>
      </c>
      <c r="E356" s="208" t="s">
        <v>2502</v>
      </c>
      <c r="F356" s="208" t="s">
        <v>2340</v>
      </c>
      <c r="G356" s="208" t="s">
        <v>5144</v>
      </c>
      <c r="H356" s="210"/>
      <c r="I356" s="208"/>
      <c r="J356" s="208" t="s">
        <v>2148</v>
      </c>
      <c r="K356" s="208" t="s">
        <v>615</v>
      </c>
      <c r="L356" s="208" t="s">
        <v>5287</v>
      </c>
      <c r="M356" s="208" t="s">
        <v>5288</v>
      </c>
      <c r="N356" s="208" t="s">
        <v>5289</v>
      </c>
      <c r="O356" s="208" t="s">
        <v>2584</v>
      </c>
      <c r="P356" s="210"/>
      <c r="Q356" s="208"/>
      <c r="R356" s="210"/>
      <c r="S356" s="208"/>
      <c r="T356" s="210"/>
      <c r="U356" s="208"/>
      <c r="V356" s="210"/>
      <c r="W356" s="208"/>
      <c r="X356" s="210"/>
      <c r="Y356" s="208"/>
    </row>
    <row r="357" spans="2:25" x14ac:dyDescent="0.3">
      <c r="B357" s="208" t="s">
        <v>2585</v>
      </c>
      <c r="C357" s="208" t="s">
        <v>2586</v>
      </c>
      <c r="D357" s="208" t="s">
        <v>2587</v>
      </c>
      <c r="E357" s="208" t="s">
        <v>2502</v>
      </c>
      <c r="F357" s="208" t="s">
        <v>2513</v>
      </c>
      <c r="G357" s="208" t="s">
        <v>5144</v>
      </c>
      <c r="H357" s="210"/>
      <c r="I357" s="208"/>
      <c r="J357" s="208" t="s">
        <v>2148</v>
      </c>
      <c r="K357" s="208" t="s">
        <v>615</v>
      </c>
      <c r="L357" s="208" t="s">
        <v>5290</v>
      </c>
      <c r="M357" s="208" t="s">
        <v>5291</v>
      </c>
      <c r="N357" s="208" t="s">
        <v>5292</v>
      </c>
      <c r="O357" s="208" t="s">
        <v>2588</v>
      </c>
      <c r="P357" s="210"/>
      <c r="Q357" s="208"/>
      <c r="R357" s="210"/>
      <c r="S357" s="208"/>
      <c r="T357" s="210"/>
      <c r="U357" s="208"/>
      <c r="V357" s="210"/>
      <c r="W357" s="208"/>
      <c r="X357" s="210"/>
      <c r="Y357" s="208"/>
    </row>
    <row r="358" spans="2:25" x14ac:dyDescent="0.3">
      <c r="B358" s="208" t="s">
        <v>2589</v>
      </c>
      <c r="C358" s="208" t="s">
        <v>2548</v>
      </c>
      <c r="D358" s="208" t="s">
        <v>361</v>
      </c>
      <c r="E358" s="208" t="s">
        <v>2502</v>
      </c>
      <c r="F358" s="208" t="s">
        <v>2513</v>
      </c>
      <c r="G358" s="208" t="s">
        <v>5144</v>
      </c>
      <c r="H358" s="210"/>
      <c r="I358" s="208"/>
      <c r="J358" s="208" t="s">
        <v>2148</v>
      </c>
      <c r="K358" s="208" t="s">
        <v>2149</v>
      </c>
      <c r="L358" s="208" t="s">
        <v>4750</v>
      </c>
      <c r="M358" s="208" t="s">
        <v>5293</v>
      </c>
      <c r="N358" s="208" t="s">
        <v>5294</v>
      </c>
      <c r="O358" s="208" t="s">
        <v>2590</v>
      </c>
      <c r="P358" s="210"/>
      <c r="Q358" s="208"/>
      <c r="R358" s="210"/>
      <c r="S358" s="208"/>
      <c r="T358" s="210"/>
      <c r="U358" s="208"/>
      <c r="V358" s="210"/>
      <c r="W358" s="208"/>
      <c r="X358" s="210"/>
      <c r="Y358" s="208"/>
    </row>
    <row r="359" spans="2:25" x14ac:dyDescent="0.3">
      <c r="B359" s="208" t="s">
        <v>2591</v>
      </c>
      <c r="C359" s="208" t="s">
        <v>2592</v>
      </c>
      <c r="D359" s="208" t="s">
        <v>2593</v>
      </c>
      <c r="E359" s="208" t="s">
        <v>2502</v>
      </c>
      <c r="F359" s="208" t="s">
        <v>2513</v>
      </c>
      <c r="G359" s="208" t="s">
        <v>5144</v>
      </c>
      <c r="H359" s="210"/>
      <c r="I359" s="208"/>
      <c r="J359" s="208" t="s">
        <v>2148</v>
      </c>
      <c r="K359" s="208" t="s">
        <v>2149</v>
      </c>
      <c r="L359" s="208" t="s">
        <v>5295</v>
      </c>
      <c r="M359" s="208" t="s">
        <v>5296</v>
      </c>
      <c r="N359" s="208" t="s">
        <v>4712</v>
      </c>
      <c r="O359" s="208" t="s">
        <v>2594</v>
      </c>
      <c r="P359" s="210"/>
      <c r="Q359" s="208"/>
      <c r="R359" s="210"/>
      <c r="S359" s="208"/>
      <c r="T359" s="210"/>
      <c r="U359" s="208"/>
      <c r="V359" s="210"/>
      <c r="W359" s="208"/>
      <c r="X359" s="210"/>
      <c r="Y359" s="208"/>
    </row>
    <row r="360" spans="2:25" x14ac:dyDescent="0.3">
      <c r="B360" s="208" t="s">
        <v>2595</v>
      </c>
      <c r="C360" s="208" t="s">
        <v>2596</v>
      </c>
      <c r="D360" s="208" t="s">
        <v>2597</v>
      </c>
      <c r="E360" s="208" t="s">
        <v>2502</v>
      </c>
      <c r="F360" s="208" t="s">
        <v>2513</v>
      </c>
      <c r="G360" s="208" t="s">
        <v>5144</v>
      </c>
      <c r="H360" s="210"/>
      <c r="I360" s="208"/>
      <c r="J360" s="208" t="s">
        <v>2148</v>
      </c>
      <c r="K360" s="208" t="s">
        <v>2562</v>
      </c>
      <c r="L360" s="208" t="s">
        <v>5297</v>
      </c>
      <c r="M360" s="208" t="s">
        <v>5296</v>
      </c>
      <c r="N360" s="208" t="s">
        <v>4712</v>
      </c>
      <c r="O360" s="208" t="s">
        <v>2584</v>
      </c>
      <c r="P360" s="210"/>
      <c r="Q360" s="208"/>
      <c r="R360" s="210"/>
      <c r="S360" s="208"/>
      <c r="T360" s="210"/>
      <c r="U360" s="208"/>
      <c r="V360" s="210"/>
      <c r="W360" s="208"/>
      <c r="X360" s="210"/>
      <c r="Y360" s="208"/>
    </row>
    <row r="361" spans="2:25" x14ac:dyDescent="0.3">
      <c r="B361" s="208" t="s">
        <v>2602</v>
      </c>
      <c r="C361" s="208" t="s">
        <v>2603</v>
      </c>
      <c r="D361" s="208" t="s">
        <v>2597</v>
      </c>
      <c r="E361" s="208" t="s">
        <v>2502</v>
      </c>
      <c r="F361" s="208" t="s">
        <v>2513</v>
      </c>
      <c r="G361" s="208" t="s">
        <v>5144</v>
      </c>
      <c r="H361" s="210"/>
      <c r="I361" s="208"/>
      <c r="J361" s="208" t="s">
        <v>2148</v>
      </c>
      <c r="K361" s="208" t="s">
        <v>2562</v>
      </c>
      <c r="L361" s="208" t="s">
        <v>5297</v>
      </c>
      <c r="M361" s="208" t="s">
        <v>5296</v>
      </c>
      <c r="N361" s="208" t="s">
        <v>4712</v>
      </c>
      <c r="O361" s="208" t="s">
        <v>2604</v>
      </c>
      <c r="P361" s="210"/>
      <c r="Q361" s="208"/>
      <c r="R361" s="210"/>
      <c r="S361" s="208"/>
      <c r="T361" s="210"/>
      <c r="U361" s="208"/>
      <c r="V361" s="210"/>
      <c r="W361" s="208"/>
      <c r="X361" s="210"/>
      <c r="Y361" s="208"/>
    </row>
    <row r="362" spans="2:25" x14ac:dyDescent="0.3">
      <c r="B362" s="208" t="s">
        <v>2605</v>
      </c>
      <c r="C362" s="208" t="s">
        <v>2565</v>
      </c>
      <c r="D362" s="208" t="s">
        <v>2597</v>
      </c>
      <c r="E362" s="208" t="s">
        <v>2502</v>
      </c>
      <c r="F362" s="208" t="s">
        <v>2513</v>
      </c>
      <c r="G362" s="208" t="s">
        <v>5144</v>
      </c>
      <c r="H362" s="210"/>
      <c r="I362" s="208"/>
      <c r="J362" s="208" t="s">
        <v>2148</v>
      </c>
      <c r="K362" s="208" t="s">
        <v>2562</v>
      </c>
      <c r="L362" s="208" t="s">
        <v>5297</v>
      </c>
      <c r="M362" s="208" t="s">
        <v>5296</v>
      </c>
      <c r="N362" s="208" t="s">
        <v>4712</v>
      </c>
      <c r="O362" s="208" t="s">
        <v>2606</v>
      </c>
      <c r="P362" s="210"/>
      <c r="Q362" s="208"/>
      <c r="R362" s="210"/>
      <c r="S362" s="208"/>
      <c r="T362" s="210"/>
      <c r="U362" s="208"/>
      <c r="V362" s="210"/>
      <c r="W362" s="208"/>
      <c r="X362" s="210"/>
      <c r="Y362" s="208"/>
    </row>
    <row r="363" spans="2:25" x14ac:dyDescent="0.3">
      <c r="B363" s="208" t="s">
        <v>2607</v>
      </c>
      <c r="C363" s="208" t="s">
        <v>2608</v>
      </c>
      <c r="D363" s="208" t="s">
        <v>2609</v>
      </c>
      <c r="E363" s="208" t="s">
        <v>2502</v>
      </c>
      <c r="F363" s="208" t="s">
        <v>2340</v>
      </c>
      <c r="G363" s="208" t="s">
        <v>5144</v>
      </c>
      <c r="H363" s="210"/>
      <c r="I363" s="208"/>
      <c r="J363" s="208" t="s">
        <v>2148</v>
      </c>
      <c r="K363" s="208" t="s">
        <v>615</v>
      </c>
      <c r="L363" s="208" t="s">
        <v>5298</v>
      </c>
      <c r="M363" s="208" t="s">
        <v>5296</v>
      </c>
      <c r="N363" s="208" t="s">
        <v>5299</v>
      </c>
      <c r="O363" s="208" t="s">
        <v>2610</v>
      </c>
      <c r="P363" s="210"/>
      <c r="Q363" s="208"/>
      <c r="R363" s="210"/>
      <c r="S363" s="208"/>
      <c r="T363" s="210"/>
      <c r="U363" s="208"/>
      <c r="V363" s="210"/>
      <c r="W363" s="208"/>
      <c r="X363" s="210"/>
      <c r="Y363" s="208"/>
    </row>
    <row r="364" spans="2:25" x14ac:dyDescent="0.3">
      <c r="B364" s="208" t="s">
        <v>2611</v>
      </c>
      <c r="C364" s="208" t="s">
        <v>2612</v>
      </c>
      <c r="D364" s="208" t="s">
        <v>2613</v>
      </c>
      <c r="E364" s="208" t="s">
        <v>2502</v>
      </c>
      <c r="F364" s="208" t="s">
        <v>2340</v>
      </c>
      <c r="G364" s="208" t="s">
        <v>5144</v>
      </c>
      <c r="H364" s="210"/>
      <c r="I364" s="208"/>
      <c r="J364" s="208" t="s">
        <v>2148</v>
      </c>
      <c r="K364" s="208" t="s">
        <v>615</v>
      </c>
      <c r="L364" s="208" t="s">
        <v>5300</v>
      </c>
      <c r="M364" s="208" t="s">
        <v>5301</v>
      </c>
      <c r="N364" s="208" t="s">
        <v>5302</v>
      </c>
      <c r="O364" s="208" t="s">
        <v>2614</v>
      </c>
      <c r="P364" s="210"/>
      <c r="Q364" s="208"/>
      <c r="R364" s="210"/>
      <c r="S364" s="208"/>
      <c r="T364" s="210"/>
      <c r="U364" s="208"/>
      <c r="V364" s="210"/>
      <c r="W364" s="208"/>
      <c r="X364" s="210"/>
      <c r="Y364" s="208"/>
    </row>
    <row r="365" spans="2:25" x14ac:dyDescent="0.3">
      <c r="B365" s="208" t="s">
        <v>2615</v>
      </c>
      <c r="C365" s="208" t="s">
        <v>2592</v>
      </c>
      <c r="D365" s="208" t="s">
        <v>2616</v>
      </c>
      <c r="E365" s="208" t="s">
        <v>2502</v>
      </c>
      <c r="F365" s="208" t="s">
        <v>2513</v>
      </c>
      <c r="G365" s="208" t="s">
        <v>5144</v>
      </c>
      <c r="H365" s="210"/>
      <c r="I365" s="208"/>
      <c r="J365" s="208" t="s">
        <v>2148</v>
      </c>
      <c r="K365" s="208" t="s">
        <v>2149</v>
      </c>
      <c r="L365" s="208" t="s">
        <v>5303</v>
      </c>
      <c r="M365" s="208" t="s">
        <v>5304</v>
      </c>
      <c r="N365" s="208" t="s">
        <v>5305</v>
      </c>
      <c r="O365" s="208" t="s">
        <v>2617</v>
      </c>
      <c r="P365" s="210"/>
      <c r="Q365" s="208"/>
      <c r="R365" s="210"/>
      <c r="S365" s="208"/>
      <c r="T365" s="210"/>
      <c r="U365" s="208"/>
      <c r="V365" s="210"/>
      <c r="W365" s="208"/>
      <c r="X365" s="210"/>
      <c r="Y365" s="208"/>
    </row>
    <row r="366" spans="2:25" x14ac:dyDescent="0.3">
      <c r="B366" s="208" t="s">
        <v>2618</v>
      </c>
      <c r="C366" s="208" t="s">
        <v>2527</v>
      </c>
      <c r="D366" s="208" t="s">
        <v>2528</v>
      </c>
      <c r="E366" s="208" t="s">
        <v>2502</v>
      </c>
      <c r="F366" s="208" t="s">
        <v>2340</v>
      </c>
      <c r="G366" s="208" t="s">
        <v>5144</v>
      </c>
      <c r="H366" s="210"/>
      <c r="I366" s="208"/>
      <c r="J366" s="208" t="s">
        <v>2148</v>
      </c>
      <c r="K366" s="208" t="s">
        <v>2149</v>
      </c>
      <c r="L366" s="208" t="s">
        <v>5298</v>
      </c>
      <c r="M366" s="208" t="s">
        <v>5278</v>
      </c>
      <c r="N366" s="208" t="s">
        <v>5279</v>
      </c>
      <c r="O366" s="208" t="s">
        <v>2619</v>
      </c>
      <c r="P366" s="210"/>
      <c r="Q366" s="208"/>
      <c r="R366" s="210"/>
      <c r="S366" s="208"/>
      <c r="T366" s="210"/>
      <c r="U366" s="208"/>
      <c r="V366" s="210"/>
      <c r="W366" s="208"/>
      <c r="X366" s="210"/>
      <c r="Y366" s="208"/>
    </row>
    <row r="367" spans="2:25" x14ac:dyDescent="0.3">
      <c r="B367" s="208" t="s">
        <v>2620</v>
      </c>
      <c r="C367" s="208" t="s">
        <v>2621</v>
      </c>
      <c r="D367" s="208" t="s">
        <v>2501</v>
      </c>
      <c r="E367" s="208" t="s">
        <v>2502</v>
      </c>
      <c r="F367" s="208" t="s">
        <v>2505</v>
      </c>
      <c r="G367" s="208" t="s">
        <v>5144</v>
      </c>
      <c r="H367" s="210"/>
      <c r="I367" s="208"/>
      <c r="J367" s="208" t="s">
        <v>2148</v>
      </c>
      <c r="K367" s="208" t="s">
        <v>2269</v>
      </c>
      <c r="L367" s="208" t="s">
        <v>5306</v>
      </c>
      <c r="M367" s="208" t="s">
        <v>5296</v>
      </c>
      <c r="N367" s="208" t="s">
        <v>4712</v>
      </c>
      <c r="O367" s="208" t="s">
        <v>2622</v>
      </c>
      <c r="P367" s="210"/>
      <c r="Q367" s="208"/>
      <c r="R367" s="210"/>
      <c r="S367" s="208"/>
      <c r="T367" s="210"/>
      <c r="U367" s="208"/>
      <c r="V367" s="210"/>
      <c r="W367" s="208"/>
      <c r="X367" s="210"/>
      <c r="Y367" s="208"/>
    </row>
    <row r="368" spans="2:25" x14ac:dyDescent="0.3">
      <c r="B368" s="208" t="s">
        <v>2623</v>
      </c>
      <c r="C368" s="208" t="s">
        <v>2624</v>
      </c>
      <c r="D368" s="208" t="s">
        <v>2625</v>
      </c>
      <c r="E368" s="208" t="s">
        <v>2502</v>
      </c>
      <c r="F368" s="208" t="s">
        <v>2340</v>
      </c>
      <c r="G368" s="208" t="s">
        <v>5144</v>
      </c>
      <c r="H368" s="210"/>
      <c r="I368" s="208"/>
      <c r="J368" s="208" t="s">
        <v>2148</v>
      </c>
      <c r="K368" s="208" t="s">
        <v>2626</v>
      </c>
      <c r="L368" s="208" t="s">
        <v>4688</v>
      </c>
      <c r="M368" s="208" t="s">
        <v>5307</v>
      </c>
      <c r="N368" s="208" t="s">
        <v>5308</v>
      </c>
      <c r="O368" s="208" t="s">
        <v>2627</v>
      </c>
      <c r="P368" s="210"/>
      <c r="Q368" s="208"/>
      <c r="R368" s="210"/>
      <c r="S368" s="208"/>
      <c r="T368" s="210"/>
      <c r="U368" s="208"/>
      <c r="V368" s="210"/>
      <c r="W368" s="208"/>
      <c r="X368" s="210"/>
      <c r="Y368" s="208"/>
    </row>
    <row r="369" spans="2:25" x14ac:dyDescent="0.3">
      <c r="B369" s="208" t="s">
        <v>2628</v>
      </c>
      <c r="C369" s="208" t="s">
        <v>2629</v>
      </c>
      <c r="D369" s="208" t="s">
        <v>2630</v>
      </c>
      <c r="E369" s="208" t="s">
        <v>2502</v>
      </c>
      <c r="F369" s="208" t="s">
        <v>2340</v>
      </c>
      <c r="G369" s="208" t="s">
        <v>5144</v>
      </c>
      <c r="H369" s="210"/>
      <c r="I369" s="208"/>
      <c r="J369" s="208" t="s">
        <v>2148</v>
      </c>
      <c r="K369" s="208" t="s">
        <v>2631</v>
      </c>
      <c r="L369" s="208" t="s">
        <v>4669</v>
      </c>
      <c r="M369" s="208" t="s">
        <v>4616</v>
      </c>
      <c r="N369" s="208" t="s">
        <v>5309</v>
      </c>
      <c r="O369" s="208" t="s">
        <v>2632</v>
      </c>
      <c r="P369" s="210"/>
      <c r="Q369" s="208"/>
      <c r="R369" s="210"/>
      <c r="S369" s="208"/>
      <c r="T369" s="210"/>
      <c r="U369" s="208"/>
      <c r="V369" s="210"/>
      <c r="W369" s="208"/>
      <c r="X369" s="210"/>
      <c r="Y369" s="208"/>
    </row>
    <row r="370" spans="2:25" x14ac:dyDescent="0.3">
      <c r="B370" s="208" t="s">
        <v>2633</v>
      </c>
      <c r="C370" s="208" t="s">
        <v>2634</v>
      </c>
      <c r="D370" s="208" t="s">
        <v>2635</v>
      </c>
      <c r="E370" s="208" t="s">
        <v>2502</v>
      </c>
      <c r="F370" s="208" t="s">
        <v>2636</v>
      </c>
      <c r="G370" s="208" t="s">
        <v>5144</v>
      </c>
      <c r="H370" s="210"/>
      <c r="I370" s="208"/>
      <c r="J370" s="208" t="s">
        <v>2148</v>
      </c>
      <c r="K370" s="208" t="s">
        <v>858</v>
      </c>
      <c r="L370" s="208" t="s">
        <v>5293</v>
      </c>
      <c r="M370" s="208" t="s">
        <v>4679</v>
      </c>
      <c r="N370" s="208" t="s">
        <v>5310</v>
      </c>
      <c r="O370" s="208" t="s">
        <v>2637</v>
      </c>
      <c r="P370" s="210"/>
      <c r="Q370" s="208"/>
      <c r="R370" s="210"/>
      <c r="S370" s="208"/>
      <c r="T370" s="210"/>
      <c r="U370" s="208"/>
      <c r="V370" s="210"/>
      <c r="W370" s="208"/>
      <c r="X370" s="210"/>
      <c r="Y370" s="208"/>
    </row>
    <row r="371" spans="2:25" x14ac:dyDescent="0.3">
      <c r="B371" s="208" t="s">
        <v>2642</v>
      </c>
      <c r="C371" s="208" t="s">
        <v>2537</v>
      </c>
      <c r="D371" s="208" t="s">
        <v>2643</v>
      </c>
      <c r="E371" s="208" t="s">
        <v>2502</v>
      </c>
      <c r="F371" s="208" t="s">
        <v>2513</v>
      </c>
      <c r="G371" s="208" t="s">
        <v>5144</v>
      </c>
      <c r="H371" s="210"/>
      <c r="I371" s="208"/>
      <c r="J371" s="208" t="s">
        <v>2148</v>
      </c>
      <c r="K371" s="208" t="s">
        <v>2149</v>
      </c>
      <c r="L371" s="208" t="s">
        <v>4737</v>
      </c>
      <c r="M371" s="208" t="s">
        <v>5311</v>
      </c>
      <c r="N371" s="208" t="s">
        <v>5312</v>
      </c>
      <c r="O371" s="208" t="s">
        <v>2644</v>
      </c>
      <c r="P371" s="210"/>
      <c r="Q371" s="208"/>
      <c r="R371" s="210"/>
      <c r="S371" s="208"/>
      <c r="T371" s="210"/>
      <c r="U371" s="208"/>
      <c r="V371" s="210"/>
      <c r="W371" s="208"/>
      <c r="X371" s="210"/>
      <c r="Y371" s="208"/>
    </row>
    <row r="372" spans="2:25" x14ac:dyDescent="0.3">
      <c r="B372" s="208" t="s">
        <v>2645</v>
      </c>
      <c r="C372" s="208" t="s">
        <v>2646</v>
      </c>
      <c r="D372" s="208" t="s">
        <v>2647</v>
      </c>
      <c r="E372" s="208" t="s">
        <v>2502</v>
      </c>
      <c r="F372" s="208" t="s">
        <v>2636</v>
      </c>
      <c r="G372" s="208" t="s">
        <v>5144</v>
      </c>
      <c r="H372" s="210"/>
      <c r="I372" s="208"/>
      <c r="J372" s="208" t="s">
        <v>2148</v>
      </c>
      <c r="K372" s="208" t="s">
        <v>858</v>
      </c>
      <c r="L372" s="208" t="s">
        <v>5313</v>
      </c>
      <c r="M372" s="208" t="s">
        <v>5314</v>
      </c>
      <c r="N372" s="208" t="s">
        <v>5315</v>
      </c>
      <c r="O372" s="208" t="s">
        <v>2648</v>
      </c>
      <c r="P372" s="210"/>
      <c r="Q372" s="208"/>
      <c r="R372" s="210"/>
      <c r="S372" s="208"/>
      <c r="T372" s="210"/>
      <c r="U372" s="208"/>
      <c r="V372" s="210"/>
      <c r="W372" s="208"/>
      <c r="X372" s="210"/>
      <c r="Y372" s="208"/>
    </row>
    <row r="373" spans="2:25" x14ac:dyDescent="0.3">
      <c r="B373" s="208" t="s">
        <v>2649</v>
      </c>
      <c r="C373" s="208" t="s">
        <v>2650</v>
      </c>
      <c r="D373" s="208" t="s">
        <v>2651</v>
      </c>
      <c r="E373" s="208" t="s">
        <v>2502</v>
      </c>
      <c r="F373" s="208" t="s">
        <v>2340</v>
      </c>
      <c r="G373" s="208" t="s">
        <v>5144</v>
      </c>
      <c r="H373" s="210"/>
      <c r="I373" s="208"/>
      <c r="J373" s="208" t="s">
        <v>2148</v>
      </c>
      <c r="K373" s="208" t="s">
        <v>2149</v>
      </c>
      <c r="L373" s="208" t="s">
        <v>5316</v>
      </c>
      <c r="M373" s="208" t="s">
        <v>5317</v>
      </c>
      <c r="N373" s="208" t="s">
        <v>5318</v>
      </c>
      <c r="O373" s="208" t="s">
        <v>2652</v>
      </c>
      <c r="P373" s="210"/>
      <c r="Q373" s="208"/>
      <c r="R373" s="210"/>
      <c r="S373" s="208"/>
      <c r="T373" s="210"/>
      <c r="U373" s="208"/>
      <c r="V373" s="210"/>
      <c r="W373" s="208"/>
      <c r="X373" s="210"/>
      <c r="Y373" s="208"/>
    </row>
    <row r="374" spans="2:25" x14ac:dyDescent="0.3">
      <c r="B374" s="208" t="s">
        <v>2653</v>
      </c>
      <c r="C374" s="208" t="s">
        <v>2654</v>
      </c>
      <c r="D374" s="208" t="s">
        <v>2655</v>
      </c>
      <c r="E374" s="208" t="s">
        <v>2502</v>
      </c>
      <c r="F374" s="208" t="s">
        <v>2340</v>
      </c>
      <c r="G374" s="208" t="s">
        <v>5144</v>
      </c>
      <c r="H374" s="210"/>
      <c r="I374" s="208"/>
      <c r="J374" s="208" t="s">
        <v>2148</v>
      </c>
      <c r="K374" s="208" t="s">
        <v>2149</v>
      </c>
      <c r="L374" s="208" t="s">
        <v>5319</v>
      </c>
      <c r="M374" s="208" t="s">
        <v>5311</v>
      </c>
      <c r="N374" s="208" t="s">
        <v>5312</v>
      </c>
      <c r="O374" s="208" t="s">
        <v>2656</v>
      </c>
      <c r="P374" s="210"/>
      <c r="Q374" s="208"/>
      <c r="R374" s="210"/>
      <c r="S374" s="208"/>
      <c r="T374" s="210"/>
      <c r="U374" s="208"/>
      <c r="V374" s="210"/>
      <c r="W374" s="208"/>
      <c r="X374" s="210"/>
      <c r="Y374" s="208"/>
    </row>
    <row r="375" spans="2:25" x14ac:dyDescent="0.3">
      <c r="B375" s="208" t="s">
        <v>2657</v>
      </c>
      <c r="C375" s="208" t="s">
        <v>2658</v>
      </c>
      <c r="D375" s="208" t="s">
        <v>2659</v>
      </c>
      <c r="E375" s="208" t="s">
        <v>2502</v>
      </c>
      <c r="F375" s="208" t="s">
        <v>2340</v>
      </c>
      <c r="G375" s="208" t="s">
        <v>5144</v>
      </c>
      <c r="H375" s="210"/>
      <c r="I375" s="208"/>
      <c r="J375" s="208" t="s">
        <v>2148</v>
      </c>
      <c r="K375" s="208" t="s">
        <v>2149</v>
      </c>
      <c r="L375" s="208" t="s">
        <v>5283</v>
      </c>
      <c r="M375" s="208" t="s">
        <v>5320</v>
      </c>
      <c r="N375" s="208" t="s">
        <v>5321</v>
      </c>
      <c r="O375" s="208" t="s">
        <v>2660</v>
      </c>
      <c r="P375" s="210"/>
      <c r="Q375" s="208"/>
      <c r="R375" s="210"/>
      <c r="S375" s="208"/>
      <c r="T375" s="210"/>
      <c r="U375" s="208"/>
      <c r="V375" s="210"/>
      <c r="W375" s="208"/>
      <c r="X375" s="210"/>
      <c r="Y375" s="208"/>
    </row>
    <row r="376" spans="2:25" x14ac:dyDescent="0.3">
      <c r="B376" s="208" t="s">
        <v>2661</v>
      </c>
      <c r="C376" s="208" t="s">
        <v>2662</v>
      </c>
      <c r="D376" s="208" t="s">
        <v>2663</v>
      </c>
      <c r="E376" s="208" t="s">
        <v>2502</v>
      </c>
      <c r="F376" s="208" t="s">
        <v>2340</v>
      </c>
      <c r="G376" s="208" t="s">
        <v>5144</v>
      </c>
      <c r="H376" s="210"/>
      <c r="I376" s="208"/>
      <c r="J376" s="208" t="s">
        <v>2148</v>
      </c>
      <c r="K376" s="208" t="s">
        <v>2149</v>
      </c>
      <c r="L376" s="208" t="s">
        <v>4862</v>
      </c>
      <c r="M376" s="208" t="s">
        <v>5322</v>
      </c>
      <c r="N376" s="208" t="s">
        <v>5323</v>
      </c>
      <c r="O376" s="208" t="s">
        <v>2664</v>
      </c>
      <c r="P376" s="210"/>
      <c r="Q376" s="208"/>
      <c r="R376" s="210"/>
      <c r="S376" s="208"/>
      <c r="T376" s="210"/>
      <c r="U376" s="208"/>
      <c r="V376" s="210"/>
      <c r="W376" s="208"/>
      <c r="X376" s="210"/>
      <c r="Y376" s="208"/>
    </row>
    <row r="377" spans="2:25" x14ac:dyDescent="0.3">
      <c r="B377" s="208" t="s">
        <v>2665</v>
      </c>
      <c r="C377" s="208" t="s">
        <v>2666</v>
      </c>
      <c r="D377" s="208" t="s">
        <v>2667</v>
      </c>
      <c r="E377" s="208" t="s">
        <v>2502</v>
      </c>
      <c r="F377" s="208" t="s">
        <v>2513</v>
      </c>
      <c r="G377" s="208" t="s">
        <v>5144</v>
      </c>
      <c r="H377" s="210"/>
      <c r="I377" s="208"/>
      <c r="J377" s="208" t="s">
        <v>2148</v>
      </c>
      <c r="K377" s="208" t="s">
        <v>2562</v>
      </c>
      <c r="L377" s="208" t="s">
        <v>4861</v>
      </c>
      <c r="M377" s="208" t="s">
        <v>5324</v>
      </c>
      <c r="N377" s="208" t="s">
        <v>4953</v>
      </c>
      <c r="O377" s="208" t="s">
        <v>2533</v>
      </c>
      <c r="P377" s="210"/>
      <c r="Q377" s="208"/>
      <c r="R377" s="210"/>
      <c r="S377" s="208"/>
      <c r="T377" s="210"/>
      <c r="U377" s="208"/>
      <c r="V377" s="210"/>
      <c r="W377" s="208"/>
      <c r="X377" s="210"/>
      <c r="Y377" s="208"/>
    </row>
    <row r="378" spans="2:25" x14ac:dyDescent="0.3">
      <c r="B378" s="208" t="s">
        <v>2668</v>
      </c>
      <c r="C378" s="208" t="s">
        <v>2669</v>
      </c>
      <c r="D378" s="208" t="s">
        <v>2670</v>
      </c>
      <c r="E378" s="208" t="s">
        <v>2502</v>
      </c>
      <c r="F378" s="208" t="s">
        <v>2513</v>
      </c>
      <c r="G378" s="208" t="s">
        <v>5144</v>
      </c>
      <c r="H378" s="210"/>
      <c r="I378" s="208"/>
      <c r="J378" s="208" t="s">
        <v>2148</v>
      </c>
      <c r="K378" s="208" t="s">
        <v>2149</v>
      </c>
      <c r="L378" s="208" t="s">
        <v>5325</v>
      </c>
      <c r="M378" s="208" t="s">
        <v>5271</v>
      </c>
      <c r="N378" s="208" t="s">
        <v>5248</v>
      </c>
      <c r="O378" s="208" t="s">
        <v>2671</v>
      </c>
      <c r="P378" s="210"/>
      <c r="Q378" s="208"/>
      <c r="R378" s="210"/>
      <c r="S378" s="208"/>
      <c r="T378" s="210"/>
      <c r="U378" s="208"/>
      <c r="V378" s="210"/>
      <c r="W378" s="208"/>
      <c r="X378" s="210"/>
      <c r="Y378" s="208"/>
    </row>
    <row r="379" spans="2:25" x14ac:dyDescent="0.3">
      <c r="B379" s="208" t="s">
        <v>2672</v>
      </c>
      <c r="C379" s="208" t="s">
        <v>2673</v>
      </c>
      <c r="D379" s="208" t="s">
        <v>2674</v>
      </c>
      <c r="E379" s="208" t="s">
        <v>2502</v>
      </c>
      <c r="F379" s="208" t="s">
        <v>2340</v>
      </c>
      <c r="G379" s="208" t="s">
        <v>5144</v>
      </c>
      <c r="H379" s="210"/>
      <c r="I379" s="208"/>
      <c r="J379" s="208" t="s">
        <v>2148</v>
      </c>
      <c r="K379" s="208" t="s">
        <v>615</v>
      </c>
      <c r="L379" s="208" t="s">
        <v>5326</v>
      </c>
      <c r="M379" s="208" t="s">
        <v>4688</v>
      </c>
      <c r="N379" s="208" t="s">
        <v>5327</v>
      </c>
      <c r="O379" s="208" t="s">
        <v>2675</v>
      </c>
      <c r="P379" s="210"/>
      <c r="Q379" s="208"/>
      <c r="R379" s="210"/>
      <c r="S379" s="208"/>
      <c r="T379" s="210"/>
      <c r="U379" s="208"/>
      <c r="V379" s="210"/>
      <c r="W379" s="208"/>
      <c r="X379" s="210"/>
      <c r="Y379" s="208"/>
    </row>
    <row r="380" spans="2:25" x14ac:dyDescent="0.3">
      <c r="B380" s="208" t="s">
        <v>2676</v>
      </c>
      <c r="C380" s="208" t="s">
        <v>2677</v>
      </c>
      <c r="D380" s="208" t="s">
        <v>2678</v>
      </c>
      <c r="E380" s="208" t="s">
        <v>2502</v>
      </c>
      <c r="F380" s="208" t="s">
        <v>2679</v>
      </c>
      <c r="G380" s="208" t="s">
        <v>5144</v>
      </c>
      <c r="H380" s="210"/>
      <c r="I380" s="208"/>
      <c r="J380" s="208" t="s">
        <v>2148</v>
      </c>
      <c r="K380" s="208" t="s">
        <v>2495</v>
      </c>
      <c r="L380" s="208" t="s">
        <v>5328</v>
      </c>
      <c r="M380" s="208" t="s">
        <v>5329</v>
      </c>
      <c r="N380" s="208" t="s">
        <v>5330</v>
      </c>
      <c r="O380" s="208" t="s">
        <v>2563</v>
      </c>
      <c r="P380" s="210"/>
      <c r="Q380" s="208"/>
      <c r="R380" s="210"/>
      <c r="S380" s="208"/>
      <c r="T380" s="210"/>
      <c r="U380" s="208"/>
      <c r="V380" s="210"/>
      <c r="W380" s="208"/>
      <c r="X380" s="210"/>
      <c r="Y380" s="208"/>
    </row>
    <row r="381" spans="2:25" x14ac:dyDescent="0.3">
      <c r="B381" s="208" t="s">
        <v>2683</v>
      </c>
      <c r="C381" s="208" t="s">
        <v>2684</v>
      </c>
      <c r="D381" s="208" t="s">
        <v>2685</v>
      </c>
      <c r="E381" s="208" t="s">
        <v>2502</v>
      </c>
      <c r="F381" s="208" t="s">
        <v>2340</v>
      </c>
      <c r="G381" s="208" t="s">
        <v>5144</v>
      </c>
      <c r="H381" s="210"/>
      <c r="I381" s="208"/>
      <c r="J381" s="208" t="s">
        <v>2148</v>
      </c>
      <c r="K381" s="208" t="s">
        <v>2149</v>
      </c>
      <c r="L381" s="208" t="s">
        <v>5287</v>
      </c>
      <c r="M381" s="208" t="s">
        <v>5329</v>
      </c>
      <c r="N381" s="208" t="s">
        <v>5330</v>
      </c>
      <c r="O381" s="208" t="s">
        <v>2686</v>
      </c>
      <c r="P381" s="210"/>
      <c r="Q381" s="208"/>
      <c r="R381" s="210"/>
      <c r="S381" s="208"/>
      <c r="T381" s="210"/>
      <c r="U381" s="208"/>
      <c r="V381" s="210"/>
      <c r="W381" s="208"/>
      <c r="X381" s="210"/>
      <c r="Y381" s="208"/>
    </row>
    <row r="382" spans="2:25" x14ac:dyDescent="0.3">
      <c r="B382" s="208" t="s">
        <v>2687</v>
      </c>
      <c r="C382" s="208" t="s">
        <v>2688</v>
      </c>
      <c r="D382" s="208" t="s">
        <v>2689</v>
      </c>
      <c r="E382" s="208" t="s">
        <v>2502</v>
      </c>
      <c r="F382" s="208" t="s">
        <v>2513</v>
      </c>
      <c r="G382" s="208" t="s">
        <v>5144</v>
      </c>
      <c r="H382" s="210"/>
      <c r="I382" s="208"/>
      <c r="J382" s="208" t="s">
        <v>2148</v>
      </c>
      <c r="K382" s="208" t="s">
        <v>615</v>
      </c>
      <c r="L382" s="208" t="s">
        <v>5331</v>
      </c>
      <c r="M382" s="208" t="s">
        <v>4950</v>
      </c>
      <c r="N382" s="208" t="s">
        <v>5332</v>
      </c>
      <c r="O382" s="208" t="s">
        <v>2690</v>
      </c>
      <c r="P382" s="210"/>
      <c r="Q382" s="208"/>
      <c r="R382" s="210"/>
      <c r="S382" s="208"/>
      <c r="T382" s="210"/>
      <c r="U382" s="208"/>
      <c r="V382" s="210"/>
      <c r="W382" s="208"/>
      <c r="X382" s="210"/>
      <c r="Y382" s="208"/>
    </row>
    <row r="383" spans="2:25" x14ac:dyDescent="0.3">
      <c r="B383" s="208" t="s">
        <v>2691</v>
      </c>
      <c r="C383" s="208" t="s">
        <v>2516</v>
      </c>
      <c r="D383" s="208" t="s">
        <v>2692</v>
      </c>
      <c r="E383" s="208" t="s">
        <v>2502</v>
      </c>
      <c r="F383" s="208" t="s">
        <v>2340</v>
      </c>
      <c r="G383" s="208" t="s">
        <v>5144</v>
      </c>
      <c r="H383" s="210"/>
      <c r="I383" s="208"/>
      <c r="J383" s="208" t="s">
        <v>2148</v>
      </c>
      <c r="K383" s="208" t="s">
        <v>615</v>
      </c>
      <c r="L383" s="208" t="s">
        <v>5333</v>
      </c>
      <c r="M383" s="208" t="s">
        <v>5310</v>
      </c>
      <c r="N383" s="208" t="s">
        <v>5334</v>
      </c>
      <c r="O383" s="208" t="s">
        <v>2693</v>
      </c>
      <c r="P383" s="210"/>
      <c r="Q383" s="208"/>
      <c r="R383" s="210"/>
      <c r="S383" s="208"/>
      <c r="T383" s="210"/>
      <c r="U383" s="208"/>
      <c r="V383" s="210"/>
      <c r="W383" s="208"/>
      <c r="X383" s="210"/>
      <c r="Y383" s="208"/>
    </row>
    <row r="384" spans="2:25" x14ac:dyDescent="0.3">
      <c r="B384" s="208" t="s">
        <v>2694</v>
      </c>
      <c r="C384" s="208" t="s">
        <v>2186</v>
      </c>
      <c r="D384" s="208" t="s">
        <v>2695</v>
      </c>
      <c r="E384" s="208" t="s">
        <v>2502</v>
      </c>
      <c r="F384" s="208" t="s">
        <v>2513</v>
      </c>
      <c r="G384" s="208" t="s">
        <v>5144</v>
      </c>
      <c r="H384" s="210"/>
      <c r="I384" s="208"/>
      <c r="J384" s="208" t="s">
        <v>2148</v>
      </c>
      <c r="K384" s="208" t="s">
        <v>2149</v>
      </c>
      <c r="L384" s="208" t="s">
        <v>5335</v>
      </c>
      <c r="M384" s="208" t="s">
        <v>5336</v>
      </c>
      <c r="N384" s="208" t="s">
        <v>5337</v>
      </c>
      <c r="O384" s="208" t="s">
        <v>2696</v>
      </c>
      <c r="P384" s="210"/>
      <c r="Q384" s="208"/>
      <c r="R384" s="210"/>
      <c r="S384" s="208"/>
      <c r="T384" s="210"/>
      <c r="U384" s="208"/>
      <c r="V384" s="210"/>
      <c r="W384" s="208"/>
      <c r="X384" s="210"/>
      <c r="Y384" s="208"/>
    </row>
    <row r="385" spans="2:25" x14ac:dyDescent="0.3">
      <c r="B385" s="208" t="s">
        <v>2697</v>
      </c>
      <c r="C385" s="208" t="s">
        <v>2698</v>
      </c>
      <c r="D385" s="208" t="s">
        <v>2699</v>
      </c>
      <c r="E385" s="208" t="s">
        <v>2502</v>
      </c>
      <c r="F385" s="208" t="s">
        <v>2340</v>
      </c>
      <c r="G385" s="208" t="s">
        <v>5144</v>
      </c>
      <c r="H385" s="210"/>
      <c r="I385" s="208"/>
      <c r="J385" s="208" t="s">
        <v>2148</v>
      </c>
      <c r="K385" s="208" t="s">
        <v>615</v>
      </c>
      <c r="L385" s="208" t="s">
        <v>5328</v>
      </c>
      <c r="M385" s="208" t="s">
        <v>5338</v>
      </c>
      <c r="N385" s="208" t="s">
        <v>5204</v>
      </c>
      <c r="O385" s="208" t="s">
        <v>2700</v>
      </c>
      <c r="P385" s="210"/>
      <c r="Q385" s="208"/>
      <c r="R385" s="210"/>
      <c r="S385" s="208"/>
      <c r="T385" s="210"/>
      <c r="U385" s="208"/>
      <c r="V385" s="210"/>
      <c r="W385" s="208"/>
      <c r="X385" s="210"/>
      <c r="Y385" s="208"/>
    </row>
    <row r="386" spans="2:25" x14ac:dyDescent="0.3">
      <c r="B386" s="208" t="s">
        <v>2701</v>
      </c>
      <c r="C386" s="208" t="s">
        <v>2702</v>
      </c>
      <c r="D386" s="208" t="s">
        <v>2703</v>
      </c>
      <c r="E386" s="208" t="s">
        <v>2502</v>
      </c>
      <c r="F386" s="208" t="s">
        <v>2513</v>
      </c>
      <c r="G386" s="208" t="s">
        <v>5144</v>
      </c>
      <c r="H386" s="210"/>
      <c r="I386" s="208"/>
      <c r="J386" s="208" t="s">
        <v>2148</v>
      </c>
      <c r="K386" s="208" t="s">
        <v>2704</v>
      </c>
      <c r="L386" s="208" t="s">
        <v>5093</v>
      </c>
      <c r="M386" s="208" t="s">
        <v>5339</v>
      </c>
      <c r="N386" s="208" t="s">
        <v>5340</v>
      </c>
      <c r="O386" s="208" t="s">
        <v>2705</v>
      </c>
      <c r="P386" s="210"/>
      <c r="Q386" s="208"/>
      <c r="R386" s="210"/>
      <c r="S386" s="208"/>
      <c r="T386" s="210"/>
      <c r="U386" s="208"/>
      <c r="V386" s="210"/>
      <c r="W386" s="208"/>
      <c r="X386" s="210"/>
      <c r="Y386" s="208"/>
    </row>
    <row r="387" spans="2:25" x14ac:dyDescent="0.3">
      <c r="B387" s="208" t="s">
        <v>2706</v>
      </c>
      <c r="C387" s="208" t="s">
        <v>2707</v>
      </c>
      <c r="D387" s="208" t="s">
        <v>2703</v>
      </c>
      <c r="E387" s="208" t="s">
        <v>2502</v>
      </c>
      <c r="F387" s="208" t="s">
        <v>2513</v>
      </c>
      <c r="G387" s="208" t="s">
        <v>5144</v>
      </c>
      <c r="H387" s="210"/>
      <c r="I387" s="208"/>
      <c r="J387" s="208" t="s">
        <v>2148</v>
      </c>
      <c r="K387" s="208" t="s">
        <v>2704</v>
      </c>
      <c r="L387" s="208" t="s">
        <v>5093</v>
      </c>
      <c r="M387" s="208" t="s">
        <v>5339</v>
      </c>
      <c r="N387" s="208" t="s">
        <v>5340</v>
      </c>
      <c r="O387" s="208" t="s">
        <v>2708</v>
      </c>
      <c r="P387" s="210"/>
      <c r="Q387" s="208"/>
      <c r="R387" s="210"/>
      <c r="S387" s="208"/>
      <c r="T387" s="210"/>
      <c r="U387" s="208"/>
      <c r="V387" s="210"/>
      <c r="W387" s="208"/>
      <c r="X387" s="210"/>
      <c r="Y387" s="208"/>
    </row>
    <row r="388" spans="2:25" x14ac:dyDescent="0.3">
      <c r="B388" s="208" t="s">
        <v>2709</v>
      </c>
      <c r="C388" s="208" t="s">
        <v>2516</v>
      </c>
      <c r="D388" s="208" t="s">
        <v>2710</v>
      </c>
      <c r="E388" s="208" t="s">
        <v>2502</v>
      </c>
      <c r="F388" s="208" t="s">
        <v>2340</v>
      </c>
      <c r="G388" s="208" t="s">
        <v>5144</v>
      </c>
      <c r="H388" s="210"/>
      <c r="I388" s="208"/>
      <c r="J388" s="208" t="s">
        <v>2148</v>
      </c>
      <c r="K388" s="208" t="s">
        <v>615</v>
      </c>
      <c r="L388" s="208" t="s">
        <v>4721</v>
      </c>
      <c r="M388" s="208" t="s">
        <v>5338</v>
      </c>
      <c r="N388" s="208" t="s">
        <v>5341</v>
      </c>
      <c r="O388" s="208" t="s">
        <v>2711</v>
      </c>
      <c r="P388" s="210"/>
      <c r="Q388" s="208"/>
      <c r="R388" s="210"/>
      <c r="S388" s="208"/>
      <c r="T388" s="210"/>
      <c r="U388" s="208"/>
      <c r="V388" s="210"/>
      <c r="W388" s="208"/>
      <c r="X388" s="210"/>
      <c r="Y388" s="208"/>
    </row>
    <row r="389" spans="2:25" x14ac:dyDescent="0.3">
      <c r="B389" s="208" t="s">
        <v>2712</v>
      </c>
      <c r="C389" s="208" t="s">
        <v>2713</v>
      </c>
      <c r="D389" s="208" t="s">
        <v>2703</v>
      </c>
      <c r="E389" s="208" t="s">
        <v>2502</v>
      </c>
      <c r="F389" s="208" t="s">
        <v>2513</v>
      </c>
      <c r="G389" s="208" t="s">
        <v>5144</v>
      </c>
      <c r="H389" s="210"/>
      <c r="I389" s="208"/>
      <c r="J389" s="208" t="s">
        <v>2148</v>
      </c>
      <c r="K389" s="208" t="s">
        <v>2704</v>
      </c>
      <c r="L389" s="208" t="s">
        <v>5093</v>
      </c>
      <c r="M389" s="208" t="s">
        <v>5339</v>
      </c>
      <c r="N389" s="208" t="s">
        <v>5340</v>
      </c>
      <c r="O389" s="208" t="s">
        <v>2714</v>
      </c>
      <c r="P389" s="210"/>
      <c r="Q389" s="208"/>
      <c r="R389" s="210"/>
      <c r="S389" s="208"/>
      <c r="T389" s="210"/>
      <c r="U389" s="208"/>
      <c r="V389" s="210"/>
      <c r="W389" s="208"/>
      <c r="X389" s="210"/>
      <c r="Y389" s="208"/>
    </row>
    <row r="390" spans="2:25" x14ac:dyDescent="0.3">
      <c r="B390" s="208" t="s">
        <v>2715</v>
      </c>
      <c r="C390" s="208" t="s">
        <v>2716</v>
      </c>
      <c r="D390" s="208" t="s">
        <v>2703</v>
      </c>
      <c r="E390" s="208" t="s">
        <v>2502</v>
      </c>
      <c r="F390" s="208" t="s">
        <v>2513</v>
      </c>
      <c r="G390" s="208" t="s">
        <v>5144</v>
      </c>
      <c r="H390" s="210"/>
      <c r="I390" s="208"/>
      <c r="J390" s="208" t="s">
        <v>2148</v>
      </c>
      <c r="K390" s="208" t="s">
        <v>2704</v>
      </c>
      <c r="L390" s="208" t="s">
        <v>5093</v>
      </c>
      <c r="M390" s="208" t="s">
        <v>5339</v>
      </c>
      <c r="N390" s="208" t="s">
        <v>5340</v>
      </c>
      <c r="O390" s="208" t="s">
        <v>2717</v>
      </c>
      <c r="P390" s="210"/>
      <c r="Q390" s="208"/>
      <c r="R390" s="210"/>
      <c r="S390" s="208"/>
      <c r="T390" s="210"/>
      <c r="U390" s="208"/>
      <c r="V390" s="210"/>
      <c r="W390" s="208"/>
      <c r="X390" s="210"/>
      <c r="Y390" s="208"/>
    </row>
    <row r="391" spans="2:25" x14ac:dyDescent="0.3">
      <c r="B391" s="208" t="s">
        <v>2718</v>
      </c>
      <c r="C391" s="208" t="s">
        <v>2516</v>
      </c>
      <c r="D391" s="208" t="s">
        <v>2609</v>
      </c>
      <c r="E391" s="208" t="s">
        <v>2502</v>
      </c>
      <c r="F391" s="208" t="s">
        <v>2340</v>
      </c>
      <c r="G391" s="208" t="s">
        <v>5144</v>
      </c>
      <c r="H391" s="210"/>
      <c r="I391" s="208"/>
      <c r="J391" s="208" t="s">
        <v>2148</v>
      </c>
      <c r="K391" s="208" t="s">
        <v>615</v>
      </c>
      <c r="L391" s="208" t="s">
        <v>5342</v>
      </c>
      <c r="M391" s="208" t="s">
        <v>5343</v>
      </c>
      <c r="N391" s="208" t="s">
        <v>5344</v>
      </c>
      <c r="O391" s="208" t="s">
        <v>2719</v>
      </c>
      <c r="P391" s="210"/>
      <c r="Q391" s="208"/>
      <c r="R391" s="210"/>
      <c r="S391" s="208"/>
      <c r="T391" s="210"/>
      <c r="U391" s="208"/>
      <c r="V391" s="210"/>
      <c r="W391" s="208"/>
      <c r="X391" s="210"/>
      <c r="Y391" s="208"/>
    </row>
    <row r="392" spans="2:25" x14ac:dyDescent="0.3">
      <c r="B392" s="208" t="s">
        <v>2720</v>
      </c>
      <c r="C392" s="208" t="s">
        <v>2721</v>
      </c>
      <c r="D392" s="208" t="s">
        <v>2722</v>
      </c>
      <c r="E392" s="208" t="s">
        <v>2502</v>
      </c>
      <c r="F392" s="208" t="s">
        <v>2340</v>
      </c>
      <c r="G392" s="208" t="s">
        <v>5144</v>
      </c>
      <c r="H392" s="210"/>
      <c r="I392" s="208"/>
      <c r="J392" s="208" t="s">
        <v>2148</v>
      </c>
      <c r="K392" s="208" t="s">
        <v>2723</v>
      </c>
      <c r="L392" s="208" t="s">
        <v>5345</v>
      </c>
      <c r="M392" s="208" t="s">
        <v>5346</v>
      </c>
      <c r="N392" s="208" t="s">
        <v>5347</v>
      </c>
      <c r="O392" s="208" t="s">
        <v>2724</v>
      </c>
      <c r="P392" s="210"/>
      <c r="Q392" s="208"/>
      <c r="R392" s="210"/>
      <c r="S392" s="208"/>
      <c r="T392" s="210"/>
      <c r="U392" s="208"/>
      <c r="V392" s="210"/>
      <c r="W392" s="208"/>
      <c r="X392" s="210"/>
      <c r="Y392" s="208"/>
    </row>
    <row r="393" spans="2:25" x14ac:dyDescent="0.3">
      <c r="B393" s="208" t="s">
        <v>2725</v>
      </c>
      <c r="C393" s="208" t="s">
        <v>2612</v>
      </c>
      <c r="D393" s="208" t="s">
        <v>2726</v>
      </c>
      <c r="E393" s="208" t="s">
        <v>2502</v>
      </c>
      <c r="F393" s="208" t="s">
        <v>2340</v>
      </c>
      <c r="G393" s="208" t="s">
        <v>5144</v>
      </c>
      <c r="H393" s="210"/>
      <c r="I393" s="208"/>
      <c r="J393" s="208" t="s">
        <v>2148</v>
      </c>
      <c r="K393" s="208" t="s">
        <v>615</v>
      </c>
      <c r="L393" s="208" t="s">
        <v>5348</v>
      </c>
      <c r="M393" s="208" t="s">
        <v>5349</v>
      </c>
      <c r="N393" s="208" t="s">
        <v>4854</v>
      </c>
      <c r="O393" s="208" t="s">
        <v>2727</v>
      </c>
      <c r="P393" s="210"/>
      <c r="Q393" s="208"/>
      <c r="R393" s="210"/>
      <c r="S393" s="208"/>
      <c r="T393" s="210"/>
      <c r="U393" s="208"/>
      <c r="V393" s="210"/>
      <c r="W393" s="208"/>
      <c r="X393" s="210"/>
      <c r="Y393" s="208"/>
    </row>
    <row r="394" spans="2:25" x14ac:dyDescent="0.3">
      <c r="B394" s="208" t="s">
        <v>2728</v>
      </c>
      <c r="C394" s="208" t="s">
        <v>2729</v>
      </c>
      <c r="D394" s="208" t="s">
        <v>2145</v>
      </c>
      <c r="E394" s="208" t="s">
        <v>2502</v>
      </c>
      <c r="F394" s="208" t="s">
        <v>2340</v>
      </c>
      <c r="G394" s="208" t="s">
        <v>5144</v>
      </c>
      <c r="H394" s="210"/>
      <c r="I394" s="208"/>
      <c r="J394" s="208" t="s">
        <v>2148</v>
      </c>
      <c r="K394" s="208" t="s">
        <v>2149</v>
      </c>
      <c r="L394" s="208" t="s">
        <v>5270</v>
      </c>
      <c r="M394" s="208" t="s">
        <v>5350</v>
      </c>
      <c r="N394" s="208" t="s">
        <v>5351</v>
      </c>
      <c r="O394" s="208" t="s">
        <v>2730</v>
      </c>
      <c r="P394" s="210"/>
      <c r="Q394" s="208"/>
      <c r="R394" s="210"/>
      <c r="S394" s="208"/>
      <c r="T394" s="210"/>
      <c r="U394" s="208"/>
      <c r="V394" s="210"/>
      <c r="W394" s="208"/>
      <c r="X394" s="210"/>
      <c r="Y394" s="208"/>
    </row>
    <row r="395" spans="2:25" x14ac:dyDescent="0.3">
      <c r="B395" s="208" t="s">
        <v>2731</v>
      </c>
      <c r="C395" s="208" t="s">
        <v>4457</v>
      </c>
      <c r="D395" s="208" t="s">
        <v>2305</v>
      </c>
      <c r="E395" s="208" t="s">
        <v>2502</v>
      </c>
      <c r="F395" s="208" t="s">
        <v>2340</v>
      </c>
      <c r="G395" s="208" t="s">
        <v>5144</v>
      </c>
      <c r="H395" s="210"/>
      <c r="I395" s="208"/>
      <c r="J395" s="208" t="s">
        <v>2148</v>
      </c>
      <c r="K395" s="208" t="s">
        <v>2269</v>
      </c>
      <c r="L395" s="208" t="s">
        <v>5352</v>
      </c>
      <c r="M395" s="208" t="s">
        <v>5353</v>
      </c>
      <c r="N395" s="208" t="s">
        <v>5354</v>
      </c>
      <c r="O395" s="208" t="s">
        <v>2732</v>
      </c>
      <c r="P395" s="210"/>
      <c r="Q395" s="208"/>
      <c r="R395" s="210"/>
      <c r="S395" s="208"/>
      <c r="T395" s="210"/>
      <c r="U395" s="208"/>
      <c r="V395" s="210"/>
      <c r="W395" s="208"/>
      <c r="X395" s="210"/>
      <c r="Y395" s="208"/>
    </row>
    <row r="396" spans="2:25" x14ac:dyDescent="0.3">
      <c r="B396" s="208" t="s">
        <v>2733</v>
      </c>
      <c r="C396" s="208" t="s">
        <v>2175</v>
      </c>
      <c r="D396" s="208" t="s">
        <v>2734</v>
      </c>
      <c r="E396" s="208" t="s">
        <v>2502</v>
      </c>
      <c r="F396" s="208" t="s">
        <v>2340</v>
      </c>
      <c r="G396" s="208" t="s">
        <v>5144</v>
      </c>
      <c r="H396" s="210"/>
      <c r="I396" s="208"/>
      <c r="J396" s="208" t="s">
        <v>2148</v>
      </c>
      <c r="K396" s="208" t="s">
        <v>2149</v>
      </c>
      <c r="L396" s="208" t="s">
        <v>4927</v>
      </c>
      <c r="M396" s="208" t="s">
        <v>4816</v>
      </c>
      <c r="N396" s="208" t="s">
        <v>5274</v>
      </c>
      <c r="O396" s="208" t="s">
        <v>2735</v>
      </c>
      <c r="P396" s="210"/>
      <c r="Q396" s="208"/>
      <c r="R396" s="210"/>
      <c r="S396" s="208"/>
      <c r="T396" s="210"/>
      <c r="U396" s="208"/>
      <c r="V396" s="210"/>
      <c r="W396" s="208"/>
      <c r="X396" s="210"/>
      <c r="Y396" s="208"/>
    </row>
    <row r="398" spans="2:25" x14ac:dyDescent="0.3">
      <c r="E398" s="251">
        <f>COUNTA(E273:E396)</f>
        <v>124</v>
      </c>
    </row>
    <row r="400" spans="2:25" x14ac:dyDescent="0.3">
      <c r="D400" s="252" t="s">
        <v>5355</v>
      </c>
      <c r="E400" s="252">
        <f>E264+E398</f>
        <v>375</v>
      </c>
    </row>
  </sheetData>
  <conditionalFormatting sqref="G6:G103 G272:G1048576 G105:G258">
    <cfRule type="containsText" dxfId="86" priority="10" operator="containsText" text="Non">
      <formula>NOT(ISERROR(SEARCH("Non",G6)))</formula>
    </cfRule>
  </conditionalFormatting>
  <conditionalFormatting sqref="G6:G103 G272:G1048576 G105:G258">
    <cfRule type="containsText" dxfId="85" priority="9" operator="containsText" text="Oui">
      <formula>NOT(ISERROR(SEARCH("Oui",G6)))</formula>
    </cfRule>
  </conditionalFormatting>
  <conditionalFormatting sqref="F258">
    <cfRule type="containsText" dxfId="84" priority="8" operator="containsText" text="Non">
      <formula>NOT(ISERROR(SEARCH("Non",F258)))</formula>
    </cfRule>
  </conditionalFormatting>
  <conditionalFormatting sqref="F258">
    <cfRule type="containsText" dxfId="83" priority="7" operator="containsText" text="Oui">
      <formula>NOT(ISERROR(SEARCH("Oui",F258)))</formula>
    </cfRule>
  </conditionalFormatting>
  <conditionalFormatting sqref="G104">
    <cfRule type="containsText" dxfId="82" priority="6" operator="containsText" text="Non">
      <formula>NOT(ISERROR(SEARCH("Non",G104)))</formula>
    </cfRule>
  </conditionalFormatting>
  <conditionalFormatting sqref="G104">
    <cfRule type="containsText" dxfId="81" priority="5" operator="containsText" text="Oui">
      <formula>NOT(ISERROR(SEARCH("Oui",G104)))</formula>
    </cfRule>
  </conditionalFormatting>
  <conditionalFormatting sqref="G266">
    <cfRule type="containsText" dxfId="80" priority="4" operator="containsText" text="Non">
      <formula>NOT(ISERROR(SEARCH("Non",G266)))</formula>
    </cfRule>
  </conditionalFormatting>
  <conditionalFormatting sqref="G266">
    <cfRule type="containsText" dxfId="79" priority="3" operator="containsText" text="Oui">
      <formula>NOT(ISERROR(SEARCH("Oui",G266)))</formula>
    </cfRule>
  </conditionalFormatting>
  <conditionalFormatting sqref="F266">
    <cfRule type="containsText" dxfId="78" priority="2" operator="containsText" text="Non">
      <formula>NOT(ISERROR(SEARCH("Non",F266)))</formula>
    </cfRule>
  </conditionalFormatting>
  <conditionalFormatting sqref="F266">
    <cfRule type="containsText" dxfId="77" priority="1" operator="containsText" text="Oui">
      <formula>NOT(ISERROR(SEARCH("Oui",F266)))</formula>
    </cfRule>
  </conditionalFormatting>
  <hyperlinks>
    <hyperlink ref="I7" r:id="rId1"/>
    <hyperlink ref="I11" r:id="rId2"/>
    <hyperlink ref="I13" r:id="rId3"/>
    <hyperlink ref="I15" r:id="rId4"/>
    <hyperlink ref="I18" r:id="rId5"/>
    <hyperlink ref="I21" r:id="rId6"/>
    <hyperlink ref="I25" r:id="rId7"/>
    <hyperlink ref="I27" r:id="rId8"/>
    <hyperlink ref="I28" r:id="rId9"/>
    <hyperlink ref="I34" r:id="rId10"/>
    <hyperlink ref="I39" r:id="rId11"/>
    <hyperlink ref="I54" r:id="rId12"/>
    <hyperlink ref="I56" r:id="rId13"/>
    <hyperlink ref="I57" r:id="rId14"/>
    <hyperlink ref="I83" r:id="rId15"/>
    <hyperlink ref="I84" r:id="rId16"/>
    <hyperlink ref="I90" r:id="rId17"/>
    <hyperlink ref="I95" r:id="rId18"/>
    <hyperlink ref="I96" r:id="rId19"/>
    <hyperlink ref="I105" r:id="rId20"/>
  </hyperlinks>
  <pageMargins left="0.7" right="0.7" top="0.75" bottom="0.75" header="0.3" footer="0.3"/>
  <pageSetup paperSize="9" orientation="portrait" r:id="rId21"/>
  <drawing r:id="rId2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38"/>
  <sheetViews>
    <sheetView showGridLines="0" zoomScale="80" zoomScaleNormal="80" workbookViewId="0">
      <selection activeCell="B3" sqref="B3"/>
    </sheetView>
  </sheetViews>
  <sheetFormatPr baseColWidth="10" defaultColWidth="11.44140625" defaultRowHeight="12" x14ac:dyDescent="0.3"/>
  <cols>
    <col min="1" max="1" width="3.109375" style="177" customWidth="1"/>
    <col min="2" max="2" width="18.5546875" style="177" customWidth="1"/>
    <col min="3" max="5" width="11.44140625" style="177"/>
    <col min="6" max="6" width="15" style="177" customWidth="1"/>
    <col min="7" max="9" width="11.44140625" style="177"/>
    <col min="10" max="10" width="19.44140625" style="306" customWidth="1"/>
    <col min="11" max="11" width="24.44140625" style="177" customWidth="1"/>
    <col min="12" max="17" width="11.44140625" style="177"/>
    <col min="18" max="18" width="30.33203125" style="177" customWidth="1"/>
    <col min="19" max="19" width="29.88671875" style="177" customWidth="1"/>
    <col min="20" max="16384" width="11.44140625" style="177"/>
  </cols>
  <sheetData>
    <row r="2" spans="2:19" ht="18" x14ac:dyDescent="0.3">
      <c r="B2" s="159" t="s">
        <v>5501</v>
      </c>
    </row>
    <row r="4" spans="2:19" ht="79.5" customHeight="1" thickBot="1" x14ac:dyDescent="0.35">
      <c r="B4" s="165" t="s">
        <v>2105</v>
      </c>
      <c r="C4" s="165" t="s">
        <v>5358</v>
      </c>
      <c r="D4" s="165" t="s">
        <v>5359</v>
      </c>
      <c r="E4" s="165" t="s">
        <v>5360</v>
      </c>
      <c r="F4" s="165" t="s">
        <v>2107</v>
      </c>
      <c r="G4" s="165" t="s">
        <v>5361</v>
      </c>
      <c r="H4" s="165" t="s">
        <v>2109</v>
      </c>
      <c r="I4" s="165" t="s">
        <v>3785</v>
      </c>
      <c r="J4" s="165" t="s">
        <v>5362</v>
      </c>
      <c r="K4" s="165" t="s">
        <v>3787</v>
      </c>
      <c r="L4" s="165" t="s">
        <v>5363</v>
      </c>
      <c r="M4" s="165" t="s">
        <v>3787</v>
      </c>
      <c r="N4" s="165" t="s">
        <v>5364</v>
      </c>
      <c r="O4" s="165" t="s">
        <v>3787</v>
      </c>
      <c r="P4" s="165" t="s">
        <v>5365</v>
      </c>
      <c r="Q4" s="165" t="s">
        <v>5366</v>
      </c>
      <c r="R4" s="165" t="s">
        <v>5367</v>
      </c>
      <c r="S4" s="165" t="s">
        <v>5368</v>
      </c>
    </row>
    <row r="5" spans="2:19" ht="12.6" thickBot="1" x14ac:dyDescent="0.35">
      <c r="B5" s="253" t="s">
        <v>2110</v>
      </c>
      <c r="C5" s="254"/>
      <c r="D5" s="255"/>
      <c r="E5" s="254"/>
      <c r="F5" s="256"/>
      <c r="G5" s="256"/>
      <c r="H5" s="254"/>
      <c r="I5" s="256"/>
      <c r="J5" s="254"/>
      <c r="K5" s="254"/>
      <c r="L5" s="254"/>
      <c r="M5" s="254"/>
      <c r="N5" s="254"/>
      <c r="O5" s="254"/>
      <c r="P5" s="254"/>
      <c r="Q5" s="254"/>
      <c r="R5" s="254"/>
      <c r="S5" s="254"/>
    </row>
    <row r="6" spans="2:19" x14ac:dyDescent="0.3">
      <c r="B6" s="651" t="s">
        <v>2111</v>
      </c>
      <c r="C6" s="653" t="s">
        <v>5369</v>
      </c>
      <c r="D6" s="257" t="s">
        <v>475</v>
      </c>
      <c r="E6" s="258">
        <v>0.7</v>
      </c>
      <c r="F6" s="686">
        <v>37530</v>
      </c>
      <c r="G6" s="654" t="s">
        <v>581</v>
      </c>
      <c r="H6" s="635" t="s">
        <v>2113</v>
      </c>
      <c r="I6" s="677" t="s">
        <v>1700</v>
      </c>
      <c r="J6" s="642" t="s">
        <v>5370</v>
      </c>
      <c r="K6" s="636"/>
      <c r="L6" s="635"/>
      <c r="M6" s="636"/>
      <c r="N6" s="635"/>
      <c r="O6" s="636"/>
      <c r="P6" s="635"/>
      <c r="Q6" s="636"/>
      <c r="R6" s="635"/>
      <c r="S6" s="636"/>
    </row>
    <row r="7" spans="2:19" ht="12.6" thickBot="1" x14ac:dyDescent="0.35">
      <c r="B7" s="638"/>
      <c r="C7" s="673"/>
      <c r="D7" s="259" t="s">
        <v>29</v>
      </c>
      <c r="E7" s="260" t="s">
        <v>5371</v>
      </c>
      <c r="F7" s="687"/>
      <c r="G7" s="674"/>
      <c r="H7" s="671"/>
      <c r="I7" s="632"/>
      <c r="J7" s="670"/>
      <c r="K7" s="671"/>
      <c r="L7" s="671"/>
      <c r="M7" s="671"/>
      <c r="N7" s="671"/>
      <c r="O7" s="671"/>
      <c r="P7" s="671"/>
      <c r="Q7" s="671"/>
      <c r="R7" s="671"/>
      <c r="S7" s="671"/>
    </row>
    <row r="8" spans="2:19" x14ac:dyDescent="0.3">
      <c r="B8" s="680" t="s">
        <v>5372</v>
      </c>
      <c r="C8" s="682" t="s">
        <v>2114</v>
      </c>
      <c r="D8" s="261" t="s">
        <v>475</v>
      </c>
      <c r="E8" s="262" t="s">
        <v>5373</v>
      </c>
      <c r="F8" s="684" t="s">
        <v>2115</v>
      </c>
      <c r="G8" s="684" t="s">
        <v>581</v>
      </c>
      <c r="H8" s="675" t="s">
        <v>2116</v>
      </c>
      <c r="I8" s="631" t="s">
        <v>5412</v>
      </c>
      <c r="J8" s="678" t="s">
        <v>5374</v>
      </c>
      <c r="K8" s="675"/>
      <c r="L8" s="675"/>
      <c r="M8" s="675"/>
      <c r="N8" s="675"/>
      <c r="O8" s="675"/>
      <c r="P8" s="675"/>
      <c r="Q8" s="675"/>
      <c r="R8" s="675"/>
      <c r="S8" s="675"/>
    </row>
    <row r="9" spans="2:19" ht="12.6" thickBot="1" x14ac:dyDescent="0.35">
      <c r="B9" s="681"/>
      <c r="C9" s="683"/>
      <c r="D9" s="263" t="s">
        <v>29</v>
      </c>
      <c r="E9" s="264" t="s">
        <v>5371</v>
      </c>
      <c r="F9" s="685"/>
      <c r="G9" s="685"/>
      <c r="H9" s="676"/>
      <c r="I9" s="632"/>
      <c r="J9" s="679" t="s">
        <v>4546</v>
      </c>
      <c r="K9" s="676" t="s">
        <v>4547</v>
      </c>
      <c r="L9" s="676"/>
      <c r="M9" s="676"/>
      <c r="N9" s="676"/>
      <c r="O9" s="676"/>
      <c r="P9" s="676"/>
      <c r="Q9" s="676"/>
      <c r="R9" s="676"/>
      <c r="S9" s="676"/>
    </row>
    <row r="10" spans="2:19" ht="12.6" thickBot="1" x14ac:dyDescent="0.35">
      <c r="B10" s="253" t="s">
        <v>2117</v>
      </c>
      <c r="C10" s="265"/>
      <c r="D10" s="266"/>
      <c r="E10" s="265"/>
      <c r="F10" s="267"/>
      <c r="G10" s="267"/>
      <c r="H10" s="265"/>
      <c r="I10" s="267"/>
      <c r="J10" s="254"/>
      <c r="K10" s="265"/>
      <c r="L10" s="265"/>
      <c r="M10" s="265"/>
      <c r="N10" s="265"/>
      <c r="O10" s="265"/>
      <c r="P10" s="265"/>
      <c r="Q10" s="265"/>
      <c r="R10" s="265"/>
      <c r="S10" s="265"/>
    </row>
    <row r="11" spans="2:19" x14ac:dyDescent="0.3">
      <c r="B11" s="651" t="s">
        <v>5375</v>
      </c>
      <c r="C11" s="653" t="s">
        <v>5376</v>
      </c>
      <c r="D11" s="257" t="s">
        <v>475</v>
      </c>
      <c r="E11" s="258">
        <v>0.9</v>
      </c>
      <c r="F11" s="654" t="s">
        <v>2118</v>
      </c>
      <c r="G11" s="654" t="s">
        <v>2119</v>
      </c>
      <c r="H11" s="635" t="s">
        <v>5410</v>
      </c>
      <c r="I11" s="677" t="s">
        <v>21</v>
      </c>
      <c r="J11" s="642" t="s">
        <v>5377</v>
      </c>
      <c r="K11" s="636" t="s">
        <v>5378</v>
      </c>
      <c r="L11" s="635"/>
      <c r="M11" s="636"/>
      <c r="N11" s="635"/>
      <c r="O11" s="636"/>
      <c r="P11" s="635"/>
      <c r="Q11" s="636"/>
      <c r="R11" s="635"/>
      <c r="S11" s="636"/>
    </row>
    <row r="12" spans="2:19" ht="12.6" thickBot="1" x14ac:dyDescent="0.35">
      <c r="B12" s="672"/>
      <c r="C12" s="620"/>
      <c r="D12" s="259" t="s">
        <v>29</v>
      </c>
      <c r="E12" s="268">
        <v>0.1</v>
      </c>
      <c r="F12" s="626"/>
      <c r="G12" s="626"/>
      <c r="H12" s="612"/>
      <c r="I12" s="669"/>
      <c r="J12" s="609" t="s">
        <v>4560</v>
      </c>
      <c r="K12" s="612" t="s">
        <v>4541</v>
      </c>
      <c r="L12" s="612"/>
      <c r="M12" s="612"/>
      <c r="N12" s="612"/>
      <c r="O12" s="612"/>
      <c r="P12" s="612"/>
      <c r="Q12" s="612"/>
      <c r="R12" s="612"/>
      <c r="S12" s="612"/>
    </row>
    <row r="13" spans="2:19" ht="12.6" thickBot="1" x14ac:dyDescent="0.35">
      <c r="B13" s="638"/>
      <c r="C13" s="673"/>
      <c r="D13" s="269"/>
      <c r="E13" s="270"/>
      <c r="F13" s="674"/>
      <c r="G13" s="674"/>
      <c r="H13" s="671"/>
      <c r="I13" s="632"/>
      <c r="J13" s="670" t="s">
        <v>4564</v>
      </c>
      <c r="K13" s="671" t="s">
        <v>4565</v>
      </c>
      <c r="L13" s="671"/>
      <c r="M13" s="671"/>
      <c r="N13" s="671"/>
      <c r="O13" s="671"/>
      <c r="P13" s="671"/>
      <c r="Q13" s="671"/>
      <c r="R13" s="671"/>
      <c r="S13" s="671"/>
    </row>
    <row r="14" spans="2:19" x14ac:dyDescent="0.3">
      <c r="B14" s="657" t="s">
        <v>5379</v>
      </c>
      <c r="C14" s="660" t="s">
        <v>5380</v>
      </c>
      <c r="D14" s="271" t="s">
        <v>2121</v>
      </c>
      <c r="E14" s="272">
        <v>0.9</v>
      </c>
      <c r="F14" s="663">
        <v>41473</v>
      </c>
      <c r="G14" s="666" t="s">
        <v>2122</v>
      </c>
      <c r="H14" s="643" t="s">
        <v>2123</v>
      </c>
      <c r="I14" s="631" t="s">
        <v>21</v>
      </c>
      <c r="J14" s="648" t="s">
        <v>5381</v>
      </c>
      <c r="K14" s="615" t="s">
        <v>5378</v>
      </c>
      <c r="L14" s="643"/>
      <c r="M14" s="615"/>
      <c r="N14" s="643"/>
      <c r="O14" s="615"/>
      <c r="P14" s="643"/>
      <c r="Q14" s="615"/>
      <c r="R14" s="643"/>
      <c r="S14" s="615"/>
    </row>
    <row r="15" spans="2:19" ht="12.6" thickBot="1" x14ac:dyDescent="0.35">
      <c r="B15" s="659"/>
      <c r="C15" s="662"/>
      <c r="D15" s="273" t="s">
        <v>29</v>
      </c>
      <c r="E15" s="274">
        <v>0.1</v>
      </c>
      <c r="F15" s="665"/>
      <c r="G15" s="668"/>
      <c r="H15" s="616"/>
      <c r="I15" s="632"/>
      <c r="J15" s="649"/>
      <c r="K15" s="616"/>
      <c r="L15" s="616"/>
      <c r="M15" s="616"/>
      <c r="N15" s="616"/>
      <c r="O15" s="616"/>
      <c r="P15" s="616"/>
      <c r="Q15" s="616"/>
      <c r="R15" s="616"/>
      <c r="S15" s="616"/>
    </row>
    <row r="16" spans="2:19" ht="24" x14ac:dyDescent="0.3">
      <c r="B16" s="651" t="s">
        <v>5382</v>
      </c>
      <c r="C16" s="653" t="s">
        <v>5383</v>
      </c>
      <c r="D16" s="257" t="s">
        <v>2125</v>
      </c>
      <c r="E16" s="258">
        <v>0.6</v>
      </c>
      <c r="F16" s="655">
        <v>41079</v>
      </c>
      <c r="G16" s="654" t="s">
        <v>2126</v>
      </c>
      <c r="H16" s="635" t="s">
        <v>2127</v>
      </c>
      <c r="I16" s="631" t="s">
        <v>21</v>
      </c>
      <c r="J16" s="642" t="s">
        <v>5384</v>
      </c>
      <c r="K16" s="636" t="s">
        <v>5378</v>
      </c>
      <c r="L16" s="635"/>
      <c r="M16" s="636"/>
      <c r="N16" s="635"/>
      <c r="O16" s="636"/>
      <c r="P16" s="635"/>
      <c r="Q16" s="636"/>
      <c r="R16" s="635"/>
      <c r="S16" s="636"/>
    </row>
    <row r="17" spans="2:19" x14ac:dyDescent="0.3">
      <c r="B17" s="672"/>
      <c r="C17" s="620"/>
      <c r="D17" s="257" t="s">
        <v>2128</v>
      </c>
      <c r="E17" s="258">
        <v>0.3</v>
      </c>
      <c r="F17" s="623"/>
      <c r="G17" s="626"/>
      <c r="H17" s="612"/>
      <c r="I17" s="669"/>
      <c r="J17" s="609" t="s">
        <v>4581</v>
      </c>
      <c r="K17" s="612" t="s">
        <v>4541</v>
      </c>
      <c r="L17" s="612"/>
      <c r="M17" s="612"/>
      <c r="N17" s="612"/>
      <c r="O17" s="612"/>
      <c r="P17" s="612"/>
      <c r="Q17" s="612"/>
      <c r="R17" s="612"/>
      <c r="S17" s="612"/>
    </row>
    <row r="18" spans="2:19" ht="12.6" thickBot="1" x14ac:dyDescent="0.35">
      <c r="B18" s="638"/>
      <c r="C18" s="673"/>
      <c r="D18" s="259" t="s">
        <v>29</v>
      </c>
      <c r="E18" s="268">
        <v>0.1</v>
      </c>
      <c r="F18" s="641"/>
      <c r="G18" s="674"/>
      <c r="H18" s="671"/>
      <c r="I18" s="632"/>
      <c r="J18" s="670"/>
      <c r="K18" s="671" t="s">
        <v>4565</v>
      </c>
      <c r="L18" s="671"/>
      <c r="M18" s="671"/>
      <c r="N18" s="671"/>
      <c r="O18" s="671"/>
      <c r="P18" s="671"/>
      <c r="Q18" s="671"/>
      <c r="R18" s="671"/>
      <c r="S18" s="671"/>
    </row>
    <row r="19" spans="2:19" ht="24" x14ac:dyDescent="0.3">
      <c r="B19" s="657" t="s">
        <v>5385</v>
      </c>
      <c r="C19" s="660" t="s">
        <v>2129</v>
      </c>
      <c r="D19" s="275" t="s">
        <v>2125</v>
      </c>
      <c r="E19" s="272">
        <v>0.6</v>
      </c>
      <c r="F19" s="663">
        <v>41079</v>
      </c>
      <c r="G19" s="666" t="s">
        <v>2126</v>
      </c>
      <c r="H19" s="643" t="s">
        <v>2130</v>
      </c>
      <c r="I19" s="631" t="s">
        <v>21</v>
      </c>
      <c r="J19" s="648" t="s">
        <v>5386</v>
      </c>
      <c r="K19" s="615" t="s">
        <v>5378</v>
      </c>
      <c r="L19" s="643"/>
      <c r="M19" s="615"/>
      <c r="N19" s="643"/>
      <c r="O19" s="615"/>
      <c r="P19" s="643"/>
      <c r="Q19" s="615"/>
      <c r="R19" s="643"/>
      <c r="S19" s="615"/>
    </row>
    <row r="20" spans="2:19" x14ac:dyDescent="0.3">
      <c r="B20" s="658"/>
      <c r="C20" s="661"/>
      <c r="D20" s="275" t="s">
        <v>2128</v>
      </c>
      <c r="E20" s="272">
        <v>0.3</v>
      </c>
      <c r="F20" s="664"/>
      <c r="G20" s="667"/>
      <c r="H20" s="650"/>
      <c r="I20" s="669"/>
      <c r="J20" s="656" t="s">
        <v>4591</v>
      </c>
      <c r="K20" s="650" t="s">
        <v>4541</v>
      </c>
      <c r="L20" s="650"/>
      <c r="M20" s="650"/>
      <c r="N20" s="650"/>
      <c r="O20" s="650"/>
      <c r="P20" s="650"/>
      <c r="Q20" s="650"/>
      <c r="R20" s="650"/>
      <c r="S20" s="650"/>
    </row>
    <row r="21" spans="2:19" ht="12.6" thickBot="1" x14ac:dyDescent="0.35">
      <c r="B21" s="659"/>
      <c r="C21" s="662"/>
      <c r="D21" s="273" t="s">
        <v>29</v>
      </c>
      <c r="E21" s="274">
        <v>0.1</v>
      </c>
      <c r="F21" s="665"/>
      <c r="G21" s="668"/>
      <c r="H21" s="616"/>
      <c r="I21" s="632"/>
      <c r="J21" s="649"/>
      <c r="K21" s="616"/>
      <c r="L21" s="616"/>
      <c r="M21" s="616"/>
      <c r="N21" s="616"/>
      <c r="O21" s="616"/>
      <c r="P21" s="616"/>
      <c r="Q21" s="616"/>
      <c r="R21" s="616"/>
      <c r="S21" s="616"/>
    </row>
    <row r="22" spans="2:19" ht="24" x14ac:dyDescent="0.3">
      <c r="B22" s="651" t="s">
        <v>5387</v>
      </c>
      <c r="C22" s="653" t="s">
        <v>5388</v>
      </c>
      <c r="D22" s="257" t="s">
        <v>5389</v>
      </c>
      <c r="E22" s="258">
        <v>0.9</v>
      </c>
      <c r="F22" s="654" t="s">
        <v>3840</v>
      </c>
      <c r="G22" s="655">
        <v>43768</v>
      </c>
      <c r="H22" s="635" t="s">
        <v>3841</v>
      </c>
      <c r="I22" s="631" t="s">
        <v>21</v>
      </c>
      <c r="J22" s="642" t="s">
        <v>5390</v>
      </c>
      <c r="K22" s="636" t="s">
        <v>5378</v>
      </c>
      <c r="L22" s="635"/>
      <c r="M22" s="636"/>
      <c r="N22" s="635"/>
      <c r="O22" s="636"/>
      <c r="P22" s="635"/>
      <c r="Q22" s="636"/>
      <c r="R22" s="635"/>
      <c r="S22" s="636"/>
    </row>
    <row r="23" spans="2:19" ht="12.6" thickBot="1" x14ac:dyDescent="0.35">
      <c r="B23" s="652"/>
      <c r="C23" s="621"/>
      <c r="D23" s="276" t="s">
        <v>29</v>
      </c>
      <c r="E23" s="277">
        <v>0.1</v>
      </c>
      <c r="F23" s="627"/>
      <c r="G23" s="624"/>
      <c r="H23" s="613"/>
      <c r="I23" s="632"/>
      <c r="J23" s="610"/>
      <c r="K23" s="613"/>
      <c r="L23" s="613"/>
      <c r="M23" s="613"/>
      <c r="N23" s="613"/>
      <c r="O23" s="613"/>
      <c r="P23" s="613"/>
      <c r="Q23" s="613"/>
      <c r="R23" s="613"/>
      <c r="S23" s="613"/>
    </row>
    <row r="24" spans="2:19" ht="24" x14ac:dyDescent="0.3">
      <c r="B24" s="644" t="s">
        <v>5391</v>
      </c>
      <c r="C24" s="646"/>
      <c r="D24" s="278" t="s">
        <v>5392</v>
      </c>
      <c r="E24" s="279">
        <v>0.9</v>
      </c>
      <c r="F24" s="280">
        <v>42867</v>
      </c>
      <c r="G24" s="280">
        <v>46153</v>
      </c>
      <c r="H24" s="281" t="s">
        <v>3845</v>
      </c>
      <c r="I24" s="631" t="s">
        <v>21</v>
      </c>
      <c r="J24" s="648" t="s">
        <v>5393</v>
      </c>
      <c r="K24" s="615" t="s">
        <v>5378</v>
      </c>
      <c r="L24" s="643"/>
      <c r="M24" s="615"/>
      <c r="N24" s="643"/>
      <c r="O24" s="615"/>
      <c r="P24" s="643"/>
      <c r="Q24" s="615"/>
      <c r="R24" s="643"/>
      <c r="S24" s="615"/>
    </row>
    <row r="25" spans="2:19" ht="12.6" thickBot="1" x14ac:dyDescent="0.35">
      <c r="B25" s="645"/>
      <c r="C25" s="647"/>
      <c r="D25" s="282" t="s">
        <v>29</v>
      </c>
      <c r="E25" s="283">
        <v>0.1</v>
      </c>
      <c r="F25" s="284"/>
      <c r="G25" s="284"/>
      <c r="H25" s="285"/>
      <c r="I25" s="632"/>
      <c r="J25" s="649"/>
      <c r="K25" s="616"/>
      <c r="L25" s="616"/>
      <c r="M25" s="616"/>
      <c r="N25" s="616"/>
      <c r="O25" s="616"/>
      <c r="P25" s="616"/>
      <c r="Q25" s="616"/>
      <c r="R25" s="616"/>
      <c r="S25" s="616"/>
    </row>
    <row r="26" spans="2:19" ht="24" x14ac:dyDescent="0.3">
      <c r="B26" s="637" t="s">
        <v>5411</v>
      </c>
      <c r="C26" s="639"/>
      <c r="D26" s="286" t="s">
        <v>5392</v>
      </c>
      <c r="E26" s="258">
        <v>0.9</v>
      </c>
      <c r="F26" s="622">
        <v>43160</v>
      </c>
      <c r="G26" s="622">
        <v>46813</v>
      </c>
      <c r="H26" s="287" t="s">
        <v>5394</v>
      </c>
      <c r="I26" s="631" t="s">
        <v>21</v>
      </c>
      <c r="J26" s="642" t="s">
        <v>5395</v>
      </c>
      <c r="K26" s="636" t="s">
        <v>5378</v>
      </c>
      <c r="L26" s="635"/>
      <c r="M26" s="636"/>
      <c r="N26" s="635"/>
      <c r="O26" s="636"/>
      <c r="P26" s="635"/>
      <c r="Q26" s="636"/>
      <c r="R26" s="635"/>
      <c r="S26" s="636"/>
    </row>
    <row r="27" spans="2:19" ht="12.6" thickBot="1" x14ac:dyDescent="0.35">
      <c r="B27" s="638"/>
      <c r="C27" s="640"/>
      <c r="D27" s="259" t="s">
        <v>29</v>
      </c>
      <c r="E27" s="268">
        <v>0.1</v>
      </c>
      <c r="F27" s="641"/>
      <c r="G27" s="641"/>
      <c r="H27" s="287" t="s">
        <v>5396</v>
      </c>
      <c r="I27" s="632"/>
      <c r="J27" s="610"/>
      <c r="K27" s="613"/>
      <c r="L27" s="613"/>
      <c r="M27" s="613"/>
      <c r="N27" s="613"/>
      <c r="O27" s="613"/>
      <c r="P27" s="613"/>
      <c r="Q27" s="613"/>
      <c r="R27" s="613"/>
      <c r="S27" s="613"/>
    </row>
    <row r="28" spans="2:19" ht="24" x14ac:dyDescent="0.3">
      <c r="B28" s="288" t="s">
        <v>5397</v>
      </c>
      <c r="C28" s="289" t="s">
        <v>5398</v>
      </c>
      <c r="D28" s="261" t="s">
        <v>5389</v>
      </c>
      <c r="E28" s="279">
        <v>0.9</v>
      </c>
      <c r="F28" s="290">
        <v>42236</v>
      </c>
      <c r="G28" s="291" t="s">
        <v>3853</v>
      </c>
      <c r="H28" s="292" t="s">
        <v>3854</v>
      </c>
      <c r="I28" s="631" t="s">
        <v>21</v>
      </c>
      <c r="J28" s="633" t="s">
        <v>5399</v>
      </c>
      <c r="K28" s="615" t="s">
        <v>5378</v>
      </c>
      <c r="L28" s="617"/>
      <c r="M28" s="615"/>
      <c r="N28" s="617"/>
      <c r="O28" s="615"/>
      <c r="P28" s="617"/>
      <c r="Q28" s="615"/>
      <c r="R28" s="617"/>
      <c r="S28" s="615"/>
    </row>
    <row r="29" spans="2:19" ht="12.6" thickBot="1" x14ac:dyDescent="0.35">
      <c r="B29" s="293"/>
      <c r="C29" s="294"/>
      <c r="D29" s="261" t="s">
        <v>29</v>
      </c>
      <c r="E29" s="279">
        <v>0.1</v>
      </c>
      <c r="F29" s="295"/>
      <c r="G29" s="296"/>
      <c r="H29" s="281"/>
      <c r="I29" s="632"/>
      <c r="J29" s="634"/>
      <c r="K29" s="616"/>
      <c r="L29" s="618"/>
      <c r="M29" s="616"/>
      <c r="N29" s="618"/>
      <c r="O29" s="616"/>
      <c r="P29" s="618"/>
      <c r="Q29" s="616"/>
      <c r="R29" s="618"/>
      <c r="S29" s="616"/>
    </row>
    <row r="30" spans="2:19" ht="24" x14ac:dyDescent="0.3">
      <c r="B30" s="297" t="s">
        <v>5400</v>
      </c>
      <c r="C30" s="619" t="s">
        <v>5401</v>
      </c>
      <c r="D30" s="298" t="s">
        <v>5402</v>
      </c>
      <c r="E30" s="299">
        <v>0.4</v>
      </c>
      <c r="F30" s="622">
        <v>38314</v>
      </c>
      <c r="G30" s="625" t="s">
        <v>5403</v>
      </c>
      <c r="H30" s="614" t="s">
        <v>5404</v>
      </c>
      <c r="I30" s="628" t="s">
        <v>21</v>
      </c>
      <c r="J30" s="608" t="s">
        <v>5405</v>
      </c>
      <c r="K30" s="611" t="s">
        <v>5378</v>
      </c>
      <c r="L30" s="614"/>
      <c r="M30" s="611"/>
      <c r="N30" s="614"/>
      <c r="O30" s="611"/>
      <c r="P30" s="614"/>
      <c r="Q30" s="611"/>
      <c r="R30" s="614"/>
      <c r="S30" s="611"/>
    </row>
    <row r="31" spans="2:19" x14ac:dyDescent="0.3">
      <c r="B31" s="300" t="s">
        <v>3857</v>
      </c>
      <c r="C31" s="620"/>
      <c r="D31" s="257" t="s">
        <v>5406</v>
      </c>
      <c r="E31" s="258">
        <v>0.35</v>
      </c>
      <c r="F31" s="623"/>
      <c r="G31" s="626"/>
      <c r="H31" s="612"/>
      <c r="I31" s="629"/>
      <c r="J31" s="609" t="s">
        <v>4621</v>
      </c>
      <c r="K31" s="612" t="s">
        <v>4565</v>
      </c>
      <c r="L31" s="612"/>
      <c r="M31" s="612"/>
      <c r="N31" s="612"/>
      <c r="O31" s="612"/>
      <c r="P31" s="612"/>
      <c r="Q31" s="612"/>
      <c r="R31" s="612"/>
      <c r="S31" s="612"/>
    </row>
    <row r="32" spans="2:19" ht="24" x14ac:dyDescent="0.3">
      <c r="B32" s="300" t="s">
        <v>5407</v>
      </c>
      <c r="C32" s="620"/>
      <c r="D32" s="257" t="s">
        <v>144</v>
      </c>
      <c r="E32" s="258">
        <v>0.15</v>
      </c>
      <c r="F32" s="623"/>
      <c r="G32" s="626"/>
      <c r="H32" s="612"/>
      <c r="I32" s="629"/>
      <c r="J32" s="609"/>
      <c r="K32" s="612"/>
      <c r="L32" s="612"/>
      <c r="M32" s="612"/>
      <c r="N32" s="612"/>
      <c r="O32" s="612"/>
      <c r="P32" s="612"/>
      <c r="Q32" s="612"/>
      <c r="R32" s="612"/>
      <c r="S32" s="612"/>
    </row>
    <row r="33" spans="2:19" ht="12.6" thickBot="1" x14ac:dyDescent="0.35">
      <c r="B33" s="301"/>
      <c r="C33" s="621"/>
      <c r="D33" s="276" t="s">
        <v>29</v>
      </c>
      <c r="E33" s="277">
        <v>0.1</v>
      </c>
      <c r="F33" s="624"/>
      <c r="G33" s="627"/>
      <c r="H33" s="613"/>
      <c r="I33" s="630"/>
      <c r="J33" s="610" t="s">
        <v>4628</v>
      </c>
      <c r="K33" s="613" t="s">
        <v>4541</v>
      </c>
      <c r="L33" s="613"/>
      <c r="M33" s="613"/>
      <c r="N33" s="613"/>
      <c r="O33" s="613"/>
      <c r="P33" s="613"/>
      <c r="Q33" s="613"/>
      <c r="R33" s="613"/>
      <c r="S33" s="613"/>
    </row>
    <row r="34" spans="2:19" x14ac:dyDescent="0.3">
      <c r="B34" s="302"/>
      <c r="C34" s="302"/>
      <c r="D34" s="302"/>
      <c r="E34" s="302"/>
      <c r="F34" s="302"/>
      <c r="G34" s="302"/>
      <c r="H34" s="302"/>
      <c r="I34" s="302"/>
      <c r="J34" s="366"/>
      <c r="K34" s="302"/>
      <c r="L34" s="302"/>
      <c r="M34" s="302"/>
      <c r="N34" s="302"/>
      <c r="O34" s="302"/>
      <c r="P34" s="302"/>
      <c r="Q34" s="302"/>
      <c r="R34" s="302"/>
      <c r="S34" s="302"/>
    </row>
    <row r="35" spans="2:19" ht="12.6" thickBot="1" x14ac:dyDescent="0.35">
      <c r="B35" s="302"/>
      <c r="C35" s="302"/>
      <c r="D35" s="302"/>
      <c r="E35" s="302"/>
      <c r="F35" s="302"/>
      <c r="G35" s="302"/>
      <c r="H35" s="302"/>
      <c r="I35" s="302"/>
      <c r="J35" s="366"/>
      <c r="K35" s="302"/>
      <c r="L35" s="302"/>
      <c r="M35" s="302"/>
      <c r="N35" s="302"/>
      <c r="O35" s="302"/>
      <c r="P35" s="302"/>
      <c r="Q35" s="302"/>
      <c r="R35" s="302"/>
      <c r="S35" s="302"/>
    </row>
    <row r="36" spans="2:19" ht="12.6" thickBot="1" x14ac:dyDescent="0.35">
      <c r="B36" s="302"/>
      <c r="C36" s="302"/>
      <c r="D36" s="302"/>
      <c r="E36" s="302"/>
      <c r="F36" s="302"/>
      <c r="G36" s="302"/>
      <c r="H36" s="303" t="s">
        <v>5136</v>
      </c>
      <c r="I36" s="303" t="s">
        <v>5137</v>
      </c>
      <c r="J36" s="366"/>
      <c r="K36" s="302"/>
      <c r="L36" s="302"/>
      <c r="M36" s="302"/>
      <c r="N36" s="302"/>
      <c r="O36" s="302"/>
      <c r="P36" s="302"/>
      <c r="Q36" s="302"/>
      <c r="R36" s="302"/>
      <c r="S36" s="302"/>
    </row>
    <row r="37" spans="2:19" ht="12.6" thickBot="1" x14ac:dyDescent="0.35">
      <c r="B37" s="302"/>
      <c r="C37" s="302"/>
      <c r="D37" s="302"/>
      <c r="E37" s="302"/>
      <c r="F37" s="302"/>
      <c r="G37" s="304" t="s">
        <v>5408</v>
      </c>
      <c r="H37" s="303">
        <f>COUNTIF($H$2:$H$30, "Oui")</f>
        <v>0</v>
      </c>
      <c r="I37" s="303">
        <f>COUNTIF($H$2:$H$30, "Non")</f>
        <v>0</v>
      </c>
      <c r="J37" s="366"/>
      <c r="K37" s="302"/>
      <c r="L37" s="302"/>
      <c r="M37" s="302"/>
      <c r="N37" s="302"/>
      <c r="O37" s="302"/>
      <c r="P37" s="302"/>
      <c r="Q37" s="302"/>
      <c r="R37" s="302"/>
      <c r="S37" s="302"/>
    </row>
    <row r="38" spans="2:19" ht="12.6" thickBot="1" x14ac:dyDescent="0.35">
      <c r="B38" s="302"/>
      <c r="C38" s="302"/>
      <c r="D38" s="302"/>
      <c r="E38" s="302"/>
      <c r="F38" s="302"/>
      <c r="G38" s="305" t="s">
        <v>5409</v>
      </c>
      <c r="H38" s="606">
        <f>H37+I37</f>
        <v>0</v>
      </c>
      <c r="I38" s="607"/>
      <c r="J38" s="366"/>
      <c r="K38" s="302"/>
      <c r="L38" s="302"/>
      <c r="M38" s="302"/>
      <c r="N38" s="302"/>
      <c r="O38" s="302"/>
      <c r="P38" s="302"/>
      <c r="Q38" s="302"/>
      <c r="R38" s="302"/>
      <c r="S38" s="302"/>
    </row>
  </sheetData>
  <mergeCells count="167">
    <mergeCell ref="P6:P7"/>
    <mergeCell ref="Q6:Q7"/>
    <mergeCell ref="R6:R7"/>
    <mergeCell ref="S6:S7"/>
    <mergeCell ref="B8:B9"/>
    <mergeCell ref="C8:C9"/>
    <mergeCell ref="F8:F9"/>
    <mergeCell ref="G8:G9"/>
    <mergeCell ref="H8:H9"/>
    <mergeCell ref="I8:I9"/>
    <mergeCell ref="J6:J7"/>
    <mergeCell ref="K6:K7"/>
    <mergeCell ref="L6:L7"/>
    <mergeCell ref="M6:M7"/>
    <mergeCell ref="N6:N7"/>
    <mergeCell ref="O6:O7"/>
    <mergeCell ref="B6:B7"/>
    <mergeCell ref="C6:C7"/>
    <mergeCell ref="F6:F7"/>
    <mergeCell ref="G6:G7"/>
    <mergeCell ref="H6:H7"/>
    <mergeCell ref="I6:I7"/>
    <mergeCell ref="P8:P9"/>
    <mergeCell ref="Q8:Q9"/>
    <mergeCell ref="J11:J13"/>
    <mergeCell ref="K11:K13"/>
    <mergeCell ref="L11:L13"/>
    <mergeCell ref="R8:R9"/>
    <mergeCell ref="S8:S9"/>
    <mergeCell ref="B11:B13"/>
    <mergeCell ref="C11:C13"/>
    <mergeCell ref="F11:F13"/>
    <mergeCell ref="G11:G13"/>
    <mergeCell ref="H11:H13"/>
    <mergeCell ref="I11:I13"/>
    <mergeCell ref="J8:J9"/>
    <mergeCell ref="K8:K9"/>
    <mergeCell ref="L8:L9"/>
    <mergeCell ref="M8:M9"/>
    <mergeCell ref="N8:N9"/>
    <mergeCell ref="O8:O9"/>
    <mergeCell ref="P11:P13"/>
    <mergeCell ref="Q11:Q13"/>
    <mergeCell ref="R11:R13"/>
    <mergeCell ref="S11:S13"/>
    <mergeCell ref="M11:M13"/>
    <mergeCell ref="N11:N13"/>
    <mergeCell ref="O11:O13"/>
    <mergeCell ref="S14:S15"/>
    <mergeCell ref="B16:B18"/>
    <mergeCell ref="C16:C18"/>
    <mergeCell ref="F16:F18"/>
    <mergeCell ref="G16:G18"/>
    <mergeCell ref="H16:H18"/>
    <mergeCell ref="I16:I18"/>
    <mergeCell ref="J14:J15"/>
    <mergeCell ref="K14:K15"/>
    <mergeCell ref="L14:L15"/>
    <mergeCell ref="M14:M15"/>
    <mergeCell ref="N14:N15"/>
    <mergeCell ref="O14:O15"/>
    <mergeCell ref="P16:P18"/>
    <mergeCell ref="Q16:Q18"/>
    <mergeCell ref="R16:R18"/>
    <mergeCell ref="S16:S18"/>
    <mergeCell ref="M16:M18"/>
    <mergeCell ref="N16:N18"/>
    <mergeCell ref="O16:O18"/>
    <mergeCell ref="B14:B15"/>
    <mergeCell ref="C14:C15"/>
    <mergeCell ref="F14:F15"/>
    <mergeCell ref="G14:G15"/>
    <mergeCell ref="H19:H21"/>
    <mergeCell ref="I19:I21"/>
    <mergeCell ref="J16:J18"/>
    <mergeCell ref="K16:K18"/>
    <mergeCell ref="L16:L18"/>
    <mergeCell ref="P14:P15"/>
    <mergeCell ref="Q14:Q15"/>
    <mergeCell ref="R14:R15"/>
    <mergeCell ref="H14:H15"/>
    <mergeCell ref="I14:I15"/>
    <mergeCell ref="R19:R21"/>
    <mergeCell ref="S19:S21"/>
    <mergeCell ref="B22:B23"/>
    <mergeCell ref="C22:C23"/>
    <mergeCell ref="F22:F23"/>
    <mergeCell ref="G22:G23"/>
    <mergeCell ref="H22:H23"/>
    <mergeCell ref="I22:I23"/>
    <mergeCell ref="J19:J21"/>
    <mergeCell ref="K19:K21"/>
    <mergeCell ref="L19:L21"/>
    <mergeCell ref="M19:M21"/>
    <mergeCell ref="N19:N21"/>
    <mergeCell ref="O19:O21"/>
    <mergeCell ref="P22:P23"/>
    <mergeCell ref="Q22:Q23"/>
    <mergeCell ref="R22:R23"/>
    <mergeCell ref="S22:S23"/>
    <mergeCell ref="M22:M23"/>
    <mergeCell ref="N22:N23"/>
    <mergeCell ref="O22:O23"/>
    <mergeCell ref="B19:B21"/>
    <mergeCell ref="C19:C21"/>
    <mergeCell ref="F19:F21"/>
    <mergeCell ref="G19:G21"/>
    <mergeCell ref="I24:I25"/>
    <mergeCell ref="J24:J25"/>
    <mergeCell ref="K24:K25"/>
    <mergeCell ref="L24:L25"/>
    <mergeCell ref="J22:J23"/>
    <mergeCell ref="K22:K23"/>
    <mergeCell ref="L22:L23"/>
    <mergeCell ref="P19:P21"/>
    <mergeCell ref="Q19:Q21"/>
    <mergeCell ref="N26:N27"/>
    <mergeCell ref="O26:O27"/>
    <mergeCell ref="P26:P27"/>
    <mergeCell ref="Q26:Q27"/>
    <mergeCell ref="R26:R27"/>
    <mergeCell ref="S26:S27"/>
    <mergeCell ref="S24:S25"/>
    <mergeCell ref="B26:B27"/>
    <mergeCell ref="C26:C27"/>
    <mergeCell ref="F26:F27"/>
    <mergeCell ref="G26:G27"/>
    <mergeCell ref="I26:I27"/>
    <mergeCell ref="J26:J27"/>
    <mergeCell ref="K26:K27"/>
    <mergeCell ref="L26:L27"/>
    <mergeCell ref="M26:M27"/>
    <mergeCell ref="M24:M25"/>
    <mergeCell ref="N24:N25"/>
    <mergeCell ref="O24:O25"/>
    <mergeCell ref="P24:P25"/>
    <mergeCell ref="Q24:Q25"/>
    <mergeCell ref="R24:R25"/>
    <mergeCell ref="B24:B25"/>
    <mergeCell ref="C24:C25"/>
    <mergeCell ref="Q28:Q29"/>
    <mergeCell ref="R28:R29"/>
    <mergeCell ref="S28:S29"/>
    <mergeCell ref="C30:C33"/>
    <mergeCell ref="F30:F33"/>
    <mergeCell ref="G30:G33"/>
    <mergeCell ref="H30:H33"/>
    <mergeCell ref="I30:I33"/>
    <mergeCell ref="I28:I29"/>
    <mergeCell ref="J28:J29"/>
    <mergeCell ref="K28:K29"/>
    <mergeCell ref="L28:L29"/>
    <mergeCell ref="M28:M29"/>
    <mergeCell ref="N28:N29"/>
    <mergeCell ref="P30:P33"/>
    <mergeCell ref="Q30:Q33"/>
    <mergeCell ref="R30:R33"/>
    <mergeCell ref="S30:S33"/>
    <mergeCell ref="H38:I38"/>
    <mergeCell ref="J30:J33"/>
    <mergeCell ref="K30:K33"/>
    <mergeCell ref="L30:L33"/>
    <mergeCell ref="M30:M33"/>
    <mergeCell ref="N30:N33"/>
    <mergeCell ref="O30:O33"/>
    <mergeCell ref="O28:O29"/>
    <mergeCell ref="P28:P29"/>
  </mergeCells>
  <conditionalFormatting sqref="I6 I8 I11 I14 I16 I19 I22 I24 I26 I28 I30">
    <cfRule type="containsText" dxfId="76" priority="6" operator="containsText" text="Non">
      <formula>NOT(ISERROR(SEARCH("Non",I6)))</formula>
    </cfRule>
  </conditionalFormatting>
  <conditionalFormatting sqref="I6 I8 I11 I14 I16 I19 I22 I24 I26 I28 I30">
    <cfRule type="containsText" dxfId="75" priority="5" operator="containsText" text="Oui">
      <formula>NOT(ISERROR(SEARCH("Oui",I6)))</formula>
    </cfRule>
  </conditionalFormatting>
  <conditionalFormatting sqref="I36">
    <cfRule type="containsText" dxfId="74" priority="4" operator="containsText" text="Non">
      <formula>NOT(ISERROR(SEARCH("Non",I36)))</formula>
    </cfRule>
  </conditionalFormatting>
  <conditionalFormatting sqref="I36">
    <cfRule type="containsText" dxfId="73" priority="3" operator="containsText" text="Oui">
      <formula>NOT(ISERROR(SEARCH("Oui",I36)))</formula>
    </cfRule>
  </conditionalFormatting>
  <conditionalFormatting sqref="H36">
    <cfRule type="containsText" dxfId="72" priority="2" operator="containsText" text="Non">
      <formula>NOT(ISERROR(SEARCH("Non",H36)))</formula>
    </cfRule>
  </conditionalFormatting>
  <conditionalFormatting sqref="H36">
    <cfRule type="containsText" dxfId="71" priority="1" operator="containsText" text="Oui">
      <formula>NOT(ISERROR(SEARCH("Oui",H36)))</formula>
    </cfRule>
  </conditionalFormatting>
  <hyperlinks>
    <hyperlink ref="K12" r:id="rId1"/>
    <hyperlink ref="K14" r:id="rId2"/>
    <hyperlink ref="K20" r:id="rId3"/>
    <hyperlink ref="K33" r:id="rId4"/>
    <hyperlink ref="K11" r:id="rId5"/>
    <hyperlink ref="K17" r:id="rId6"/>
    <hyperlink ref="K16" r:id="rId7"/>
    <hyperlink ref="K19" r:id="rId8"/>
    <hyperlink ref="K22" r:id="rId9"/>
    <hyperlink ref="K24" r:id="rId10"/>
    <hyperlink ref="K26" r:id="rId11"/>
    <hyperlink ref="K28" r:id="rId12"/>
    <hyperlink ref="K30" r:id="rId13"/>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199"/>
  <sheetViews>
    <sheetView showGridLines="0" topLeftCell="C1" zoomScale="80" zoomScaleNormal="80" workbookViewId="0">
      <selection activeCell="I6" sqref="I6"/>
    </sheetView>
  </sheetViews>
  <sheetFormatPr baseColWidth="10" defaultColWidth="11.44140625" defaultRowHeight="14.4" x14ac:dyDescent="0.3"/>
  <cols>
    <col min="1" max="1" width="4.88671875" style="4" customWidth="1"/>
    <col min="2" max="2" width="37.6640625" style="4" bestFit="1" customWidth="1"/>
    <col min="3" max="3" width="28.6640625" style="4" customWidth="1"/>
    <col min="4" max="4" width="16.6640625" style="4" bestFit="1" customWidth="1"/>
    <col min="5" max="5" width="72.33203125" style="4" bestFit="1" customWidth="1"/>
    <col min="6" max="6" width="13.44140625" style="4" bestFit="1" customWidth="1"/>
    <col min="7" max="7" width="43.6640625" style="383" bestFit="1" customWidth="1"/>
    <col min="8" max="8" width="22.109375" style="4" customWidth="1"/>
    <col min="9" max="9" width="19" style="4" customWidth="1"/>
    <col min="10" max="10" width="16.5546875" style="4" bestFit="1" customWidth="1"/>
    <col min="11" max="11" width="16.109375" style="4" customWidth="1"/>
    <col min="12" max="12" width="13.5546875" style="4" bestFit="1" customWidth="1"/>
    <col min="13" max="13" width="17.109375" style="4" customWidth="1"/>
    <col min="14" max="14" width="13.5546875" style="4" bestFit="1" customWidth="1"/>
    <col min="15" max="15" width="14.88671875" style="4" customWidth="1"/>
    <col min="16" max="16384" width="11.44140625" style="4"/>
  </cols>
  <sheetData>
    <row r="2" spans="2:15" ht="18" x14ac:dyDescent="0.3">
      <c r="B2" s="159" t="s">
        <v>5503</v>
      </c>
    </row>
    <row r="4" spans="2:15" x14ac:dyDescent="0.3">
      <c r="B4" s="138" t="s">
        <v>3864</v>
      </c>
    </row>
    <row r="5" spans="2:15" ht="86.25" customHeight="1" thickBot="1" x14ac:dyDescent="0.35">
      <c r="B5" s="165" t="s">
        <v>7</v>
      </c>
      <c r="C5" s="165" t="s">
        <v>3865</v>
      </c>
      <c r="D5" s="165" t="s">
        <v>3866</v>
      </c>
      <c r="E5" s="165" t="s">
        <v>3867</v>
      </c>
      <c r="F5" s="2" t="s">
        <v>3868</v>
      </c>
      <c r="G5" s="110" t="s">
        <v>3869</v>
      </c>
      <c r="H5" s="2" t="s">
        <v>3870</v>
      </c>
      <c r="I5" s="2" t="s">
        <v>3871</v>
      </c>
      <c r="J5" s="2" t="s">
        <v>3872</v>
      </c>
      <c r="K5" s="2" t="s">
        <v>3873</v>
      </c>
      <c r="L5" s="2" t="s">
        <v>3872</v>
      </c>
      <c r="M5" s="2" t="s">
        <v>3873</v>
      </c>
      <c r="N5" s="2" t="s">
        <v>3872</v>
      </c>
      <c r="O5" s="2" t="s">
        <v>3874</v>
      </c>
    </row>
    <row r="6" spans="2:15" x14ac:dyDescent="0.3">
      <c r="B6" s="167" t="s">
        <v>3562</v>
      </c>
      <c r="C6" s="167" t="s">
        <v>3877</v>
      </c>
      <c r="D6" s="167" t="s">
        <v>14</v>
      </c>
      <c r="E6" s="167" t="s">
        <v>14</v>
      </c>
      <c r="F6" s="168" t="s">
        <v>14</v>
      </c>
      <c r="G6" s="375">
        <v>63448296</v>
      </c>
      <c r="H6" s="169" t="s">
        <v>14</v>
      </c>
      <c r="I6" s="169" t="s">
        <v>14</v>
      </c>
      <c r="J6" s="169" t="s">
        <v>14</v>
      </c>
      <c r="K6" s="169" t="s">
        <v>14</v>
      </c>
      <c r="L6" s="169" t="s">
        <v>14</v>
      </c>
      <c r="M6" s="169" t="s">
        <v>14</v>
      </c>
      <c r="N6" s="169" t="s">
        <v>14</v>
      </c>
      <c r="O6" s="169" t="s">
        <v>14</v>
      </c>
    </row>
    <row r="7" spans="2:15" x14ac:dyDescent="0.3">
      <c r="B7" s="167" t="s">
        <v>3562</v>
      </c>
      <c r="C7" s="167" t="s">
        <v>3878</v>
      </c>
      <c r="D7" s="167" t="s">
        <v>14</v>
      </c>
      <c r="E7" s="167" t="s">
        <v>14</v>
      </c>
      <c r="F7" s="168" t="s">
        <v>14</v>
      </c>
      <c r="G7" s="375">
        <v>57615112</v>
      </c>
      <c r="H7" s="169" t="s">
        <v>14</v>
      </c>
      <c r="I7" s="169" t="s">
        <v>14</v>
      </c>
      <c r="J7" s="169" t="s">
        <v>14</v>
      </c>
      <c r="K7" s="169" t="s">
        <v>14</v>
      </c>
      <c r="L7" s="169" t="s">
        <v>14</v>
      </c>
      <c r="M7" s="169" t="s">
        <v>14</v>
      </c>
      <c r="N7" s="169" t="s">
        <v>14</v>
      </c>
      <c r="O7" s="169" t="s">
        <v>14</v>
      </c>
    </row>
    <row r="8" spans="2:15" x14ac:dyDescent="0.3">
      <c r="B8" s="167" t="s">
        <v>3562</v>
      </c>
      <c r="C8" s="167" t="s">
        <v>3879</v>
      </c>
      <c r="D8" s="167" t="s">
        <v>14</v>
      </c>
      <c r="E8" s="167" t="s">
        <v>14</v>
      </c>
      <c r="F8" s="168" t="s">
        <v>14</v>
      </c>
      <c r="G8" s="375">
        <v>647682787</v>
      </c>
      <c r="H8" s="169" t="s">
        <v>14</v>
      </c>
      <c r="I8" s="169" t="s">
        <v>14</v>
      </c>
      <c r="J8" s="169" t="s">
        <v>14</v>
      </c>
      <c r="K8" s="169" t="s">
        <v>14</v>
      </c>
      <c r="L8" s="169" t="s">
        <v>14</v>
      </c>
      <c r="M8" s="169" t="s">
        <v>14</v>
      </c>
      <c r="N8" s="169" t="s">
        <v>14</v>
      </c>
      <c r="O8" s="169" t="s">
        <v>14</v>
      </c>
    </row>
    <row r="9" spans="2:15" x14ac:dyDescent="0.3">
      <c r="B9" s="170" t="s">
        <v>17</v>
      </c>
      <c r="C9" s="171" t="s">
        <v>3880</v>
      </c>
      <c r="D9" s="171" t="s">
        <v>3881</v>
      </c>
      <c r="E9" s="171" t="s">
        <v>3882</v>
      </c>
      <c r="F9" s="172" t="s">
        <v>3883</v>
      </c>
      <c r="G9" s="377">
        <v>216496553</v>
      </c>
      <c r="H9" s="174" t="s">
        <v>14</v>
      </c>
      <c r="I9" s="174" t="s">
        <v>14</v>
      </c>
      <c r="J9" s="174" t="s">
        <v>14</v>
      </c>
      <c r="K9" s="174" t="s">
        <v>14</v>
      </c>
      <c r="L9" s="174" t="s">
        <v>14</v>
      </c>
      <c r="M9" s="174" t="s">
        <v>14</v>
      </c>
      <c r="N9" s="174" t="s">
        <v>14</v>
      </c>
      <c r="O9" s="174" t="s">
        <v>14</v>
      </c>
    </row>
    <row r="10" spans="2:15" x14ac:dyDescent="0.3">
      <c r="B10" s="170" t="s">
        <v>17</v>
      </c>
      <c r="C10" s="171" t="s">
        <v>29</v>
      </c>
      <c r="D10" s="171" t="s">
        <v>3884</v>
      </c>
      <c r="E10" s="171" t="s">
        <v>3885</v>
      </c>
      <c r="F10" s="172" t="s">
        <v>14</v>
      </c>
      <c r="G10" s="377">
        <v>139053888</v>
      </c>
      <c r="H10" s="174" t="s">
        <v>14</v>
      </c>
      <c r="I10" s="174" t="s">
        <v>14</v>
      </c>
      <c r="J10" s="174" t="s">
        <v>14</v>
      </c>
      <c r="K10" s="174" t="s">
        <v>14</v>
      </c>
      <c r="L10" s="174" t="s">
        <v>14</v>
      </c>
      <c r="M10" s="174" t="s">
        <v>14</v>
      </c>
      <c r="N10" s="174" t="s">
        <v>14</v>
      </c>
      <c r="O10" s="174" t="s">
        <v>14</v>
      </c>
    </row>
    <row r="11" spans="2:15" x14ac:dyDescent="0.3">
      <c r="B11" s="170" t="s">
        <v>17</v>
      </c>
      <c r="C11" s="171" t="s">
        <v>3887</v>
      </c>
      <c r="D11" s="171" t="s">
        <v>3888</v>
      </c>
      <c r="E11" s="171" t="s">
        <v>3889</v>
      </c>
      <c r="F11" s="172" t="s">
        <v>14</v>
      </c>
      <c r="G11" s="377">
        <v>35049766</v>
      </c>
      <c r="H11" s="174" t="s">
        <v>14</v>
      </c>
      <c r="I11" s="174" t="s">
        <v>14</v>
      </c>
      <c r="J11" s="174" t="s">
        <v>14</v>
      </c>
      <c r="K11" s="174" t="s">
        <v>14</v>
      </c>
      <c r="L11" s="174" t="s">
        <v>14</v>
      </c>
      <c r="M11" s="174" t="s">
        <v>14</v>
      </c>
      <c r="N11" s="174" t="s">
        <v>14</v>
      </c>
      <c r="O11" s="174" t="s">
        <v>14</v>
      </c>
    </row>
    <row r="12" spans="2:15" x14ac:dyDescent="0.3">
      <c r="B12" s="170" t="s">
        <v>17</v>
      </c>
      <c r="C12" s="171" t="s">
        <v>3890</v>
      </c>
      <c r="D12" s="171" t="s">
        <v>3891</v>
      </c>
      <c r="E12" s="171" t="s">
        <v>3892</v>
      </c>
      <c r="F12" s="172" t="s">
        <v>14</v>
      </c>
      <c r="G12" s="377">
        <v>25257702</v>
      </c>
      <c r="H12" s="174" t="s">
        <v>14</v>
      </c>
      <c r="I12" s="174" t="s">
        <v>14</v>
      </c>
      <c r="J12" s="174" t="s">
        <v>14</v>
      </c>
      <c r="K12" s="174" t="s">
        <v>14</v>
      </c>
      <c r="L12" s="174" t="s">
        <v>14</v>
      </c>
      <c r="M12" s="174" t="s">
        <v>14</v>
      </c>
      <c r="N12" s="174" t="s">
        <v>14</v>
      </c>
      <c r="O12" s="174" t="s">
        <v>14</v>
      </c>
    </row>
    <row r="13" spans="2:15" x14ac:dyDescent="0.3">
      <c r="B13" s="170" t="s">
        <v>17</v>
      </c>
      <c r="C13" s="171" t="s">
        <v>3893</v>
      </c>
      <c r="D13" s="171" t="s">
        <v>3894</v>
      </c>
      <c r="E13" s="171" t="s">
        <v>3895</v>
      </c>
      <c r="F13" s="172" t="s">
        <v>14</v>
      </c>
      <c r="G13" s="377">
        <v>15673600</v>
      </c>
      <c r="H13" s="174" t="s">
        <v>14</v>
      </c>
      <c r="I13" s="174" t="s">
        <v>14</v>
      </c>
      <c r="J13" s="174" t="s">
        <v>14</v>
      </c>
      <c r="K13" s="174" t="s">
        <v>14</v>
      </c>
      <c r="L13" s="174" t="s">
        <v>14</v>
      </c>
      <c r="M13" s="174" t="s">
        <v>14</v>
      </c>
      <c r="N13" s="174" t="s">
        <v>14</v>
      </c>
      <c r="O13" s="174" t="s">
        <v>14</v>
      </c>
    </row>
    <row r="14" spans="2:15" x14ac:dyDescent="0.3">
      <c r="B14" s="170" t="s">
        <v>17</v>
      </c>
      <c r="C14" s="171" t="s">
        <v>3896</v>
      </c>
      <c r="D14" s="171" t="s">
        <v>3897</v>
      </c>
      <c r="E14" s="171" t="s">
        <v>3898</v>
      </c>
      <c r="F14" s="172" t="s">
        <v>14</v>
      </c>
      <c r="G14" s="377">
        <v>14481243</v>
      </c>
      <c r="H14" s="174" t="s">
        <v>14</v>
      </c>
      <c r="I14" s="174" t="s">
        <v>14</v>
      </c>
      <c r="J14" s="174" t="s">
        <v>14</v>
      </c>
      <c r="K14" s="174" t="s">
        <v>14</v>
      </c>
      <c r="L14" s="174" t="s">
        <v>14</v>
      </c>
      <c r="M14" s="174" t="s">
        <v>14</v>
      </c>
      <c r="N14" s="174" t="s">
        <v>14</v>
      </c>
      <c r="O14" s="174" t="s">
        <v>14</v>
      </c>
    </row>
    <row r="15" spans="2:15" x14ac:dyDescent="0.3">
      <c r="B15" s="170" t="s">
        <v>17</v>
      </c>
      <c r="C15" s="171" t="s">
        <v>3899</v>
      </c>
      <c r="D15" s="171" t="s">
        <v>3900</v>
      </c>
      <c r="E15" s="171" t="s">
        <v>3901</v>
      </c>
      <c r="F15" s="172" t="s">
        <v>14</v>
      </c>
      <c r="G15" s="377">
        <v>12211300</v>
      </c>
      <c r="H15" s="174" t="s">
        <v>14</v>
      </c>
      <c r="I15" s="174" t="s">
        <v>14</v>
      </c>
      <c r="J15" s="174" t="s">
        <v>14</v>
      </c>
      <c r="K15" s="174" t="s">
        <v>14</v>
      </c>
      <c r="L15" s="174" t="s">
        <v>14</v>
      </c>
      <c r="M15" s="174" t="s">
        <v>14</v>
      </c>
      <c r="N15" s="174" t="s">
        <v>14</v>
      </c>
      <c r="O15" s="174" t="s">
        <v>14</v>
      </c>
    </row>
    <row r="16" spans="2:15" x14ac:dyDescent="0.3">
      <c r="B16" s="170" t="s">
        <v>17</v>
      </c>
      <c r="C16" s="171" t="s">
        <v>3902</v>
      </c>
      <c r="D16" s="171" t="s">
        <v>3903</v>
      </c>
      <c r="E16" s="171" t="s">
        <v>3904</v>
      </c>
      <c r="F16" s="172" t="s">
        <v>14</v>
      </c>
      <c r="G16" s="377">
        <v>11317279</v>
      </c>
      <c r="H16" s="174" t="s">
        <v>14</v>
      </c>
      <c r="I16" s="174" t="s">
        <v>14</v>
      </c>
      <c r="J16" s="174" t="s">
        <v>14</v>
      </c>
      <c r="K16" s="174" t="s">
        <v>14</v>
      </c>
      <c r="L16" s="174" t="s">
        <v>14</v>
      </c>
      <c r="M16" s="174" t="s">
        <v>14</v>
      </c>
      <c r="N16" s="174" t="s">
        <v>14</v>
      </c>
      <c r="O16" s="174" t="s">
        <v>14</v>
      </c>
    </row>
    <row r="17" spans="2:15" x14ac:dyDescent="0.3">
      <c r="B17" s="170" t="s">
        <v>17</v>
      </c>
      <c r="C17" s="171" t="s">
        <v>3905</v>
      </c>
      <c r="D17" s="171" t="s">
        <v>3906</v>
      </c>
      <c r="E17" s="171" t="s">
        <v>3907</v>
      </c>
      <c r="F17" s="172" t="s">
        <v>14</v>
      </c>
      <c r="G17" s="377">
        <v>2284400</v>
      </c>
      <c r="H17" s="174" t="s">
        <v>14</v>
      </c>
      <c r="I17" s="174" t="s">
        <v>14</v>
      </c>
      <c r="J17" s="174" t="s">
        <v>14</v>
      </c>
      <c r="K17" s="174" t="s">
        <v>14</v>
      </c>
      <c r="L17" s="174" t="s">
        <v>14</v>
      </c>
      <c r="M17" s="174" t="s">
        <v>14</v>
      </c>
      <c r="N17" s="174" t="s">
        <v>14</v>
      </c>
      <c r="O17" s="174" t="s">
        <v>14</v>
      </c>
    </row>
    <row r="18" spans="2:15" x14ac:dyDescent="0.3">
      <c r="B18" s="175" t="s">
        <v>20</v>
      </c>
      <c r="C18" s="167" t="s">
        <v>3911</v>
      </c>
      <c r="D18" s="167" t="s">
        <v>3912</v>
      </c>
      <c r="E18" s="167" t="s">
        <v>3913</v>
      </c>
      <c r="F18" s="168" t="s">
        <v>3910</v>
      </c>
      <c r="G18" s="375">
        <v>69130616</v>
      </c>
      <c r="H18" s="176" t="s">
        <v>14</v>
      </c>
      <c r="I18" s="176" t="s">
        <v>14</v>
      </c>
      <c r="J18" s="176" t="s">
        <v>14</v>
      </c>
      <c r="K18" s="176" t="s">
        <v>14</v>
      </c>
      <c r="L18" s="176" t="s">
        <v>14</v>
      </c>
      <c r="M18" s="176" t="s">
        <v>14</v>
      </c>
      <c r="N18" s="176" t="s">
        <v>14</v>
      </c>
      <c r="O18" s="176" t="s">
        <v>14</v>
      </c>
    </row>
    <row r="19" spans="2:15" x14ac:dyDescent="0.3">
      <c r="B19" s="175" t="s">
        <v>20</v>
      </c>
      <c r="C19" s="167" t="s">
        <v>3914</v>
      </c>
      <c r="D19" s="167" t="s">
        <v>3915</v>
      </c>
      <c r="E19" s="167" t="s">
        <v>3916</v>
      </c>
      <c r="F19" s="168" t="s">
        <v>3910</v>
      </c>
      <c r="G19" s="375">
        <v>48516048</v>
      </c>
      <c r="H19" s="176" t="s">
        <v>14</v>
      </c>
      <c r="I19" s="176" t="s">
        <v>14</v>
      </c>
      <c r="J19" s="176" t="s">
        <v>14</v>
      </c>
      <c r="K19" s="176" t="s">
        <v>14</v>
      </c>
      <c r="L19" s="176" t="s">
        <v>14</v>
      </c>
      <c r="M19" s="176" t="s">
        <v>14</v>
      </c>
      <c r="N19" s="176" t="s">
        <v>14</v>
      </c>
      <c r="O19" s="176" t="s">
        <v>14</v>
      </c>
    </row>
    <row r="20" spans="2:15" x14ac:dyDescent="0.3">
      <c r="B20" s="175" t="s">
        <v>20</v>
      </c>
      <c r="C20" s="167" t="s">
        <v>3917</v>
      </c>
      <c r="D20" s="167" t="s">
        <v>3918</v>
      </c>
      <c r="E20" s="167" t="s">
        <v>3919</v>
      </c>
      <c r="F20" s="168" t="s">
        <v>3910</v>
      </c>
      <c r="G20" s="375">
        <v>32563239</v>
      </c>
      <c r="H20" s="176" t="s">
        <v>14</v>
      </c>
      <c r="I20" s="176" t="s">
        <v>14</v>
      </c>
      <c r="J20" s="176" t="s">
        <v>14</v>
      </c>
      <c r="K20" s="176" t="s">
        <v>14</v>
      </c>
      <c r="L20" s="176" t="s">
        <v>14</v>
      </c>
      <c r="M20" s="176" t="s">
        <v>14</v>
      </c>
      <c r="N20" s="176" t="s">
        <v>14</v>
      </c>
      <c r="O20" s="176" t="s">
        <v>14</v>
      </c>
    </row>
    <row r="21" spans="2:15" x14ac:dyDescent="0.3">
      <c r="B21" s="175" t="s">
        <v>20</v>
      </c>
      <c r="C21" s="167" t="s">
        <v>3920</v>
      </c>
      <c r="D21" s="167" t="s">
        <v>3921</v>
      </c>
      <c r="E21" s="167" t="s">
        <v>3922</v>
      </c>
      <c r="F21" s="168" t="s">
        <v>3910</v>
      </c>
      <c r="G21" s="375">
        <v>32509890</v>
      </c>
      <c r="H21" s="176" t="s">
        <v>14</v>
      </c>
      <c r="I21" s="176" t="s">
        <v>14</v>
      </c>
      <c r="J21" s="176" t="s">
        <v>14</v>
      </c>
      <c r="K21" s="176" t="s">
        <v>14</v>
      </c>
      <c r="L21" s="176" t="s">
        <v>14</v>
      </c>
      <c r="M21" s="176" t="s">
        <v>14</v>
      </c>
      <c r="N21" s="176" t="s">
        <v>14</v>
      </c>
      <c r="O21" s="176" t="s">
        <v>14</v>
      </c>
    </row>
    <row r="22" spans="2:15" x14ac:dyDescent="0.3">
      <c r="B22" s="175" t="s">
        <v>20</v>
      </c>
      <c r="C22" s="167" t="s">
        <v>3923</v>
      </c>
      <c r="D22" s="167" t="s">
        <v>3924</v>
      </c>
      <c r="E22" s="167" t="s">
        <v>3925</v>
      </c>
      <c r="F22" s="168" t="s">
        <v>3910</v>
      </c>
      <c r="G22" s="375">
        <v>28374297</v>
      </c>
      <c r="H22" s="176" t="s">
        <v>14</v>
      </c>
      <c r="I22" s="176" t="s">
        <v>14</v>
      </c>
      <c r="J22" s="176" t="s">
        <v>14</v>
      </c>
      <c r="K22" s="176" t="s">
        <v>14</v>
      </c>
      <c r="L22" s="176" t="s">
        <v>14</v>
      </c>
      <c r="M22" s="176" t="s">
        <v>14</v>
      </c>
      <c r="N22" s="176" t="s">
        <v>14</v>
      </c>
      <c r="O22" s="176" t="s">
        <v>14</v>
      </c>
    </row>
    <row r="23" spans="2:15" x14ac:dyDescent="0.3">
      <c r="B23" s="175" t="s">
        <v>20</v>
      </c>
      <c r="C23" s="167" t="s">
        <v>3926</v>
      </c>
      <c r="D23" s="167" t="s">
        <v>3927</v>
      </c>
      <c r="E23" s="167" t="s">
        <v>3928</v>
      </c>
      <c r="F23" s="168" t="s">
        <v>3910</v>
      </c>
      <c r="G23" s="375">
        <v>25643920</v>
      </c>
      <c r="H23" s="176" t="s">
        <v>14</v>
      </c>
      <c r="I23" s="176" t="s">
        <v>14</v>
      </c>
      <c r="J23" s="176" t="s">
        <v>14</v>
      </c>
      <c r="K23" s="176" t="s">
        <v>14</v>
      </c>
      <c r="L23" s="176" t="s">
        <v>14</v>
      </c>
      <c r="M23" s="176" t="s">
        <v>14</v>
      </c>
      <c r="N23" s="176" t="s">
        <v>14</v>
      </c>
      <c r="O23" s="176" t="s">
        <v>14</v>
      </c>
    </row>
    <row r="24" spans="2:15" x14ac:dyDescent="0.3">
      <c r="B24" s="175" t="s">
        <v>20</v>
      </c>
      <c r="C24" s="167" t="s">
        <v>3929</v>
      </c>
      <c r="D24" s="167" t="s">
        <v>3930</v>
      </c>
      <c r="E24" s="167" t="s">
        <v>3919</v>
      </c>
      <c r="F24" s="168" t="s">
        <v>3910</v>
      </c>
      <c r="G24" s="375">
        <v>21145423</v>
      </c>
      <c r="H24" s="176" t="s">
        <v>14</v>
      </c>
      <c r="I24" s="176" t="s">
        <v>14</v>
      </c>
      <c r="J24" s="176" t="s">
        <v>14</v>
      </c>
      <c r="K24" s="176" t="s">
        <v>14</v>
      </c>
      <c r="L24" s="176" t="s">
        <v>14</v>
      </c>
      <c r="M24" s="176" t="s">
        <v>14</v>
      </c>
      <c r="N24" s="176" t="s">
        <v>14</v>
      </c>
      <c r="O24" s="176" t="s">
        <v>14</v>
      </c>
    </row>
    <row r="25" spans="2:15" x14ac:dyDescent="0.3">
      <c r="B25" s="175" t="s">
        <v>20</v>
      </c>
      <c r="C25" s="167" t="s">
        <v>3931</v>
      </c>
      <c r="D25" s="167" t="s">
        <v>3932</v>
      </c>
      <c r="E25" s="167" t="s">
        <v>3933</v>
      </c>
      <c r="F25" s="168" t="s">
        <v>3910</v>
      </c>
      <c r="G25" s="375">
        <v>19800000</v>
      </c>
      <c r="H25" s="176" t="s">
        <v>14</v>
      </c>
      <c r="I25" s="176" t="s">
        <v>14</v>
      </c>
      <c r="J25" s="176" t="s">
        <v>14</v>
      </c>
      <c r="K25" s="176" t="s">
        <v>14</v>
      </c>
      <c r="L25" s="176" t="s">
        <v>14</v>
      </c>
      <c r="M25" s="176" t="s">
        <v>14</v>
      </c>
      <c r="N25" s="176" t="s">
        <v>14</v>
      </c>
      <c r="O25" s="176" t="s">
        <v>14</v>
      </c>
    </row>
    <row r="26" spans="2:15" x14ac:dyDescent="0.3">
      <c r="B26" s="175" t="s">
        <v>20</v>
      </c>
      <c r="C26" s="167" t="s">
        <v>3934</v>
      </c>
      <c r="D26" s="167" t="s">
        <v>3935</v>
      </c>
      <c r="E26" s="167" t="s">
        <v>3936</v>
      </c>
      <c r="F26" s="168" t="s">
        <v>3910</v>
      </c>
      <c r="G26" s="375">
        <v>17770610</v>
      </c>
      <c r="H26" s="176" t="s">
        <v>14</v>
      </c>
      <c r="I26" s="176" t="s">
        <v>14</v>
      </c>
      <c r="J26" s="176" t="s">
        <v>14</v>
      </c>
      <c r="K26" s="176" t="s">
        <v>14</v>
      </c>
      <c r="L26" s="176" t="s">
        <v>14</v>
      </c>
      <c r="M26" s="176" t="s">
        <v>14</v>
      </c>
      <c r="N26" s="176" t="s">
        <v>14</v>
      </c>
      <c r="O26" s="176" t="s">
        <v>14</v>
      </c>
    </row>
    <row r="27" spans="2:15" x14ac:dyDescent="0.3">
      <c r="B27" s="175" t="s">
        <v>20</v>
      </c>
      <c r="C27" s="167" t="s">
        <v>3937</v>
      </c>
      <c r="D27" s="167" t="s">
        <v>14</v>
      </c>
      <c r="E27" s="167" t="s">
        <v>14</v>
      </c>
      <c r="F27" s="168" t="s">
        <v>3910</v>
      </c>
      <c r="G27" s="375">
        <v>53719175</v>
      </c>
      <c r="H27" s="176" t="s">
        <v>14</v>
      </c>
      <c r="I27" s="176" t="s">
        <v>14</v>
      </c>
      <c r="J27" s="176" t="s">
        <v>14</v>
      </c>
      <c r="K27" s="176" t="s">
        <v>14</v>
      </c>
      <c r="L27" s="176" t="s">
        <v>14</v>
      </c>
      <c r="M27" s="176" t="s">
        <v>14</v>
      </c>
      <c r="N27" s="176" t="s">
        <v>14</v>
      </c>
      <c r="O27" s="176" t="s">
        <v>14</v>
      </c>
    </row>
    <row r="28" spans="2:15" x14ac:dyDescent="0.3">
      <c r="B28" s="170" t="s">
        <v>3556</v>
      </c>
      <c r="C28" s="171" t="s">
        <v>3938</v>
      </c>
      <c r="D28" s="171" t="s">
        <v>3939</v>
      </c>
      <c r="E28" s="171" t="s">
        <v>3940</v>
      </c>
      <c r="F28" s="172" t="s">
        <v>3876</v>
      </c>
      <c r="G28" s="377">
        <v>80864100</v>
      </c>
      <c r="H28" s="174" t="s">
        <v>14</v>
      </c>
      <c r="I28" s="174" t="s">
        <v>14</v>
      </c>
      <c r="J28" s="174" t="s">
        <v>14</v>
      </c>
      <c r="K28" s="174" t="s">
        <v>14</v>
      </c>
      <c r="L28" s="174" t="s">
        <v>14</v>
      </c>
      <c r="M28" s="174" t="s">
        <v>14</v>
      </c>
      <c r="N28" s="174" t="s">
        <v>14</v>
      </c>
      <c r="O28" s="174" t="s">
        <v>14</v>
      </c>
    </row>
    <row r="29" spans="2:15" x14ac:dyDescent="0.3">
      <c r="B29" s="170" t="s">
        <v>3556</v>
      </c>
      <c r="C29" s="171" t="s">
        <v>3941</v>
      </c>
      <c r="D29" s="171" t="s">
        <v>3942</v>
      </c>
      <c r="E29" s="171" t="s">
        <v>3943</v>
      </c>
      <c r="F29" s="172" t="s">
        <v>3876</v>
      </c>
      <c r="G29" s="377">
        <v>3320000</v>
      </c>
      <c r="H29" s="174" t="s">
        <v>14</v>
      </c>
      <c r="I29" s="174" t="s">
        <v>14</v>
      </c>
      <c r="J29" s="174" t="s">
        <v>14</v>
      </c>
      <c r="K29" s="174" t="s">
        <v>14</v>
      </c>
      <c r="L29" s="174" t="s">
        <v>14</v>
      </c>
      <c r="M29" s="174" t="s">
        <v>14</v>
      </c>
      <c r="N29" s="174" t="s">
        <v>14</v>
      </c>
      <c r="O29" s="174" t="s">
        <v>14</v>
      </c>
    </row>
    <row r="30" spans="2:15" x14ac:dyDescent="0.3">
      <c r="B30" s="170" t="s">
        <v>3556</v>
      </c>
      <c r="C30" s="171" t="s">
        <v>3944</v>
      </c>
      <c r="D30" s="171" t="s">
        <v>3945</v>
      </c>
      <c r="E30" s="171" t="s">
        <v>3946</v>
      </c>
      <c r="F30" s="172" t="s">
        <v>3876</v>
      </c>
      <c r="G30" s="377">
        <v>899558</v>
      </c>
      <c r="H30" s="174" t="s">
        <v>14</v>
      </c>
      <c r="I30" s="174" t="s">
        <v>14</v>
      </c>
      <c r="J30" s="174" t="s">
        <v>14</v>
      </c>
      <c r="K30" s="174" t="s">
        <v>14</v>
      </c>
      <c r="L30" s="174" t="s">
        <v>14</v>
      </c>
      <c r="M30" s="174" t="s">
        <v>14</v>
      </c>
      <c r="N30" s="174" t="s">
        <v>14</v>
      </c>
      <c r="O30" s="174" t="s">
        <v>14</v>
      </c>
    </row>
    <row r="31" spans="2:15" x14ac:dyDescent="0.3">
      <c r="B31" s="170" t="s">
        <v>3556</v>
      </c>
      <c r="C31" s="171" t="s">
        <v>3952</v>
      </c>
      <c r="D31" s="171" t="s">
        <v>3953</v>
      </c>
      <c r="E31" s="171" t="s">
        <v>3954</v>
      </c>
      <c r="F31" s="172" t="s">
        <v>3876</v>
      </c>
      <c r="G31" s="377">
        <v>6902824</v>
      </c>
      <c r="H31" s="174" t="s">
        <v>14</v>
      </c>
      <c r="I31" s="174" t="s">
        <v>14</v>
      </c>
      <c r="J31" s="174" t="s">
        <v>14</v>
      </c>
      <c r="K31" s="174" t="s">
        <v>14</v>
      </c>
      <c r="L31" s="174" t="s">
        <v>14</v>
      </c>
      <c r="M31" s="174" t="s">
        <v>14</v>
      </c>
      <c r="N31" s="174" t="s">
        <v>14</v>
      </c>
      <c r="O31" s="174" t="s">
        <v>14</v>
      </c>
    </row>
    <row r="32" spans="2:15" x14ac:dyDescent="0.3">
      <c r="B32" s="170" t="s">
        <v>3556</v>
      </c>
      <c r="C32" s="171" t="s">
        <v>3955</v>
      </c>
      <c r="D32" s="171" t="s">
        <v>3956</v>
      </c>
      <c r="E32" s="171" t="s">
        <v>3957</v>
      </c>
      <c r="F32" s="172" t="s">
        <v>3876</v>
      </c>
      <c r="G32" s="377">
        <v>24607737</v>
      </c>
      <c r="H32" s="174" t="s">
        <v>14</v>
      </c>
      <c r="I32" s="174" t="s">
        <v>14</v>
      </c>
      <c r="J32" s="174" t="s">
        <v>14</v>
      </c>
      <c r="K32" s="174" t="s">
        <v>14</v>
      </c>
      <c r="L32" s="174" t="s">
        <v>14</v>
      </c>
      <c r="M32" s="174" t="s">
        <v>14</v>
      </c>
      <c r="N32" s="174" t="s">
        <v>14</v>
      </c>
      <c r="O32" s="174" t="s">
        <v>14</v>
      </c>
    </row>
    <row r="33" spans="2:15" x14ac:dyDescent="0.3">
      <c r="B33" s="170" t="s">
        <v>3556</v>
      </c>
      <c r="C33" s="171" t="s">
        <v>3958</v>
      </c>
      <c r="D33" s="171" t="s">
        <v>3959</v>
      </c>
      <c r="E33" s="171" t="s">
        <v>3960</v>
      </c>
      <c r="F33" s="172" t="s">
        <v>3876</v>
      </c>
      <c r="G33" s="377">
        <v>9700171</v>
      </c>
      <c r="H33" s="174" t="s">
        <v>14</v>
      </c>
      <c r="I33" s="174" t="s">
        <v>14</v>
      </c>
      <c r="J33" s="174" t="s">
        <v>14</v>
      </c>
      <c r="K33" s="174" t="s">
        <v>14</v>
      </c>
      <c r="L33" s="174" t="s">
        <v>14</v>
      </c>
      <c r="M33" s="174" t="s">
        <v>14</v>
      </c>
      <c r="N33" s="174" t="s">
        <v>14</v>
      </c>
      <c r="O33" s="174" t="s">
        <v>14</v>
      </c>
    </row>
    <row r="34" spans="2:15" x14ac:dyDescent="0.3">
      <c r="B34" s="170" t="s">
        <v>3556</v>
      </c>
      <c r="C34" s="171" t="s">
        <v>3961</v>
      </c>
      <c r="D34" s="171" t="s">
        <v>3962</v>
      </c>
      <c r="E34" s="171" t="s">
        <v>3963</v>
      </c>
      <c r="F34" s="172" t="s">
        <v>3876</v>
      </c>
      <c r="G34" s="377">
        <v>1830000</v>
      </c>
      <c r="H34" s="174" t="s">
        <v>14</v>
      </c>
      <c r="I34" s="174" t="s">
        <v>14</v>
      </c>
      <c r="J34" s="174" t="s">
        <v>14</v>
      </c>
      <c r="K34" s="174" t="s">
        <v>14</v>
      </c>
      <c r="L34" s="174" t="s">
        <v>14</v>
      </c>
      <c r="M34" s="174" t="s">
        <v>14</v>
      </c>
      <c r="N34" s="174" t="s">
        <v>14</v>
      </c>
      <c r="O34" s="174" t="s">
        <v>14</v>
      </c>
    </row>
    <row r="35" spans="2:15" x14ac:dyDescent="0.3">
      <c r="B35" s="170" t="s">
        <v>3556</v>
      </c>
      <c r="C35" s="171" t="s">
        <v>3964</v>
      </c>
      <c r="D35" s="171" t="s">
        <v>3965</v>
      </c>
      <c r="E35" s="171" t="s">
        <v>3966</v>
      </c>
      <c r="F35" s="172" t="s">
        <v>3876</v>
      </c>
      <c r="G35" s="377">
        <v>2012538</v>
      </c>
      <c r="H35" s="174" t="s">
        <v>14</v>
      </c>
      <c r="I35" s="174" t="s">
        <v>14</v>
      </c>
      <c r="J35" s="174" t="s">
        <v>14</v>
      </c>
      <c r="K35" s="174" t="s">
        <v>14</v>
      </c>
      <c r="L35" s="174" t="s">
        <v>14</v>
      </c>
      <c r="M35" s="174" t="s">
        <v>14</v>
      </c>
      <c r="N35" s="174" t="s">
        <v>14</v>
      </c>
      <c r="O35" s="174" t="s">
        <v>14</v>
      </c>
    </row>
    <row r="36" spans="2:15" x14ac:dyDescent="0.3">
      <c r="B36" s="169" t="s">
        <v>22</v>
      </c>
      <c r="C36" s="169" t="s">
        <v>612</v>
      </c>
      <c r="D36" s="169" t="s">
        <v>612</v>
      </c>
      <c r="E36" s="169" t="s">
        <v>612</v>
      </c>
      <c r="F36" s="169" t="s">
        <v>612</v>
      </c>
      <c r="G36" s="384" t="s">
        <v>612</v>
      </c>
      <c r="H36" s="169" t="s">
        <v>612</v>
      </c>
      <c r="I36" s="169" t="s">
        <v>612</v>
      </c>
      <c r="J36" s="169" t="s">
        <v>612</v>
      </c>
      <c r="K36" s="169" t="s">
        <v>612</v>
      </c>
      <c r="L36" s="169" t="s">
        <v>612</v>
      </c>
      <c r="M36" s="169" t="s">
        <v>612</v>
      </c>
      <c r="N36" s="169" t="s">
        <v>612</v>
      </c>
      <c r="O36" s="169" t="s">
        <v>612</v>
      </c>
    </row>
    <row r="37" spans="2:15" x14ac:dyDescent="0.3">
      <c r="B37" s="170" t="s">
        <v>3554</v>
      </c>
      <c r="C37" s="171" t="s">
        <v>3970</v>
      </c>
      <c r="D37" s="171" t="s">
        <v>3971</v>
      </c>
      <c r="E37" s="171" t="s">
        <v>3972</v>
      </c>
      <c r="F37" s="172" t="s">
        <v>3973</v>
      </c>
      <c r="G37" s="377">
        <v>581985950</v>
      </c>
      <c r="H37" s="177" t="s">
        <v>14</v>
      </c>
      <c r="I37" s="177" t="s">
        <v>14</v>
      </c>
      <c r="J37" s="177" t="s">
        <v>14</v>
      </c>
      <c r="K37" s="177" t="s">
        <v>14</v>
      </c>
      <c r="L37" s="177" t="s">
        <v>14</v>
      </c>
      <c r="M37" s="177" t="s">
        <v>14</v>
      </c>
      <c r="N37" s="177" t="s">
        <v>14</v>
      </c>
      <c r="O37" s="177" t="s">
        <v>14</v>
      </c>
    </row>
    <row r="38" spans="2:15" x14ac:dyDescent="0.3">
      <c r="B38" s="170" t="s">
        <v>3554</v>
      </c>
      <c r="C38" s="171" t="s">
        <v>3974</v>
      </c>
      <c r="D38" s="171" t="s">
        <v>3975</v>
      </c>
      <c r="E38" s="171" t="s">
        <v>3976</v>
      </c>
      <c r="F38" s="172" t="s">
        <v>3876</v>
      </c>
      <c r="G38" s="377">
        <v>177379300</v>
      </c>
      <c r="H38" s="177" t="s">
        <v>14</v>
      </c>
      <c r="I38" s="177" t="s">
        <v>14</v>
      </c>
      <c r="J38" s="177" t="s">
        <v>14</v>
      </c>
      <c r="K38" s="177" t="s">
        <v>14</v>
      </c>
      <c r="L38" s="177" t="s">
        <v>14</v>
      </c>
      <c r="M38" s="177" t="s">
        <v>14</v>
      </c>
      <c r="N38" s="177" t="s">
        <v>14</v>
      </c>
      <c r="O38" s="177" t="s">
        <v>14</v>
      </c>
    </row>
    <row r="39" spans="2:15" x14ac:dyDescent="0.3">
      <c r="B39" s="170" t="s">
        <v>3554</v>
      </c>
      <c r="C39" s="171" t="s">
        <v>3977</v>
      </c>
      <c r="D39" s="171" t="s">
        <v>3978</v>
      </c>
      <c r="E39" s="171" t="s">
        <v>3979</v>
      </c>
      <c r="F39" s="172" t="s">
        <v>3876</v>
      </c>
      <c r="G39" s="377">
        <v>144608578</v>
      </c>
      <c r="H39" s="177" t="s">
        <v>14</v>
      </c>
      <c r="I39" s="177" t="s">
        <v>14</v>
      </c>
      <c r="J39" s="177" t="s">
        <v>14</v>
      </c>
      <c r="K39" s="177" t="s">
        <v>14</v>
      </c>
      <c r="L39" s="177" t="s">
        <v>14</v>
      </c>
      <c r="M39" s="177" t="s">
        <v>14</v>
      </c>
      <c r="N39" s="177" t="s">
        <v>14</v>
      </c>
      <c r="O39" s="177" t="s">
        <v>14</v>
      </c>
    </row>
    <row r="40" spans="2:15" x14ac:dyDescent="0.3">
      <c r="B40" s="170" t="s">
        <v>3554</v>
      </c>
      <c r="C40" s="171" t="s">
        <v>3980</v>
      </c>
      <c r="D40" s="171" t="s">
        <v>3981</v>
      </c>
      <c r="E40" s="171" t="s">
        <v>3982</v>
      </c>
      <c r="F40" s="172" t="s">
        <v>3876</v>
      </c>
      <c r="G40" s="377">
        <v>113671264</v>
      </c>
      <c r="H40" s="177" t="s">
        <v>14</v>
      </c>
      <c r="I40" s="177" t="s">
        <v>14</v>
      </c>
      <c r="J40" s="177" t="s">
        <v>14</v>
      </c>
      <c r="K40" s="177" t="s">
        <v>14</v>
      </c>
      <c r="L40" s="177" t="s">
        <v>14</v>
      </c>
      <c r="M40" s="177" t="s">
        <v>14</v>
      </c>
      <c r="N40" s="177" t="s">
        <v>14</v>
      </c>
      <c r="O40" s="177" t="s">
        <v>14</v>
      </c>
    </row>
    <row r="41" spans="2:15" x14ac:dyDescent="0.3">
      <c r="B41" s="170" t="s">
        <v>3554</v>
      </c>
      <c r="C41" s="171" t="s">
        <v>3983</v>
      </c>
      <c r="D41" s="171" t="s">
        <v>3984</v>
      </c>
      <c r="E41" s="171" t="s">
        <v>3985</v>
      </c>
      <c r="F41" s="172" t="s">
        <v>3876</v>
      </c>
      <c r="G41" s="377">
        <v>53751950</v>
      </c>
      <c r="H41" s="177" t="s">
        <v>14</v>
      </c>
      <c r="I41" s="177" t="s">
        <v>14</v>
      </c>
      <c r="J41" s="177" t="s">
        <v>14</v>
      </c>
      <c r="K41" s="177" t="s">
        <v>14</v>
      </c>
      <c r="L41" s="177" t="s">
        <v>14</v>
      </c>
      <c r="M41" s="177" t="s">
        <v>14</v>
      </c>
      <c r="N41" s="177" t="s">
        <v>14</v>
      </c>
      <c r="O41" s="177" t="s">
        <v>14</v>
      </c>
    </row>
    <row r="42" spans="2:15" x14ac:dyDescent="0.3">
      <c r="B42" s="170" t="s">
        <v>3554</v>
      </c>
      <c r="C42" s="171" t="s">
        <v>3989</v>
      </c>
      <c r="D42" s="171" t="s">
        <v>3990</v>
      </c>
      <c r="E42" s="171" t="s">
        <v>3991</v>
      </c>
      <c r="F42" s="172" t="s">
        <v>3876</v>
      </c>
      <c r="G42" s="377">
        <v>42136800</v>
      </c>
      <c r="H42" s="177" t="s">
        <v>14</v>
      </c>
      <c r="I42" s="177" t="s">
        <v>14</v>
      </c>
      <c r="J42" s="177" t="s">
        <v>14</v>
      </c>
      <c r="K42" s="177" t="s">
        <v>14</v>
      </c>
      <c r="L42" s="177" t="s">
        <v>14</v>
      </c>
      <c r="M42" s="177" t="s">
        <v>14</v>
      </c>
      <c r="N42" s="177" t="s">
        <v>14</v>
      </c>
      <c r="O42" s="177" t="s">
        <v>14</v>
      </c>
    </row>
    <row r="43" spans="2:15" x14ac:dyDescent="0.3">
      <c r="B43" s="170" t="s">
        <v>3554</v>
      </c>
      <c r="C43" s="171" t="s">
        <v>3992</v>
      </c>
      <c r="D43" s="171" t="s">
        <v>3993</v>
      </c>
      <c r="E43" s="171" t="s">
        <v>3994</v>
      </c>
      <c r="F43" s="172" t="s">
        <v>3876</v>
      </c>
      <c r="G43" s="377">
        <v>40336304</v>
      </c>
      <c r="H43" s="177" t="s">
        <v>14</v>
      </c>
      <c r="I43" s="177" t="s">
        <v>14</v>
      </c>
      <c r="J43" s="177" t="s">
        <v>14</v>
      </c>
      <c r="K43" s="177" t="s">
        <v>14</v>
      </c>
      <c r="L43" s="177" t="s">
        <v>14</v>
      </c>
      <c r="M43" s="177" t="s">
        <v>14</v>
      </c>
      <c r="N43" s="177" t="s">
        <v>14</v>
      </c>
      <c r="O43" s="177" t="s">
        <v>14</v>
      </c>
    </row>
    <row r="44" spans="2:15" x14ac:dyDescent="0.3">
      <c r="B44" s="170" t="s">
        <v>3554</v>
      </c>
      <c r="C44" s="171" t="s">
        <v>3995</v>
      </c>
      <c r="D44" s="171" t="s">
        <v>3996</v>
      </c>
      <c r="E44" s="171" t="s">
        <v>3997</v>
      </c>
      <c r="F44" s="172" t="s">
        <v>3876</v>
      </c>
      <c r="G44" s="377">
        <v>30702300</v>
      </c>
      <c r="H44" s="177" t="s">
        <v>14</v>
      </c>
      <c r="I44" s="177" t="s">
        <v>14</v>
      </c>
      <c r="J44" s="177" t="s">
        <v>14</v>
      </c>
      <c r="K44" s="177" t="s">
        <v>14</v>
      </c>
      <c r="L44" s="177" t="s">
        <v>14</v>
      </c>
      <c r="M44" s="177" t="s">
        <v>14</v>
      </c>
      <c r="N44" s="177" t="s">
        <v>14</v>
      </c>
      <c r="O44" s="177" t="s">
        <v>14</v>
      </c>
    </row>
    <row r="45" spans="2:15" x14ac:dyDescent="0.3">
      <c r="B45" s="170" t="s">
        <v>3554</v>
      </c>
      <c r="C45" s="171" t="s">
        <v>3998</v>
      </c>
      <c r="D45" s="171" t="s">
        <v>3999</v>
      </c>
      <c r="E45" s="171" t="s">
        <v>4000</v>
      </c>
      <c r="F45" s="172" t="s">
        <v>3876</v>
      </c>
      <c r="G45" s="377">
        <v>23400000</v>
      </c>
      <c r="H45" s="177" t="s">
        <v>14</v>
      </c>
      <c r="I45" s="177" t="s">
        <v>14</v>
      </c>
      <c r="J45" s="177" t="s">
        <v>14</v>
      </c>
      <c r="K45" s="177" t="s">
        <v>14</v>
      </c>
      <c r="L45" s="177" t="s">
        <v>14</v>
      </c>
      <c r="M45" s="177" t="s">
        <v>14</v>
      </c>
      <c r="N45" s="177" t="s">
        <v>14</v>
      </c>
      <c r="O45" s="177" t="s">
        <v>14</v>
      </c>
    </row>
    <row r="46" spans="2:15" x14ac:dyDescent="0.3">
      <c r="B46" s="170" t="s">
        <v>3554</v>
      </c>
      <c r="C46" s="171" t="s">
        <v>3937</v>
      </c>
      <c r="D46" s="171" t="s">
        <v>14</v>
      </c>
      <c r="E46" s="171" t="s">
        <v>14</v>
      </c>
      <c r="F46" s="172" t="s">
        <v>4001</v>
      </c>
      <c r="G46" s="377">
        <v>180904562</v>
      </c>
      <c r="H46" s="177" t="s">
        <v>14</v>
      </c>
      <c r="I46" s="172" t="s">
        <v>4002</v>
      </c>
      <c r="J46" s="173">
        <v>21630000</v>
      </c>
      <c r="K46" s="172" t="s">
        <v>4003</v>
      </c>
      <c r="L46" s="173">
        <v>19750000</v>
      </c>
      <c r="M46" s="172" t="s">
        <v>4002</v>
      </c>
      <c r="N46" s="173">
        <v>17625000</v>
      </c>
      <c r="O46" s="173">
        <v>121899562</v>
      </c>
    </row>
    <row r="47" spans="2:15" x14ac:dyDescent="0.3">
      <c r="B47" s="169" t="s">
        <v>25</v>
      </c>
      <c r="C47" s="169" t="s">
        <v>4004</v>
      </c>
      <c r="D47" s="178" t="s">
        <v>14</v>
      </c>
      <c r="E47" s="169" t="s">
        <v>4005</v>
      </c>
      <c r="F47" s="179">
        <v>1</v>
      </c>
      <c r="G47" s="381">
        <v>496751413</v>
      </c>
      <c r="H47" s="169" t="s">
        <v>4004</v>
      </c>
      <c r="I47" s="169" t="s">
        <v>14</v>
      </c>
      <c r="J47" s="180">
        <v>496751413</v>
      </c>
      <c r="K47" s="169" t="s">
        <v>14</v>
      </c>
      <c r="L47" s="169" t="s">
        <v>14</v>
      </c>
      <c r="M47" s="169" t="s">
        <v>14</v>
      </c>
      <c r="N47" s="169" t="s">
        <v>14</v>
      </c>
      <c r="O47" s="169" t="s">
        <v>14</v>
      </c>
    </row>
    <row r="48" spans="2:15" x14ac:dyDescent="0.3">
      <c r="B48" s="169" t="s">
        <v>25</v>
      </c>
      <c r="C48" s="169" t="s">
        <v>4006</v>
      </c>
      <c r="D48" s="178" t="s">
        <v>14</v>
      </c>
      <c r="E48" s="169" t="s">
        <v>4007</v>
      </c>
      <c r="F48" s="179">
        <v>1</v>
      </c>
      <c r="G48" s="381">
        <v>192474300</v>
      </c>
      <c r="H48" s="169" t="s">
        <v>4006</v>
      </c>
      <c r="I48" s="169" t="s">
        <v>14</v>
      </c>
      <c r="J48" s="180">
        <v>192474300</v>
      </c>
      <c r="K48" s="169" t="s">
        <v>14</v>
      </c>
      <c r="L48" s="169" t="s">
        <v>14</v>
      </c>
      <c r="M48" s="169" t="s">
        <v>14</v>
      </c>
      <c r="N48" s="169" t="s">
        <v>14</v>
      </c>
      <c r="O48" s="169" t="s">
        <v>14</v>
      </c>
    </row>
    <row r="49" spans="2:15" x14ac:dyDescent="0.3">
      <c r="B49" s="169" t="s">
        <v>25</v>
      </c>
      <c r="C49" s="169" t="s">
        <v>4008</v>
      </c>
      <c r="D49" s="178" t="s">
        <v>14</v>
      </c>
      <c r="E49" s="169" t="s">
        <v>4009</v>
      </c>
      <c r="F49" s="179">
        <v>1</v>
      </c>
      <c r="G49" s="381">
        <v>134089019</v>
      </c>
      <c r="H49" s="169" t="s">
        <v>4008</v>
      </c>
      <c r="I49" s="169" t="s">
        <v>14</v>
      </c>
      <c r="J49" s="180">
        <v>134089019</v>
      </c>
      <c r="K49" s="169" t="s">
        <v>14</v>
      </c>
      <c r="L49" s="169" t="s">
        <v>14</v>
      </c>
      <c r="M49" s="169" t="s">
        <v>14</v>
      </c>
      <c r="N49" s="169" t="s">
        <v>14</v>
      </c>
      <c r="O49" s="169" t="s">
        <v>14</v>
      </c>
    </row>
    <row r="50" spans="2:15" x14ac:dyDescent="0.3">
      <c r="B50" s="169" t="s">
        <v>25</v>
      </c>
      <c r="C50" s="169" t="s">
        <v>1766</v>
      </c>
      <c r="D50" s="178" t="s">
        <v>14</v>
      </c>
      <c r="E50" s="169" t="s">
        <v>4010</v>
      </c>
      <c r="F50" s="179">
        <v>1</v>
      </c>
      <c r="G50" s="381">
        <v>118099038</v>
      </c>
      <c r="H50" s="169" t="s">
        <v>1766</v>
      </c>
      <c r="I50" s="169" t="s">
        <v>14</v>
      </c>
      <c r="J50" s="180">
        <v>118099038</v>
      </c>
      <c r="K50" s="169" t="s">
        <v>14</v>
      </c>
      <c r="L50" s="169" t="s">
        <v>14</v>
      </c>
      <c r="M50" s="169" t="s">
        <v>14</v>
      </c>
      <c r="N50" s="169" t="s">
        <v>14</v>
      </c>
      <c r="O50" s="169" t="s">
        <v>14</v>
      </c>
    </row>
    <row r="51" spans="2:15" x14ac:dyDescent="0.3">
      <c r="B51" s="169" t="s">
        <v>25</v>
      </c>
      <c r="C51" s="169" t="s">
        <v>4011</v>
      </c>
      <c r="D51" s="178" t="s">
        <v>14</v>
      </c>
      <c r="E51" s="169" t="s">
        <v>4012</v>
      </c>
      <c r="F51" s="179">
        <v>1</v>
      </c>
      <c r="G51" s="381">
        <v>62130140</v>
      </c>
      <c r="H51" s="169" t="s">
        <v>4011</v>
      </c>
      <c r="I51" s="169" t="s">
        <v>14</v>
      </c>
      <c r="J51" s="180">
        <v>62130140</v>
      </c>
      <c r="K51" s="169" t="s">
        <v>14</v>
      </c>
      <c r="L51" s="169" t="s">
        <v>14</v>
      </c>
      <c r="M51" s="169" t="s">
        <v>14</v>
      </c>
      <c r="N51" s="169" t="s">
        <v>14</v>
      </c>
      <c r="O51" s="169" t="s">
        <v>14</v>
      </c>
    </row>
    <row r="52" spans="2:15" x14ac:dyDescent="0.3">
      <c r="B52" s="169" t="s">
        <v>25</v>
      </c>
      <c r="C52" s="169" t="s">
        <v>4013</v>
      </c>
      <c r="D52" s="178" t="s">
        <v>14</v>
      </c>
      <c r="E52" s="169" t="s">
        <v>4014</v>
      </c>
      <c r="F52" s="179">
        <v>1</v>
      </c>
      <c r="G52" s="381">
        <v>60813750</v>
      </c>
      <c r="H52" s="169" t="s">
        <v>4013</v>
      </c>
      <c r="I52" s="169" t="s">
        <v>14</v>
      </c>
      <c r="J52" s="180">
        <v>60813750</v>
      </c>
      <c r="K52" s="169" t="s">
        <v>14</v>
      </c>
      <c r="L52" s="169" t="s">
        <v>14</v>
      </c>
      <c r="M52" s="169" t="s">
        <v>14</v>
      </c>
      <c r="N52" s="169" t="s">
        <v>14</v>
      </c>
      <c r="O52" s="169" t="s">
        <v>14</v>
      </c>
    </row>
    <row r="53" spans="2:15" x14ac:dyDescent="0.3">
      <c r="B53" s="169" t="s">
        <v>25</v>
      </c>
      <c r="C53" s="169" t="s">
        <v>4015</v>
      </c>
      <c r="D53" s="178" t="s">
        <v>14</v>
      </c>
      <c r="E53" s="169" t="s">
        <v>4016</v>
      </c>
      <c r="F53" s="179">
        <v>1</v>
      </c>
      <c r="G53" s="381">
        <v>50998800</v>
      </c>
      <c r="H53" s="169" t="s">
        <v>4015</v>
      </c>
      <c r="I53" s="169" t="s">
        <v>14</v>
      </c>
      <c r="J53" s="180">
        <v>50998800</v>
      </c>
      <c r="K53" s="169" t="s">
        <v>14</v>
      </c>
      <c r="L53" s="169" t="s">
        <v>14</v>
      </c>
      <c r="M53" s="169" t="s">
        <v>14</v>
      </c>
      <c r="N53" s="169" t="s">
        <v>14</v>
      </c>
      <c r="O53" s="169" t="s">
        <v>14</v>
      </c>
    </row>
    <row r="54" spans="2:15" x14ac:dyDescent="0.3">
      <c r="B54" s="169" t="s">
        <v>25</v>
      </c>
      <c r="C54" s="169" t="s">
        <v>4017</v>
      </c>
      <c r="D54" s="178" t="s">
        <v>14</v>
      </c>
      <c r="E54" s="169" t="s">
        <v>4018</v>
      </c>
      <c r="F54" s="179">
        <v>1</v>
      </c>
      <c r="G54" s="381">
        <v>49437373</v>
      </c>
      <c r="H54" s="169" t="s">
        <v>4017</v>
      </c>
      <c r="I54" s="169" t="s">
        <v>14</v>
      </c>
      <c r="J54" s="180">
        <v>49437373</v>
      </c>
      <c r="K54" s="169" t="s">
        <v>14</v>
      </c>
      <c r="L54" s="169" t="s">
        <v>14</v>
      </c>
      <c r="M54" s="169" t="s">
        <v>14</v>
      </c>
      <c r="N54" s="169" t="s">
        <v>14</v>
      </c>
      <c r="O54" s="169" t="s">
        <v>14</v>
      </c>
    </row>
    <row r="55" spans="2:15" x14ac:dyDescent="0.3">
      <c r="B55" s="169" t="s">
        <v>25</v>
      </c>
      <c r="C55" s="169" t="s">
        <v>4019</v>
      </c>
      <c r="D55" s="178" t="s">
        <v>14</v>
      </c>
      <c r="E55" s="169" t="s">
        <v>4020</v>
      </c>
      <c r="F55" s="179">
        <v>1</v>
      </c>
      <c r="G55" s="381">
        <v>46981602</v>
      </c>
      <c r="H55" s="169" t="s">
        <v>4019</v>
      </c>
      <c r="I55" s="169" t="s">
        <v>14</v>
      </c>
      <c r="J55" s="180">
        <v>46981602</v>
      </c>
      <c r="K55" s="169" t="s">
        <v>14</v>
      </c>
      <c r="L55" s="169" t="s">
        <v>14</v>
      </c>
      <c r="M55" s="169" t="s">
        <v>14</v>
      </c>
      <c r="N55" s="169" t="s">
        <v>14</v>
      </c>
      <c r="O55" s="169" t="s">
        <v>14</v>
      </c>
    </row>
    <row r="56" spans="2:15" x14ac:dyDescent="0.3">
      <c r="B56" s="169" t="s">
        <v>25</v>
      </c>
      <c r="C56" s="169" t="s">
        <v>1768</v>
      </c>
      <c r="D56" s="178" t="s">
        <v>14</v>
      </c>
      <c r="E56" s="169" t="s">
        <v>4021</v>
      </c>
      <c r="F56" s="179">
        <v>1</v>
      </c>
      <c r="G56" s="381">
        <v>46956396</v>
      </c>
      <c r="H56" s="169" t="s">
        <v>1768</v>
      </c>
      <c r="I56" s="169" t="s">
        <v>14</v>
      </c>
      <c r="J56" s="180">
        <v>46956396</v>
      </c>
      <c r="K56" s="169" t="s">
        <v>14</v>
      </c>
      <c r="L56" s="169" t="s">
        <v>14</v>
      </c>
      <c r="M56" s="169" t="s">
        <v>14</v>
      </c>
      <c r="N56" s="169" t="s">
        <v>14</v>
      </c>
      <c r="O56" s="169" t="s">
        <v>14</v>
      </c>
    </row>
    <row r="57" spans="2:15" x14ac:dyDescent="0.3">
      <c r="B57" s="169" t="s">
        <v>25</v>
      </c>
      <c r="C57" s="169" t="s">
        <v>625</v>
      </c>
      <c r="D57" s="169" t="s">
        <v>14</v>
      </c>
      <c r="E57" s="169" t="s">
        <v>14</v>
      </c>
      <c r="F57" s="169" t="s">
        <v>14</v>
      </c>
      <c r="G57" s="381">
        <v>402753743</v>
      </c>
      <c r="H57" s="169" t="s">
        <v>14</v>
      </c>
      <c r="I57" s="169" t="s">
        <v>14</v>
      </c>
      <c r="J57" s="180">
        <v>402753743</v>
      </c>
      <c r="K57" s="169" t="s">
        <v>14</v>
      </c>
      <c r="L57" s="169" t="s">
        <v>14</v>
      </c>
      <c r="M57" s="169" t="s">
        <v>14</v>
      </c>
      <c r="N57" s="169" t="s">
        <v>14</v>
      </c>
      <c r="O57" s="169" t="s">
        <v>14</v>
      </c>
    </row>
    <row r="58" spans="2:15" x14ac:dyDescent="0.3">
      <c r="B58" s="174" t="s">
        <v>27</v>
      </c>
      <c r="C58" s="171" t="s">
        <v>14</v>
      </c>
      <c r="D58" s="171" t="s">
        <v>14</v>
      </c>
      <c r="E58" s="171" t="s">
        <v>14</v>
      </c>
      <c r="F58" s="172" t="s">
        <v>3876</v>
      </c>
      <c r="G58" s="377">
        <v>2220185073.9899998</v>
      </c>
      <c r="H58" s="171" t="s">
        <v>14</v>
      </c>
      <c r="I58" s="171" t="s">
        <v>14</v>
      </c>
      <c r="J58" s="171" t="s">
        <v>14</v>
      </c>
      <c r="K58" s="171" t="s">
        <v>14</v>
      </c>
      <c r="L58" s="171" t="s">
        <v>14</v>
      </c>
      <c r="M58" s="171" t="s">
        <v>14</v>
      </c>
      <c r="N58" s="171" t="s">
        <v>14</v>
      </c>
      <c r="O58" s="171" t="s">
        <v>14</v>
      </c>
    </row>
    <row r="59" spans="2:15" x14ac:dyDescent="0.3">
      <c r="B59" s="181" t="s">
        <v>580</v>
      </c>
      <c r="C59" s="181"/>
      <c r="D59" s="181"/>
      <c r="E59" s="181"/>
      <c r="F59" s="181"/>
      <c r="G59" s="385">
        <f>SUM(G6:G58)</f>
        <v>6990429727.9899998</v>
      </c>
      <c r="H59" s="181"/>
      <c r="I59" s="181"/>
      <c r="J59" s="181"/>
      <c r="K59" s="181"/>
      <c r="L59" s="181"/>
      <c r="M59" s="181"/>
      <c r="N59" s="181"/>
      <c r="O59" s="181"/>
    </row>
    <row r="60" spans="2:15" x14ac:dyDescent="0.3">
      <c r="B60" s="26" t="s">
        <v>66</v>
      </c>
    </row>
    <row r="61" spans="2:15" x14ac:dyDescent="0.3">
      <c r="B61" s="26"/>
    </row>
    <row r="62" spans="2:15" x14ac:dyDescent="0.3">
      <c r="B62" s="138" t="s">
        <v>3727</v>
      </c>
    </row>
    <row r="63" spans="2:15" ht="60.6" thickBot="1" x14ac:dyDescent="0.35">
      <c r="B63" s="2" t="s">
        <v>7</v>
      </c>
      <c r="C63" s="2" t="s">
        <v>3865</v>
      </c>
      <c r="D63" s="2" t="s">
        <v>3866</v>
      </c>
      <c r="E63" s="2" t="s">
        <v>3867</v>
      </c>
      <c r="F63" s="27" t="s">
        <v>3868</v>
      </c>
      <c r="G63" s="110" t="s">
        <v>3869</v>
      </c>
      <c r="H63" s="2" t="s">
        <v>3870</v>
      </c>
      <c r="I63" s="2" t="s">
        <v>3871</v>
      </c>
      <c r="J63" s="2" t="s">
        <v>3872</v>
      </c>
      <c r="K63" s="2" t="s">
        <v>3873</v>
      </c>
      <c r="L63" s="2" t="s">
        <v>3872</v>
      </c>
      <c r="M63" s="2" t="s">
        <v>3873</v>
      </c>
      <c r="N63" s="2" t="s">
        <v>3872</v>
      </c>
      <c r="O63" s="2" t="s">
        <v>3874</v>
      </c>
    </row>
    <row r="64" spans="2:15" x14ac:dyDescent="0.3">
      <c r="B64" s="169" t="s">
        <v>3575</v>
      </c>
      <c r="C64" s="187" t="s">
        <v>4079</v>
      </c>
      <c r="D64" s="187" t="s">
        <v>14</v>
      </c>
      <c r="E64" s="187" t="s">
        <v>14</v>
      </c>
      <c r="F64" s="188" t="s">
        <v>14</v>
      </c>
      <c r="G64" s="381">
        <v>16472000</v>
      </c>
      <c r="H64" s="188" t="s">
        <v>14</v>
      </c>
      <c r="I64" s="188" t="s">
        <v>14</v>
      </c>
      <c r="J64" s="189" t="s">
        <v>14</v>
      </c>
      <c r="K64" s="188" t="s">
        <v>14</v>
      </c>
      <c r="L64" s="188" t="s">
        <v>14</v>
      </c>
      <c r="M64" s="188" t="s">
        <v>14</v>
      </c>
      <c r="N64" s="188" t="s">
        <v>14</v>
      </c>
      <c r="O64" s="188" t="s">
        <v>14</v>
      </c>
    </row>
    <row r="65" spans="2:15" x14ac:dyDescent="0.3">
      <c r="B65" s="169" t="s">
        <v>3575</v>
      </c>
      <c r="C65" s="187" t="s">
        <v>4080</v>
      </c>
      <c r="D65" s="187" t="s">
        <v>14</v>
      </c>
      <c r="E65" s="187" t="s">
        <v>14</v>
      </c>
      <c r="F65" s="188" t="s">
        <v>14</v>
      </c>
      <c r="G65" s="381">
        <v>5338000</v>
      </c>
      <c r="H65" s="188" t="s">
        <v>14</v>
      </c>
      <c r="I65" s="188" t="s">
        <v>14</v>
      </c>
      <c r="J65" s="189" t="s">
        <v>14</v>
      </c>
      <c r="K65" s="188" t="s">
        <v>14</v>
      </c>
      <c r="L65" s="188" t="s">
        <v>14</v>
      </c>
      <c r="M65" s="188" t="s">
        <v>14</v>
      </c>
      <c r="N65" s="188" t="s">
        <v>14</v>
      </c>
      <c r="O65" s="188" t="s">
        <v>14</v>
      </c>
    </row>
    <row r="66" spans="2:15" x14ac:dyDescent="0.3">
      <c r="B66" s="169" t="s">
        <v>3575</v>
      </c>
      <c r="C66" s="187" t="s">
        <v>4081</v>
      </c>
      <c r="D66" s="187" t="s">
        <v>14</v>
      </c>
      <c r="E66" s="187" t="s">
        <v>14</v>
      </c>
      <c r="F66" s="188" t="s">
        <v>14</v>
      </c>
      <c r="G66" s="381">
        <v>3334000</v>
      </c>
      <c r="H66" s="188" t="s">
        <v>14</v>
      </c>
      <c r="I66" s="188" t="s">
        <v>14</v>
      </c>
      <c r="J66" s="189" t="s">
        <v>14</v>
      </c>
      <c r="K66" s="188" t="s">
        <v>14</v>
      </c>
      <c r="L66" s="188" t="s">
        <v>14</v>
      </c>
      <c r="M66" s="188" t="s">
        <v>14</v>
      </c>
      <c r="N66" s="188" t="s">
        <v>14</v>
      </c>
      <c r="O66" s="188" t="s">
        <v>14</v>
      </c>
    </row>
    <row r="67" spans="2:15" x14ac:dyDescent="0.3">
      <c r="B67" s="169" t="s">
        <v>3575</v>
      </c>
      <c r="C67" s="187" t="s">
        <v>4082</v>
      </c>
      <c r="D67" s="187" t="s">
        <v>14</v>
      </c>
      <c r="E67" s="187" t="s">
        <v>14</v>
      </c>
      <c r="F67" s="188" t="s">
        <v>14</v>
      </c>
      <c r="G67" s="381">
        <v>2769918</v>
      </c>
      <c r="H67" s="188" t="s">
        <v>14</v>
      </c>
      <c r="I67" s="188" t="s">
        <v>14</v>
      </c>
      <c r="J67" s="189" t="s">
        <v>14</v>
      </c>
      <c r="K67" s="188" t="s">
        <v>14</v>
      </c>
      <c r="L67" s="188" t="s">
        <v>14</v>
      </c>
      <c r="M67" s="188" t="s">
        <v>14</v>
      </c>
      <c r="N67" s="188" t="s">
        <v>14</v>
      </c>
      <c r="O67" s="188" t="s">
        <v>14</v>
      </c>
    </row>
    <row r="68" spans="2:15" x14ac:dyDescent="0.3">
      <c r="B68" s="169" t="s">
        <v>3575</v>
      </c>
      <c r="C68" s="187" t="s">
        <v>4083</v>
      </c>
      <c r="D68" s="187" t="s">
        <v>14</v>
      </c>
      <c r="E68" s="187" t="s">
        <v>14</v>
      </c>
      <c r="F68" s="188" t="s">
        <v>14</v>
      </c>
      <c r="G68" s="381">
        <v>2586000</v>
      </c>
      <c r="H68" s="188" t="s">
        <v>14</v>
      </c>
      <c r="I68" s="188" t="s">
        <v>14</v>
      </c>
      <c r="J68" s="189" t="s">
        <v>14</v>
      </c>
      <c r="K68" s="188" t="s">
        <v>14</v>
      </c>
      <c r="L68" s="188" t="s">
        <v>14</v>
      </c>
      <c r="M68" s="188" t="s">
        <v>14</v>
      </c>
      <c r="N68" s="188" t="s">
        <v>14</v>
      </c>
      <c r="O68" s="188" t="s">
        <v>14</v>
      </c>
    </row>
    <row r="69" spans="2:15" x14ac:dyDescent="0.3">
      <c r="B69" s="169" t="s">
        <v>3575</v>
      </c>
      <c r="C69" s="187" t="s">
        <v>4084</v>
      </c>
      <c r="D69" s="187" t="s">
        <v>14</v>
      </c>
      <c r="E69" s="187" t="s">
        <v>14</v>
      </c>
      <c r="F69" s="188" t="s">
        <v>14</v>
      </c>
      <c r="G69" s="381">
        <v>2200500</v>
      </c>
      <c r="H69" s="188" t="s">
        <v>14</v>
      </c>
      <c r="I69" s="188" t="s">
        <v>14</v>
      </c>
      <c r="J69" s="189" t="s">
        <v>14</v>
      </c>
      <c r="K69" s="188" t="s">
        <v>14</v>
      </c>
      <c r="L69" s="188" t="s">
        <v>14</v>
      </c>
      <c r="M69" s="188" t="s">
        <v>14</v>
      </c>
      <c r="N69" s="188" t="s">
        <v>14</v>
      </c>
      <c r="O69" s="188" t="s">
        <v>14</v>
      </c>
    </row>
    <row r="70" spans="2:15" x14ac:dyDescent="0.3">
      <c r="B70" s="169" t="s">
        <v>3575</v>
      </c>
      <c r="C70" s="187" t="s">
        <v>3878</v>
      </c>
      <c r="D70" s="187" t="s">
        <v>14</v>
      </c>
      <c r="E70" s="187" t="s">
        <v>14</v>
      </c>
      <c r="F70" s="188" t="s">
        <v>14</v>
      </c>
      <c r="G70" s="381">
        <v>1973150</v>
      </c>
      <c r="H70" s="188" t="s">
        <v>14</v>
      </c>
      <c r="I70" s="188" t="s">
        <v>14</v>
      </c>
      <c r="J70" s="189" t="s">
        <v>14</v>
      </c>
      <c r="K70" s="188" t="s">
        <v>14</v>
      </c>
      <c r="L70" s="188" t="s">
        <v>14</v>
      </c>
      <c r="M70" s="188" t="s">
        <v>14</v>
      </c>
      <c r="N70" s="188" t="s">
        <v>14</v>
      </c>
      <c r="O70" s="188" t="s">
        <v>14</v>
      </c>
    </row>
    <row r="71" spans="2:15" x14ac:dyDescent="0.3">
      <c r="B71" s="169" t="s">
        <v>3575</v>
      </c>
      <c r="C71" s="187" t="s">
        <v>4085</v>
      </c>
      <c r="D71" s="187" t="s">
        <v>14</v>
      </c>
      <c r="E71" s="187" t="s">
        <v>14</v>
      </c>
      <c r="F71" s="188" t="s">
        <v>14</v>
      </c>
      <c r="G71" s="381">
        <v>1200000</v>
      </c>
      <c r="H71" s="188" t="s">
        <v>14</v>
      </c>
      <c r="I71" s="188" t="s">
        <v>14</v>
      </c>
      <c r="J71" s="189" t="s">
        <v>14</v>
      </c>
      <c r="K71" s="188" t="s">
        <v>14</v>
      </c>
      <c r="L71" s="188" t="s">
        <v>14</v>
      </c>
      <c r="M71" s="188" t="s">
        <v>14</v>
      </c>
      <c r="N71" s="188" t="s">
        <v>14</v>
      </c>
      <c r="O71" s="188" t="s">
        <v>14</v>
      </c>
    </row>
    <row r="72" spans="2:15" x14ac:dyDescent="0.3">
      <c r="B72" s="169" t="s">
        <v>3575</v>
      </c>
      <c r="C72" s="187" t="s">
        <v>4086</v>
      </c>
      <c r="D72" s="187" t="s">
        <v>14</v>
      </c>
      <c r="E72" s="187" t="s">
        <v>14</v>
      </c>
      <c r="F72" s="188" t="s">
        <v>14</v>
      </c>
      <c r="G72" s="381">
        <v>1030000</v>
      </c>
      <c r="H72" s="188" t="s">
        <v>14</v>
      </c>
      <c r="I72" s="188" t="s">
        <v>14</v>
      </c>
      <c r="J72" s="189" t="s">
        <v>14</v>
      </c>
      <c r="K72" s="188" t="s">
        <v>14</v>
      </c>
      <c r="L72" s="188" t="s">
        <v>14</v>
      </c>
      <c r="M72" s="188" t="s">
        <v>14</v>
      </c>
      <c r="N72" s="188" t="s">
        <v>14</v>
      </c>
      <c r="O72" s="188" t="s">
        <v>14</v>
      </c>
    </row>
    <row r="73" spans="2:15" x14ac:dyDescent="0.3">
      <c r="B73" s="174" t="s">
        <v>3549</v>
      </c>
      <c r="C73" s="190" t="s">
        <v>4089</v>
      </c>
      <c r="D73" s="190" t="s">
        <v>4090</v>
      </c>
      <c r="E73" s="190" t="s">
        <v>4091</v>
      </c>
      <c r="F73" s="191" t="s">
        <v>14</v>
      </c>
      <c r="G73" s="382">
        <v>9913485539</v>
      </c>
      <c r="H73" s="191" t="s">
        <v>14</v>
      </c>
      <c r="I73" s="191" t="s">
        <v>14</v>
      </c>
      <c r="J73" s="192">
        <v>9913485539</v>
      </c>
      <c r="K73" s="191" t="s">
        <v>14</v>
      </c>
      <c r="L73" s="191" t="s">
        <v>14</v>
      </c>
      <c r="M73" s="191" t="s">
        <v>14</v>
      </c>
      <c r="N73" s="191" t="s">
        <v>14</v>
      </c>
      <c r="O73" s="191" t="s">
        <v>14</v>
      </c>
    </row>
    <row r="74" spans="2:15" x14ac:dyDescent="0.3">
      <c r="B74" s="174" t="s">
        <v>3549</v>
      </c>
      <c r="C74" s="190" t="s">
        <v>4082</v>
      </c>
      <c r="D74" s="190" t="s">
        <v>4092</v>
      </c>
      <c r="E74" s="190" t="s">
        <v>4093</v>
      </c>
      <c r="F74" s="191" t="s">
        <v>14</v>
      </c>
      <c r="G74" s="382">
        <v>6102379735</v>
      </c>
      <c r="H74" s="191" t="s">
        <v>14</v>
      </c>
      <c r="I74" s="191" t="s">
        <v>14</v>
      </c>
      <c r="J74" s="192">
        <v>6102379735</v>
      </c>
      <c r="K74" s="191" t="s">
        <v>14</v>
      </c>
      <c r="L74" s="191" t="s">
        <v>14</v>
      </c>
      <c r="M74" s="191" t="s">
        <v>14</v>
      </c>
      <c r="N74" s="191" t="s">
        <v>14</v>
      </c>
      <c r="O74" s="191" t="s">
        <v>14</v>
      </c>
    </row>
    <row r="75" spans="2:15" x14ac:dyDescent="0.3">
      <c r="B75" s="174" t="s">
        <v>3549</v>
      </c>
      <c r="C75" s="190" t="s">
        <v>4098</v>
      </c>
      <c r="D75" s="190" t="s">
        <v>4099</v>
      </c>
      <c r="E75" s="190" t="s">
        <v>4100</v>
      </c>
      <c r="F75" s="191" t="s">
        <v>14</v>
      </c>
      <c r="G75" s="382">
        <v>2040966054</v>
      </c>
      <c r="H75" s="191" t="s">
        <v>14</v>
      </c>
      <c r="I75" s="191" t="s">
        <v>14</v>
      </c>
      <c r="J75" s="192">
        <v>2040966054</v>
      </c>
      <c r="K75" s="191" t="s">
        <v>14</v>
      </c>
      <c r="L75" s="191" t="s">
        <v>14</v>
      </c>
      <c r="M75" s="191" t="s">
        <v>14</v>
      </c>
      <c r="N75" s="191" t="s">
        <v>14</v>
      </c>
      <c r="O75" s="191" t="s">
        <v>14</v>
      </c>
    </row>
    <row r="76" spans="2:15" x14ac:dyDescent="0.3">
      <c r="B76" s="174" t="s">
        <v>3549</v>
      </c>
      <c r="C76" s="190" t="s">
        <v>4101</v>
      </c>
      <c r="D76" s="190" t="s">
        <v>4102</v>
      </c>
      <c r="E76" s="190" t="s">
        <v>4103</v>
      </c>
      <c r="F76" s="191" t="s">
        <v>14</v>
      </c>
      <c r="G76" s="382">
        <v>1912930121</v>
      </c>
      <c r="H76" s="191" t="s">
        <v>14</v>
      </c>
      <c r="I76" s="191" t="s">
        <v>14</v>
      </c>
      <c r="J76" s="192">
        <v>1912930121</v>
      </c>
      <c r="K76" s="191" t="s">
        <v>14</v>
      </c>
      <c r="L76" s="191" t="s">
        <v>14</v>
      </c>
      <c r="M76" s="191" t="s">
        <v>14</v>
      </c>
      <c r="N76" s="191" t="s">
        <v>14</v>
      </c>
      <c r="O76" s="191" t="s">
        <v>14</v>
      </c>
    </row>
    <row r="77" spans="2:15" x14ac:dyDescent="0.3">
      <c r="B77" s="174" t="s">
        <v>3549</v>
      </c>
      <c r="C77" s="190" t="s">
        <v>4104</v>
      </c>
      <c r="D77" s="190" t="s">
        <v>4105</v>
      </c>
      <c r="E77" s="190" t="s">
        <v>4106</v>
      </c>
      <c r="F77" s="191" t="s">
        <v>14</v>
      </c>
      <c r="G77" s="382">
        <v>1791348790</v>
      </c>
      <c r="H77" s="191" t="s">
        <v>14</v>
      </c>
      <c r="I77" s="191" t="s">
        <v>14</v>
      </c>
      <c r="J77" s="192">
        <v>1791348790</v>
      </c>
      <c r="K77" s="191" t="s">
        <v>14</v>
      </c>
      <c r="L77" s="191" t="s">
        <v>14</v>
      </c>
      <c r="M77" s="191" t="s">
        <v>14</v>
      </c>
      <c r="N77" s="191" t="s">
        <v>14</v>
      </c>
      <c r="O77" s="191" t="s">
        <v>14</v>
      </c>
    </row>
    <row r="78" spans="2:15" x14ac:dyDescent="0.3">
      <c r="B78" s="174" t="s">
        <v>3549</v>
      </c>
      <c r="C78" s="190" t="s">
        <v>4107</v>
      </c>
      <c r="D78" s="190" t="s">
        <v>4108</v>
      </c>
      <c r="E78" s="190" t="s">
        <v>4109</v>
      </c>
      <c r="F78" s="191" t="s">
        <v>14</v>
      </c>
      <c r="G78" s="382">
        <v>1325615815</v>
      </c>
      <c r="H78" s="191" t="s">
        <v>14</v>
      </c>
      <c r="I78" s="191" t="s">
        <v>14</v>
      </c>
      <c r="J78" s="192">
        <v>1325615815</v>
      </c>
      <c r="K78" s="191" t="s">
        <v>14</v>
      </c>
      <c r="L78" s="191" t="s">
        <v>14</v>
      </c>
      <c r="M78" s="191" t="s">
        <v>14</v>
      </c>
      <c r="N78" s="191" t="s">
        <v>14</v>
      </c>
      <c r="O78" s="191" t="s">
        <v>14</v>
      </c>
    </row>
    <row r="79" spans="2:15" x14ac:dyDescent="0.3">
      <c r="B79" s="174" t="s">
        <v>3549</v>
      </c>
      <c r="C79" s="190" t="s">
        <v>4110</v>
      </c>
      <c r="D79" s="190" t="s">
        <v>4111</v>
      </c>
      <c r="E79" s="190" t="s">
        <v>4112</v>
      </c>
      <c r="F79" s="191" t="s">
        <v>14</v>
      </c>
      <c r="G79" s="382">
        <v>1198465719</v>
      </c>
      <c r="H79" s="191" t="s">
        <v>14</v>
      </c>
      <c r="I79" s="191" t="s">
        <v>14</v>
      </c>
      <c r="J79" s="192">
        <v>1198465719</v>
      </c>
      <c r="K79" s="191" t="s">
        <v>14</v>
      </c>
      <c r="L79" s="191" t="s">
        <v>14</v>
      </c>
      <c r="M79" s="191" t="s">
        <v>14</v>
      </c>
      <c r="N79" s="191" t="s">
        <v>14</v>
      </c>
      <c r="O79" s="191" t="s">
        <v>14</v>
      </c>
    </row>
    <row r="80" spans="2:15" x14ac:dyDescent="0.3">
      <c r="B80" s="174" t="s">
        <v>3549</v>
      </c>
      <c r="C80" s="190" t="s">
        <v>4113</v>
      </c>
      <c r="D80" s="190" t="s">
        <v>14</v>
      </c>
      <c r="E80" s="190" t="s">
        <v>14</v>
      </c>
      <c r="F80" s="191" t="s">
        <v>14</v>
      </c>
      <c r="G80" s="382">
        <v>28226796487</v>
      </c>
      <c r="H80" s="191" t="s">
        <v>14</v>
      </c>
      <c r="I80" s="191" t="s">
        <v>14</v>
      </c>
      <c r="J80" s="192">
        <v>28226796487</v>
      </c>
      <c r="K80" s="191" t="s">
        <v>14</v>
      </c>
      <c r="L80" s="191" t="s">
        <v>14</v>
      </c>
      <c r="M80" s="191" t="s">
        <v>14</v>
      </c>
      <c r="N80" s="191" t="s">
        <v>14</v>
      </c>
      <c r="O80" s="191" t="s">
        <v>14</v>
      </c>
    </row>
    <row r="81" spans="2:15" x14ac:dyDescent="0.3">
      <c r="B81" s="175" t="s">
        <v>3547</v>
      </c>
      <c r="C81" s="187" t="s">
        <v>4123</v>
      </c>
      <c r="D81" s="187" t="s">
        <v>4124</v>
      </c>
      <c r="E81" s="187" t="s">
        <v>4125</v>
      </c>
      <c r="F81" s="188" t="s">
        <v>3876</v>
      </c>
      <c r="G81" s="381">
        <v>5177089637</v>
      </c>
      <c r="H81" s="188" t="s">
        <v>14</v>
      </c>
      <c r="I81" s="188" t="s">
        <v>4126</v>
      </c>
      <c r="J81" s="180">
        <v>5177089637</v>
      </c>
      <c r="K81" s="188" t="s">
        <v>14</v>
      </c>
      <c r="L81" s="188" t="s">
        <v>14</v>
      </c>
      <c r="M81" s="188" t="s">
        <v>14</v>
      </c>
      <c r="N81" s="188" t="s">
        <v>14</v>
      </c>
      <c r="O81" s="188" t="s">
        <v>14</v>
      </c>
    </row>
    <row r="82" spans="2:15" x14ac:dyDescent="0.3">
      <c r="B82" s="175" t="s">
        <v>3547</v>
      </c>
      <c r="C82" s="187" t="s">
        <v>4128</v>
      </c>
      <c r="D82" s="187" t="s">
        <v>4129</v>
      </c>
      <c r="E82" s="187" t="s">
        <v>4130</v>
      </c>
      <c r="F82" s="188" t="s">
        <v>3876</v>
      </c>
      <c r="G82" s="381">
        <v>3059704436</v>
      </c>
      <c r="H82" s="188" t="s">
        <v>14</v>
      </c>
      <c r="I82" s="188" t="s">
        <v>4002</v>
      </c>
      <c r="J82" s="180">
        <v>3059704436</v>
      </c>
      <c r="K82" s="188" t="s">
        <v>14</v>
      </c>
      <c r="L82" s="188" t="s">
        <v>14</v>
      </c>
      <c r="M82" s="188" t="s">
        <v>14</v>
      </c>
      <c r="N82" s="188" t="s">
        <v>14</v>
      </c>
      <c r="O82" s="188" t="s">
        <v>14</v>
      </c>
    </row>
    <row r="83" spans="2:15" x14ac:dyDescent="0.3">
      <c r="B83" s="175" t="s">
        <v>3547</v>
      </c>
      <c r="C83" s="187" t="s">
        <v>4131</v>
      </c>
      <c r="D83" s="187" t="s">
        <v>4132</v>
      </c>
      <c r="E83" s="187" t="s">
        <v>4133</v>
      </c>
      <c r="F83" s="188" t="s">
        <v>3876</v>
      </c>
      <c r="G83" s="381">
        <v>2571500266</v>
      </c>
      <c r="H83" s="188" t="s">
        <v>14</v>
      </c>
      <c r="I83" s="188" t="s">
        <v>4134</v>
      </c>
      <c r="J83" s="180">
        <v>2571500266</v>
      </c>
      <c r="K83" s="188" t="s">
        <v>14</v>
      </c>
      <c r="L83" s="188" t="s">
        <v>14</v>
      </c>
      <c r="M83" s="188" t="s">
        <v>14</v>
      </c>
      <c r="N83" s="188" t="s">
        <v>14</v>
      </c>
      <c r="O83" s="188" t="s">
        <v>14</v>
      </c>
    </row>
    <row r="84" spans="2:15" x14ac:dyDescent="0.3">
      <c r="B84" s="175" t="s">
        <v>3547</v>
      </c>
      <c r="C84" s="187" t="s">
        <v>4135</v>
      </c>
      <c r="D84" s="187" t="s">
        <v>4136</v>
      </c>
      <c r="E84" s="187" t="s">
        <v>4137</v>
      </c>
      <c r="F84" s="188" t="s">
        <v>3876</v>
      </c>
      <c r="G84" s="381">
        <v>2387326839</v>
      </c>
      <c r="H84" s="188" t="s">
        <v>14</v>
      </c>
      <c r="I84" s="188" t="s">
        <v>3876</v>
      </c>
      <c r="J84" s="180">
        <v>2387326839</v>
      </c>
      <c r="K84" s="188" t="s">
        <v>14</v>
      </c>
      <c r="L84" s="188" t="s">
        <v>14</v>
      </c>
      <c r="M84" s="188" t="s">
        <v>14</v>
      </c>
      <c r="N84" s="188" t="s">
        <v>14</v>
      </c>
      <c r="O84" s="188" t="s">
        <v>14</v>
      </c>
    </row>
    <row r="85" spans="2:15" x14ac:dyDescent="0.3">
      <c r="B85" s="175" t="s">
        <v>3547</v>
      </c>
      <c r="C85" s="187" t="s">
        <v>4138</v>
      </c>
      <c r="D85" s="187" t="s">
        <v>4139</v>
      </c>
      <c r="E85" s="187" t="s">
        <v>4140</v>
      </c>
      <c r="F85" s="188" t="s">
        <v>3876</v>
      </c>
      <c r="G85" s="381">
        <v>1716424690</v>
      </c>
      <c r="H85" s="188" t="s">
        <v>14</v>
      </c>
      <c r="I85" s="188" t="s">
        <v>4126</v>
      </c>
      <c r="J85" s="180">
        <v>1716424690</v>
      </c>
      <c r="K85" s="188" t="s">
        <v>14</v>
      </c>
      <c r="L85" s="188" t="s">
        <v>14</v>
      </c>
      <c r="M85" s="188" t="s">
        <v>14</v>
      </c>
      <c r="N85" s="188" t="s">
        <v>14</v>
      </c>
      <c r="O85" s="188" t="s">
        <v>14</v>
      </c>
    </row>
    <row r="86" spans="2:15" x14ac:dyDescent="0.3">
      <c r="B86" s="175" t="s">
        <v>3547</v>
      </c>
      <c r="C86" s="187" t="s">
        <v>4141</v>
      </c>
      <c r="D86" s="187" t="s">
        <v>4142</v>
      </c>
      <c r="E86" s="187" t="s">
        <v>4143</v>
      </c>
      <c r="F86" s="188" t="s">
        <v>3876</v>
      </c>
      <c r="G86" s="381">
        <v>1320178977</v>
      </c>
      <c r="H86" s="188" t="s">
        <v>14</v>
      </c>
      <c r="I86" s="188" t="s">
        <v>4126</v>
      </c>
      <c r="J86" s="180">
        <v>1320178977</v>
      </c>
      <c r="K86" s="188" t="s">
        <v>14</v>
      </c>
      <c r="L86" s="188" t="s">
        <v>14</v>
      </c>
      <c r="M86" s="188" t="s">
        <v>14</v>
      </c>
      <c r="N86" s="188" t="s">
        <v>14</v>
      </c>
      <c r="O86" s="188" t="s">
        <v>14</v>
      </c>
    </row>
    <row r="87" spans="2:15" x14ac:dyDescent="0.3">
      <c r="B87" s="175" t="s">
        <v>3547</v>
      </c>
      <c r="C87" s="187" t="s">
        <v>625</v>
      </c>
      <c r="D87" s="187" t="s">
        <v>14</v>
      </c>
      <c r="E87" s="187" t="s">
        <v>14</v>
      </c>
      <c r="F87" s="188" t="s">
        <v>14</v>
      </c>
      <c r="G87" s="381">
        <v>17352309602</v>
      </c>
      <c r="H87" s="188" t="s">
        <v>14</v>
      </c>
      <c r="I87" s="188" t="s">
        <v>14</v>
      </c>
      <c r="J87" s="180">
        <v>17352309602</v>
      </c>
      <c r="K87" s="188" t="s">
        <v>14</v>
      </c>
      <c r="L87" s="188" t="s">
        <v>14</v>
      </c>
      <c r="M87" s="188" t="s">
        <v>14</v>
      </c>
      <c r="N87" s="188" t="s">
        <v>14</v>
      </c>
      <c r="O87" s="188" t="s">
        <v>14</v>
      </c>
    </row>
    <row r="88" spans="2:15" x14ac:dyDescent="0.3">
      <c r="B88" s="170" t="s">
        <v>3550</v>
      </c>
      <c r="C88" s="193" t="s">
        <v>4144</v>
      </c>
      <c r="D88" s="190" t="s">
        <v>14</v>
      </c>
      <c r="E88" s="190" t="s">
        <v>14</v>
      </c>
      <c r="F88" s="194" t="s">
        <v>3910</v>
      </c>
      <c r="G88" s="382">
        <v>4854076766</v>
      </c>
      <c r="H88" s="191" t="s">
        <v>14</v>
      </c>
      <c r="I88" s="191" t="s">
        <v>14</v>
      </c>
      <c r="J88" s="195" t="s">
        <v>14</v>
      </c>
      <c r="K88" s="191" t="s">
        <v>14</v>
      </c>
      <c r="L88" s="191" t="s">
        <v>14</v>
      </c>
      <c r="M88" s="191" t="s">
        <v>14</v>
      </c>
      <c r="N88" s="191" t="s">
        <v>14</v>
      </c>
      <c r="O88" s="191" t="s">
        <v>14</v>
      </c>
    </row>
    <row r="89" spans="2:15" x14ac:dyDescent="0.3">
      <c r="B89" s="170" t="s">
        <v>3550</v>
      </c>
      <c r="C89" s="193" t="s">
        <v>4145</v>
      </c>
      <c r="D89" s="190" t="s">
        <v>14</v>
      </c>
      <c r="E89" s="190" t="s">
        <v>14</v>
      </c>
      <c r="F89" s="194" t="s">
        <v>3910</v>
      </c>
      <c r="G89" s="382">
        <v>2756595572</v>
      </c>
      <c r="H89" s="191" t="s">
        <v>14</v>
      </c>
      <c r="I89" s="191" t="s">
        <v>14</v>
      </c>
      <c r="J89" s="195" t="s">
        <v>14</v>
      </c>
      <c r="K89" s="191" t="s">
        <v>14</v>
      </c>
      <c r="L89" s="191" t="s">
        <v>14</v>
      </c>
      <c r="M89" s="191" t="s">
        <v>14</v>
      </c>
      <c r="N89" s="191" t="s">
        <v>14</v>
      </c>
      <c r="O89" s="191" t="s">
        <v>14</v>
      </c>
    </row>
    <row r="90" spans="2:15" x14ac:dyDescent="0.3">
      <c r="B90" s="170" t="s">
        <v>3550</v>
      </c>
      <c r="C90" s="193" t="s">
        <v>549</v>
      </c>
      <c r="D90" s="190" t="s">
        <v>14</v>
      </c>
      <c r="E90" s="190" t="s">
        <v>14</v>
      </c>
      <c r="F90" s="194" t="s">
        <v>3910</v>
      </c>
      <c r="G90" s="382">
        <v>1765440969</v>
      </c>
      <c r="H90" s="191" t="s">
        <v>14</v>
      </c>
      <c r="I90" s="191" t="s">
        <v>14</v>
      </c>
      <c r="J90" s="195" t="s">
        <v>14</v>
      </c>
      <c r="K90" s="191" t="s">
        <v>14</v>
      </c>
      <c r="L90" s="191" t="s">
        <v>14</v>
      </c>
      <c r="M90" s="191" t="s">
        <v>14</v>
      </c>
      <c r="N90" s="191" t="s">
        <v>14</v>
      </c>
      <c r="O90" s="191" t="s">
        <v>14</v>
      </c>
    </row>
    <row r="91" spans="2:15" x14ac:dyDescent="0.3">
      <c r="B91" s="170" t="s">
        <v>3550</v>
      </c>
      <c r="C91" s="193" t="s">
        <v>4146</v>
      </c>
      <c r="D91" s="190" t="s">
        <v>14</v>
      </c>
      <c r="E91" s="190" t="s">
        <v>14</v>
      </c>
      <c r="F91" s="194" t="s">
        <v>3910</v>
      </c>
      <c r="G91" s="382">
        <v>1295952584</v>
      </c>
      <c r="H91" s="191" t="s">
        <v>14</v>
      </c>
      <c r="I91" s="191" t="s">
        <v>14</v>
      </c>
      <c r="J91" s="195" t="s">
        <v>14</v>
      </c>
      <c r="K91" s="191" t="s">
        <v>14</v>
      </c>
      <c r="L91" s="191" t="s">
        <v>14</v>
      </c>
      <c r="M91" s="191" t="s">
        <v>14</v>
      </c>
      <c r="N91" s="191" t="s">
        <v>14</v>
      </c>
      <c r="O91" s="191" t="s">
        <v>14</v>
      </c>
    </row>
    <row r="92" spans="2:15" x14ac:dyDescent="0.3">
      <c r="B92" s="170" t="s">
        <v>3550</v>
      </c>
      <c r="C92" s="193" t="s">
        <v>4150</v>
      </c>
      <c r="D92" s="190" t="s">
        <v>14</v>
      </c>
      <c r="E92" s="190" t="s">
        <v>14</v>
      </c>
      <c r="F92" s="194" t="s">
        <v>3910</v>
      </c>
      <c r="G92" s="382">
        <v>201000000</v>
      </c>
      <c r="H92" s="191" t="s">
        <v>14</v>
      </c>
      <c r="I92" s="191" t="s">
        <v>14</v>
      </c>
      <c r="J92" s="195" t="s">
        <v>14</v>
      </c>
      <c r="K92" s="191" t="s">
        <v>14</v>
      </c>
      <c r="L92" s="191" t="s">
        <v>14</v>
      </c>
      <c r="M92" s="191" t="s">
        <v>14</v>
      </c>
      <c r="N92" s="191" t="s">
        <v>14</v>
      </c>
      <c r="O92" s="191" t="s">
        <v>14</v>
      </c>
    </row>
    <row r="93" spans="2:15" x14ac:dyDescent="0.3">
      <c r="B93" s="170" t="s">
        <v>3550</v>
      </c>
      <c r="C93" s="193" t="s">
        <v>3937</v>
      </c>
      <c r="D93" s="190" t="s">
        <v>14</v>
      </c>
      <c r="E93" s="190" t="s">
        <v>14</v>
      </c>
      <c r="F93" s="194" t="s">
        <v>3910</v>
      </c>
      <c r="G93" s="382">
        <v>2753230228</v>
      </c>
      <c r="H93" s="191" t="s">
        <v>14</v>
      </c>
      <c r="I93" s="191" t="s">
        <v>14</v>
      </c>
      <c r="J93" s="195" t="s">
        <v>14</v>
      </c>
      <c r="K93" s="191" t="s">
        <v>14</v>
      </c>
      <c r="L93" s="191" t="s">
        <v>14</v>
      </c>
      <c r="M93" s="191" t="s">
        <v>14</v>
      </c>
      <c r="N93" s="191" t="s">
        <v>14</v>
      </c>
      <c r="O93" s="191" t="s">
        <v>14</v>
      </c>
    </row>
    <row r="94" spans="2:15" x14ac:dyDescent="0.3">
      <c r="B94" s="175" t="s">
        <v>3553</v>
      </c>
      <c r="C94" s="187" t="s">
        <v>4151</v>
      </c>
      <c r="D94" s="187" t="s">
        <v>14</v>
      </c>
      <c r="E94" s="187" t="s">
        <v>14</v>
      </c>
      <c r="F94" s="188" t="s">
        <v>3876</v>
      </c>
      <c r="G94" s="381">
        <v>2178518241</v>
      </c>
      <c r="H94" s="188" t="s">
        <v>14</v>
      </c>
      <c r="I94" s="188" t="s">
        <v>4152</v>
      </c>
      <c r="J94" s="189" t="s">
        <v>14</v>
      </c>
      <c r="K94" s="188" t="s">
        <v>14</v>
      </c>
      <c r="L94" s="188" t="s">
        <v>14</v>
      </c>
      <c r="M94" s="188" t="s">
        <v>14</v>
      </c>
      <c r="N94" s="188" t="s">
        <v>14</v>
      </c>
      <c r="O94" s="188" t="s">
        <v>14</v>
      </c>
    </row>
    <row r="95" spans="2:15" x14ac:dyDescent="0.3">
      <c r="B95" s="175" t="s">
        <v>3553</v>
      </c>
      <c r="C95" s="187" t="s">
        <v>4153</v>
      </c>
      <c r="D95" s="187" t="s">
        <v>14</v>
      </c>
      <c r="E95" s="187" t="s">
        <v>14</v>
      </c>
      <c r="F95" s="188" t="s">
        <v>3876</v>
      </c>
      <c r="G95" s="381">
        <v>2084198695</v>
      </c>
      <c r="H95" s="188" t="s">
        <v>14</v>
      </c>
      <c r="I95" s="188" t="s">
        <v>4002</v>
      </c>
      <c r="J95" s="189" t="s">
        <v>14</v>
      </c>
      <c r="K95" s="188" t="s">
        <v>14</v>
      </c>
      <c r="L95" s="188" t="s">
        <v>14</v>
      </c>
      <c r="M95" s="188" t="s">
        <v>14</v>
      </c>
      <c r="N95" s="188" t="s">
        <v>14</v>
      </c>
      <c r="O95" s="188" t="s">
        <v>14</v>
      </c>
    </row>
    <row r="96" spans="2:15" x14ac:dyDescent="0.3">
      <c r="B96" s="175" t="s">
        <v>3553</v>
      </c>
      <c r="C96" s="187" t="s">
        <v>4155</v>
      </c>
      <c r="D96" s="187" t="s">
        <v>14</v>
      </c>
      <c r="E96" s="187" t="s">
        <v>14</v>
      </c>
      <c r="F96" s="188" t="s">
        <v>3876</v>
      </c>
      <c r="G96" s="381">
        <v>854393381</v>
      </c>
      <c r="H96" s="188" t="s">
        <v>14</v>
      </c>
      <c r="I96" s="188" t="s">
        <v>3876</v>
      </c>
      <c r="J96" s="189" t="s">
        <v>14</v>
      </c>
      <c r="K96" s="188" t="s">
        <v>14</v>
      </c>
      <c r="L96" s="188" t="s">
        <v>14</v>
      </c>
      <c r="M96" s="188" t="s">
        <v>14</v>
      </c>
      <c r="N96" s="188" t="s">
        <v>14</v>
      </c>
      <c r="O96" s="188" t="s">
        <v>14</v>
      </c>
    </row>
    <row r="97" spans="2:15" x14ac:dyDescent="0.3">
      <c r="B97" s="175" t="s">
        <v>3553</v>
      </c>
      <c r="C97" s="187" t="s">
        <v>4156</v>
      </c>
      <c r="D97" s="187" t="s">
        <v>14</v>
      </c>
      <c r="E97" s="187" t="s">
        <v>14</v>
      </c>
      <c r="F97" s="188" t="s">
        <v>3876</v>
      </c>
      <c r="G97" s="381">
        <v>835551802</v>
      </c>
      <c r="H97" s="188" t="s">
        <v>14</v>
      </c>
      <c r="I97" s="188" t="s">
        <v>4157</v>
      </c>
      <c r="J97" s="189" t="s">
        <v>14</v>
      </c>
      <c r="K97" s="188" t="s">
        <v>14</v>
      </c>
      <c r="L97" s="188" t="s">
        <v>14</v>
      </c>
      <c r="M97" s="188" t="s">
        <v>14</v>
      </c>
      <c r="N97" s="188" t="s">
        <v>14</v>
      </c>
      <c r="O97" s="188" t="s">
        <v>14</v>
      </c>
    </row>
    <row r="98" spans="2:15" x14ac:dyDescent="0.3">
      <c r="B98" s="175" t="s">
        <v>3553</v>
      </c>
      <c r="C98" s="187" t="s">
        <v>4158</v>
      </c>
      <c r="D98" s="187" t="s">
        <v>14</v>
      </c>
      <c r="E98" s="187" t="s">
        <v>14</v>
      </c>
      <c r="F98" s="188" t="s">
        <v>3876</v>
      </c>
      <c r="G98" s="381">
        <v>810568047</v>
      </c>
      <c r="H98" s="188" t="s">
        <v>14</v>
      </c>
      <c r="I98" s="188" t="s">
        <v>3876</v>
      </c>
      <c r="J98" s="189" t="s">
        <v>14</v>
      </c>
      <c r="K98" s="188" t="s">
        <v>14</v>
      </c>
      <c r="L98" s="188" t="s">
        <v>14</v>
      </c>
      <c r="M98" s="188" t="s">
        <v>14</v>
      </c>
      <c r="N98" s="188" t="s">
        <v>14</v>
      </c>
      <c r="O98" s="188" t="s">
        <v>14</v>
      </c>
    </row>
    <row r="99" spans="2:15" x14ac:dyDescent="0.3">
      <c r="B99" s="175" t="s">
        <v>3553</v>
      </c>
      <c r="C99" s="187" t="s">
        <v>4131</v>
      </c>
      <c r="D99" s="187" t="s">
        <v>14</v>
      </c>
      <c r="E99" s="187" t="s">
        <v>14</v>
      </c>
      <c r="F99" s="188" t="s">
        <v>3876</v>
      </c>
      <c r="G99" s="381">
        <v>770223514</v>
      </c>
      <c r="H99" s="188" t="s">
        <v>14</v>
      </c>
      <c r="I99" s="188" t="s">
        <v>4002</v>
      </c>
      <c r="J99" s="189" t="s">
        <v>14</v>
      </c>
      <c r="K99" s="188" t="s">
        <v>14</v>
      </c>
      <c r="L99" s="188" t="s">
        <v>14</v>
      </c>
      <c r="M99" s="188" t="s">
        <v>14</v>
      </c>
      <c r="N99" s="188" t="s">
        <v>14</v>
      </c>
      <c r="O99" s="188" t="s">
        <v>14</v>
      </c>
    </row>
    <row r="100" spans="2:15" x14ac:dyDescent="0.3">
      <c r="B100" s="175" t="s">
        <v>3553</v>
      </c>
      <c r="C100" s="187" t="s">
        <v>4161</v>
      </c>
      <c r="D100" s="187" t="s">
        <v>14</v>
      </c>
      <c r="E100" s="187" t="s">
        <v>14</v>
      </c>
      <c r="F100" s="188" t="s">
        <v>3876</v>
      </c>
      <c r="G100" s="381">
        <v>695269723</v>
      </c>
      <c r="H100" s="188" t="s">
        <v>14</v>
      </c>
      <c r="I100" s="188" t="s">
        <v>3883</v>
      </c>
      <c r="J100" s="189" t="s">
        <v>14</v>
      </c>
      <c r="K100" s="188" t="s">
        <v>14</v>
      </c>
      <c r="L100" s="188" t="s">
        <v>14</v>
      </c>
      <c r="M100" s="188" t="s">
        <v>14</v>
      </c>
      <c r="N100" s="188" t="s">
        <v>14</v>
      </c>
      <c r="O100" s="188" t="s">
        <v>14</v>
      </c>
    </row>
    <row r="101" spans="2:15" x14ac:dyDescent="0.3">
      <c r="B101" s="175" t="s">
        <v>3553</v>
      </c>
      <c r="C101" s="187" t="s">
        <v>3879</v>
      </c>
      <c r="D101" s="187" t="s">
        <v>14</v>
      </c>
      <c r="E101" s="187" t="s">
        <v>14</v>
      </c>
      <c r="F101" s="188" t="s">
        <v>3876</v>
      </c>
      <c r="G101" s="381">
        <v>13956473846</v>
      </c>
      <c r="H101" s="188" t="s">
        <v>14</v>
      </c>
      <c r="I101" s="188" t="s">
        <v>14</v>
      </c>
      <c r="J101" s="189" t="s">
        <v>14</v>
      </c>
      <c r="K101" s="188" t="s">
        <v>14</v>
      </c>
      <c r="L101" s="188" t="s">
        <v>14</v>
      </c>
      <c r="M101" s="188" t="s">
        <v>14</v>
      </c>
      <c r="N101" s="188" t="s">
        <v>14</v>
      </c>
      <c r="O101" s="188" t="s">
        <v>14</v>
      </c>
    </row>
    <row r="102" spans="2:15" x14ac:dyDescent="0.3">
      <c r="B102" s="170" t="s">
        <v>3564</v>
      </c>
      <c r="C102" s="193" t="s">
        <v>4162</v>
      </c>
      <c r="D102" s="190" t="s">
        <v>14</v>
      </c>
      <c r="E102" s="190" t="s">
        <v>14</v>
      </c>
      <c r="F102" s="194" t="s">
        <v>4163</v>
      </c>
      <c r="G102" s="382">
        <v>919325588</v>
      </c>
      <c r="H102" s="191" t="s">
        <v>14</v>
      </c>
      <c r="I102" s="191" t="s">
        <v>14</v>
      </c>
      <c r="J102" s="195" t="s">
        <v>14</v>
      </c>
      <c r="K102" s="191" t="s">
        <v>14</v>
      </c>
      <c r="L102" s="191" t="s">
        <v>14</v>
      </c>
      <c r="M102" s="191" t="s">
        <v>14</v>
      </c>
      <c r="N102" s="191" t="s">
        <v>14</v>
      </c>
      <c r="O102" s="191" t="s">
        <v>14</v>
      </c>
    </row>
    <row r="103" spans="2:15" x14ac:dyDescent="0.3">
      <c r="B103" s="170" t="s">
        <v>3564</v>
      </c>
      <c r="C103" s="193" t="s">
        <v>4082</v>
      </c>
      <c r="D103" s="190" t="s">
        <v>14</v>
      </c>
      <c r="E103" s="190" t="s">
        <v>14</v>
      </c>
      <c r="F103" s="194" t="s">
        <v>4166</v>
      </c>
      <c r="G103" s="382">
        <v>155333734</v>
      </c>
      <c r="H103" s="191" t="s">
        <v>14</v>
      </c>
      <c r="I103" s="191" t="s">
        <v>14</v>
      </c>
      <c r="J103" s="195" t="s">
        <v>14</v>
      </c>
      <c r="K103" s="191" t="s">
        <v>14</v>
      </c>
      <c r="L103" s="191" t="s">
        <v>14</v>
      </c>
      <c r="M103" s="191" t="s">
        <v>14</v>
      </c>
      <c r="N103" s="191" t="s">
        <v>14</v>
      </c>
      <c r="O103" s="191" t="s">
        <v>14</v>
      </c>
    </row>
    <row r="104" spans="2:15" x14ac:dyDescent="0.3">
      <c r="B104" s="170" t="s">
        <v>3564</v>
      </c>
      <c r="C104" s="193" t="s">
        <v>4167</v>
      </c>
      <c r="D104" s="190" t="s">
        <v>14</v>
      </c>
      <c r="E104" s="190" t="s">
        <v>14</v>
      </c>
      <c r="F104" s="194" t="s">
        <v>4168</v>
      </c>
      <c r="G104" s="382">
        <v>154329271</v>
      </c>
      <c r="H104" s="191" t="s">
        <v>14</v>
      </c>
      <c r="I104" s="191" t="s">
        <v>14</v>
      </c>
      <c r="J104" s="195" t="s">
        <v>14</v>
      </c>
      <c r="K104" s="191" t="s">
        <v>14</v>
      </c>
      <c r="L104" s="191" t="s">
        <v>14</v>
      </c>
      <c r="M104" s="191" t="s">
        <v>14</v>
      </c>
      <c r="N104" s="191" t="s">
        <v>14</v>
      </c>
      <c r="O104" s="191" t="s">
        <v>14</v>
      </c>
    </row>
    <row r="105" spans="2:15" x14ac:dyDescent="0.3">
      <c r="B105" s="170" t="s">
        <v>3564</v>
      </c>
      <c r="C105" s="193" t="s">
        <v>4169</v>
      </c>
      <c r="D105" s="190" t="s">
        <v>14</v>
      </c>
      <c r="E105" s="190" t="s">
        <v>14</v>
      </c>
      <c r="F105" s="194" t="s">
        <v>4003</v>
      </c>
      <c r="G105" s="382">
        <v>89908137</v>
      </c>
      <c r="H105" s="191" t="s">
        <v>14</v>
      </c>
      <c r="I105" s="191" t="s">
        <v>14</v>
      </c>
      <c r="J105" s="195" t="s">
        <v>14</v>
      </c>
      <c r="K105" s="191" t="s">
        <v>14</v>
      </c>
      <c r="L105" s="191" t="s">
        <v>14</v>
      </c>
      <c r="M105" s="191" t="s">
        <v>14</v>
      </c>
      <c r="N105" s="191" t="s">
        <v>14</v>
      </c>
      <c r="O105" s="191" t="s">
        <v>14</v>
      </c>
    </row>
    <row r="106" spans="2:15" x14ac:dyDescent="0.3">
      <c r="B106" s="170" t="s">
        <v>3564</v>
      </c>
      <c r="C106" s="193" t="s">
        <v>4170</v>
      </c>
      <c r="D106" s="190" t="s">
        <v>14</v>
      </c>
      <c r="E106" s="190" t="s">
        <v>14</v>
      </c>
      <c r="F106" s="194" t="s">
        <v>4171</v>
      </c>
      <c r="G106" s="382">
        <v>76048432</v>
      </c>
      <c r="H106" s="191" t="s">
        <v>14</v>
      </c>
      <c r="I106" s="191" t="s">
        <v>14</v>
      </c>
      <c r="J106" s="195" t="s">
        <v>14</v>
      </c>
      <c r="K106" s="191" t="s">
        <v>14</v>
      </c>
      <c r="L106" s="191" t="s">
        <v>14</v>
      </c>
      <c r="M106" s="191" t="s">
        <v>14</v>
      </c>
      <c r="N106" s="191" t="s">
        <v>14</v>
      </c>
      <c r="O106" s="191" t="s">
        <v>14</v>
      </c>
    </row>
    <row r="107" spans="2:15" x14ac:dyDescent="0.3">
      <c r="B107" s="170" t="s">
        <v>3564</v>
      </c>
      <c r="C107" s="193" t="s">
        <v>4172</v>
      </c>
      <c r="D107" s="190" t="s">
        <v>14</v>
      </c>
      <c r="E107" s="190" t="s">
        <v>14</v>
      </c>
      <c r="F107" s="194" t="s">
        <v>4157</v>
      </c>
      <c r="G107" s="382">
        <v>43371316</v>
      </c>
      <c r="H107" s="191" t="s">
        <v>14</v>
      </c>
      <c r="I107" s="191" t="s">
        <v>14</v>
      </c>
      <c r="J107" s="195" t="s">
        <v>14</v>
      </c>
      <c r="K107" s="191" t="s">
        <v>14</v>
      </c>
      <c r="L107" s="191" t="s">
        <v>14</v>
      </c>
      <c r="M107" s="191" t="s">
        <v>14</v>
      </c>
      <c r="N107" s="191" t="s">
        <v>14</v>
      </c>
      <c r="O107" s="191" t="s">
        <v>14</v>
      </c>
    </row>
    <row r="108" spans="2:15" x14ac:dyDescent="0.3">
      <c r="B108" s="170" t="s">
        <v>3564</v>
      </c>
      <c r="C108" s="193" t="s">
        <v>4173</v>
      </c>
      <c r="D108" s="190" t="s">
        <v>14</v>
      </c>
      <c r="E108" s="190" t="s">
        <v>14</v>
      </c>
      <c r="F108" s="194" t="s">
        <v>4126</v>
      </c>
      <c r="G108" s="382">
        <v>28693550</v>
      </c>
      <c r="H108" s="191" t="s">
        <v>14</v>
      </c>
      <c r="I108" s="191" t="s">
        <v>14</v>
      </c>
      <c r="J108" s="195" t="s">
        <v>14</v>
      </c>
      <c r="K108" s="191" t="s">
        <v>14</v>
      </c>
      <c r="L108" s="191" t="s">
        <v>14</v>
      </c>
      <c r="M108" s="191" t="s">
        <v>14</v>
      </c>
      <c r="N108" s="191" t="s">
        <v>14</v>
      </c>
      <c r="O108" s="191" t="s">
        <v>14</v>
      </c>
    </row>
    <row r="109" spans="2:15" x14ac:dyDescent="0.3">
      <c r="B109" s="170" t="s">
        <v>3564</v>
      </c>
      <c r="C109" s="193" t="s">
        <v>3878</v>
      </c>
      <c r="D109" s="190" t="s">
        <v>14</v>
      </c>
      <c r="E109" s="190" t="s">
        <v>14</v>
      </c>
      <c r="F109" s="194" t="s">
        <v>4174</v>
      </c>
      <c r="G109" s="382">
        <v>28621757</v>
      </c>
      <c r="H109" s="191" t="s">
        <v>14</v>
      </c>
      <c r="I109" s="191" t="s">
        <v>14</v>
      </c>
      <c r="J109" s="195" t="s">
        <v>14</v>
      </c>
      <c r="K109" s="191" t="s">
        <v>14</v>
      </c>
      <c r="L109" s="191" t="s">
        <v>14</v>
      </c>
      <c r="M109" s="191" t="s">
        <v>14</v>
      </c>
      <c r="N109" s="191" t="s">
        <v>14</v>
      </c>
      <c r="O109" s="191" t="s">
        <v>14</v>
      </c>
    </row>
    <row r="110" spans="2:15" x14ac:dyDescent="0.3">
      <c r="B110" s="170" t="s">
        <v>3564</v>
      </c>
      <c r="C110" s="193" t="s">
        <v>4175</v>
      </c>
      <c r="D110" s="190" t="s">
        <v>14</v>
      </c>
      <c r="E110" s="190" t="s">
        <v>14</v>
      </c>
      <c r="F110" s="194" t="s">
        <v>4176</v>
      </c>
      <c r="G110" s="382">
        <v>28228303</v>
      </c>
      <c r="H110" s="191" t="s">
        <v>14</v>
      </c>
      <c r="I110" s="191" t="s">
        <v>14</v>
      </c>
      <c r="J110" s="195" t="s">
        <v>14</v>
      </c>
      <c r="K110" s="191" t="s">
        <v>14</v>
      </c>
      <c r="L110" s="191" t="s">
        <v>14</v>
      </c>
      <c r="M110" s="191" t="s">
        <v>14</v>
      </c>
      <c r="N110" s="191" t="s">
        <v>14</v>
      </c>
      <c r="O110" s="191" t="s">
        <v>14</v>
      </c>
    </row>
    <row r="111" spans="2:15" x14ac:dyDescent="0.3">
      <c r="B111" s="170" t="s">
        <v>3564</v>
      </c>
      <c r="C111" s="193" t="s">
        <v>3937</v>
      </c>
      <c r="D111" s="190" t="s">
        <v>14</v>
      </c>
      <c r="E111" s="190" t="s">
        <v>14</v>
      </c>
      <c r="F111" s="194" t="s">
        <v>4177</v>
      </c>
      <c r="G111" s="382">
        <v>540144157</v>
      </c>
      <c r="H111" s="191" t="s">
        <v>14</v>
      </c>
      <c r="I111" s="191" t="s">
        <v>14</v>
      </c>
      <c r="J111" s="195" t="s">
        <v>14</v>
      </c>
      <c r="K111" s="191" t="s">
        <v>14</v>
      </c>
      <c r="L111" s="191" t="s">
        <v>14</v>
      </c>
      <c r="M111" s="191" t="s">
        <v>14</v>
      </c>
      <c r="N111" s="191" t="s">
        <v>14</v>
      </c>
      <c r="O111" s="191" t="s">
        <v>14</v>
      </c>
    </row>
    <row r="112" spans="2:15" x14ac:dyDescent="0.3">
      <c r="B112" s="169" t="s">
        <v>3558</v>
      </c>
      <c r="C112" s="187" t="s">
        <v>4178</v>
      </c>
      <c r="D112" s="187" t="s">
        <v>14</v>
      </c>
      <c r="E112" s="187" t="s">
        <v>4179</v>
      </c>
      <c r="F112" s="188" t="s">
        <v>3876</v>
      </c>
      <c r="G112" s="381">
        <v>3410022000</v>
      </c>
      <c r="H112" s="188" t="s">
        <v>14</v>
      </c>
      <c r="I112" s="188" t="s">
        <v>14</v>
      </c>
      <c r="J112" s="189" t="s">
        <v>14</v>
      </c>
      <c r="K112" s="188" t="s">
        <v>14</v>
      </c>
      <c r="L112" s="188" t="s">
        <v>14</v>
      </c>
      <c r="M112" s="188" t="s">
        <v>14</v>
      </c>
      <c r="N112" s="188" t="s">
        <v>14</v>
      </c>
      <c r="O112" s="188" t="s">
        <v>14</v>
      </c>
    </row>
    <row r="113" spans="2:15" x14ac:dyDescent="0.3">
      <c r="B113" s="169" t="s">
        <v>3558</v>
      </c>
      <c r="C113" s="187" t="s">
        <v>4183</v>
      </c>
      <c r="D113" s="187" t="s">
        <v>14</v>
      </c>
      <c r="E113" s="187" t="s">
        <v>4184</v>
      </c>
      <c r="F113" s="188" t="s">
        <v>3876</v>
      </c>
      <c r="G113" s="381">
        <v>2546750644</v>
      </c>
      <c r="H113" s="188" t="s">
        <v>14</v>
      </c>
      <c r="I113" s="188" t="s">
        <v>14</v>
      </c>
      <c r="J113" s="189" t="s">
        <v>14</v>
      </c>
      <c r="K113" s="188" t="s">
        <v>14</v>
      </c>
      <c r="L113" s="188" t="s">
        <v>14</v>
      </c>
      <c r="M113" s="188" t="s">
        <v>14</v>
      </c>
      <c r="N113" s="188" t="s">
        <v>14</v>
      </c>
      <c r="O113" s="188" t="s">
        <v>14</v>
      </c>
    </row>
    <row r="114" spans="2:15" x14ac:dyDescent="0.3">
      <c r="B114" s="169" t="s">
        <v>3558</v>
      </c>
      <c r="C114" s="187" t="s">
        <v>4185</v>
      </c>
      <c r="D114" s="187" t="s">
        <v>14</v>
      </c>
      <c r="E114" s="187" t="s">
        <v>4186</v>
      </c>
      <c r="F114" s="188" t="s">
        <v>3876</v>
      </c>
      <c r="G114" s="381">
        <v>2217415567</v>
      </c>
      <c r="H114" s="188" t="s">
        <v>14</v>
      </c>
      <c r="I114" s="188" t="s">
        <v>14</v>
      </c>
      <c r="J114" s="189" t="s">
        <v>14</v>
      </c>
      <c r="K114" s="188" t="s">
        <v>14</v>
      </c>
      <c r="L114" s="188" t="s">
        <v>14</v>
      </c>
      <c r="M114" s="188" t="s">
        <v>14</v>
      </c>
      <c r="N114" s="188" t="s">
        <v>14</v>
      </c>
      <c r="O114" s="188" t="s">
        <v>14</v>
      </c>
    </row>
    <row r="115" spans="2:15" x14ac:dyDescent="0.3">
      <c r="B115" s="169" t="s">
        <v>3558</v>
      </c>
      <c r="C115" s="187" t="s">
        <v>4187</v>
      </c>
      <c r="D115" s="187" t="s">
        <v>14</v>
      </c>
      <c r="E115" s="187" t="s">
        <v>4188</v>
      </c>
      <c r="F115" s="188" t="s">
        <v>3876</v>
      </c>
      <c r="G115" s="381">
        <v>2201417693</v>
      </c>
      <c r="H115" s="188" t="s">
        <v>14</v>
      </c>
      <c r="I115" s="188" t="s">
        <v>14</v>
      </c>
      <c r="J115" s="189" t="s">
        <v>14</v>
      </c>
      <c r="K115" s="188" t="s">
        <v>14</v>
      </c>
      <c r="L115" s="188" t="s">
        <v>14</v>
      </c>
      <c r="M115" s="188" t="s">
        <v>14</v>
      </c>
      <c r="N115" s="188" t="s">
        <v>14</v>
      </c>
      <c r="O115" s="188" t="s">
        <v>14</v>
      </c>
    </row>
    <row r="116" spans="2:15" x14ac:dyDescent="0.3">
      <c r="B116" s="169" t="s">
        <v>3558</v>
      </c>
      <c r="C116" s="187" t="s">
        <v>4082</v>
      </c>
      <c r="D116" s="187" t="s">
        <v>14</v>
      </c>
      <c r="E116" s="187" t="s">
        <v>4189</v>
      </c>
      <c r="F116" s="188" t="s">
        <v>3876</v>
      </c>
      <c r="G116" s="381">
        <v>2147201175</v>
      </c>
      <c r="H116" s="188" t="s">
        <v>14</v>
      </c>
      <c r="I116" s="188" t="s">
        <v>14</v>
      </c>
      <c r="J116" s="189" t="s">
        <v>14</v>
      </c>
      <c r="K116" s="188" t="s">
        <v>14</v>
      </c>
      <c r="L116" s="188" t="s">
        <v>14</v>
      </c>
      <c r="M116" s="188" t="s">
        <v>14</v>
      </c>
      <c r="N116" s="188" t="s">
        <v>14</v>
      </c>
      <c r="O116" s="188" t="s">
        <v>14</v>
      </c>
    </row>
    <row r="117" spans="2:15" x14ac:dyDescent="0.3">
      <c r="B117" s="169" t="s">
        <v>3558</v>
      </c>
      <c r="C117" s="187" t="s">
        <v>3937</v>
      </c>
      <c r="D117" s="187" t="s">
        <v>14</v>
      </c>
      <c r="E117" s="187" t="s">
        <v>14</v>
      </c>
      <c r="F117" s="188" t="s">
        <v>3876</v>
      </c>
      <c r="G117" s="381">
        <v>38286824312.5</v>
      </c>
      <c r="H117" s="188" t="s">
        <v>14</v>
      </c>
      <c r="I117" s="188" t="s">
        <v>14</v>
      </c>
      <c r="J117" s="189" t="s">
        <v>14</v>
      </c>
      <c r="K117" s="188" t="s">
        <v>14</v>
      </c>
      <c r="L117" s="188" t="s">
        <v>14</v>
      </c>
      <c r="M117" s="188" t="s">
        <v>14</v>
      </c>
      <c r="N117" s="188" t="s">
        <v>14</v>
      </c>
      <c r="O117" s="188" t="s">
        <v>14</v>
      </c>
    </row>
    <row r="118" spans="2:15" x14ac:dyDescent="0.3">
      <c r="B118" s="170" t="s">
        <v>3551</v>
      </c>
      <c r="C118" s="193" t="s">
        <v>4194</v>
      </c>
      <c r="D118" s="190" t="s">
        <v>14</v>
      </c>
      <c r="E118" s="190" t="s">
        <v>14</v>
      </c>
      <c r="F118" s="194" t="s">
        <v>3876</v>
      </c>
      <c r="G118" s="382">
        <v>1828874754</v>
      </c>
      <c r="H118" s="191" t="s">
        <v>14</v>
      </c>
      <c r="I118" s="191" t="s">
        <v>14</v>
      </c>
      <c r="J118" s="195" t="s">
        <v>14</v>
      </c>
      <c r="K118" s="191" t="s">
        <v>14</v>
      </c>
      <c r="L118" s="191" t="s">
        <v>14</v>
      </c>
      <c r="M118" s="191" t="s">
        <v>14</v>
      </c>
      <c r="N118" s="191" t="s">
        <v>14</v>
      </c>
      <c r="O118" s="191" t="s">
        <v>14</v>
      </c>
    </row>
    <row r="119" spans="2:15" x14ac:dyDescent="0.3">
      <c r="B119" s="170" t="s">
        <v>3551</v>
      </c>
      <c r="C119" s="193" t="s">
        <v>4195</v>
      </c>
      <c r="D119" s="190" t="s">
        <v>14</v>
      </c>
      <c r="E119" s="190" t="s">
        <v>14</v>
      </c>
      <c r="F119" s="194" t="s">
        <v>3876</v>
      </c>
      <c r="G119" s="382">
        <v>1133717397</v>
      </c>
      <c r="H119" s="191" t="s">
        <v>14</v>
      </c>
      <c r="I119" s="191" t="s">
        <v>14</v>
      </c>
      <c r="J119" s="195" t="s">
        <v>14</v>
      </c>
      <c r="K119" s="191" t="s">
        <v>14</v>
      </c>
      <c r="L119" s="191" t="s">
        <v>14</v>
      </c>
      <c r="M119" s="191" t="s">
        <v>14</v>
      </c>
      <c r="N119" s="191" t="s">
        <v>14</v>
      </c>
      <c r="O119" s="191" t="s">
        <v>14</v>
      </c>
    </row>
    <row r="120" spans="2:15" x14ac:dyDescent="0.3">
      <c r="B120" s="170" t="s">
        <v>3551</v>
      </c>
      <c r="C120" s="193" t="s">
        <v>4089</v>
      </c>
      <c r="D120" s="190" t="s">
        <v>14</v>
      </c>
      <c r="E120" s="190" t="s">
        <v>14</v>
      </c>
      <c r="F120" s="194" t="s">
        <v>3876</v>
      </c>
      <c r="G120" s="382">
        <v>1115247236</v>
      </c>
      <c r="H120" s="191" t="s">
        <v>14</v>
      </c>
      <c r="I120" s="191" t="s">
        <v>14</v>
      </c>
      <c r="J120" s="195" t="s">
        <v>14</v>
      </c>
      <c r="K120" s="191" t="s">
        <v>14</v>
      </c>
      <c r="L120" s="191" t="s">
        <v>14</v>
      </c>
      <c r="M120" s="191" t="s">
        <v>14</v>
      </c>
      <c r="N120" s="191" t="s">
        <v>14</v>
      </c>
      <c r="O120" s="191" t="s">
        <v>14</v>
      </c>
    </row>
    <row r="121" spans="2:15" x14ac:dyDescent="0.3">
      <c r="B121" s="170" t="s">
        <v>3551</v>
      </c>
      <c r="C121" s="193" t="s">
        <v>4198</v>
      </c>
      <c r="D121" s="190" t="s">
        <v>14</v>
      </c>
      <c r="E121" s="190" t="s">
        <v>14</v>
      </c>
      <c r="F121" s="194" t="s">
        <v>3876</v>
      </c>
      <c r="G121" s="382">
        <v>384156878</v>
      </c>
      <c r="H121" s="191" t="s">
        <v>14</v>
      </c>
      <c r="I121" s="191" t="s">
        <v>14</v>
      </c>
      <c r="J121" s="195" t="s">
        <v>14</v>
      </c>
      <c r="K121" s="191" t="s">
        <v>14</v>
      </c>
      <c r="L121" s="191" t="s">
        <v>14</v>
      </c>
      <c r="M121" s="191" t="s">
        <v>14</v>
      </c>
      <c r="N121" s="191" t="s">
        <v>14</v>
      </c>
      <c r="O121" s="191" t="s">
        <v>14</v>
      </c>
    </row>
    <row r="122" spans="2:15" x14ac:dyDescent="0.3">
      <c r="B122" s="170" t="s">
        <v>3551</v>
      </c>
      <c r="C122" s="193" t="s">
        <v>4199</v>
      </c>
      <c r="D122" s="190" t="s">
        <v>14</v>
      </c>
      <c r="E122" s="190" t="s">
        <v>14</v>
      </c>
      <c r="F122" s="194" t="s">
        <v>3876</v>
      </c>
      <c r="G122" s="382">
        <v>341606182</v>
      </c>
      <c r="H122" s="191" t="s">
        <v>14</v>
      </c>
      <c r="I122" s="191" t="s">
        <v>14</v>
      </c>
      <c r="J122" s="195" t="s">
        <v>14</v>
      </c>
      <c r="K122" s="191" t="s">
        <v>14</v>
      </c>
      <c r="L122" s="191" t="s">
        <v>14</v>
      </c>
      <c r="M122" s="191" t="s">
        <v>14</v>
      </c>
      <c r="N122" s="191" t="s">
        <v>14</v>
      </c>
      <c r="O122" s="191" t="s">
        <v>14</v>
      </c>
    </row>
    <row r="123" spans="2:15" x14ac:dyDescent="0.3">
      <c r="B123" s="170" t="s">
        <v>3551</v>
      </c>
      <c r="C123" s="193" t="s">
        <v>4200</v>
      </c>
      <c r="D123" s="190" t="s">
        <v>14</v>
      </c>
      <c r="E123" s="190" t="s">
        <v>14</v>
      </c>
      <c r="F123" s="194" t="s">
        <v>3876</v>
      </c>
      <c r="G123" s="382">
        <v>322888271</v>
      </c>
      <c r="H123" s="191" t="s">
        <v>14</v>
      </c>
      <c r="I123" s="191" t="s">
        <v>14</v>
      </c>
      <c r="J123" s="195" t="s">
        <v>14</v>
      </c>
      <c r="K123" s="191" t="s">
        <v>14</v>
      </c>
      <c r="L123" s="191" t="s">
        <v>14</v>
      </c>
      <c r="M123" s="191" t="s">
        <v>14</v>
      </c>
      <c r="N123" s="191" t="s">
        <v>14</v>
      </c>
      <c r="O123" s="191" t="s">
        <v>14</v>
      </c>
    </row>
    <row r="124" spans="2:15" x14ac:dyDescent="0.3">
      <c r="B124" s="170" t="s">
        <v>3551</v>
      </c>
      <c r="C124" s="193" t="s">
        <v>4201</v>
      </c>
      <c r="D124" s="190" t="s">
        <v>14</v>
      </c>
      <c r="E124" s="190" t="s">
        <v>14</v>
      </c>
      <c r="F124" s="194" t="s">
        <v>3876</v>
      </c>
      <c r="G124" s="382">
        <v>284883675</v>
      </c>
      <c r="H124" s="191" t="s">
        <v>14</v>
      </c>
      <c r="I124" s="191" t="s">
        <v>14</v>
      </c>
      <c r="J124" s="195" t="s">
        <v>14</v>
      </c>
      <c r="K124" s="191" t="s">
        <v>14</v>
      </c>
      <c r="L124" s="191" t="s">
        <v>14</v>
      </c>
      <c r="M124" s="191" t="s">
        <v>14</v>
      </c>
      <c r="N124" s="191" t="s">
        <v>14</v>
      </c>
      <c r="O124" s="191" t="s">
        <v>14</v>
      </c>
    </row>
    <row r="125" spans="2:15" x14ac:dyDescent="0.3">
      <c r="B125" s="170" t="s">
        <v>3551</v>
      </c>
      <c r="C125" s="193" t="s">
        <v>4202</v>
      </c>
      <c r="D125" s="190" t="s">
        <v>14</v>
      </c>
      <c r="E125" s="190" t="s">
        <v>14</v>
      </c>
      <c r="F125" s="194" t="s">
        <v>3876</v>
      </c>
      <c r="G125" s="382">
        <v>252982396</v>
      </c>
      <c r="H125" s="191" t="s">
        <v>14</v>
      </c>
      <c r="I125" s="191" t="s">
        <v>14</v>
      </c>
      <c r="J125" s="195" t="s">
        <v>14</v>
      </c>
      <c r="K125" s="191" t="s">
        <v>14</v>
      </c>
      <c r="L125" s="191" t="s">
        <v>14</v>
      </c>
      <c r="M125" s="191" t="s">
        <v>14</v>
      </c>
      <c r="N125" s="191" t="s">
        <v>14</v>
      </c>
      <c r="O125" s="191" t="s">
        <v>14</v>
      </c>
    </row>
    <row r="126" spans="2:15" x14ac:dyDescent="0.3">
      <c r="B126" s="170" t="s">
        <v>3551</v>
      </c>
      <c r="C126" s="190" t="s">
        <v>14</v>
      </c>
      <c r="D126" s="190" t="s">
        <v>14</v>
      </c>
      <c r="E126" s="190" t="s">
        <v>14</v>
      </c>
      <c r="F126" s="194" t="s">
        <v>4203</v>
      </c>
      <c r="G126" s="382">
        <v>5041010541</v>
      </c>
      <c r="H126" s="191" t="s">
        <v>14</v>
      </c>
      <c r="I126" s="191" t="s">
        <v>14</v>
      </c>
      <c r="J126" s="195" t="s">
        <v>14</v>
      </c>
      <c r="K126" s="191" t="s">
        <v>14</v>
      </c>
      <c r="L126" s="191" t="s">
        <v>14</v>
      </c>
      <c r="M126" s="191" t="s">
        <v>14</v>
      </c>
      <c r="N126" s="191" t="s">
        <v>14</v>
      </c>
      <c r="O126" s="191" t="s">
        <v>14</v>
      </c>
    </row>
    <row r="127" spans="2:15" x14ac:dyDescent="0.3">
      <c r="B127" s="175" t="s">
        <v>3552</v>
      </c>
      <c r="C127" s="187" t="s">
        <v>4204</v>
      </c>
      <c r="D127" s="187" t="s">
        <v>4205</v>
      </c>
      <c r="E127" s="187" t="s">
        <v>4206</v>
      </c>
      <c r="F127" s="188" t="s">
        <v>3876</v>
      </c>
      <c r="G127" s="381">
        <v>267472097</v>
      </c>
      <c r="H127" s="188" t="s">
        <v>14</v>
      </c>
      <c r="I127" s="188" t="s">
        <v>3876</v>
      </c>
      <c r="J127" s="189" t="s">
        <v>14</v>
      </c>
      <c r="K127" s="188" t="s">
        <v>14</v>
      </c>
      <c r="L127" s="188" t="s">
        <v>14</v>
      </c>
      <c r="M127" s="188" t="s">
        <v>14</v>
      </c>
      <c r="N127" s="188" t="s">
        <v>14</v>
      </c>
      <c r="O127" s="188" t="s">
        <v>14</v>
      </c>
    </row>
    <row r="128" spans="2:15" x14ac:dyDescent="0.3">
      <c r="B128" s="175" t="s">
        <v>3552</v>
      </c>
      <c r="C128" s="187" t="s">
        <v>4207</v>
      </c>
      <c r="D128" s="187" t="s">
        <v>4208</v>
      </c>
      <c r="E128" s="187" t="s">
        <v>4209</v>
      </c>
      <c r="F128" s="188" t="s">
        <v>3876</v>
      </c>
      <c r="G128" s="381">
        <v>261405600</v>
      </c>
      <c r="H128" s="188" t="s">
        <v>14</v>
      </c>
      <c r="I128" s="188" t="s">
        <v>4002</v>
      </c>
      <c r="J128" s="189" t="s">
        <v>14</v>
      </c>
      <c r="K128" s="188" t="s">
        <v>14</v>
      </c>
      <c r="L128" s="188" t="s">
        <v>14</v>
      </c>
      <c r="M128" s="188" t="s">
        <v>14</v>
      </c>
      <c r="N128" s="188" t="s">
        <v>14</v>
      </c>
      <c r="O128" s="188" t="s">
        <v>14</v>
      </c>
    </row>
    <row r="129" spans="2:15" x14ac:dyDescent="0.3">
      <c r="B129" s="175" t="s">
        <v>3552</v>
      </c>
      <c r="C129" s="187" t="s">
        <v>4210</v>
      </c>
      <c r="D129" s="187" t="s">
        <v>4211</v>
      </c>
      <c r="E129" s="187" t="s">
        <v>4212</v>
      </c>
      <c r="F129" s="188" t="s">
        <v>3876</v>
      </c>
      <c r="G129" s="381">
        <v>259855400</v>
      </c>
      <c r="H129" s="188" t="s">
        <v>14</v>
      </c>
      <c r="I129" s="188" t="s">
        <v>4213</v>
      </c>
      <c r="J129" s="189" t="s">
        <v>14</v>
      </c>
      <c r="K129" s="188" t="s">
        <v>14</v>
      </c>
      <c r="L129" s="188" t="s">
        <v>14</v>
      </c>
      <c r="M129" s="188" t="s">
        <v>14</v>
      </c>
      <c r="N129" s="188" t="s">
        <v>14</v>
      </c>
      <c r="O129" s="188" t="s">
        <v>14</v>
      </c>
    </row>
    <row r="130" spans="2:15" x14ac:dyDescent="0.3">
      <c r="B130" s="175" t="s">
        <v>3552</v>
      </c>
      <c r="C130" s="187" t="s">
        <v>4214</v>
      </c>
      <c r="D130" s="187" t="s">
        <v>4215</v>
      </c>
      <c r="E130" s="187" t="s">
        <v>4216</v>
      </c>
      <c r="F130" s="188" t="s">
        <v>3876</v>
      </c>
      <c r="G130" s="381">
        <v>94620000</v>
      </c>
      <c r="H130" s="188" t="s">
        <v>14</v>
      </c>
      <c r="I130" s="188" t="s">
        <v>4134</v>
      </c>
      <c r="J130" s="189" t="s">
        <v>14</v>
      </c>
      <c r="K130" s="188" t="s">
        <v>14</v>
      </c>
      <c r="L130" s="188" t="s">
        <v>14</v>
      </c>
      <c r="M130" s="188" t="s">
        <v>14</v>
      </c>
      <c r="N130" s="188" t="s">
        <v>14</v>
      </c>
      <c r="O130" s="188" t="s">
        <v>14</v>
      </c>
    </row>
    <row r="131" spans="2:15" x14ac:dyDescent="0.3">
      <c r="B131" s="175" t="s">
        <v>3552</v>
      </c>
      <c r="C131" s="187" t="s">
        <v>4217</v>
      </c>
      <c r="D131" s="187" t="s">
        <v>4218</v>
      </c>
      <c r="E131" s="187" t="s">
        <v>4219</v>
      </c>
      <c r="F131" s="188" t="s">
        <v>3876</v>
      </c>
      <c r="G131" s="381">
        <v>173072471</v>
      </c>
      <c r="H131" s="188" t="s">
        <v>14</v>
      </c>
      <c r="I131" s="188" t="s">
        <v>4220</v>
      </c>
      <c r="J131" s="189" t="s">
        <v>14</v>
      </c>
      <c r="K131" s="188" t="s">
        <v>14</v>
      </c>
      <c r="L131" s="188" t="s">
        <v>14</v>
      </c>
      <c r="M131" s="188" t="s">
        <v>14</v>
      </c>
      <c r="N131" s="188" t="s">
        <v>14</v>
      </c>
      <c r="O131" s="188" t="s">
        <v>14</v>
      </c>
    </row>
    <row r="132" spans="2:15" x14ac:dyDescent="0.3">
      <c r="B132" s="175" t="s">
        <v>3552</v>
      </c>
      <c r="C132" s="187" t="s">
        <v>4221</v>
      </c>
      <c r="D132" s="187" t="s">
        <v>4218</v>
      </c>
      <c r="E132" s="187" t="s">
        <v>4222</v>
      </c>
      <c r="F132" s="188" t="s">
        <v>3876</v>
      </c>
      <c r="G132" s="381">
        <v>82411479</v>
      </c>
      <c r="H132" s="188" t="s">
        <v>14</v>
      </c>
      <c r="I132" s="188" t="s">
        <v>4223</v>
      </c>
      <c r="J132" s="189" t="s">
        <v>14</v>
      </c>
      <c r="K132" s="188" t="s">
        <v>14</v>
      </c>
      <c r="L132" s="188" t="s">
        <v>14</v>
      </c>
      <c r="M132" s="188" t="s">
        <v>14</v>
      </c>
      <c r="N132" s="188" t="s">
        <v>14</v>
      </c>
      <c r="O132" s="188" t="s">
        <v>14</v>
      </c>
    </row>
    <row r="133" spans="2:15" x14ac:dyDescent="0.3">
      <c r="B133" s="175" t="s">
        <v>3552</v>
      </c>
      <c r="C133" s="187" t="s">
        <v>4224</v>
      </c>
      <c r="D133" s="187" t="s">
        <v>4225</v>
      </c>
      <c r="E133" s="187" t="s">
        <v>4226</v>
      </c>
      <c r="F133" s="188" t="s">
        <v>3876</v>
      </c>
      <c r="G133" s="381">
        <v>84776950</v>
      </c>
      <c r="H133" s="188" t="s">
        <v>14</v>
      </c>
      <c r="I133" s="188" t="s">
        <v>4223</v>
      </c>
      <c r="J133" s="189" t="s">
        <v>14</v>
      </c>
      <c r="K133" s="188" t="s">
        <v>14</v>
      </c>
      <c r="L133" s="188" t="s">
        <v>14</v>
      </c>
      <c r="M133" s="188" t="s">
        <v>14</v>
      </c>
      <c r="N133" s="188" t="s">
        <v>14</v>
      </c>
      <c r="O133" s="188" t="s">
        <v>14</v>
      </c>
    </row>
    <row r="134" spans="2:15" x14ac:dyDescent="0.3">
      <c r="B134" s="175" t="s">
        <v>3552</v>
      </c>
      <c r="C134" s="187" t="s">
        <v>4227</v>
      </c>
      <c r="D134" s="187" t="s">
        <v>4228</v>
      </c>
      <c r="E134" s="187" t="s">
        <v>4229</v>
      </c>
      <c r="F134" s="188" t="s">
        <v>3876</v>
      </c>
      <c r="G134" s="381">
        <v>84413500</v>
      </c>
      <c r="H134" s="188" t="s">
        <v>14</v>
      </c>
      <c r="I134" s="188" t="s">
        <v>4002</v>
      </c>
      <c r="J134" s="189" t="s">
        <v>14</v>
      </c>
      <c r="K134" s="188" t="s">
        <v>14</v>
      </c>
      <c r="L134" s="188" t="s">
        <v>14</v>
      </c>
      <c r="M134" s="188" t="s">
        <v>14</v>
      </c>
      <c r="N134" s="188" t="s">
        <v>14</v>
      </c>
      <c r="O134" s="188" t="s">
        <v>14</v>
      </c>
    </row>
    <row r="135" spans="2:15" x14ac:dyDescent="0.3">
      <c r="B135" s="175" t="s">
        <v>3552</v>
      </c>
      <c r="C135" s="187" t="s">
        <v>4230</v>
      </c>
      <c r="D135" s="187" t="s">
        <v>4231</v>
      </c>
      <c r="E135" s="187" t="s">
        <v>4232</v>
      </c>
      <c r="F135" s="188" t="s">
        <v>3876</v>
      </c>
      <c r="G135" s="381">
        <v>61652650</v>
      </c>
      <c r="H135" s="188" t="s">
        <v>14</v>
      </c>
      <c r="I135" s="188" t="s">
        <v>4002</v>
      </c>
      <c r="J135" s="189" t="s">
        <v>14</v>
      </c>
      <c r="K135" s="188" t="s">
        <v>14</v>
      </c>
      <c r="L135" s="188" t="s">
        <v>14</v>
      </c>
      <c r="M135" s="188" t="s">
        <v>14</v>
      </c>
      <c r="N135" s="188" t="s">
        <v>14</v>
      </c>
      <c r="O135" s="188" t="s">
        <v>14</v>
      </c>
    </row>
    <row r="136" spans="2:15" x14ac:dyDescent="0.3">
      <c r="B136" s="175" t="s">
        <v>3552</v>
      </c>
      <c r="C136" s="187" t="s">
        <v>4233</v>
      </c>
      <c r="D136" s="187">
        <v>5830866</v>
      </c>
      <c r="E136" s="187" t="s">
        <v>4234</v>
      </c>
      <c r="F136" s="188" t="s">
        <v>3876</v>
      </c>
      <c r="G136" s="381">
        <v>61131562</v>
      </c>
      <c r="H136" s="188" t="s">
        <v>14</v>
      </c>
      <c r="I136" s="188" t="s">
        <v>4171</v>
      </c>
      <c r="J136" s="189" t="s">
        <v>14</v>
      </c>
      <c r="K136" s="188" t="s">
        <v>14</v>
      </c>
      <c r="L136" s="188" t="s">
        <v>14</v>
      </c>
      <c r="M136" s="188" t="s">
        <v>14</v>
      </c>
      <c r="N136" s="188" t="s">
        <v>14</v>
      </c>
      <c r="O136" s="188" t="s">
        <v>14</v>
      </c>
    </row>
    <row r="137" spans="2:15" x14ac:dyDescent="0.3">
      <c r="B137" s="175" t="s">
        <v>3552</v>
      </c>
      <c r="C137" s="187" t="s">
        <v>4235</v>
      </c>
      <c r="D137" s="187" t="s">
        <v>14</v>
      </c>
      <c r="E137" s="187" t="s">
        <v>4234</v>
      </c>
      <c r="F137" s="188" t="s">
        <v>3876</v>
      </c>
      <c r="G137" s="381">
        <v>59625000</v>
      </c>
      <c r="H137" s="188" t="s">
        <v>14</v>
      </c>
      <c r="I137" s="188" t="s">
        <v>4152</v>
      </c>
      <c r="J137" s="189" t="s">
        <v>14</v>
      </c>
      <c r="K137" s="188" t="s">
        <v>14</v>
      </c>
      <c r="L137" s="188" t="s">
        <v>14</v>
      </c>
      <c r="M137" s="188" t="s">
        <v>14</v>
      </c>
      <c r="N137" s="188" t="s">
        <v>14</v>
      </c>
      <c r="O137" s="188" t="s">
        <v>14</v>
      </c>
    </row>
    <row r="138" spans="2:15" x14ac:dyDescent="0.3">
      <c r="B138" s="170" t="s">
        <v>3561</v>
      </c>
      <c r="C138" s="193" t="s">
        <v>4236</v>
      </c>
      <c r="D138" s="193" t="s">
        <v>14</v>
      </c>
      <c r="E138" s="193" t="s">
        <v>14</v>
      </c>
      <c r="F138" s="194" t="s">
        <v>4168</v>
      </c>
      <c r="G138" s="382">
        <v>12991382344</v>
      </c>
      <c r="H138" s="194" t="s">
        <v>14</v>
      </c>
      <c r="I138" s="194" t="s">
        <v>14</v>
      </c>
      <c r="J138" s="196" t="s">
        <v>14</v>
      </c>
      <c r="K138" s="194" t="s">
        <v>14</v>
      </c>
      <c r="L138" s="194" t="s">
        <v>14</v>
      </c>
      <c r="M138" s="194" t="s">
        <v>14</v>
      </c>
      <c r="N138" s="194" t="s">
        <v>14</v>
      </c>
      <c r="O138" s="194" t="s">
        <v>14</v>
      </c>
    </row>
    <row r="139" spans="2:15" x14ac:dyDescent="0.3">
      <c r="B139" s="170" t="s">
        <v>3561</v>
      </c>
      <c r="C139" s="193" t="s">
        <v>4238</v>
      </c>
      <c r="D139" s="193" t="s">
        <v>14</v>
      </c>
      <c r="E139" s="193" t="s">
        <v>14</v>
      </c>
      <c r="F139" s="194" t="s">
        <v>14</v>
      </c>
      <c r="G139" s="382">
        <v>1708320500</v>
      </c>
      <c r="H139" s="194" t="s">
        <v>14</v>
      </c>
      <c r="I139" s="194" t="s">
        <v>14</v>
      </c>
      <c r="J139" s="196" t="s">
        <v>14</v>
      </c>
      <c r="K139" s="194" t="s">
        <v>14</v>
      </c>
      <c r="L139" s="194" t="s">
        <v>14</v>
      </c>
      <c r="M139" s="194" t="s">
        <v>14</v>
      </c>
      <c r="N139" s="194" t="s">
        <v>14</v>
      </c>
      <c r="O139" s="194" t="s">
        <v>14</v>
      </c>
    </row>
    <row r="140" spans="2:15" x14ac:dyDescent="0.3">
      <c r="B140" s="170" t="s">
        <v>3561</v>
      </c>
      <c r="C140" s="193" t="s">
        <v>4239</v>
      </c>
      <c r="D140" s="193" t="s">
        <v>14</v>
      </c>
      <c r="E140" s="193" t="s">
        <v>14</v>
      </c>
      <c r="F140" s="194" t="s">
        <v>14</v>
      </c>
      <c r="G140" s="382">
        <v>377614654</v>
      </c>
      <c r="H140" s="194" t="s">
        <v>14</v>
      </c>
      <c r="I140" s="194" t="s">
        <v>14</v>
      </c>
      <c r="J140" s="196" t="s">
        <v>14</v>
      </c>
      <c r="K140" s="194" t="s">
        <v>14</v>
      </c>
      <c r="L140" s="194" t="s">
        <v>14</v>
      </c>
      <c r="M140" s="194" t="s">
        <v>14</v>
      </c>
      <c r="N140" s="194" t="s">
        <v>14</v>
      </c>
      <c r="O140" s="194" t="s">
        <v>14</v>
      </c>
    </row>
    <row r="141" spans="2:15" x14ac:dyDescent="0.3">
      <c r="B141" s="170" t="s">
        <v>3561</v>
      </c>
      <c r="C141" s="193" t="s">
        <v>4241</v>
      </c>
      <c r="D141" s="193" t="s">
        <v>14</v>
      </c>
      <c r="E141" s="193" t="s">
        <v>14</v>
      </c>
      <c r="F141" s="194" t="s">
        <v>14</v>
      </c>
      <c r="G141" s="382">
        <v>330466352</v>
      </c>
      <c r="H141" s="194" t="s">
        <v>14</v>
      </c>
      <c r="I141" s="194" t="s">
        <v>14</v>
      </c>
      <c r="J141" s="196" t="s">
        <v>14</v>
      </c>
      <c r="K141" s="194" t="s">
        <v>14</v>
      </c>
      <c r="L141" s="194" t="s">
        <v>14</v>
      </c>
      <c r="M141" s="194" t="s">
        <v>14</v>
      </c>
      <c r="N141" s="194" t="s">
        <v>14</v>
      </c>
      <c r="O141" s="194" t="s">
        <v>14</v>
      </c>
    </row>
    <row r="142" spans="2:15" x14ac:dyDescent="0.3">
      <c r="B142" s="170" t="s">
        <v>3561</v>
      </c>
      <c r="C142" s="193" t="s">
        <v>4243</v>
      </c>
      <c r="D142" s="193" t="s">
        <v>14</v>
      </c>
      <c r="E142" s="193" t="s">
        <v>14</v>
      </c>
      <c r="F142" s="194" t="s">
        <v>14</v>
      </c>
      <c r="G142" s="382">
        <v>325431899</v>
      </c>
      <c r="H142" s="194" t="s">
        <v>14</v>
      </c>
      <c r="I142" s="194" t="s">
        <v>14</v>
      </c>
      <c r="J142" s="196" t="s">
        <v>14</v>
      </c>
      <c r="K142" s="194" t="s">
        <v>14</v>
      </c>
      <c r="L142" s="194" t="s">
        <v>14</v>
      </c>
      <c r="M142" s="194" t="s">
        <v>14</v>
      </c>
      <c r="N142" s="194" t="s">
        <v>14</v>
      </c>
      <c r="O142" s="194" t="s">
        <v>14</v>
      </c>
    </row>
    <row r="143" spans="2:15" x14ac:dyDescent="0.3">
      <c r="B143" s="170" t="s">
        <v>3561</v>
      </c>
      <c r="C143" s="193" t="s">
        <v>4244</v>
      </c>
      <c r="D143" s="193" t="s">
        <v>14</v>
      </c>
      <c r="E143" s="193" t="s">
        <v>14</v>
      </c>
      <c r="F143" s="194" t="s">
        <v>14</v>
      </c>
      <c r="G143" s="382">
        <v>318894771</v>
      </c>
      <c r="H143" s="194" t="s">
        <v>14</v>
      </c>
      <c r="I143" s="194" t="s">
        <v>14</v>
      </c>
      <c r="J143" s="196" t="s">
        <v>14</v>
      </c>
      <c r="K143" s="194" t="s">
        <v>14</v>
      </c>
      <c r="L143" s="194" t="s">
        <v>14</v>
      </c>
      <c r="M143" s="194" t="s">
        <v>14</v>
      </c>
      <c r="N143" s="194" t="s">
        <v>14</v>
      </c>
      <c r="O143" s="194" t="s">
        <v>14</v>
      </c>
    </row>
    <row r="144" spans="2:15" x14ac:dyDescent="0.3">
      <c r="B144" s="170" t="s">
        <v>3561</v>
      </c>
      <c r="C144" s="193" t="s">
        <v>4245</v>
      </c>
      <c r="D144" s="193" t="s">
        <v>14</v>
      </c>
      <c r="E144" s="193" t="s">
        <v>14</v>
      </c>
      <c r="F144" s="194" t="s">
        <v>14</v>
      </c>
      <c r="G144" s="382">
        <v>1147059622</v>
      </c>
      <c r="H144" s="194" t="s">
        <v>14</v>
      </c>
      <c r="I144" s="194" t="s">
        <v>14</v>
      </c>
      <c r="J144" s="196" t="s">
        <v>14</v>
      </c>
      <c r="K144" s="194" t="s">
        <v>14</v>
      </c>
      <c r="L144" s="194" t="s">
        <v>14</v>
      </c>
      <c r="M144" s="194" t="s">
        <v>14</v>
      </c>
      <c r="N144" s="194" t="s">
        <v>14</v>
      </c>
      <c r="O144" s="194" t="s">
        <v>14</v>
      </c>
    </row>
    <row r="145" spans="2:15" x14ac:dyDescent="0.3">
      <c r="B145" s="169" t="s">
        <v>3565</v>
      </c>
      <c r="C145" s="187" t="s">
        <v>4248</v>
      </c>
      <c r="D145" s="187">
        <v>132282</v>
      </c>
      <c r="E145" s="187" t="s">
        <v>4249</v>
      </c>
      <c r="F145" s="188" t="s">
        <v>14</v>
      </c>
      <c r="G145" s="381">
        <v>94575750</v>
      </c>
      <c r="H145" s="188" t="s">
        <v>14</v>
      </c>
      <c r="I145" s="188" t="s">
        <v>14</v>
      </c>
      <c r="J145" s="189" t="s">
        <v>14</v>
      </c>
      <c r="K145" s="188" t="s">
        <v>14</v>
      </c>
      <c r="L145" s="188" t="s">
        <v>14</v>
      </c>
      <c r="M145" s="188" t="s">
        <v>14</v>
      </c>
      <c r="N145" s="188" t="s">
        <v>14</v>
      </c>
      <c r="O145" s="188" t="s">
        <v>14</v>
      </c>
    </row>
    <row r="146" spans="2:15" x14ac:dyDescent="0.3">
      <c r="B146" s="169" t="s">
        <v>3565</v>
      </c>
      <c r="C146" s="187" t="s">
        <v>4250</v>
      </c>
      <c r="D146" s="187">
        <v>5165015</v>
      </c>
      <c r="E146" s="187" t="s">
        <v>4251</v>
      </c>
      <c r="F146" s="188" t="s">
        <v>14</v>
      </c>
      <c r="G146" s="381">
        <v>20688755</v>
      </c>
      <c r="H146" s="188" t="s">
        <v>14</v>
      </c>
      <c r="I146" s="188" t="s">
        <v>14</v>
      </c>
      <c r="J146" s="189" t="s">
        <v>14</v>
      </c>
      <c r="K146" s="188" t="s">
        <v>14</v>
      </c>
      <c r="L146" s="188" t="s">
        <v>14</v>
      </c>
      <c r="M146" s="188" t="s">
        <v>14</v>
      </c>
      <c r="N146" s="188" t="s">
        <v>14</v>
      </c>
      <c r="O146" s="188" t="s">
        <v>14</v>
      </c>
    </row>
    <row r="147" spans="2:15" x14ac:dyDescent="0.3">
      <c r="B147" s="169" t="s">
        <v>3565</v>
      </c>
      <c r="C147" s="187" t="s">
        <v>4252</v>
      </c>
      <c r="D147" s="197" t="s">
        <v>4253</v>
      </c>
      <c r="E147" s="187" t="s">
        <v>4254</v>
      </c>
      <c r="F147" s="188" t="s">
        <v>14</v>
      </c>
      <c r="G147" s="381">
        <v>19858355</v>
      </c>
      <c r="H147" s="188" t="s">
        <v>14</v>
      </c>
      <c r="I147" s="188" t="s">
        <v>14</v>
      </c>
      <c r="J147" s="189" t="s">
        <v>14</v>
      </c>
      <c r="K147" s="188" t="s">
        <v>14</v>
      </c>
      <c r="L147" s="188" t="s">
        <v>14</v>
      </c>
      <c r="M147" s="188" t="s">
        <v>14</v>
      </c>
      <c r="N147" s="188" t="s">
        <v>14</v>
      </c>
      <c r="O147" s="188" t="s">
        <v>14</v>
      </c>
    </row>
    <row r="148" spans="2:15" x14ac:dyDescent="0.3">
      <c r="B148" s="169" t="s">
        <v>3565</v>
      </c>
      <c r="C148" s="187" t="s">
        <v>4255</v>
      </c>
      <c r="D148" s="187">
        <v>406565422</v>
      </c>
      <c r="E148" s="187" t="s">
        <v>4256</v>
      </c>
      <c r="F148" s="188" t="s">
        <v>14</v>
      </c>
      <c r="G148" s="381">
        <v>19850650</v>
      </c>
      <c r="H148" s="188" t="s">
        <v>14</v>
      </c>
      <c r="I148" s="188" t="s">
        <v>14</v>
      </c>
      <c r="J148" s="189" t="s">
        <v>14</v>
      </c>
      <c r="K148" s="188" t="s">
        <v>14</v>
      </c>
      <c r="L148" s="188" t="s">
        <v>14</v>
      </c>
      <c r="M148" s="188" t="s">
        <v>14</v>
      </c>
      <c r="N148" s="188" t="s">
        <v>14</v>
      </c>
      <c r="O148" s="188" t="s">
        <v>14</v>
      </c>
    </row>
    <row r="149" spans="2:15" x14ac:dyDescent="0.3">
      <c r="B149" s="169" t="s">
        <v>3565</v>
      </c>
      <c r="C149" s="187" t="s">
        <v>4257</v>
      </c>
      <c r="D149" s="197" t="s">
        <v>4258</v>
      </c>
      <c r="E149" s="187" t="s">
        <v>4259</v>
      </c>
      <c r="F149" s="188" t="s">
        <v>14</v>
      </c>
      <c r="G149" s="381">
        <v>17342693</v>
      </c>
      <c r="H149" s="188" t="s">
        <v>14</v>
      </c>
      <c r="I149" s="188" t="s">
        <v>14</v>
      </c>
      <c r="J149" s="189" t="s">
        <v>14</v>
      </c>
      <c r="K149" s="188" t="s">
        <v>14</v>
      </c>
      <c r="L149" s="188" t="s">
        <v>14</v>
      </c>
      <c r="M149" s="188" t="s">
        <v>14</v>
      </c>
      <c r="N149" s="188" t="s">
        <v>14</v>
      </c>
      <c r="O149" s="188" t="s">
        <v>14</v>
      </c>
    </row>
    <row r="150" spans="2:15" x14ac:dyDescent="0.3">
      <c r="B150" s="169" t="s">
        <v>3565</v>
      </c>
      <c r="C150" s="187" t="s">
        <v>4260</v>
      </c>
      <c r="D150" s="187">
        <v>4086478</v>
      </c>
      <c r="E150" s="187" t="s">
        <v>4261</v>
      </c>
      <c r="F150" s="188" t="s">
        <v>14</v>
      </c>
      <c r="G150" s="381">
        <v>17115000</v>
      </c>
      <c r="H150" s="188" t="s">
        <v>14</v>
      </c>
      <c r="I150" s="188" t="s">
        <v>14</v>
      </c>
      <c r="J150" s="189" t="s">
        <v>14</v>
      </c>
      <c r="K150" s="188" t="s">
        <v>14</v>
      </c>
      <c r="L150" s="188" t="s">
        <v>14</v>
      </c>
      <c r="M150" s="188" t="s">
        <v>14</v>
      </c>
      <c r="N150" s="188" t="s">
        <v>14</v>
      </c>
      <c r="O150" s="188" t="s">
        <v>14</v>
      </c>
    </row>
    <row r="151" spans="2:15" x14ac:dyDescent="0.3">
      <c r="B151" s="169" t="s">
        <v>3565</v>
      </c>
      <c r="C151" s="187" t="s">
        <v>4262</v>
      </c>
      <c r="D151" s="197" t="s">
        <v>4263</v>
      </c>
      <c r="E151" s="187" t="s">
        <v>4264</v>
      </c>
      <c r="F151" s="188" t="s">
        <v>14</v>
      </c>
      <c r="G151" s="381">
        <v>13382900</v>
      </c>
      <c r="H151" s="188" t="s">
        <v>14</v>
      </c>
      <c r="I151" s="188" t="s">
        <v>14</v>
      </c>
      <c r="J151" s="189" t="s">
        <v>14</v>
      </c>
      <c r="K151" s="188" t="s">
        <v>14</v>
      </c>
      <c r="L151" s="188" t="s">
        <v>14</v>
      </c>
      <c r="M151" s="188" t="s">
        <v>14</v>
      </c>
      <c r="N151" s="188" t="s">
        <v>14</v>
      </c>
      <c r="O151" s="188" t="s">
        <v>14</v>
      </c>
    </row>
    <row r="152" spans="2:15" x14ac:dyDescent="0.3">
      <c r="B152" s="169" t="s">
        <v>3565</v>
      </c>
      <c r="C152" s="187" t="s">
        <v>4265</v>
      </c>
      <c r="D152" s="187" t="s">
        <v>14</v>
      </c>
      <c r="E152" s="187" t="s">
        <v>4266</v>
      </c>
      <c r="F152" s="188" t="s">
        <v>14</v>
      </c>
      <c r="G152" s="381">
        <v>12959300</v>
      </c>
      <c r="H152" s="188" t="s">
        <v>14</v>
      </c>
      <c r="I152" s="188" t="s">
        <v>14</v>
      </c>
      <c r="J152" s="189" t="s">
        <v>14</v>
      </c>
      <c r="K152" s="188" t="s">
        <v>14</v>
      </c>
      <c r="L152" s="188" t="s">
        <v>14</v>
      </c>
      <c r="M152" s="188" t="s">
        <v>14</v>
      </c>
      <c r="N152" s="188" t="s">
        <v>14</v>
      </c>
      <c r="O152" s="188" t="s">
        <v>14</v>
      </c>
    </row>
    <row r="153" spans="2:15" x14ac:dyDescent="0.3">
      <c r="B153" s="169" t="s">
        <v>3565</v>
      </c>
      <c r="C153" s="187" t="s">
        <v>4267</v>
      </c>
      <c r="D153" s="197" t="s">
        <v>4268</v>
      </c>
      <c r="E153" s="187" t="s">
        <v>4269</v>
      </c>
      <c r="F153" s="188" t="s">
        <v>14</v>
      </c>
      <c r="G153" s="381">
        <v>51266250</v>
      </c>
      <c r="H153" s="188" t="s">
        <v>14</v>
      </c>
      <c r="I153" s="188" t="s">
        <v>14</v>
      </c>
      <c r="J153" s="189" t="s">
        <v>14</v>
      </c>
      <c r="K153" s="188" t="s">
        <v>14</v>
      </c>
      <c r="L153" s="188" t="s">
        <v>14</v>
      </c>
      <c r="M153" s="188" t="s">
        <v>14</v>
      </c>
      <c r="N153" s="188" t="s">
        <v>14</v>
      </c>
      <c r="O153" s="188" t="s">
        <v>14</v>
      </c>
    </row>
    <row r="154" spans="2:15" x14ac:dyDescent="0.3">
      <c r="B154" s="170" t="s">
        <v>3560</v>
      </c>
      <c r="C154" s="190" t="s">
        <v>4123</v>
      </c>
      <c r="D154" s="190">
        <v>482026</v>
      </c>
      <c r="E154" s="190" t="s">
        <v>4270</v>
      </c>
      <c r="F154" s="191" t="s">
        <v>3876</v>
      </c>
      <c r="G154" s="382">
        <v>66520366</v>
      </c>
      <c r="H154" s="191" t="s">
        <v>71</v>
      </c>
      <c r="I154" s="191" t="s">
        <v>4126</v>
      </c>
      <c r="J154" s="192">
        <v>66520366</v>
      </c>
      <c r="K154" s="191" t="s">
        <v>14</v>
      </c>
      <c r="L154" s="191" t="s">
        <v>14</v>
      </c>
      <c r="M154" s="191" t="s">
        <v>14</v>
      </c>
      <c r="N154" s="191" t="s">
        <v>14</v>
      </c>
      <c r="O154" s="191" t="s">
        <v>14</v>
      </c>
    </row>
    <row r="155" spans="2:15" x14ac:dyDescent="0.3">
      <c r="B155" s="170" t="s">
        <v>3560</v>
      </c>
      <c r="C155" s="190" t="s">
        <v>4271</v>
      </c>
      <c r="D155" s="190" t="s">
        <v>4272</v>
      </c>
      <c r="E155" s="190" t="s">
        <v>4273</v>
      </c>
      <c r="F155" s="191" t="s">
        <v>3876</v>
      </c>
      <c r="G155" s="382">
        <v>64147908</v>
      </c>
      <c r="H155" s="191" t="s">
        <v>71</v>
      </c>
      <c r="I155" s="191" t="s">
        <v>4126</v>
      </c>
      <c r="J155" s="192">
        <v>64147908</v>
      </c>
      <c r="K155" s="191" t="s">
        <v>14</v>
      </c>
      <c r="L155" s="191" t="s">
        <v>14</v>
      </c>
      <c r="M155" s="191" t="s">
        <v>14</v>
      </c>
      <c r="N155" s="191" t="s">
        <v>14</v>
      </c>
      <c r="O155" s="191" t="s">
        <v>14</v>
      </c>
    </row>
    <row r="156" spans="2:15" x14ac:dyDescent="0.3">
      <c r="B156" s="170" t="s">
        <v>3560</v>
      </c>
      <c r="C156" s="190" t="s">
        <v>4274</v>
      </c>
      <c r="D156" s="190" t="s">
        <v>4275</v>
      </c>
      <c r="E156" s="190" t="s">
        <v>4276</v>
      </c>
      <c r="F156" s="191" t="s">
        <v>3876</v>
      </c>
      <c r="G156" s="382">
        <v>44950200</v>
      </c>
      <c r="H156" s="191" t="s">
        <v>71</v>
      </c>
      <c r="I156" s="191" t="s">
        <v>4277</v>
      </c>
      <c r="J156" s="192">
        <v>44950200</v>
      </c>
      <c r="K156" s="191" t="s">
        <v>14</v>
      </c>
      <c r="L156" s="191" t="s">
        <v>14</v>
      </c>
      <c r="M156" s="191" t="s">
        <v>14</v>
      </c>
      <c r="N156" s="191" t="s">
        <v>14</v>
      </c>
      <c r="O156" s="191" t="s">
        <v>14</v>
      </c>
    </row>
    <row r="157" spans="2:15" x14ac:dyDescent="0.3">
      <c r="B157" s="170" t="s">
        <v>3560</v>
      </c>
      <c r="C157" s="190" t="s">
        <v>4141</v>
      </c>
      <c r="D157" s="190" t="s">
        <v>4281</v>
      </c>
      <c r="E157" s="190" t="s">
        <v>4282</v>
      </c>
      <c r="F157" s="191" t="s">
        <v>3876</v>
      </c>
      <c r="G157" s="382">
        <v>12674997</v>
      </c>
      <c r="H157" s="191" t="s">
        <v>71</v>
      </c>
      <c r="I157" s="191" t="s">
        <v>4126</v>
      </c>
      <c r="J157" s="192">
        <v>12674997</v>
      </c>
      <c r="K157" s="191" t="s">
        <v>14</v>
      </c>
      <c r="L157" s="191" t="s">
        <v>14</v>
      </c>
      <c r="M157" s="191" t="s">
        <v>14</v>
      </c>
      <c r="N157" s="191" t="s">
        <v>14</v>
      </c>
      <c r="O157" s="191" t="s">
        <v>14</v>
      </c>
    </row>
    <row r="158" spans="2:15" x14ac:dyDescent="0.3">
      <c r="B158" s="170" t="s">
        <v>3560</v>
      </c>
      <c r="C158" s="190" t="s">
        <v>4283</v>
      </c>
      <c r="D158" s="190" t="s">
        <v>4284</v>
      </c>
      <c r="E158" s="190" t="s">
        <v>4285</v>
      </c>
      <c r="F158" s="191" t="s">
        <v>3876</v>
      </c>
      <c r="G158" s="382">
        <v>8787787</v>
      </c>
      <c r="H158" s="191" t="s">
        <v>71</v>
      </c>
      <c r="I158" s="191" t="s">
        <v>4002</v>
      </c>
      <c r="J158" s="192">
        <v>8787787</v>
      </c>
      <c r="K158" s="191" t="s">
        <v>14</v>
      </c>
      <c r="L158" s="191" t="s">
        <v>14</v>
      </c>
      <c r="M158" s="191" t="s">
        <v>14</v>
      </c>
      <c r="N158" s="191" t="s">
        <v>14</v>
      </c>
      <c r="O158" s="191" t="s">
        <v>14</v>
      </c>
    </row>
    <row r="159" spans="2:15" x14ac:dyDescent="0.3">
      <c r="B159" s="170" t="s">
        <v>3560</v>
      </c>
      <c r="C159" s="190" t="s">
        <v>4286</v>
      </c>
      <c r="D159" s="190" t="s">
        <v>4287</v>
      </c>
      <c r="E159" s="190" t="s">
        <v>4288</v>
      </c>
      <c r="F159" s="191" t="s">
        <v>3876</v>
      </c>
      <c r="G159" s="382">
        <v>2625000</v>
      </c>
      <c r="H159" s="191" t="s">
        <v>71</v>
      </c>
      <c r="I159" s="191" t="s">
        <v>4280</v>
      </c>
      <c r="J159" s="192">
        <v>2625000</v>
      </c>
      <c r="K159" s="191" t="s">
        <v>14</v>
      </c>
      <c r="L159" s="191" t="s">
        <v>14</v>
      </c>
      <c r="M159" s="191" t="s">
        <v>14</v>
      </c>
      <c r="N159" s="191" t="s">
        <v>14</v>
      </c>
      <c r="O159" s="191" t="s">
        <v>14</v>
      </c>
    </row>
    <row r="160" spans="2:15" x14ac:dyDescent="0.3">
      <c r="B160" s="170" t="s">
        <v>3560</v>
      </c>
      <c r="C160" s="190" t="s">
        <v>4289</v>
      </c>
      <c r="D160" s="190" t="s">
        <v>4290</v>
      </c>
      <c r="E160" s="190" t="s">
        <v>4291</v>
      </c>
      <c r="F160" s="191" t="s">
        <v>3876</v>
      </c>
      <c r="G160" s="382">
        <v>1257782</v>
      </c>
      <c r="H160" s="191" t="s">
        <v>71</v>
      </c>
      <c r="I160" s="191" t="s">
        <v>4002</v>
      </c>
      <c r="J160" s="192">
        <v>1257782</v>
      </c>
      <c r="K160" s="191" t="s">
        <v>14</v>
      </c>
      <c r="L160" s="191" t="s">
        <v>14</v>
      </c>
      <c r="M160" s="191" t="s">
        <v>14</v>
      </c>
      <c r="N160" s="191" t="s">
        <v>14</v>
      </c>
      <c r="O160" s="191" t="s">
        <v>14</v>
      </c>
    </row>
    <row r="161" spans="2:15" x14ac:dyDescent="0.3">
      <c r="B161" s="175" t="s">
        <v>3566</v>
      </c>
      <c r="C161" s="187" t="s">
        <v>4292</v>
      </c>
      <c r="D161" s="187" t="s">
        <v>14</v>
      </c>
      <c r="E161" s="187" t="s">
        <v>14</v>
      </c>
      <c r="F161" s="188" t="s">
        <v>4152</v>
      </c>
      <c r="G161" s="381">
        <v>305302985</v>
      </c>
      <c r="H161" s="188" t="s">
        <v>14</v>
      </c>
      <c r="I161" s="188" t="s">
        <v>14</v>
      </c>
      <c r="J161" s="189" t="s">
        <v>14</v>
      </c>
      <c r="K161" s="188" t="s">
        <v>14</v>
      </c>
      <c r="L161" s="188" t="s">
        <v>14</v>
      </c>
      <c r="M161" s="188" t="s">
        <v>14</v>
      </c>
      <c r="N161" s="188" t="s">
        <v>14</v>
      </c>
      <c r="O161" s="188" t="s">
        <v>14</v>
      </c>
    </row>
    <row r="162" spans="2:15" x14ac:dyDescent="0.3">
      <c r="B162" s="175" t="s">
        <v>3566</v>
      </c>
      <c r="C162" s="187" t="s">
        <v>4293</v>
      </c>
      <c r="D162" s="187" t="s">
        <v>14</v>
      </c>
      <c r="E162" s="187" t="s">
        <v>14</v>
      </c>
      <c r="F162" s="188" t="s">
        <v>4294</v>
      </c>
      <c r="G162" s="381">
        <v>281897460</v>
      </c>
      <c r="H162" s="188" t="s">
        <v>14</v>
      </c>
      <c r="I162" s="188" t="s">
        <v>14</v>
      </c>
      <c r="J162" s="189" t="s">
        <v>14</v>
      </c>
      <c r="K162" s="188" t="s">
        <v>14</v>
      </c>
      <c r="L162" s="188" t="s">
        <v>14</v>
      </c>
      <c r="M162" s="188" t="s">
        <v>14</v>
      </c>
      <c r="N162" s="188" t="s">
        <v>14</v>
      </c>
      <c r="O162" s="188" t="s">
        <v>14</v>
      </c>
    </row>
    <row r="163" spans="2:15" x14ac:dyDescent="0.3">
      <c r="B163" s="175" t="s">
        <v>3566</v>
      </c>
      <c r="C163" s="187" t="s">
        <v>4295</v>
      </c>
      <c r="D163" s="187" t="s">
        <v>14</v>
      </c>
      <c r="E163" s="187" t="s">
        <v>14</v>
      </c>
      <c r="F163" s="188" t="s">
        <v>4296</v>
      </c>
      <c r="G163" s="381">
        <v>178643462</v>
      </c>
      <c r="H163" s="188" t="s">
        <v>14</v>
      </c>
      <c r="I163" s="188" t="s">
        <v>14</v>
      </c>
      <c r="J163" s="189" t="s">
        <v>14</v>
      </c>
      <c r="K163" s="188" t="s">
        <v>14</v>
      </c>
      <c r="L163" s="188" t="s">
        <v>14</v>
      </c>
      <c r="M163" s="188" t="s">
        <v>14</v>
      </c>
      <c r="N163" s="188" t="s">
        <v>14</v>
      </c>
      <c r="O163" s="188" t="s">
        <v>14</v>
      </c>
    </row>
    <row r="164" spans="2:15" x14ac:dyDescent="0.3">
      <c r="B164" s="175" t="s">
        <v>3566</v>
      </c>
      <c r="C164" s="187" t="s">
        <v>4297</v>
      </c>
      <c r="D164" s="187" t="s">
        <v>14</v>
      </c>
      <c r="E164" s="187" t="s">
        <v>14</v>
      </c>
      <c r="F164" s="188" t="s">
        <v>4165</v>
      </c>
      <c r="G164" s="381">
        <v>166451419</v>
      </c>
      <c r="H164" s="188" t="s">
        <v>14</v>
      </c>
      <c r="I164" s="188" t="s">
        <v>14</v>
      </c>
      <c r="J164" s="189" t="s">
        <v>14</v>
      </c>
      <c r="K164" s="188" t="s">
        <v>14</v>
      </c>
      <c r="L164" s="188" t="s">
        <v>14</v>
      </c>
      <c r="M164" s="188" t="s">
        <v>14</v>
      </c>
      <c r="N164" s="188" t="s">
        <v>14</v>
      </c>
      <c r="O164" s="188" t="s">
        <v>14</v>
      </c>
    </row>
    <row r="165" spans="2:15" x14ac:dyDescent="0.3">
      <c r="B165" s="175" t="s">
        <v>3566</v>
      </c>
      <c r="C165" s="187" t="s">
        <v>4298</v>
      </c>
      <c r="D165" s="187" t="s">
        <v>14</v>
      </c>
      <c r="E165" s="187" t="s">
        <v>14</v>
      </c>
      <c r="F165" s="188" t="s">
        <v>4299</v>
      </c>
      <c r="G165" s="381">
        <v>90133445</v>
      </c>
      <c r="H165" s="188" t="s">
        <v>14</v>
      </c>
      <c r="I165" s="188" t="s">
        <v>14</v>
      </c>
      <c r="J165" s="189" t="s">
        <v>14</v>
      </c>
      <c r="K165" s="188" t="s">
        <v>14</v>
      </c>
      <c r="L165" s="188" t="s">
        <v>14</v>
      </c>
      <c r="M165" s="188" t="s">
        <v>14</v>
      </c>
      <c r="N165" s="188" t="s">
        <v>14</v>
      </c>
      <c r="O165" s="188" t="s">
        <v>14</v>
      </c>
    </row>
    <row r="166" spans="2:15" x14ac:dyDescent="0.3">
      <c r="B166" s="175" t="s">
        <v>3566</v>
      </c>
      <c r="C166" s="187" t="s">
        <v>4300</v>
      </c>
      <c r="D166" s="187" t="s">
        <v>14</v>
      </c>
      <c r="E166" s="187" t="s">
        <v>14</v>
      </c>
      <c r="F166" s="188" t="s">
        <v>4176</v>
      </c>
      <c r="G166" s="381">
        <v>71595700</v>
      </c>
      <c r="H166" s="188" t="s">
        <v>14</v>
      </c>
      <c r="I166" s="188" t="s">
        <v>14</v>
      </c>
      <c r="J166" s="189" t="s">
        <v>14</v>
      </c>
      <c r="K166" s="188" t="s">
        <v>14</v>
      </c>
      <c r="L166" s="188" t="s">
        <v>14</v>
      </c>
      <c r="M166" s="188" t="s">
        <v>14</v>
      </c>
      <c r="N166" s="188" t="s">
        <v>14</v>
      </c>
      <c r="O166" s="188" t="s">
        <v>14</v>
      </c>
    </row>
    <row r="167" spans="2:15" x14ac:dyDescent="0.3">
      <c r="B167" s="175" t="s">
        <v>3566</v>
      </c>
      <c r="C167" s="187" t="s">
        <v>4301</v>
      </c>
      <c r="D167" s="187" t="s">
        <v>14</v>
      </c>
      <c r="E167" s="187" t="s">
        <v>14</v>
      </c>
      <c r="F167" s="188" t="s">
        <v>3883</v>
      </c>
      <c r="G167" s="381">
        <v>55198400</v>
      </c>
      <c r="H167" s="188" t="s">
        <v>14</v>
      </c>
      <c r="I167" s="188" t="s">
        <v>14</v>
      </c>
      <c r="J167" s="189" t="s">
        <v>14</v>
      </c>
      <c r="K167" s="188" t="s">
        <v>14</v>
      </c>
      <c r="L167" s="188" t="s">
        <v>14</v>
      </c>
      <c r="M167" s="188" t="s">
        <v>14</v>
      </c>
      <c r="N167" s="188" t="s">
        <v>14</v>
      </c>
      <c r="O167" s="188" t="s">
        <v>14</v>
      </c>
    </row>
    <row r="168" spans="2:15" x14ac:dyDescent="0.3">
      <c r="B168" s="175" t="s">
        <v>3566</v>
      </c>
      <c r="C168" s="187" t="s">
        <v>4302</v>
      </c>
      <c r="D168" s="187" t="s">
        <v>14</v>
      </c>
      <c r="E168" s="187" t="s">
        <v>14</v>
      </c>
      <c r="F168" s="188" t="s">
        <v>4277</v>
      </c>
      <c r="G168" s="381">
        <v>54596222</v>
      </c>
      <c r="H168" s="188" t="s">
        <v>14</v>
      </c>
      <c r="I168" s="188" t="s">
        <v>14</v>
      </c>
      <c r="J168" s="189" t="s">
        <v>14</v>
      </c>
      <c r="K168" s="188" t="s">
        <v>14</v>
      </c>
      <c r="L168" s="188" t="s">
        <v>14</v>
      </c>
      <c r="M168" s="188" t="s">
        <v>14</v>
      </c>
      <c r="N168" s="188" t="s">
        <v>14</v>
      </c>
      <c r="O168" s="188" t="s">
        <v>14</v>
      </c>
    </row>
    <row r="169" spans="2:15" x14ac:dyDescent="0.3">
      <c r="B169" s="175" t="s">
        <v>3566</v>
      </c>
      <c r="C169" s="187" t="s">
        <v>4303</v>
      </c>
      <c r="D169" s="187" t="s">
        <v>14</v>
      </c>
      <c r="E169" s="187" t="s">
        <v>14</v>
      </c>
      <c r="F169" s="188" t="s">
        <v>4304</v>
      </c>
      <c r="G169" s="381">
        <v>28004350</v>
      </c>
      <c r="H169" s="188" t="s">
        <v>14</v>
      </c>
      <c r="I169" s="188" t="s">
        <v>14</v>
      </c>
      <c r="J169" s="189" t="s">
        <v>14</v>
      </c>
      <c r="K169" s="188" t="s">
        <v>14</v>
      </c>
      <c r="L169" s="188" t="s">
        <v>14</v>
      </c>
      <c r="M169" s="188" t="s">
        <v>14</v>
      </c>
      <c r="N169" s="188" t="s">
        <v>14</v>
      </c>
      <c r="O169" s="188" t="s">
        <v>14</v>
      </c>
    </row>
    <row r="170" spans="2:15" x14ac:dyDescent="0.3">
      <c r="B170" s="170" t="s">
        <v>2064</v>
      </c>
      <c r="C170" s="190" t="s">
        <v>4305</v>
      </c>
      <c r="D170" s="190" t="s">
        <v>14</v>
      </c>
      <c r="E170" s="190" t="s">
        <v>14</v>
      </c>
      <c r="F170" s="191" t="s">
        <v>4134</v>
      </c>
      <c r="G170" s="382">
        <v>37261316</v>
      </c>
      <c r="H170" s="191" t="s">
        <v>14</v>
      </c>
      <c r="I170" s="191" t="s">
        <v>14</v>
      </c>
      <c r="J170" s="195" t="s">
        <v>14</v>
      </c>
      <c r="K170" s="191" t="s">
        <v>14</v>
      </c>
      <c r="L170" s="191" t="s">
        <v>14</v>
      </c>
      <c r="M170" s="191" t="s">
        <v>14</v>
      </c>
      <c r="N170" s="191" t="s">
        <v>14</v>
      </c>
      <c r="O170" s="191" t="s">
        <v>14</v>
      </c>
    </row>
    <row r="171" spans="2:15" x14ac:dyDescent="0.3">
      <c r="B171" s="170" t="s">
        <v>2064</v>
      </c>
      <c r="C171" s="190" t="s">
        <v>4306</v>
      </c>
      <c r="D171" s="190" t="s">
        <v>14</v>
      </c>
      <c r="E171" s="190" t="s">
        <v>14</v>
      </c>
      <c r="F171" s="191" t="s">
        <v>4160</v>
      </c>
      <c r="G171" s="382">
        <v>14000000</v>
      </c>
      <c r="H171" s="191" t="s">
        <v>14</v>
      </c>
      <c r="I171" s="191" t="s">
        <v>14</v>
      </c>
      <c r="J171" s="195" t="s">
        <v>14</v>
      </c>
      <c r="K171" s="191" t="s">
        <v>14</v>
      </c>
      <c r="L171" s="191" t="s">
        <v>14</v>
      </c>
      <c r="M171" s="191" t="s">
        <v>14</v>
      </c>
      <c r="N171" s="191" t="s">
        <v>14</v>
      </c>
      <c r="O171" s="191" t="s">
        <v>14</v>
      </c>
    </row>
    <row r="172" spans="2:15" x14ac:dyDescent="0.3">
      <c r="B172" s="170" t="s">
        <v>2064</v>
      </c>
      <c r="C172" s="190" t="s">
        <v>4307</v>
      </c>
      <c r="D172" s="190" t="s">
        <v>14</v>
      </c>
      <c r="E172" s="190" t="s">
        <v>14</v>
      </c>
      <c r="F172" s="191" t="s">
        <v>3876</v>
      </c>
      <c r="G172" s="382">
        <v>5000000</v>
      </c>
      <c r="H172" s="191" t="s">
        <v>14</v>
      </c>
      <c r="I172" s="191" t="s">
        <v>14</v>
      </c>
      <c r="J172" s="195" t="s">
        <v>14</v>
      </c>
      <c r="K172" s="191" t="s">
        <v>14</v>
      </c>
      <c r="L172" s="191" t="s">
        <v>14</v>
      </c>
      <c r="M172" s="191" t="s">
        <v>14</v>
      </c>
      <c r="N172" s="191" t="s">
        <v>14</v>
      </c>
      <c r="O172" s="191" t="s">
        <v>14</v>
      </c>
    </row>
    <row r="173" spans="2:15" x14ac:dyDescent="0.3">
      <c r="B173" s="170" t="s">
        <v>2064</v>
      </c>
      <c r="C173" s="190" t="s">
        <v>4308</v>
      </c>
      <c r="D173" s="190" t="s">
        <v>14</v>
      </c>
      <c r="E173" s="190" t="s">
        <v>14</v>
      </c>
      <c r="F173" s="191" t="s">
        <v>4296</v>
      </c>
      <c r="G173" s="382">
        <v>2473000</v>
      </c>
      <c r="H173" s="191" t="s">
        <v>14</v>
      </c>
      <c r="I173" s="191" t="s">
        <v>14</v>
      </c>
      <c r="J173" s="195" t="s">
        <v>14</v>
      </c>
      <c r="K173" s="191" t="s">
        <v>14</v>
      </c>
      <c r="L173" s="191" t="s">
        <v>14</v>
      </c>
      <c r="M173" s="191" t="s">
        <v>14</v>
      </c>
      <c r="N173" s="191" t="s">
        <v>14</v>
      </c>
      <c r="O173" s="191" t="s">
        <v>14</v>
      </c>
    </row>
    <row r="174" spans="2:15" x14ac:dyDescent="0.3">
      <c r="B174" s="170" t="s">
        <v>2064</v>
      </c>
      <c r="C174" s="190" t="s">
        <v>4309</v>
      </c>
      <c r="D174" s="190" t="s">
        <v>14</v>
      </c>
      <c r="E174" s="190" t="s">
        <v>14</v>
      </c>
      <c r="F174" s="191" t="s">
        <v>3876</v>
      </c>
      <c r="G174" s="382">
        <v>2200000</v>
      </c>
      <c r="H174" s="191" t="s">
        <v>14</v>
      </c>
      <c r="I174" s="191" t="s">
        <v>14</v>
      </c>
      <c r="J174" s="195" t="s">
        <v>14</v>
      </c>
      <c r="K174" s="191" t="s">
        <v>14</v>
      </c>
      <c r="L174" s="191" t="s">
        <v>14</v>
      </c>
      <c r="M174" s="191" t="s">
        <v>14</v>
      </c>
      <c r="N174" s="191" t="s">
        <v>14</v>
      </c>
      <c r="O174" s="191" t="s">
        <v>14</v>
      </c>
    </row>
    <row r="175" spans="2:15" x14ac:dyDescent="0.3">
      <c r="B175" s="170" t="s">
        <v>2064</v>
      </c>
      <c r="C175" s="190" t="s">
        <v>4310</v>
      </c>
      <c r="D175" s="190" t="s">
        <v>14</v>
      </c>
      <c r="E175" s="190" t="s">
        <v>14</v>
      </c>
      <c r="F175" s="191" t="s">
        <v>3883</v>
      </c>
      <c r="G175" s="382">
        <v>1515000</v>
      </c>
      <c r="H175" s="191" t="s">
        <v>14</v>
      </c>
      <c r="I175" s="191" t="s">
        <v>14</v>
      </c>
      <c r="J175" s="195" t="s">
        <v>14</v>
      </c>
      <c r="K175" s="191" t="s">
        <v>14</v>
      </c>
      <c r="L175" s="191" t="s">
        <v>14</v>
      </c>
      <c r="M175" s="191" t="s">
        <v>14</v>
      </c>
      <c r="N175" s="191" t="s">
        <v>14</v>
      </c>
      <c r="O175" s="191" t="s">
        <v>14</v>
      </c>
    </row>
    <row r="176" spans="2:15" x14ac:dyDescent="0.3">
      <c r="B176" s="170" t="s">
        <v>2064</v>
      </c>
      <c r="C176" s="190" t="s">
        <v>4311</v>
      </c>
      <c r="D176" s="190" t="s">
        <v>14</v>
      </c>
      <c r="E176" s="190" t="s">
        <v>14</v>
      </c>
      <c r="F176" s="191" t="s">
        <v>3883</v>
      </c>
      <c r="G176" s="382">
        <v>1333700</v>
      </c>
      <c r="H176" s="191" t="s">
        <v>14</v>
      </c>
      <c r="I176" s="191" t="s">
        <v>14</v>
      </c>
      <c r="J176" s="195" t="s">
        <v>14</v>
      </c>
      <c r="K176" s="191" t="s">
        <v>14</v>
      </c>
      <c r="L176" s="191" t="s">
        <v>14</v>
      </c>
      <c r="M176" s="191" t="s">
        <v>14</v>
      </c>
      <c r="N176" s="191" t="s">
        <v>14</v>
      </c>
      <c r="O176" s="191" t="s">
        <v>14</v>
      </c>
    </row>
    <row r="177" spans="2:15" x14ac:dyDescent="0.3">
      <c r="B177" s="170" t="s">
        <v>2064</v>
      </c>
      <c r="C177" s="190" t="s">
        <v>4312</v>
      </c>
      <c r="D177" s="190" t="s">
        <v>14</v>
      </c>
      <c r="E177" s="190" t="s">
        <v>14</v>
      </c>
      <c r="F177" s="191" t="s">
        <v>4134</v>
      </c>
      <c r="G177" s="382">
        <v>1200000</v>
      </c>
      <c r="H177" s="191" t="s">
        <v>14</v>
      </c>
      <c r="I177" s="191" t="s">
        <v>14</v>
      </c>
      <c r="J177" s="195" t="s">
        <v>14</v>
      </c>
      <c r="K177" s="191" t="s">
        <v>14</v>
      </c>
      <c r="L177" s="191" t="s">
        <v>14</v>
      </c>
      <c r="M177" s="191" t="s">
        <v>14</v>
      </c>
      <c r="N177" s="191" t="s">
        <v>14</v>
      </c>
      <c r="O177" s="191" t="s">
        <v>14</v>
      </c>
    </row>
    <row r="178" spans="2:15" x14ac:dyDescent="0.3">
      <c r="B178" s="170" t="s">
        <v>2064</v>
      </c>
      <c r="C178" s="190" t="s">
        <v>4313</v>
      </c>
      <c r="D178" s="190" t="s">
        <v>14</v>
      </c>
      <c r="E178" s="190" t="s">
        <v>14</v>
      </c>
      <c r="F178" s="191" t="s">
        <v>3876</v>
      </c>
      <c r="G178" s="382">
        <v>622900</v>
      </c>
      <c r="H178" s="191" t="s">
        <v>14</v>
      </c>
      <c r="I178" s="191" t="s">
        <v>14</v>
      </c>
      <c r="J178" s="195" t="s">
        <v>14</v>
      </c>
      <c r="K178" s="191" t="s">
        <v>14</v>
      </c>
      <c r="L178" s="191" t="s">
        <v>14</v>
      </c>
      <c r="M178" s="191" t="s">
        <v>14</v>
      </c>
      <c r="N178" s="191" t="s">
        <v>14</v>
      </c>
      <c r="O178" s="191" t="s">
        <v>14</v>
      </c>
    </row>
    <row r="179" spans="2:15" x14ac:dyDescent="0.3">
      <c r="B179" s="170" t="s">
        <v>2064</v>
      </c>
      <c r="C179" s="190" t="s">
        <v>4314</v>
      </c>
      <c r="D179" s="190" t="s">
        <v>14</v>
      </c>
      <c r="E179" s="190" t="s">
        <v>14</v>
      </c>
      <c r="F179" s="191" t="s">
        <v>3876</v>
      </c>
      <c r="G179" s="382">
        <v>527500</v>
      </c>
      <c r="H179" s="191" t="s">
        <v>14</v>
      </c>
      <c r="I179" s="191" t="s">
        <v>14</v>
      </c>
      <c r="J179" s="195" t="s">
        <v>14</v>
      </c>
      <c r="K179" s="191" t="s">
        <v>14</v>
      </c>
      <c r="L179" s="191" t="s">
        <v>14</v>
      </c>
      <c r="M179" s="191" t="s">
        <v>14</v>
      </c>
      <c r="N179" s="191" t="s">
        <v>14</v>
      </c>
      <c r="O179" s="191" t="s">
        <v>14</v>
      </c>
    </row>
    <row r="180" spans="2:15" x14ac:dyDescent="0.3">
      <c r="B180" s="169" t="s">
        <v>3573</v>
      </c>
      <c r="C180" s="187" t="s">
        <v>4315</v>
      </c>
      <c r="D180" s="187" t="s">
        <v>14</v>
      </c>
      <c r="E180" s="187" t="s">
        <v>4316</v>
      </c>
      <c r="F180" s="188" t="s">
        <v>3876</v>
      </c>
      <c r="G180" s="381">
        <v>22792000</v>
      </c>
      <c r="H180" s="179" t="s">
        <v>4317</v>
      </c>
      <c r="I180" s="179" t="s">
        <v>4002</v>
      </c>
      <c r="J180" s="180">
        <v>22792000</v>
      </c>
      <c r="K180" s="188" t="s">
        <v>14</v>
      </c>
      <c r="L180" s="188" t="s">
        <v>14</v>
      </c>
      <c r="M180" s="188" t="s">
        <v>14</v>
      </c>
      <c r="N180" s="188" t="s">
        <v>14</v>
      </c>
      <c r="O180" s="188" t="s">
        <v>14</v>
      </c>
    </row>
    <row r="181" spans="2:15" x14ac:dyDescent="0.3">
      <c r="B181" s="169" t="s">
        <v>3573</v>
      </c>
      <c r="C181" s="187" t="s">
        <v>3886</v>
      </c>
      <c r="D181" s="187" t="s">
        <v>3968</v>
      </c>
      <c r="E181" s="187" t="s">
        <v>4318</v>
      </c>
      <c r="F181" s="188" t="s">
        <v>3876</v>
      </c>
      <c r="G181" s="381">
        <v>5000000</v>
      </c>
      <c r="H181" s="179" t="s">
        <v>4317</v>
      </c>
      <c r="I181" s="179" t="s">
        <v>4002</v>
      </c>
      <c r="J181" s="180">
        <v>5000000</v>
      </c>
      <c r="K181" s="188" t="s">
        <v>14</v>
      </c>
      <c r="L181" s="188" t="s">
        <v>14</v>
      </c>
      <c r="M181" s="188" t="s">
        <v>14</v>
      </c>
      <c r="N181" s="188" t="s">
        <v>14</v>
      </c>
      <c r="O181" s="188" t="s">
        <v>14</v>
      </c>
    </row>
    <row r="182" spans="2:15" x14ac:dyDescent="0.3">
      <c r="B182" s="169" t="s">
        <v>3573</v>
      </c>
      <c r="C182" s="187" t="s">
        <v>4319</v>
      </c>
      <c r="D182" s="187" t="s">
        <v>14</v>
      </c>
      <c r="E182" s="187" t="s">
        <v>14</v>
      </c>
      <c r="F182" s="188" t="s">
        <v>3876</v>
      </c>
      <c r="G182" s="381">
        <v>4961212</v>
      </c>
      <c r="H182" s="179" t="s">
        <v>4317</v>
      </c>
      <c r="I182" s="179" t="s">
        <v>4002</v>
      </c>
      <c r="J182" s="180">
        <v>4961212</v>
      </c>
      <c r="K182" s="188" t="s">
        <v>14</v>
      </c>
      <c r="L182" s="188" t="s">
        <v>14</v>
      </c>
      <c r="M182" s="188" t="s">
        <v>14</v>
      </c>
      <c r="N182" s="188" t="s">
        <v>14</v>
      </c>
      <c r="O182" s="188" t="s">
        <v>14</v>
      </c>
    </row>
    <row r="183" spans="2:15" x14ac:dyDescent="0.3">
      <c r="B183" s="169" t="s">
        <v>3573</v>
      </c>
      <c r="C183" s="187" t="s">
        <v>4320</v>
      </c>
      <c r="D183" s="187" t="s">
        <v>4321</v>
      </c>
      <c r="E183" s="187" t="s">
        <v>4322</v>
      </c>
      <c r="F183" s="188" t="s">
        <v>3876</v>
      </c>
      <c r="G183" s="381">
        <v>8337500</v>
      </c>
      <c r="H183" s="179" t="s">
        <v>4317</v>
      </c>
      <c r="I183" s="179" t="s">
        <v>4296</v>
      </c>
      <c r="J183" s="180">
        <v>8337500</v>
      </c>
      <c r="K183" s="188" t="s">
        <v>14</v>
      </c>
      <c r="L183" s="188" t="s">
        <v>14</v>
      </c>
      <c r="M183" s="188" t="s">
        <v>14</v>
      </c>
      <c r="N183" s="188" t="s">
        <v>14</v>
      </c>
      <c r="O183" s="188" t="s">
        <v>14</v>
      </c>
    </row>
    <row r="184" spans="2:15" x14ac:dyDescent="0.3">
      <c r="B184" s="169" t="s">
        <v>3573</v>
      </c>
      <c r="C184" s="187" t="s">
        <v>4323</v>
      </c>
      <c r="D184" s="187" t="s">
        <v>4324</v>
      </c>
      <c r="E184" s="187" t="s">
        <v>4325</v>
      </c>
      <c r="F184" s="188" t="s">
        <v>3876</v>
      </c>
      <c r="G184" s="381">
        <v>10753550</v>
      </c>
      <c r="H184" s="179" t="s">
        <v>4317</v>
      </c>
      <c r="I184" s="179" t="s">
        <v>4002</v>
      </c>
      <c r="J184" s="180">
        <v>10753550</v>
      </c>
      <c r="K184" s="188" t="s">
        <v>14</v>
      </c>
      <c r="L184" s="188" t="s">
        <v>14</v>
      </c>
      <c r="M184" s="188" t="s">
        <v>14</v>
      </c>
      <c r="N184" s="188" t="s">
        <v>14</v>
      </c>
      <c r="O184" s="188" t="s">
        <v>14</v>
      </c>
    </row>
    <row r="185" spans="2:15" x14ac:dyDescent="0.3">
      <c r="B185" s="169" t="s">
        <v>3573</v>
      </c>
      <c r="C185" s="187" t="s">
        <v>4326</v>
      </c>
      <c r="D185" s="187" t="s">
        <v>4327</v>
      </c>
      <c r="E185" s="187" t="s">
        <v>4328</v>
      </c>
      <c r="F185" s="188" t="s">
        <v>3876</v>
      </c>
      <c r="G185" s="381">
        <v>16755554</v>
      </c>
      <c r="H185" s="179" t="s">
        <v>4329</v>
      </c>
      <c r="I185" s="179" t="s">
        <v>4002</v>
      </c>
      <c r="J185" s="180">
        <v>16755554</v>
      </c>
      <c r="K185" s="188" t="s">
        <v>14</v>
      </c>
      <c r="L185" s="188" t="s">
        <v>14</v>
      </c>
      <c r="M185" s="188" t="s">
        <v>14</v>
      </c>
      <c r="N185" s="188" t="s">
        <v>14</v>
      </c>
      <c r="O185" s="188" t="s">
        <v>14</v>
      </c>
    </row>
    <row r="186" spans="2:15" x14ac:dyDescent="0.3">
      <c r="B186" s="169" t="s">
        <v>3573</v>
      </c>
      <c r="C186" s="187" t="s">
        <v>4330</v>
      </c>
      <c r="D186" s="187" t="s">
        <v>4331</v>
      </c>
      <c r="E186" s="187" t="s">
        <v>4332</v>
      </c>
      <c r="F186" s="188" t="s">
        <v>3876</v>
      </c>
      <c r="G186" s="381">
        <v>11000000</v>
      </c>
      <c r="H186" s="179" t="s">
        <v>4317</v>
      </c>
      <c r="I186" s="179" t="s">
        <v>4002</v>
      </c>
      <c r="J186" s="180">
        <v>11000000</v>
      </c>
      <c r="K186" s="188" t="s">
        <v>14</v>
      </c>
      <c r="L186" s="188" t="s">
        <v>14</v>
      </c>
      <c r="M186" s="188" t="s">
        <v>14</v>
      </c>
      <c r="N186" s="188" t="s">
        <v>14</v>
      </c>
      <c r="O186" s="188" t="s">
        <v>14</v>
      </c>
    </row>
    <row r="187" spans="2:15" x14ac:dyDescent="0.3">
      <c r="B187" s="174" t="s">
        <v>3559</v>
      </c>
      <c r="C187" s="174" t="s">
        <v>612</v>
      </c>
      <c r="D187" s="174" t="s">
        <v>612</v>
      </c>
      <c r="E187" s="174" t="s">
        <v>612</v>
      </c>
      <c r="F187" s="198" t="s">
        <v>612</v>
      </c>
      <c r="G187" s="382" t="s">
        <v>612</v>
      </c>
      <c r="H187" s="198" t="s">
        <v>612</v>
      </c>
      <c r="I187" s="198" t="s">
        <v>612</v>
      </c>
      <c r="J187" s="192" t="s">
        <v>612</v>
      </c>
      <c r="K187" s="198" t="s">
        <v>612</v>
      </c>
      <c r="L187" s="198" t="s">
        <v>612</v>
      </c>
      <c r="M187" s="198" t="s">
        <v>612</v>
      </c>
      <c r="N187" s="198" t="s">
        <v>612</v>
      </c>
      <c r="O187" s="198" t="s">
        <v>612</v>
      </c>
    </row>
    <row r="188" spans="2:15" x14ac:dyDescent="0.3">
      <c r="B188" s="169" t="s">
        <v>3557</v>
      </c>
      <c r="C188" s="169" t="s">
        <v>612</v>
      </c>
      <c r="D188" s="169" t="s">
        <v>612</v>
      </c>
      <c r="E188" s="169" t="s">
        <v>612</v>
      </c>
      <c r="F188" s="179" t="s">
        <v>612</v>
      </c>
      <c r="G188" s="381" t="s">
        <v>612</v>
      </c>
      <c r="H188" s="179" t="s">
        <v>612</v>
      </c>
      <c r="I188" s="179" t="s">
        <v>612</v>
      </c>
      <c r="J188" s="180" t="s">
        <v>612</v>
      </c>
      <c r="K188" s="179" t="s">
        <v>612</v>
      </c>
      <c r="L188" s="179" t="s">
        <v>612</v>
      </c>
      <c r="M188" s="179" t="s">
        <v>612</v>
      </c>
      <c r="N188" s="179" t="s">
        <v>612</v>
      </c>
      <c r="O188" s="179" t="s">
        <v>612</v>
      </c>
    </row>
    <row r="189" spans="2:15" x14ac:dyDescent="0.3">
      <c r="B189" s="170" t="s">
        <v>3563</v>
      </c>
      <c r="C189" s="190" t="s">
        <v>4082</v>
      </c>
      <c r="D189" s="190" t="s">
        <v>14</v>
      </c>
      <c r="E189" s="190" t="s">
        <v>14</v>
      </c>
      <c r="F189" s="191" t="s">
        <v>3876</v>
      </c>
      <c r="G189" s="382">
        <v>396545869</v>
      </c>
      <c r="H189" s="191" t="s">
        <v>14</v>
      </c>
      <c r="I189" s="191" t="s">
        <v>4002</v>
      </c>
      <c r="J189" s="195" t="s">
        <v>14</v>
      </c>
      <c r="K189" s="191" t="s">
        <v>14</v>
      </c>
      <c r="L189" s="191" t="s">
        <v>14</v>
      </c>
      <c r="M189" s="191" t="s">
        <v>14</v>
      </c>
      <c r="N189" s="191" t="s">
        <v>14</v>
      </c>
      <c r="O189" s="191" t="s">
        <v>14</v>
      </c>
    </row>
    <row r="190" spans="2:15" x14ac:dyDescent="0.3">
      <c r="B190" s="170" t="s">
        <v>3563</v>
      </c>
      <c r="C190" s="190" t="s">
        <v>4334</v>
      </c>
      <c r="D190" s="190" t="s">
        <v>14</v>
      </c>
      <c r="E190" s="190" t="s">
        <v>14</v>
      </c>
      <c r="F190" s="191" t="s">
        <v>3876</v>
      </c>
      <c r="G190" s="382">
        <v>393896156</v>
      </c>
      <c r="H190" s="191" t="s">
        <v>14</v>
      </c>
      <c r="I190" s="191" t="s">
        <v>4152</v>
      </c>
      <c r="J190" s="195" t="s">
        <v>14</v>
      </c>
      <c r="K190" s="191" t="s">
        <v>14</v>
      </c>
      <c r="L190" s="191" t="s">
        <v>14</v>
      </c>
      <c r="M190" s="191" t="s">
        <v>14</v>
      </c>
      <c r="N190" s="191" t="s">
        <v>14</v>
      </c>
      <c r="O190" s="191" t="s">
        <v>14</v>
      </c>
    </row>
    <row r="191" spans="2:15" x14ac:dyDescent="0.3">
      <c r="B191" s="170" t="s">
        <v>3563</v>
      </c>
      <c r="C191" s="190" t="s">
        <v>4164</v>
      </c>
      <c r="D191" s="190" t="s">
        <v>14</v>
      </c>
      <c r="E191" s="190" t="s">
        <v>14</v>
      </c>
      <c r="F191" s="191" t="s">
        <v>3876</v>
      </c>
      <c r="G191" s="382">
        <v>233561849</v>
      </c>
      <c r="H191" s="191" t="s">
        <v>14</v>
      </c>
      <c r="I191" s="191" t="s">
        <v>4117</v>
      </c>
      <c r="J191" s="195" t="s">
        <v>14</v>
      </c>
      <c r="K191" s="191" t="s">
        <v>14</v>
      </c>
      <c r="L191" s="191" t="s">
        <v>14</v>
      </c>
      <c r="M191" s="191" t="s">
        <v>14</v>
      </c>
      <c r="N191" s="191" t="s">
        <v>14</v>
      </c>
      <c r="O191" s="191" t="s">
        <v>14</v>
      </c>
    </row>
    <row r="192" spans="2:15" x14ac:dyDescent="0.3">
      <c r="B192" s="170" t="s">
        <v>3563</v>
      </c>
      <c r="C192" s="190" t="s">
        <v>4335</v>
      </c>
      <c r="D192" s="190" t="s">
        <v>14</v>
      </c>
      <c r="E192" s="190" t="s">
        <v>14</v>
      </c>
      <c r="F192" s="191" t="s">
        <v>3876</v>
      </c>
      <c r="G192" s="382">
        <v>206332440</v>
      </c>
      <c r="H192" s="191" t="s">
        <v>14</v>
      </c>
      <c r="I192" s="191" t="s">
        <v>4336</v>
      </c>
      <c r="J192" s="195" t="s">
        <v>14</v>
      </c>
      <c r="K192" s="191" t="s">
        <v>14</v>
      </c>
      <c r="L192" s="191" t="s">
        <v>14</v>
      </c>
      <c r="M192" s="191" t="s">
        <v>14</v>
      </c>
      <c r="N192" s="191" t="s">
        <v>14</v>
      </c>
      <c r="O192" s="191" t="s">
        <v>14</v>
      </c>
    </row>
    <row r="193" spans="2:15" x14ac:dyDescent="0.3">
      <c r="B193" s="170" t="s">
        <v>3563</v>
      </c>
      <c r="C193" s="190" t="s">
        <v>4337</v>
      </c>
      <c r="D193" s="190" t="s">
        <v>14</v>
      </c>
      <c r="E193" s="190" t="s">
        <v>14</v>
      </c>
      <c r="F193" s="191" t="s">
        <v>3876</v>
      </c>
      <c r="G193" s="382">
        <v>198906141</v>
      </c>
      <c r="H193" s="191" t="s">
        <v>14</v>
      </c>
      <c r="I193" s="191" t="s">
        <v>4277</v>
      </c>
      <c r="J193" s="195" t="s">
        <v>14</v>
      </c>
      <c r="K193" s="191" t="s">
        <v>14</v>
      </c>
      <c r="L193" s="191" t="s">
        <v>14</v>
      </c>
      <c r="M193" s="191" t="s">
        <v>14</v>
      </c>
      <c r="N193" s="191" t="s">
        <v>14</v>
      </c>
      <c r="O193" s="191" t="s">
        <v>14</v>
      </c>
    </row>
    <row r="194" spans="2:15" x14ac:dyDescent="0.3">
      <c r="B194" s="170" t="s">
        <v>3563</v>
      </c>
      <c r="C194" s="190" t="s">
        <v>4338</v>
      </c>
      <c r="D194" s="190" t="s">
        <v>14</v>
      </c>
      <c r="E194" s="190" t="s">
        <v>14</v>
      </c>
      <c r="F194" s="191" t="s">
        <v>3876</v>
      </c>
      <c r="G194" s="382">
        <v>182522224</v>
      </c>
      <c r="H194" s="191" t="s">
        <v>14</v>
      </c>
      <c r="I194" s="191" t="s">
        <v>4152</v>
      </c>
      <c r="J194" s="195" t="s">
        <v>14</v>
      </c>
      <c r="K194" s="191" t="s">
        <v>14</v>
      </c>
      <c r="L194" s="191" t="s">
        <v>14</v>
      </c>
      <c r="M194" s="191" t="s">
        <v>14</v>
      </c>
      <c r="N194" s="191" t="s">
        <v>14</v>
      </c>
      <c r="O194" s="191" t="s">
        <v>14</v>
      </c>
    </row>
    <row r="195" spans="2:15" x14ac:dyDescent="0.3">
      <c r="B195" s="170" t="s">
        <v>3563</v>
      </c>
      <c r="C195" s="190" t="s">
        <v>4339</v>
      </c>
      <c r="D195" s="190" t="s">
        <v>14</v>
      </c>
      <c r="E195" s="190" t="s">
        <v>14</v>
      </c>
      <c r="F195" s="191" t="s">
        <v>3876</v>
      </c>
      <c r="G195" s="382">
        <v>121885519</v>
      </c>
      <c r="H195" s="191" t="s">
        <v>14</v>
      </c>
      <c r="I195" s="191" t="s">
        <v>4152</v>
      </c>
      <c r="J195" s="195" t="s">
        <v>14</v>
      </c>
      <c r="K195" s="191" t="s">
        <v>14</v>
      </c>
      <c r="L195" s="191" t="s">
        <v>14</v>
      </c>
      <c r="M195" s="191" t="s">
        <v>14</v>
      </c>
      <c r="N195" s="191" t="s">
        <v>14</v>
      </c>
      <c r="O195" s="191" t="s">
        <v>14</v>
      </c>
    </row>
    <row r="196" spans="2:15" x14ac:dyDescent="0.3">
      <c r="B196" s="170" t="s">
        <v>3563</v>
      </c>
      <c r="C196" s="190" t="s">
        <v>4340</v>
      </c>
      <c r="D196" s="190" t="s">
        <v>14</v>
      </c>
      <c r="E196" s="190" t="s">
        <v>14</v>
      </c>
      <c r="F196" s="191" t="s">
        <v>3876</v>
      </c>
      <c r="G196" s="382">
        <v>107927663</v>
      </c>
      <c r="H196" s="191" t="s">
        <v>14</v>
      </c>
      <c r="I196" s="191" t="s">
        <v>4160</v>
      </c>
      <c r="J196" s="195" t="s">
        <v>14</v>
      </c>
      <c r="K196" s="191" t="s">
        <v>14</v>
      </c>
      <c r="L196" s="191" t="s">
        <v>14</v>
      </c>
      <c r="M196" s="191" t="s">
        <v>14</v>
      </c>
      <c r="N196" s="191" t="s">
        <v>14</v>
      </c>
      <c r="O196" s="191" t="s">
        <v>14</v>
      </c>
    </row>
    <row r="197" spans="2:15" x14ac:dyDescent="0.3">
      <c r="B197" s="170" t="s">
        <v>3563</v>
      </c>
      <c r="C197" s="190" t="s">
        <v>625</v>
      </c>
      <c r="D197" s="190" t="s">
        <v>14</v>
      </c>
      <c r="E197" s="190" t="s">
        <v>14</v>
      </c>
      <c r="F197" s="191" t="s">
        <v>14</v>
      </c>
      <c r="G197" s="382">
        <v>1601521240</v>
      </c>
      <c r="H197" s="191" t="s">
        <v>14</v>
      </c>
      <c r="I197" s="191" t="s">
        <v>14</v>
      </c>
      <c r="J197" s="195" t="s">
        <v>14</v>
      </c>
      <c r="K197" s="191" t="s">
        <v>14</v>
      </c>
      <c r="L197" s="191" t="s">
        <v>14</v>
      </c>
      <c r="M197" s="191" t="s">
        <v>14</v>
      </c>
      <c r="N197" s="191" t="s">
        <v>14</v>
      </c>
      <c r="O197" s="191" t="s">
        <v>14</v>
      </c>
    </row>
    <row r="198" spans="2:15" x14ac:dyDescent="0.3">
      <c r="B198" s="181" t="s">
        <v>580</v>
      </c>
      <c r="C198" s="181"/>
      <c r="D198" s="181"/>
      <c r="E198" s="181"/>
      <c r="F198" s="181"/>
      <c r="G198" s="380">
        <f>SUM(G64:G197)</f>
        <v>209502188929.5</v>
      </c>
      <c r="H198" s="181"/>
      <c r="I198" s="181"/>
      <c r="J198" s="186"/>
      <c r="K198" s="181"/>
      <c r="L198" s="181"/>
      <c r="M198" s="181"/>
      <c r="N198" s="181"/>
      <c r="O198" s="181"/>
    </row>
    <row r="199" spans="2:15" x14ac:dyDescent="0.3">
      <c r="B199" s="26" t="s">
        <v>66</v>
      </c>
    </row>
  </sheetData>
  <autoFilter ref="B63:O199"/>
  <conditionalFormatting sqref="B36:O36 B45:D45 F45:G45 B46:G46 B47:O55 C56:O57 B58:O58 B6:O17 I18:O27 H28:O35 B18:G35 I37:O46 B37:G44">
    <cfRule type="containsText" dxfId="70" priority="11" operator="containsText" text="Not">
      <formula>NOT(ISERROR(SEARCH("Not",B6)))</formula>
    </cfRule>
  </conditionalFormatting>
  <conditionalFormatting sqref="B56">
    <cfRule type="containsText" dxfId="69" priority="7" operator="containsText" text="Not">
      <formula>NOT(ISERROR(SEARCH("Not",B56)))</formula>
    </cfRule>
  </conditionalFormatting>
  <conditionalFormatting sqref="B57">
    <cfRule type="containsText" dxfId="68" priority="6" operator="containsText" text="Not">
      <formula>NOT(ISERROR(SEARCH("Not",B57)))</formula>
    </cfRule>
  </conditionalFormatting>
  <hyperlinks>
    <hyperlink ref="G206" r:id="rId1" display="https://www.ey.com/en_gl/locations"/>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216"/>
  <sheetViews>
    <sheetView showGridLines="0" topLeftCell="B4" zoomScale="80" zoomScaleNormal="80" workbookViewId="0">
      <selection activeCell="G24" sqref="G24"/>
    </sheetView>
  </sheetViews>
  <sheetFormatPr baseColWidth="10" defaultRowHeight="14.4" x14ac:dyDescent="0.3"/>
  <cols>
    <col min="1" max="1" width="6" customWidth="1"/>
    <col min="2" max="2" width="41" customWidth="1"/>
    <col min="3" max="3" width="37.6640625" bestFit="1" customWidth="1"/>
    <col min="4" max="4" width="32.6640625" bestFit="1" customWidth="1"/>
    <col min="5" max="5" width="36.33203125" customWidth="1"/>
    <col min="6" max="6" width="11.44140625" style="326"/>
    <col min="7" max="7" width="22.88671875" style="372" bestFit="1" customWidth="1"/>
    <col min="8" max="8" width="24" customWidth="1"/>
    <col min="9" max="9" width="19.44140625" customWidth="1"/>
    <col min="10" max="10" width="16.5546875" bestFit="1" customWidth="1"/>
    <col min="11" max="11" width="18.44140625" customWidth="1"/>
    <col min="12" max="12" width="15.5546875" customWidth="1"/>
    <col min="13" max="13" width="17.88671875" customWidth="1"/>
    <col min="14" max="14" width="14.33203125" bestFit="1" customWidth="1"/>
    <col min="15" max="15" width="22" customWidth="1"/>
  </cols>
  <sheetData>
    <row r="2" spans="2:15" ht="18" x14ac:dyDescent="0.3">
      <c r="B2" s="159" t="s">
        <v>5504</v>
      </c>
    </row>
    <row r="5" spans="2:15" x14ac:dyDescent="0.3">
      <c r="B5" s="138" t="s">
        <v>3864</v>
      </c>
    </row>
    <row r="6" spans="2:15" ht="48.6" thickBot="1" x14ac:dyDescent="0.35">
      <c r="B6" s="165" t="s">
        <v>7</v>
      </c>
      <c r="C6" s="165" t="s">
        <v>3865</v>
      </c>
      <c r="D6" s="165" t="s">
        <v>4022</v>
      </c>
      <c r="E6" s="165" t="s">
        <v>4023</v>
      </c>
      <c r="F6" s="165" t="s">
        <v>3868</v>
      </c>
      <c r="G6" s="373" t="s">
        <v>3869</v>
      </c>
      <c r="H6" s="165" t="s">
        <v>3870</v>
      </c>
      <c r="I6" s="165" t="s">
        <v>3871</v>
      </c>
      <c r="J6" s="165" t="s">
        <v>3872</v>
      </c>
      <c r="K6" s="165" t="s">
        <v>3873</v>
      </c>
      <c r="L6" s="165" t="s">
        <v>3872</v>
      </c>
      <c r="M6" s="165" t="s">
        <v>3873</v>
      </c>
      <c r="N6" s="165" t="s">
        <v>3872</v>
      </c>
      <c r="O6" s="165" t="s">
        <v>3874</v>
      </c>
    </row>
    <row r="7" spans="2:15" x14ac:dyDescent="0.3">
      <c r="B7" s="166" t="s">
        <v>3562</v>
      </c>
      <c r="C7" s="183" t="s">
        <v>4024</v>
      </c>
      <c r="D7" s="183" t="s">
        <v>14</v>
      </c>
      <c r="E7" s="183" t="s">
        <v>4025</v>
      </c>
      <c r="F7" s="183" t="s">
        <v>14</v>
      </c>
      <c r="G7" s="374">
        <v>593429466</v>
      </c>
      <c r="H7" s="183" t="s">
        <v>14</v>
      </c>
      <c r="I7" s="183" t="s">
        <v>14</v>
      </c>
      <c r="J7" s="183" t="s">
        <v>14</v>
      </c>
      <c r="K7" s="183" t="s">
        <v>14</v>
      </c>
      <c r="L7" s="183" t="s">
        <v>14</v>
      </c>
      <c r="M7" s="183" t="s">
        <v>14</v>
      </c>
      <c r="N7" s="183" t="s">
        <v>14</v>
      </c>
      <c r="O7" s="183" t="s">
        <v>14</v>
      </c>
    </row>
    <row r="8" spans="2:15" x14ac:dyDescent="0.3">
      <c r="B8" s="175" t="s">
        <v>3562</v>
      </c>
      <c r="C8" s="183" t="s">
        <v>4026</v>
      </c>
      <c r="D8" s="183" t="s">
        <v>14</v>
      </c>
      <c r="E8" s="183" t="s">
        <v>14</v>
      </c>
      <c r="F8" s="183" t="s">
        <v>14</v>
      </c>
      <c r="G8" s="374">
        <v>309758210</v>
      </c>
      <c r="H8" s="183" t="s">
        <v>14</v>
      </c>
      <c r="I8" s="183" t="s">
        <v>14</v>
      </c>
      <c r="J8" s="183" t="s">
        <v>14</v>
      </c>
      <c r="K8" s="183" t="s">
        <v>14</v>
      </c>
      <c r="L8" s="183" t="s">
        <v>14</v>
      </c>
      <c r="M8" s="183" t="s">
        <v>14</v>
      </c>
      <c r="N8" s="183" t="s">
        <v>14</v>
      </c>
      <c r="O8" s="183" t="s">
        <v>14</v>
      </c>
    </row>
    <row r="9" spans="2:15" x14ac:dyDescent="0.3">
      <c r="B9" s="175" t="s">
        <v>3562</v>
      </c>
      <c r="C9" s="183" t="s">
        <v>4027</v>
      </c>
      <c r="D9" s="183" t="s">
        <v>14</v>
      </c>
      <c r="E9" s="183" t="s">
        <v>4025</v>
      </c>
      <c r="F9" s="183" t="s">
        <v>14</v>
      </c>
      <c r="G9" s="374">
        <v>205503247</v>
      </c>
      <c r="H9" s="183" t="s">
        <v>14</v>
      </c>
      <c r="I9" s="183" t="s">
        <v>14</v>
      </c>
      <c r="J9" s="183" t="s">
        <v>14</v>
      </c>
      <c r="K9" s="183" t="s">
        <v>14</v>
      </c>
      <c r="L9" s="183" t="s">
        <v>14</v>
      </c>
      <c r="M9" s="183" t="s">
        <v>14</v>
      </c>
      <c r="N9" s="183" t="s">
        <v>14</v>
      </c>
      <c r="O9" s="183" t="s">
        <v>14</v>
      </c>
    </row>
    <row r="10" spans="2:15" s="314" customFormat="1" x14ac:dyDescent="0.3">
      <c r="B10" s="175" t="s">
        <v>3562</v>
      </c>
      <c r="C10" s="175" t="s">
        <v>3875</v>
      </c>
      <c r="D10" s="167" t="s">
        <v>14</v>
      </c>
      <c r="E10" s="167" t="s">
        <v>5413</v>
      </c>
      <c r="F10" s="167" t="s">
        <v>3876</v>
      </c>
      <c r="G10" s="375">
        <v>325272908</v>
      </c>
      <c r="H10" s="169" t="s">
        <v>14</v>
      </c>
      <c r="I10" s="169" t="s">
        <v>14</v>
      </c>
      <c r="J10" s="169" t="s">
        <v>14</v>
      </c>
      <c r="K10" s="169" t="s">
        <v>14</v>
      </c>
      <c r="L10" s="169" t="s">
        <v>14</v>
      </c>
      <c r="M10" s="169" t="s">
        <v>14</v>
      </c>
      <c r="N10" s="169" t="s">
        <v>14</v>
      </c>
      <c r="O10" s="169" t="s">
        <v>14</v>
      </c>
    </row>
    <row r="11" spans="2:15" x14ac:dyDescent="0.3">
      <c r="B11" s="174" t="s">
        <v>17</v>
      </c>
      <c r="C11" s="184" t="s">
        <v>612</v>
      </c>
      <c r="D11" s="184" t="s">
        <v>612</v>
      </c>
      <c r="E11" s="184" t="s">
        <v>612</v>
      </c>
      <c r="F11" s="184" t="s">
        <v>612</v>
      </c>
      <c r="G11" s="376"/>
      <c r="H11" s="184" t="s">
        <v>612</v>
      </c>
      <c r="I11" s="184" t="s">
        <v>612</v>
      </c>
      <c r="J11" s="184" t="s">
        <v>612</v>
      </c>
      <c r="K11" s="184" t="s">
        <v>612</v>
      </c>
      <c r="L11" s="184" t="s">
        <v>612</v>
      </c>
      <c r="M11" s="184" t="s">
        <v>612</v>
      </c>
      <c r="N11" s="184" t="s">
        <v>612</v>
      </c>
      <c r="O11" s="184" t="s">
        <v>612</v>
      </c>
    </row>
    <row r="12" spans="2:15" s="314" customFormat="1" ht="24" x14ac:dyDescent="0.3">
      <c r="B12" s="170" t="s">
        <v>17</v>
      </c>
      <c r="C12" s="171" t="s">
        <v>3886</v>
      </c>
      <c r="D12" s="171" t="s">
        <v>3968</v>
      </c>
      <c r="E12" s="370" t="s">
        <v>5493</v>
      </c>
      <c r="F12" s="171" t="s">
        <v>14</v>
      </c>
      <c r="G12" s="377">
        <v>81627800</v>
      </c>
      <c r="H12" s="174" t="s">
        <v>14</v>
      </c>
      <c r="I12" s="174" t="s">
        <v>14</v>
      </c>
      <c r="J12" s="174" t="s">
        <v>14</v>
      </c>
      <c r="K12" s="174" t="s">
        <v>14</v>
      </c>
      <c r="L12" s="174" t="s">
        <v>14</v>
      </c>
      <c r="M12" s="174" t="s">
        <v>14</v>
      </c>
      <c r="N12" s="174" t="s">
        <v>14</v>
      </c>
      <c r="O12" s="174" t="s">
        <v>14</v>
      </c>
    </row>
    <row r="13" spans="2:15" x14ac:dyDescent="0.3">
      <c r="B13" s="175" t="s">
        <v>20</v>
      </c>
      <c r="C13" s="183" t="s">
        <v>4028</v>
      </c>
      <c r="D13" s="183" t="s">
        <v>4029</v>
      </c>
      <c r="E13" s="183" t="s">
        <v>4030</v>
      </c>
      <c r="F13" s="183" t="s">
        <v>14</v>
      </c>
      <c r="G13" s="374">
        <v>284408620</v>
      </c>
      <c r="H13" s="183" t="s">
        <v>14</v>
      </c>
      <c r="I13" s="183" t="s">
        <v>14</v>
      </c>
      <c r="J13" s="183" t="s">
        <v>14</v>
      </c>
      <c r="K13" s="183" t="s">
        <v>14</v>
      </c>
      <c r="L13" s="183" t="s">
        <v>14</v>
      </c>
      <c r="M13" s="183" t="s">
        <v>14</v>
      </c>
      <c r="N13" s="183" t="s">
        <v>14</v>
      </c>
      <c r="O13" s="183" t="s">
        <v>14</v>
      </c>
    </row>
    <row r="14" spans="2:15" x14ac:dyDescent="0.3">
      <c r="B14" s="175" t="s">
        <v>20</v>
      </c>
      <c r="C14" s="183" t="s">
        <v>4031</v>
      </c>
      <c r="D14" s="183" t="s">
        <v>14</v>
      </c>
      <c r="E14" s="183" t="s">
        <v>4032</v>
      </c>
      <c r="F14" s="183" t="s">
        <v>14</v>
      </c>
      <c r="G14" s="374">
        <v>71449425</v>
      </c>
      <c r="H14" s="183" t="s">
        <v>14</v>
      </c>
      <c r="I14" s="183" t="s">
        <v>14</v>
      </c>
      <c r="J14" s="183" t="s">
        <v>14</v>
      </c>
      <c r="K14" s="183" t="s">
        <v>14</v>
      </c>
      <c r="L14" s="183" t="s">
        <v>14</v>
      </c>
      <c r="M14" s="183" t="s">
        <v>14</v>
      </c>
      <c r="N14" s="183" t="s">
        <v>14</v>
      </c>
      <c r="O14" s="183" t="s">
        <v>14</v>
      </c>
    </row>
    <row r="15" spans="2:15" x14ac:dyDescent="0.3">
      <c r="B15" s="175" t="s">
        <v>20</v>
      </c>
      <c r="C15" s="183" t="s">
        <v>4033</v>
      </c>
      <c r="D15" s="183" t="s">
        <v>4034</v>
      </c>
      <c r="E15" s="183" t="s">
        <v>4035</v>
      </c>
      <c r="F15" s="183" t="s">
        <v>14</v>
      </c>
      <c r="G15" s="374">
        <v>65680432</v>
      </c>
      <c r="H15" s="183" t="s">
        <v>14</v>
      </c>
      <c r="I15" s="183" t="s">
        <v>14</v>
      </c>
      <c r="J15" s="183" t="s">
        <v>14</v>
      </c>
      <c r="K15" s="183" t="s">
        <v>14</v>
      </c>
      <c r="L15" s="183" t="s">
        <v>14</v>
      </c>
      <c r="M15" s="183" t="s">
        <v>14</v>
      </c>
      <c r="N15" s="183" t="s">
        <v>14</v>
      </c>
      <c r="O15" s="183" t="s">
        <v>14</v>
      </c>
    </row>
    <row r="16" spans="2:15" x14ac:dyDescent="0.3">
      <c r="B16" s="175" t="s">
        <v>20</v>
      </c>
      <c r="C16" s="183" t="s">
        <v>4036</v>
      </c>
      <c r="D16" s="183" t="s">
        <v>4037</v>
      </c>
      <c r="E16" s="183" t="s">
        <v>4038</v>
      </c>
      <c r="F16" s="183" t="s">
        <v>14</v>
      </c>
      <c r="G16" s="374">
        <v>52497984</v>
      </c>
      <c r="H16" s="183" t="s">
        <v>14</v>
      </c>
      <c r="I16" s="183" t="s">
        <v>14</v>
      </c>
      <c r="J16" s="183" t="s">
        <v>14</v>
      </c>
      <c r="K16" s="183" t="s">
        <v>14</v>
      </c>
      <c r="L16" s="183" t="s">
        <v>14</v>
      </c>
      <c r="M16" s="183" t="s">
        <v>14</v>
      </c>
      <c r="N16" s="183" t="s">
        <v>14</v>
      </c>
      <c r="O16" s="183" t="s">
        <v>14</v>
      </c>
    </row>
    <row r="17" spans="2:15" x14ac:dyDescent="0.3">
      <c r="B17" s="175" t="s">
        <v>20</v>
      </c>
      <c r="C17" s="183" t="s">
        <v>4039</v>
      </c>
      <c r="D17" s="183" t="s">
        <v>4040</v>
      </c>
      <c r="E17" s="183" t="s">
        <v>4041</v>
      </c>
      <c r="F17" s="183" t="s">
        <v>14</v>
      </c>
      <c r="G17" s="374">
        <v>43949204</v>
      </c>
      <c r="H17" s="183" t="s">
        <v>14</v>
      </c>
      <c r="I17" s="183" t="s">
        <v>14</v>
      </c>
      <c r="J17" s="183" t="s">
        <v>14</v>
      </c>
      <c r="K17" s="183" t="s">
        <v>14</v>
      </c>
      <c r="L17" s="183" t="s">
        <v>14</v>
      </c>
      <c r="M17" s="183" t="s">
        <v>14</v>
      </c>
      <c r="N17" s="183" t="s">
        <v>14</v>
      </c>
      <c r="O17" s="183" t="s">
        <v>14</v>
      </c>
    </row>
    <row r="18" spans="2:15" x14ac:dyDescent="0.3">
      <c r="B18" s="175" t="s">
        <v>20</v>
      </c>
      <c r="C18" s="183" t="s">
        <v>4042</v>
      </c>
      <c r="D18" s="183" t="s">
        <v>4043</v>
      </c>
      <c r="E18" s="183" t="s">
        <v>4044</v>
      </c>
      <c r="F18" s="183" t="s">
        <v>14</v>
      </c>
      <c r="G18" s="374">
        <v>22320611</v>
      </c>
      <c r="H18" s="183" t="s">
        <v>14</v>
      </c>
      <c r="I18" s="183" t="s">
        <v>14</v>
      </c>
      <c r="J18" s="183" t="s">
        <v>14</v>
      </c>
      <c r="K18" s="183" t="s">
        <v>14</v>
      </c>
      <c r="L18" s="183" t="s">
        <v>14</v>
      </c>
      <c r="M18" s="183" t="s">
        <v>14</v>
      </c>
      <c r="N18" s="183" t="s">
        <v>14</v>
      </c>
      <c r="O18" s="183" t="s">
        <v>14</v>
      </c>
    </row>
    <row r="19" spans="2:15" x14ac:dyDescent="0.3">
      <c r="B19" s="175" t="s">
        <v>20</v>
      </c>
      <c r="C19" s="183" t="s">
        <v>4045</v>
      </c>
      <c r="D19" s="183" t="s">
        <v>4046</v>
      </c>
      <c r="E19" s="183" t="s">
        <v>4047</v>
      </c>
      <c r="F19" s="183" t="s">
        <v>14</v>
      </c>
      <c r="G19" s="374">
        <v>20188366</v>
      </c>
      <c r="H19" s="183" t="s">
        <v>14</v>
      </c>
      <c r="I19" s="183" t="s">
        <v>14</v>
      </c>
      <c r="J19" s="183" t="s">
        <v>14</v>
      </c>
      <c r="K19" s="183" t="s">
        <v>14</v>
      </c>
      <c r="L19" s="183" t="s">
        <v>14</v>
      </c>
      <c r="M19" s="183" t="s">
        <v>14</v>
      </c>
      <c r="N19" s="183" t="s">
        <v>14</v>
      </c>
      <c r="O19" s="183" t="s">
        <v>14</v>
      </c>
    </row>
    <row r="20" spans="2:15" x14ac:dyDescent="0.3">
      <c r="B20" s="175" t="s">
        <v>20</v>
      </c>
      <c r="C20" s="183" t="s">
        <v>4048</v>
      </c>
      <c r="D20" s="183" t="s">
        <v>4049</v>
      </c>
      <c r="E20" s="183" t="s">
        <v>4050</v>
      </c>
      <c r="F20" s="183" t="s">
        <v>14</v>
      </c>
      <c r="G20" s="374">
        <v>17937578</v>
      </c>
      <c r="H20" s="183" t="s">
        <v>14</v>
      </c>
      <c r="I20" s="183" t="s">
        <v>14</v>
      </c>
      <c r="J20" s="183" t="s">
        <v>14</v>
      </c>
      <c r="K20" s="183" t="s">
        <v>14</v>
      </c>
      <c r="L20" s="183" t="s">
        <v>14</v>
      </c>
      <c r="M20" s="183" t="s">
        <v>14</v>
      </c>
      <c r="N20" s="183" t="s">
        <v>14</v>
      </c>
      <c r="O20" s="183" t="s">
        <v>14</v>
      </c>
    </row>
    <row r="21" spans="2:15" x14ac:dyDescent="0.3">
      <c r="B21" s="175" t="s">
        <v>20</v>
      </c>
      <c r="C21" s="183" t="s">
        <v>4051</v>
      </c>
      <c r="D21" s="183" t="s">
        <v>4052</v>
      </c>
      <c r="E21" s="183" t="s">
        <v>4053</v>
      </c>
      <c r="F21" s="183" t="s">
        <v>14</v>
      </c>
      <c r="G21" s="374">
        <v>16419686</v>
      </c>
      <c r="H21" s="183" t="s">
        <v>14</v>
      </c>
      <c r="I21" s="183" t="s">
        <v>14</v>
      </c>
      <c r="J21" s="183" t="s">
        <v>14</v>
      </c>
      <c r="K21" s="183" t="s">
        <v>14</v>
      </c>
      <c r="L21" s="183" t="s">
        <v>14</v>
      </c>
      <c r="M21" s="183" t="s">
        <v>14</v>
      </c>
      <c r="N21" s="183" t="s">
        <v>14</v>
      </c>
      <c r="O21" s="183" t="s">
        <v>14</v>
      </c>
    </row>
    <row r="22" spans="2:15" x14ac:dyDescent="0.3">
      <c r="B22" s="175" t="s">
        <v>20</v>
      </c>
      <c r="C22" s="183" t="s">
        <v>3937</v>
      </c>
      <c r="D22" s="183" t="s">
        <v>14</v>
      </c>
      <c r="E22" s="183" t="s">
        <v>14</v>
      </c>
      <c r="F22" s="183" t="s">
        <v>14</v>
      </c>
      <c r="G22" s="374">
        <v>101963917</v>
      </c>
      <c r="H22" s="183" t="s">
        <v>14</v>
      </c>
      <c r="I22" s="183" t="s">
        <v>14</v>
      </c>
      <c r="J22" s="183" t="s">
        <v>14</v>
      </c>
      <c r="K22" s="183" t="s">
        <v>14</v>
      </c>
      <c r="L22" s="183" t="s">
        <v>14</v>
      </c>
      <c r="M22" s="183" t="s">
        <v>14</v>
      </c>
      <c r="N22" s="183" t="s">
        <v>14</v>
      </c>
      <c r="O22" s="183" t="s">
        <v>14</v>
      </c>
    </row>
    <row r="23" spans="2:15" s="314" customFormat="1" x14ac:dyDescent="0.3">
      <c r="B23" s="175" t="s">
        <v>20</v>
      </c>
      <c r="C23" s="167" t="s">
        <v>3908</v>
      </c>
      <c r="D23" s="167" t="s">
        <v>3909</v>
      </c>
      <c r="E23" s="167" t="s">
        <v>5415</v>
      </c>
      <c r="F23" s="167" t="s">
        <v>3910</v>
      </c>
      <c r="G23" s="375">
        <v>127773058</v>
      </c>
      <c r="H23" s="176" t="s">
        <v>14</v>
      </c>
      <c r="I23" s="176" t="s">
        <v>14</v>
      </c>
      <c r="J23" s="176" t="s">
        <v>14</v>
      </c>
      <c r="K23" s="176" t="s">
        <v>14</v>
      </c>
      <c r="L23" s="176" t="s">
        <v>14</v>
      </c>
      <c r="M23" s="176" t="s">
        <v>14</v>
      </c>
      <c r="N23" s="176" t="s">
        <v>14</v>
      </c>
      <c r="O23" s="176" t="s">
        <v>14</v>
      </c>
    </row>
    <row r="24" spans="2:15" x14ac:dyDescent="0.3">
      <c r="B24" s="170" t="s">
        <v>3556</v>
      </c>
      <c r="C24" s="171" t="s">
        <v>3967</v>
      </c>
      <c r="D24" s="171" t="s">
        <v>3968</v>
      </c>
      <c r="E24" s="171" t="s">
        <v>3969</v>
      </c>
      <c r="F24" s="171" t="s">
        <v>3876</v>
      </c>
      <c r="G24" s="377" t="s">
        <v>14</v>
      </c>
      <c r="H24" s="174" t="s">
        <v>14</v>
      </c>
      <c r="I24" s="174" t="s">
        <v>14</v>
      </c>
      <c r="J24" s="174" t="s">
        <v>14</v>
      </c>
      <c r="K24" s="174" t="s">
        <v>14</v>
      </c>
      <c r="L24" s="174" t="s">
        <v>14</v>
      </c>
      <c r="M24" s="174" t="s">
        <v>14</v>
      </c>
      <c r="N24" s="174" t="s">
        <v>14</v>
      </c>
      <c r="O24" s="174" t="s">
        <v>14</v>
      </c>
    </row>
    <row r="25" spans="2:15" s="314" customFormat="1" x14ac:dyDescent="0.3">
      <c r="B25" s="170" t="s">
        <v>3556</v>
      </c>
      <c r="C25" s="171" t="s">
        <v>3947</v>
      </c>
      <c r="D25" s="171" t="s">
        <v>3948</v>
      </c>
      <c r="E25" s="171" t="s">
        <v>5416</v>
      </c>
      <c r="F25" s="171" t="s">
        <v>3876</v>
      </c>
      <c r="G25" s="377">
        <v>139975000</v>
      </c>
      <c r="H25" s="174" t="s">
        <v>14</v>
      </c>
      <c r="I25" s="174" t="s">
        <v>14</v>
      </c>
      <c r="J25" s="174" t="s">
        <v>14</v>
      </c>
      <c r="K25" s="174" t="s">
        <v>14</v>
      </c>
      <c r="L25" s="174" t="s">
        <v>14</v>
      </c>
      <c r="M25" s="174" t="s">
        <v>14</v>
      </c>
      <c r="N25" s="174" t="s">
        <v>14</v>
      </c>
      <c r="O25" s="174" t="s">
        <v>14</v>
      </c>
    </row>
    <row r="26" spans="2:15" s="314" customFormat="1" x14ac:dyDescent="0.3">
      <c r="B26" s="170" t="s">
        <v>3556</v>
      </c>
      <c r="C26" s="171" t="s">
        <v>3949</v>
      </c>
      <c r="D26" s="171" t="s">
        <v>3950</v>
      </c>
      <c r="E26" s="171" t="s">
        <v>3951</v>
      </c>
      <c r="F26" s="171" t="s">
        <v>3876</v>
      </c>
      <c r="G26" s="377">
        <v>3951118</v>
      </c>
      <c r="H26" s="174" t="s">
        <v>14</v>
      </c>
      <c r="I26" s="174" t="s">
        <v>14</v>
      </c>
      <c r="J26" s="174" t="s">
        <v>14</v>
      </c>
      <c r="K26" s="174" t="s">
        <v>14</v>
      </c>
      <c r="L26" s="174" t="s">
        <v>14</v>
      </c>
      <c r="M26" s="174" t="s">
        <v>14</v>
      </c>
      <c r="N26" s="174" t="s">
        <v>14</v>
      </c>
      <c r="O26" s="174" t="s">
        <v>14</v>
      </c>
    </row>
    <row r="27" spans="2:15" x14ac:dyDescent="0.3">
      <c r="B27" s="169" t="s">
        <v>22</v>
      </c>
      <c r="C27" s="169" t="s">
        <v>612</v>
      </c>
      <c r="D27" s="169" t="s">
        <v>612</v>
      </c>
      <c r="E27" s="169" t="s">
        <v>612</v>
      </c>
      <c r="F27" s="169" t="s">
        <v>612</v>
      </c>
      <c r="G27" s="374" t="s">
        <v>612</v>
      </c>
      <c r="H27" s="169" t="s">
        <v>612</v>
      </c>
      <c r="I27" s="169" t="s">
        <v>612</v>
      </c>
      <c r="J27" s="169" t="s">
        <v>612</v>
      </c>
      <c r="K27" s="169" t="s">
        <v>612</v>
      </c>
      <c r="L27" s="169" t="s">
        <v>612</v>
      </c>
      <c r="M27" s="169" t="s">
        <v>612</v>
      </c>
      <c r="N27" s="169" t="s">
        <v>612</v>
      </c>
      <c r="O27" s="169" t="s">
        <v>612</v>
      </c>
    </row>
    <row r="28" spans="2:15" x14ac:dyDescent="0.3">
      <c r="B28" s="170" t="s">
        <v>3554</v>
      </c>
      <c r="C28" s="171" t="s">
        <v>4054</v>
      </c>
      <c r="D28" s="171" t="s">
        <v>14</v>
      </c>
      <c r="E28" s="171" t="s">
        <v>4055</v>
      </c>
      <c r="F28" s="171" t="s">
        <v>3876</v>
      </c>
      <c r="G28" s="378">
        <v>13641314727.469999</v>
      </c>
      <c r="H28" s="185" t="s">
        <v>14</v>
      </c>
      <c r="I28" s="185" t="s">
        <v>14</v>
      </c>
      <c r="J28" s="185" t="s">
        <v>14</v>
      </c>
      <c r="K28" s="185" t="s">
        <v>14</v>
      </c>
      <c r="L28" s="185" t="s">
        <v>14</v>
      </c>
      <c r="M28" s="185" t="s">
        <v>14</v>
      </c>
      <c r="N28" s="185" t="s">
        <v>14</v>
      </c>
      <c r="O28" s="185" t="s">
        <v>14</v>
      </c>
    </row>
    <row r="29" spans="2:15" x14ac:dyDescent="0.3">
      <c r="B29" s="170" t="s">
        <v>3554</v>
      </c>
      <c r="C29" s="171" t="s">
        <v>4056</v>
      </c>
      <c r="D29" s="171" t="s">
        <v>14</v>
      </c>
      <c r="E29" s="171" t="s">
        <v>4057</v>
      </c>
      <c r="F29" s="171" t="s">
        <v>3876</v>
      </c>
      <c r="G29" s="378">
        <v>7217571328.6499996</v>
      </c>
      <c r="H29" s="185" t="s">
        <v>14</v>
      </c>
      <c r="I29" s="185" t="s">
        <v>14</v>
      </c>
      <c r="J29" s="185" t="s">
        <v>14</v>
      </c>
      <c r="K29" s="185" t="s">
        <v>14</v>
      </c>
      <c r="L29" s="185" t="s">
        <v>14</v>
      </c>
      <c r="M29" s="185" t="s">
        <v>14</v>
      </c>
      <c r="N29" s="185" t="s">
        <v>14</v>
      </c>
      <c r="O29" s="185" t="s">
        <v>14</v>
      </c>
    </row>
    <row r="30" spans="2:15" x14ac:dyDescent="0.3">
      <c r="B30" s="170" t="s">
        <v>3554</v>
      </c>
      <c r="C30" s="171" t="s">
        <v>4058</v>
      </c>
      <c r="D30" s="171" t="s">
        <v>14</v>
      </c>
      <c r="E30" s="171" t="s">
        <v>4057</v>
      </c>
      <c r="F30" s="171" t="s">
        <v>3876</v>
      </c>
      <c r="G30" s="378">
        <v>4570860453.8299999</v>
      </c>
      <c r="H30" s="185" t="s">
        <v>14</v>
      </c>
      <c r="I30" s="185" t="s">
        <v>14</v>
      </c>
      <c r="J30" s="185" t="s">
        <v>14</v>
      </c>
      <c r="K30" s="185" t="s">
        <v>14</v>
      </c>
      <c r="L30" s="185" t="s">
        <v>14</v>
      </c>
      <c r="M30" s="185" t="s">
        <v>14</v>
      </c>
      <c r="N30" s="185" t="s">
        <v>14</v>
      </c>
      <c r="O30" s="185" t="s">
        <v>14</v>
      </c>
    </row>
    <row r="31" spans="2:15" x14ac:dyDescent="0.3">
      <c r="B31" s="170" t="s">
        <v>3554</v>
      </c>
      <c r="C31" s="171" t="s">
        <v>4059</v>
      </c>
      <c r="D31" s="171" t="s">
        <v>14</v>
      </c>
      <c r="E31" s="171" t="s">
        <v>4055</v>
      </c>
      <c r="F31" s="171" t="s">
        <v>3876</v>
      </c>
      <c r="G31" s="378">
        <v>3052709990</v>
      </c>
      <c r="H31" s="185" t="s">
        <v>14</v>
      </c>
      <c r="I31" s="185" t="s">
        <v>14</v>
      </c>
      <c r="J31" s="185" t="s">
        <v>14</v>
      </c>
      <c r="K31" s="185" t="s">
        <v>14</v>
      </c>
      <c r="L31" s="185" t="s">
        <v>14</v>
      </c>
      <c r="M31" s="185" t="s">
        <v>14</v>
      </c>
      <c r="N31" s="185" t="s">
        <v>14</v>
      </c>
      <c r="O31" s="185" t="s">
        <v>14</v>
      </c>
    </row>
    <row r="32" spans="2:15" x14ac:dyDescent="0.3">
      <c r="B32" s="170" t="s">
        <v>3554</v>
      </c>
      <c r="C32" s="171" t="s">
        <v>4060</v>
      </c>
      <c r="D32" s="171" t="s">
        <v>14</v>
      </c>
      <c r="E32" s="171" t="s">
        <v>4057</v>
      </c>
      <c r="F32" s="171" t="s">
        <v>3876</v>
      </c>
      <c r="G32" s="378">
        <v>3035726965.4200001</v>
      </c>
      <c r="H32" s="185" t="s">
        <v>14</v>
      </c>
      <c r="I32" s="185" t="s">
        <v>14</v>
      </c>
      <c r="J32" s="185" t="s">
        <v>14</v>
      </c>
      <c r="K32" s="185" t="s">
        <v>14</v>
      </c>
      <c r="L32" s="185" t="s">
        <v>14</v>
      </c>
      <c r="M32" s="185" t="s">
        <v>14</v>
      </c>
      <c r="N32" s="185" t="s">
        <v>14</v>
      </c>
      <c r="O32" s="185" t="s">
        <v>14</v>
      </c>
    </row>
    <row r="33" spans="2:15" x14ac:dyDescent="0.3">
      <c r="B33" s="170" t="s">
        <v>3554</v>
      </c>
      <c r="C33" s="171" t="s">
        <v>4061</v>
      </c>
      <c r="D33" s="171" t="s">
        <v>14</v>
      </c>
      <c r="E33" s="171" t="s">
        <v>4062</v>
      </c>
      <c r="F33" s="171" t="s">
        <v>3876</v>
      </c>
      <c r="G33" s="378">
        <v>2339798331.21</v>
      </c>
      <c r="H33" s="185" t="s">
        <v>14</v>
      </c>
      <c r="I33" s="185" t="s">
        <v>14</v>
      </c>
      <c r="J33" s="185" t="s">
        <v>14</v>
      </c>
      <c r="K33" s="185" t="s">
        <v>14</v>
      </c>
      <c r="L33" s="185" t="s">
        <v>14</v>
      </c>
      <c r="M33" s="185" t="s">
        <v>14</v>
      </c>
      <c r="N33" s="185" t="s">
        <v>14</v>
      </c>
      <c r="O33" s="185" t="s">
        <v>14</v>
      </c>
    </row>
    <row r="34" spans="2:15" x14ac:dyDescent="0.3">
      <c r="B34" s="170" t="s">
        <v>3554</v>
      </c>
      <c r="C34" s="171" t="s">
        <v>4063</v>
      </c>
      <c r="D34" s="171" t="s">
        <v>14</v>
      </c>
      <c r="E34" s="171" t="s">
        <v>4055</v>
      </c>
      <c r="F34" s="171" t="s">
        <v>3876</v>
      </c>
      <c r="G34" s="378">
        <v>1476571722</v>
      </c>
      <c r="H34" s="185" t="s">
        <v>14</v>
      </c>
      <c r="I34" s="185" t="s">
        <v>14</v>
      </c>
      <c r="J34" s="185" t="s">
        <v>14</v>
      </c>
      <c r="K34" s="185" t="s">
        <v>14</v>
      </c>
      <c r="L34" s="185" t="s">
        <v>14</v>
      </c>
      <c r="M34" s="185" t="s">
        <v>14</v>
      </c>
      <c r="N34" s="185" t="s">
        <v>14</v>
      </c>
      <c r="O34" s="185" t="s">
        <v>14</v>
      </c>
    </row>
    <row r="35" spans="2:15" x14ac:dyDescent="0.3">
      <c r="B35" s="170" t="s">
        <v>3554</v>
      </c>
      <c r="C35" s="171" t="s">
        <v>4064</v>
      </c>
      <c r="D35" s="171" t="s">
        <v>14</v>
      </c>
      <c r="E35" s="171" t="s">
        <v>4055</v>
      </c>
      <c r="F35" s="171" t="s">
        <v>3876</v>
      </c>
      <c r="G35" s="378">
        <v>1148266644</v>
      </c>
      <c r="H35" s="185" t="s">
        <v>14</v>
      </c>
      <c r="I35" s="185" t="s">
        <v>14</v>
      </c>
      <c r="J35" s="185" t="s">
        <v>14</v>
      </c>
      <c r="K35" s="185" t="s">
        <v>14</v>
      </c>
      <c r="L35" s="185" t="s">
        <v>14</v>
      </c>
      <c r="M35" s="185" t="s">
        <v>14</v>
      </c>
      <c r="N35" s="185" t="s">
        <v>14</v>
      </c>
      <c r="O35" s="185" t="s">
        <v>14</v>
      </c>
    </row>
    <row r="36" spans="2:15" x14ac:dyDescent="0.3">
      <c r="B36" s="170" t="s">
        <v>3554</v>
      </c>
      <c r="C36" s="171" t="s">
        <v>4065</v>
      </c>
      <c r="D36" s="171" t="s">
        <v>14</v>
      </c>
      <c r="E36" s="171" t="s">
        <v>4055</v>
      </c>
      <c r="F36" s="171" t="s">
        <v>3876</v>
      </c>
      <c r="G36" s="378">
        <v>875641291.20000005</v>
      </c>
      <c r="H36" s="185" t="s">
        <v>14</v>
      </c>
      <c r="I36" s="185" t="s">
        <v>14</v>
      </c>
      <c r="J36" s="185" t="s">
        <v>14</v>
      </c>
      <c r="K36" s="185" t="s">
        <v>14</v>
      </c>
      <c r="L36" s="185" t="s">
        <v>14</v>
      </c>
      <c r="M36" s="185" t="s">
        <v>14</v>
      </c>
      <c r="N36" s="185" t="s">
        <v>14</v>
      </c>
      <c r="O36" s="185" t="s">
        <v>14</v>
      </c>
    </row>
    <row r="37" spans="2:15" x14ac:dyDescent="0.3">
      <c r="B37" s="170" t="s">
        <v>3554</v>
      </c>
      <c r="C37" s="171" t="s">
        <v>4066</v>
      </c>
      <c r="D37" s="171" t="s">
        <v>14</v>
      </c>
      <c r="E37" s="171" t="s">
        <v>4057</v>
      </c>
      <c r="F37" s="171" t="s">
        <v>3876</v>
      </c>
      <c r="G37" s="378">
        <v>805893574.22000003</v>
      </c>
      <c r="H37" s="185" t="s">
        <v>14</v>
      </c>
      <c r="I37" s="185" t="s">
        <v>14</v>
      </c>
      <c r="J37" s="185" t="s">
        <v>14</v>
      </c>
      <c r="K37" s="185" t="s">
        <v>14</v>
      </c>
      <c r="L37" s="185" t="s">
        <v>14</v>
      </c>
      <c r="M37" s="185" t="s">
        <v>14</v>
      </c>
      <c r="N37" s="185" t="s">
        <v>14</v>
      </c>
      <c r="O37" s="185" t="s">
        <v>14</v>
      </c>
    </row>
    <row r="38" spans="2:15" x14ac:dyDescent="0.3">
      <c r="B38" s="170" t="s">
        <v>3554</v>
      </c>
      <c r="C38" s="171" t="s">
        <v>3937</v>
      </c>
      <c r="D38" s="171" t="s">
        <v>14</v>
      </c>
      <c r="E38" s="171" t="s">
        <v>14</v>
      </c>
      <c r="F38" s="171" t="s">
        <v>4067</v>
      </c>
      <c r="G38" s="378">
        <v>4130623989</v>
      </c>
      <c r="H38" s="185" t="s">
        <v>14</v>
      </c>
      <c r="I38" s="171" t="s">
        <v>4003</v>
      </c>
      <c r="J38" s="185">
        <v>754213522</v>
      </c>
      <c r="K38" s="171" t="s">
        <v>4003</v>
      </c>
      <c r="L38" s="185">
        <v>720741905</v>
      </c>
      <c r="M38" s="171" t="s">
        <v>4003</v>
      </c>
      <c r="N38" s="185">
        <v>487432708</v>
      </c>
      <c r="O38" s="185">
        <v>2168235854</v>
      </c>
    </row>
    <row r="39" spans="2:15" s="314" customFormat="1" x14ac:dyDescent="0.3">
      <c r="B39" s="170" t="s">
        <v>3554</v>
      </c>
      <c r="C39" s="171" t="s">
        <v>3986</v>
      </c>
      <c r="D39" s="171" t="s">
        <v>3987</v>
      </c>
      <c r="E39" s="171" t="s">
        <v>3988</v>
      </c>
      <c r="F39" s="171" t="s">
        <v>3876</v>
      </c>
      <c r="G39" s="377">
        <v>46070130</v>
      </c>
      <c r="H39" s="369" t="s">
        <v>14</v>
      </c>
      <c r="I39" s="369" t="s">
        <v>14</v>
      </c>
      <c r="J39" s="369" t="s">
        <v>14</v>
      </c>
      <c r="K39" s="369" t="s">
        <v>14</v>
      </c>
      <c r="L39" s="369" t="s">
        <v>14</v>
      </c>
      <c r="M39" s="369" t="s">
        <v>14</v>
      </c>
      <c r="N39" s="369" t="s">
        <v>14</v>
      </c>
      <c r="O39" s="369" t="s">
        <v>14</v>
      </c>
    </row>
    <row r="40" spans="2:15" x14ac:dyDescent="0.3">
      <c r="B40" s="169" t="s">
        <v>25</v>
      </c>
      <c r="C40" s="169" t="s">
        <v>4068</v>
      </c>
      <c r="D40" s="169" t="s">
        <v>14</v>
      </c>
      <c r="E40" s="169" t="s">
        <v>4069</v>
      </c>
      <c r="F40" s="169">
        <v>1</v>
      </c>
      <c r="G40" s="374">
        <v>8562001448</v>
      </c>
      <c r="H40" s="169" t="s">
        <v>4068</v>
      </c>
      <c r="I40" s="169"/>
      <c r="J40" s="180">
        <v>8562001448</v>
      </c>
      <c r="K40" s="169" t="s">
        <v>14</v>
      </c>
      <c r="L40" s="169" t="s">
        <v>14</v>
      </c>
      <c r="M40" s="169" t="s">
        <v>14</v>
      </c>
      <c r="N40" s="169" t="s">
        <v>14</v>
      </c>
      <c r="O40" s="169" t="s">
        <v>14</v>
      </c>
    </row>
    <row r="41" spans="2:15" x14ac:dyDescent="0.3">
      <c r="B41" s="169" t="s">
        <v>25</v>
      </c>
      <c r="C41" s="169" t="s">
        <v>4070</v>
      </c>
      <c r="D41" s="169" t="s">
        <v>14</v>
      </c>
      <c r="E41" s="169" t="s">
        <v>4025</v>
      </c>
      <c r="F41" s="169">
        <v>1</v>
      </c>
      <c r="G41" s="374">
        <v>8021452177</v>
      </c>
      <c r="H41" s="169" t="s">
        <v>4070</v>
      </c>
      <c r="I41" s="169"/>
      <c r="J41" s="180">
        <v>8021452177</v>
      </c>
      <c r="K41" s="169" t="s">
        <v>14</v>
      </c>
      <c r="L41" s="169" t="s">
        <v>14</v>
      </c>
      <c r="M41" s="169" t="s">
        <v>14</v>
      </c>
      <c r="N41" s="169" t="s">
        <v>14</v>
      </c>
      <c r="O41" s="169" t="s">
        <v>14</v>
      </c>
    </row>
    <row r="42" spans="2:15" x14ac:dyDescent="0.3">
      <c r="B42" s="169" t="s">
        <v>25</v>
      </c>
      <c r="C42" s="169" t="s">
        <v>4071</v>
      </c>
      <c r="D42" s="169" t="s">
        <v>14</v>
      </c>
      <c r="E42" s="169" t="s">
        <v>4025</v>
      </c>
      <c r="F42" s="169">
        <v>1</v>
      </c>
      <c r="G42" s="374">
        <v>6290570897</v>
      </c>
      <c r="H42" s="169" t="s">
        <v>4071</v>
      </c>
      <c r="I42" s="169"/>
      <c r="J42" s="180">
        <v>6290570897</v>
      </c>
      <c r="K42" s="169" t="s">
        <v>14</v>
      </c>
      <c r="L42" s="169" t="s">
        <v>14</v>
      </c>
      <c r="M42" s="169" t="s">
        <v>14</v>
      </c>
      <c r="N42" s="169" t="s">
        <v>14</v>
      </c>
      <c r="O42" s="169" t="s">
        <v>14</v>
      </c>
    </row>
    <row r="43" spans="2:15" x14ac:dyDescent="0.3">
      <c r="B43" s="169" t="s">
        <v>25</v>
      </c>
      <c r="C43" s="169" t="s">
        <v>4072</v>
      </c>
      <c r="D43" s="169" t="s">
        <v>14</v>
      </c>
      <c r="E43" s="169" t="s">
        <v>494</v>
      </c>
      <c r="F43" s="169">
        <v>1</v>
      </c>
      <c r="G43" s="374">
        <v>4405448874</v>
      </c>
      <c r="H43" s="169" t="s">
        <v>4072</v>
      </c>
      <c r="I43" s="169"/>
      <c r="J43" s="180">
        <v>4405448874</v>
      </c>
      <c r="K43" s="169" t="s">
        <v>14</v>
      </c>
      <c r="L43" s="169" t="s">
        <v>14</v>
      </c>
      <c r="M43" s="169" t="s">
        <v>14</v>
      </c>
      <c r="N43" s="169" t="s">
        <v>14</v>
      </c>
      <c r="O43" s="169" t="s">
        <v>14</v>
      </c>
    </row>
    <row r="44" spans="2:15" x14ac:dyDescent="0.3">
      <c r="B44" s="169" t="s">
        <v>25</v>
      </c>
      <c r="C44" s="169" t="s">
        <v>4073</v>
      </c>
      <c r="D44" s="169" t="s">
        <v>14</v>
      </c>
      <c r="E44" s="169" t="s">
        <v>4069</v>
      </c>
      <c r="F44" s="169">
        <v>1</v>
      </c>
      <c r="G44" s="374">
        <v>3743176531</v>
      </c>
      <c r="H44" s="169" t="s">
        <v>4073</v>
      </c>
      <c r="I44" s="169"/>
      <c r="J44" s="180">
        <v>3743176531</v>
      </c>
      <c r="K44" s="169" t="s">
        <v>14</v>
      </c>
      <c r="L44" s="169" t="s">
        <v>14</v>
      </c>
      <c r="M44" s="169" t="s">
        <v>14</v>
      </c>
      <c r="N44" s="169" t="s">
        <v>14</v>
      </c>
      <c r="O44" s="169" t="s">
        <v>14</v>
      </c>
    </row>
    <row r="45" spans="2:15" x14ac:dyDescent="0.3">
      <c r="B45" s="169" t="s">
        <v>25</v>
      </c>
      <c r="C45" s="169" t="s">
        <v>4074</v>
      </c>
      <c r="D45" s="169" t="s">
        <v>14</v>
      </c>
      <c r="E45" s="169" t="s">
        <v>4069</v>
      </c>
      <c r="F45" s="169">
        <v>1</v>
      </c>
      <c r="G45" s="374">
        <v>2636368864</v>
      </c>
      <c r="H45" s="169" t="s">
        <v>4074</v>
      </c>
      <c r="I45" s="169"/>
      <c r="J45" s="180">
        <v>2636368864</v>
      </c>
      <c r="K45" s="169" t="s">
        <v>14</v>
      </c>
      <c r="L45" s="169" t="s">
        <v>14</v>
      </c>
      <c r="M45" s="169" t="s">
        <v>14</v>
      </c>
      <c r="N45" s="169" t="s">
        <v>14</v>
      </c>
      <c r="O45" s="169" t="s">
        <v>14</v>
      </c>
    </row>
    <row r="46" spans="2:15" x14ac:dyDescent="0.3">
      <c r="B46" s="169" t="s">
        <v>25</v>
      </c>
      <c r="C46" s="169" t="s">
        <v>4075</v>
      </c>
      <c r="D46" s="169" t="s">
        <v>14</v>
      </c>
      <c r="E46" s="169" t="s">
        <v>4069</v>
      </c>
      <c r="F46" s="169">
        <v>1</v>
      </c>
      <c r="G46" s="374">
        <v>2274632929</v>
      </c>
      <c r="H46" s="169" t="s">
        <v>4075</v>
      </c>
      <c r="I46" s="169"/>
      <c r="J46" s="180">
        <v>2274632929</v>
      </c>
      <c r="K46" s="169" t="s">
        <v>14</v>
      </c>
      <c r="L46" s="169" t="s">
        <v>14</v>
      </c>
      <c r="M46" s="169" t="s">
        <v>14</v>
      </c>
      <c r="N46" s="169" t="s">
        <v>14</v>
      </c>
      <c r="O46" s="169" t="s">
        <v>14</v>
      </c>
    </row>
    <row r="47" spans="2:15" x14ac:dyDescent="0.3">
      <c r="B47" s="169" t="s">
        <v>25</v>
      </c>
      <c r="C47" s="169" t="s">
        <v>4076</v>
      </c>
      <c r="D47" s="169" t="s">
        <v>14</v>
      </c>
      <c r="E47" s="169" t="s">
        <v>4025</v>
      </c>
      <c r="F47" s="169">
        <v>1</v>
      </c>
      <c r="G47" s="374">
        <v>1683761743</v>
      </c>
      <c r="H47" s="169" t="s">
        <v>4076</v>
      </c>
      <c r="I47" s="169"/>
      <c r="J47" s="180">
        <v>1683761743</v>
      </c>
      <c r="K47" s="169" t="s">
        <v>14</v>
      </c>
      <c r="L47" s="169" t="s">
        <v>14</v>
      </c>
      <c r="M47" s="169" t="s">
        <v>14</v>
      </c>
      <c r="N47" s="169" t="s">
        <v>14</v>
      </c>
      <c r="O47" s="169" t="s">
        <v>14</v>
      </c>
    </row>
    <row r="48" spans="2:15" x14ac:dyDescent="0.3">
      <c r="B48" s="169" t="s">
        <v>25</v>
      </c>
      <c r="C48" s="169" t="s">
        <v>4077</v>
      </c>
      <c r="D48" s="169" t="s">
        <v>14</v>
      </c>
      <c r="E48" s="169" t="s">
        <v>4069</v>
      </c>
      <c r="F48" s="169">
        <v>1</v>
      </c>
      <c r="G48" s="374">
        <v>1420812820</v>
      </c>
      <c r="H48" s="169" t="s">
        <v>4077</v>
      </c>
      <c r="I48" s="169"/>
      <c r="J48" s="180">
        <v>1420812820</v>
      </c>
      <c r="K48" s="169" t="s">
        <v>14</v>
      </c>
      <c r="L48" s="169" t="s">
        <v>14</v>
      </c>
      <c r="M48" s="169" t="s">
        <v>14</v>
      </c>
      <c r="N48" s="169" t="s">
        <v>14</v>
      </c>
      <c r="O48" s="169" t="s">
        <v>14</v>
      </c>
    </row>
    <row r="49" spans="2:15" x14ac:dyDescent="0.3">
      <c r="B49" s="169" t="s">
        <v>25</v>
      </c>
      <c r="C49" s="169" t="s">
        <v>4078</v>
      </c>
      <c r="D49" s="169" t="s">
        <v>14</v>
      </c>
      <c r="E49" s="169" t="s">
        <v>494</v>
      </c>
      <c r="F49" s="169">
        <v>1</v>
      </c>
      <c r="G49" s="374">
        <v>1405144732</v>
      </c>
      <c r="H49" s="169" t="s">
        <v>4078</v>
      </c>
      <c r="I49" s="169"/>
      <c r="J49" s="180">
        <v>1405144732</v>
      </c>
      <c r="K49" s="169" t="s">
        <v>14</v>
      </c>
      <c r="L49" s="169" t="s">
        <v>14</v>
      </c>
      <c r="M49" s="169" t="s">
        <v>14</v>
      </c>
      <c r="N49" s="169" t="s">
        <v>14</v>
      </c>
      <c r="O49" s="169" t="s">
        <v>14</v>
      </c>
    </row>
    <row r="50" spans="2:15" x14ac:dyDescent="0.3">
      <c r="B50" s="169" t="s">
        <v>25</v>
      </c>
      <c r="C50" s="169" t="s">
        <v>14</v>
      </c>
      <c r="D50" s="169" t="s">
        <v>14</v>
      </c>
      <c r="E50" s="169" t="s">
        <v>14</v>
      </c>
      <c r="F50" s="169" t="s">
        <v>14</v>
      </c>
      <c r="G50" s="374">
        <v>13259156100</v>
      </c>
      <c r="H50" s="169" t="s">
        <v>625</v>
      </c>
      <c r="I50" s="169"/>
      <c r="J50" s="180">
        <v>13259156100</v>
      </c>
      <c r="K50" s="169" t="s">
        <v>14</v>
      </c>
      <c r="L50" s="169" t="s">
        <v>14</v>
      </c>
      <c r="M50" s="169" t="s">
        <v>14</v>
      </c>
      <c r="N50" s="169" t="s">
        <v>14</v>
      </c>
      <c r="O50" s="169" t="s">
        <v>14</v>
      </c>
    </row>
    <row r="51" spans="2:15" x14ac:dyDescent="0.3">
      <c r="B51" s="174" t="s">
        <v>27</v>
      </c>
      <c r="C51" s="171" t="s">
        <v>14</v>
      </c>
      <c r="D51" s="171" t="s">
        <v>14</v>
      </c>
      <c r="E51" s="171" t="s">
        <v>14</v>
      </c>
      <c r="F51" s="171" t="s">
        <v>14</v>
      </c>
      <c r="G51" s="379">
        <v>61670866640.379997</v>
      </c>
      <c r="H51" s="171" t="s">
        <v>14</v>
      </c>
      <c r="I51" s="171" t="s">
        <v>14</v>
      </c>
      <c r="J51" s="171" t="s">
        <v>14</v>
      </c>
      <c r="K51" s="171" t="s">
        <v>14</v>
      </c>
      <c r="L51" s="171" t="s">
        <v>14</v>
      </c>
      <c r="M51" s="171" t="s">
        <v>14</v>
      </c>
      <c r="N51" s="171" t="s">
        <v>14</v>
      </c>
      <c r="O51" s="171" t="s">
        <v>14</v>
      </c>
    </row>
    <row r="52" spans="2:15" x14ac:dyDescent="0.3">
      <c r="B52" s="181"/>
      <c r="C52" s="181" t="s">
        <v>580</v>
      </c>
      <c r="D52" s="181"/>
      <c r="E52" s="181"/>
      <c r="F52" s="371"/>
      <c r="G52" s="380">
        <f>SUM(G7:G51)</f>
        <v>160198549532.38</v>
      </c>
      <c r="H52" s="182"/>
      <c r="I52" s="182"/>
      <c r="J52" s="182"/>
      <c r="K52" s="182"/>
      <c r="L52" s="182"/>
      <c r="M52" s="182"/>
      <c r="N52" s="182"/>
      <c r="O52" s="182"/>
    </row>
    <row r="53" spans="2:15" x14ac:dyDescent="0.3">
      <c r="B53" s="26" t="s">
        <v>66</v>
      </c>
    </row>
    <row r="54" spans="2:15" x14ac:dyDescent="0.3">
      <c r="B54" s="26"/>
    </row>
    <row r="55" spans="2:15" x14ac:dyDescent="0.3">
      <c r="B55" s="138" t="s">
        <v>3727</v>
      </c>
    </row>
    <row r="56" spans="2:15" ht="48.6" thickBot="1" x14ac:dyDescent="0.35">
      <c r="B56" s="2" t="s">
        <v>7</v>
      </c>
      <c r="C56" s="2" t="s">
        <v>3865</v>
      </c>
      <c r="D56" s="2" t="s">
        <v>4022</v>
      </c>
      <c r="E56" s="2" t="s">
        <v>4023</v>
      </c>
      <c r="F56" s="165" t="s">
        <v>3868</v>
      </c>
      <c r="G56" s="110" t="s">
        <v>3869</v>
      </c>
      <c r="H56" s="2" t="s">
        <v>3870</v>
      </c>
      <c r="I56" s="2" t="s">
        <v>3871</v>
      </c>
      <c r="J56" s="2" t="s">
        <v>3872</v>
      </c>
      <c r="K56" s="2" t="s">
        <v>3873</v>
      </c>
      <c r="L56" s="2" t="s">
        <v>3872</v>
      </c>
      <c r="M56" s="2" t="s">
        <v>3873</v>
      </c>
      <c r="N56" s="2" t="s">
        <v>3872</v>
      </c>
      <c r="O56" s="2" t="s">
        <v>3874</v>
      </c>
    </row>
    <row r="57" spans="2:15" x14ac:dyDescent="0.3">
      <c r="B57" s="169" t="s">
        <v>3575</v>
      </c>
      <c r="C57" s="169" t="s">
        <v>1702</v>
      </c>
      <c r="D57" s="179" t="s">
        <v>1702</v>
      </c>
      <c r="E57" s="169" t="s">
        <v>1702</v>
      </c>
      <c r="F57" s="169" t="s">
        <v>1702</v>
      </c>
      <c r="G57" s="381" t="s">
        <v>1702</v>
      </c>
      <c r="H57" s="179" t="s">
        <v>1702</v>
      </c>
      <c r="I57" s="179" t="s">
        <v>1702</v>
      </c>
      <c r="J57" s="180" t="s">
        <v>1702</v>
      </c>
      <c r="K57" s="179" t="s">
        <v>1702</v>
      </c>
      <c r="L57" s="179" t="s">
        <v>1702</v>
      </c>
      <c r="M57" s="179" t="s">
        <v>1702</v>
      </c>
      <c r="N57" s="179" t="s">
        <v>1702</v>
      </c>
      <c r="O57" s="179" t="s">
        <v>1702</v>
      </c>
    </row>
    <row r="58" spans="2:15" s="314" customFormat="1" x14ac:dyDescent="0.3">
      <c r="B58" s="169" t="s">
        <v>3575</v>
      </c>
      <c r="C58" s="169" t="s">
        <v>5414</v>
      </c>
      <c r="D58" s="187" t="s">
        <v>14</v>
      </c>
      <c r="E58" s="187" t="s">
        <v>5417</v>
      </c>
      <c r="F58" s="187" t="s">
        <v>14</v>
      </c>
      <c r="G58" s="381">
        <v>3679300</v>
      </c>
      <c r="H58" s="188" t="s">
        <v>14</v>
      </c>
      <c r="I58" s="188" t="s">
        <v>14</v>
      </c>
      <c r="J58" s="189" t="s">
        <v>14</v>
      </c>
      <c r="K58" s="188" t="s">
        <v>14</v>
      </c>
      <c r="L58" s="188" t="s">
        <v>14</v>
      </c>
      <c r="M58" s="188" t="s">
        <v>14</v>
      </c>
      <c r="N58" s="188" t="s">
        <v>14</v>
      </c>
      <c r="O58" s="188" t="s">
        <v>14</v>
      </c>
    </row>
    <row r="59" spans="2:15" x14ac:dyDescent="0.3">
      <c r="B59" s="174" t="s">
        <v>3549</v>
      </c>
      <c r="C59" s="193" t="s">
        <v>4341</v>
      </c>
      <c r="D59" s="194" t="s">
        <v>14</v>
      </c>
      <c r="E59" s="193" t="s">
        <v>4342</v>
      </c>
      <c r="F59" s="193" t="s">
        <v>14</v>
      </c>
      <c r="G59" s="382">
        <v>4738385698</v>
      </c>
      <c r="H59" s="194" t="s">
        <v>14</v>
      </c>
      <c r="I59" s="194" t="s">
        <v>14</v>
      </c>
      <c r="J59" s="192">
        <v>4738385698</v>
      </c>
      <c r="K59" s="198" t="s">
        <v>14</v>
      </c>
      <c r="L59" s="198" t="s">
        <v>14</v>
      </c>
      <c r="M59" s="198" t="s">
        <v>14</v>
      </c>
      <c r="N59" s="198" t="s">
        <v>14</v>
      </c>
      <c r="O59" s="198" t="s">
        <v>14</v>
      </c>
    </row>
    <row r="60" spans="2:15" x14ac:dyDescent="0.3">
      <c r="B60" s="174" t="s">
        <v>3549</v>
      </c>
      <c r="C60" s="193" t="s">
        <v>4343</v>
      </c>
      <c r="D60" s="194" t="s">
        <v>14</v>
      </c>
      <c r="E60" s="193" t="s">
        <v>4344</v>
      </c>
      <c r="F60" s="193" t="s">
        <v>14</v>
      </c>
      <c r="G60" s="382">
        <v>4617584506</v>
      </c>
      <c r="H60" s="194" t="s">
        <v>14</v>
      </c>
      <c r="I60" s="194" t="s">
        <v>14</v>
      </c>
      <c r="J60" s="192">
        <v>4617584506</v>
      </c>
      <c r="K60" s="198" t="s">
        <v>14</v>
      </c>
      <c r="L60" s="198" t="s">
        <v>14</v>
      </c>
      <c r="M60" s="198" t="s">
        <v>14</v>
      </c>
      <c r="N60" s="198" t="s">
        <v>14</v>
      </c>
      <c r="O60" s="198" t="s">
        <v>14</v>
      </c>
    </row>
    <row r="61" spans="2:15" x14ac:dyDescent="0.3">
      <c r="B61" s="174" t="s">
        <v>3549</v>
      </c>
      <c r="C61" s="193" t="s">
        <v>4345</v>
      </c>
      <c r="D61" s="194" t="s">
        <v>14</v>
      </c>
      <c r="E61" s="193" t="s">
        <v>4346</v>
      </c>
      <c r="F61" s="193" t="s">
        <v>14</v>
      </c>
      <c r="G61" s="382">
        <v>4526481265</v>
      </c>
      <c r="H61" s="194" t="s">
        <v>14</v>
      </c>
      <c r="I61" s="194" t="s">
        <v>14</v>
      </c>
      <c r="J61" s="192">
        <v>4526481265</v>
      </c>
      <c r="K61" s="198" t="s">
        <v>14</v>
      </c>
      <c r="L61" s="198" t="s">
        <v>14</v>
      </c>
      <c r="M61" s="198" t="s">
        <v>14</v>
      </c>
      <c r="N61" s="198" t="s">
        <v>14</v>
      </c>
      <c r="O61" s="198" t="s">
        <v>14</v>
      </c>
    </row>
    <row r="62" spans="2:15" x14ac:dyDescent="0.3">
      <c r="B62" s="174" t="s">
        <v>3549</v>
      </c>
      <c r="C62" s="193" t="s">
        <v>4347</v>
      </c>
      <c r="D62" s="194" t="s">
        <v>14</v>
      </c>
      <c r="E62" s="193" t="s">
        <v>4348</v>
      </c>
      <c r="F62" s="193" t="s">
        <v>14</v>
      </c>
      <c r="G62" s="382">
        <v>3428281054</v>
      </c>
      <c r="H62" s="194" t="s">
        <v>14</v>
      </c>
      <c r="I62" s="194" t="s">
        <v>14</v>
      </c>
      <c r="J62" s="192">
        <v>3428281054</v>
      </c>
      <c r="K62" s="198" t="s">
        <v>14</v>
      </c>
      <c r="L62" s="198" t="s">
        <v>14</v>
      </c>
      <c r="M62" s="198" t="s">
        <v>14</v>
      </c>
      <c r="N62" s="198" t="s">
        <v>14</v>
      </c>
      <c r="O62" s="198" t="s">
        <v>14</v>
      </c>
    </row>
    <row r="63" spans="2:15" x14ac:dyDescent="0.3">
      <c r="B63" s="174" t="s">
        <v>3549</v>
      </c>
      <c r="C63" s="193" t="s">
        <v>4349</v>
      </c>
      <c r="D63" s="194" t="s">
        <v>14</v>
      </c>
      <c r="E63" s="193" t="s">
        <v>4350</v>
      </c>
      <c r="F63" s="193" t="s">
        <v>14</v>
      </c>
      <c r="G63" s="382">
        <v>2392600606</v>
      </c>
      <c r="H63" s="194" t="s">
        <v>14</v>
      </c>
      <c r="I63" s="194" t="s">
        <v>14</v>
      </c>
      <c r="J63" s="192">
        <v>2392600606</v>
      </c>
      <c r="K63" s="198" t="s">
        <v>14</v>
      </c>
      <c r="L63" s="198" t="s">
        <v>14</v>
      </c>
      <c r="M63" s="198" t="s">
        <v>14</v>
      </c>
      <c r="N63" s="198" t="s">
        <v>14</v>
      </c>
      <c r="O63" s="198" t="s">
        <v>14</v>
      </c>
    </row>
    <row r="64" spans="2:15" x14ac:dyDescent="0.3">
      <c r="B64" s="174" t="s">
        <v>3549</v>
      </c>
      <c r="C64" s="193" t="s">
        <v>4351</v>
      </c>
      <c r="D64" s="194" t="s">
        <v>14</v>
      </c>
      <c r="E64" s="193" t="s">
        <v>4352</v>
      </c>
      <c r="F64" s="193" t="s">
        <v>14</v>
      </c>
      <c r="G64" s="382">
        <v>1746161128</v>
      </c>
      <c r="H64" s="194" t="s">
        <v>14</v>
      </c>
      <c r="I64" s="194" t="s">
        <v>14</v>
      </c>
      <c r="J64" s="192">
        <v>1746161128</v>
      </c>
      <c r="K64" s="198" t="s">
        <v>14</v>
      </c>
      <c r="L64" s="198" t="s">
        <v>14</v>
      </c>
      <c r="M64" s="198" t="s">
        <v>14</v>
      </c>
      <c r="N64" s="198" t="s">
        <v>14</v>
      </c>
      <c r="O64" s="198" t="s">
        <v>14</v>
      </c>
    </row>
    <row r="65" spans="2:15" x14ac:dyDescent="0.3">
      <c r="B65" s="174" t="s">
        <v>3549</v>
      </c>
      <c r="C65" s="193" t="s">
        <v>4353</v>
      </c>
      <c r="D65" s="194" t="s">
        <v>14</v>
      </c>
      <c r="E65" s="193" t="s">
        <v>4354</v>
      </c>
      <c r="F65" s="193" t="s">
        <v>14</v>
      </c>
      <c r="G65" s="382">
        <v>1276319836</v>
      </c>
      <c r="H65" s="194" t="s">
        <v>14</v>
      </c>
      <c r="I65" s="194" t="s">
        <v>14</v>
      </c>
      <c r="J65" s="192">
        <v>1276319836</v>
      </c>
      <c r="K65" s="198" t="s">
        <v>14</v>
      </c>
      <c r="L65" s="198" t="s">
        <v>14</v>
      </c>
      <c r="M65" s="198" t="s">
        <v>14</v>
      </c>
      <c r="N65" s="198" t="s">
        <v>14</v>
      </c>
      <c r="O65" s="198" t="s">
        <v>14</v>
      </c>
    </row>
    <row r="66" spans="2:15" x14ac:dyDescent="0.3">
      <c r="B66" s="174" t="s">
        <v>3549</v>
      </c>
      <c r="C66" s="193" t="s">
        <v>4355</v>
      </c>
      <c r="D66" s="194" t="s">
        <v>14</v>
      </c>
      <c r="E66" s="193" t="s">
        <v>4356</v>
      </c>
      <c r="F66" s="193" t="s">
        <v>14</v>
      </c>
      <c r="G66" s="382">
        <v>1261256663</v>
      </c>
      <c r="H66" s="194" t="s">
        <v>14</v>
      </c>
      <c r="I66" s="194" t="s">
        <v>14</v>
      </c>
      <c r="J66" s="192">
        <v>1261256663</v>
      </c>
      <c r="K66" s="198" t="s">
        <v>14</v>
      </c>
      <c r="L66" s="198" t="s">
        <v>14</v>
      </c>
      <c r="M66" s="198" t="s">
        <v>14</v>
      </c>
      <c r="N66" s="198" t="s">
        <v>14</v>
      </c>
      <c r="O66" s="198" t="s">
        <v>14</v>
      </c>
    </row>
    <row r="67" spans="2:15" x14ac:dyDescent="0.3">
      <c r="B67" s="174" t="s">
        <v>3549</v>
      </c>
      <c r="C67" s="193" t="s">
        <v>4357</v>
      </c>
      <c r="D67" s="194" t="s">
        <v>14</v>
      </c>
      <c r="E67" s="193" t="s">
        <v>4358</v>
      </c>
      <c r="F67" s="193" t="s">
        <v>14</v>
      </c>
      <c r="G67" s="382">
        <v>1234302933</v>
      </c>
      <c r="H67" s="194" t="s">
        <v>14</v>
      </c>
      <c r="I67" s="194" t="s">
        <v>14</v>
      </c>
      <c r="J67" s="192">
        <v>1234302933</v>
      </c>
      <c r="K67" s="198" t="s">
        <v>14</v>
      </c>
      <c r="L67" s="198" t="s">
        <v>14</v>
      </c>
      <c r="M67" s="198" t="s">
        <v>14</v>
      </c>
      <c r="N67" s="198" t="s">
        <v>14</v>
      </c>
      <c r="O67" s="198" t="s">
        <v>14</v>
      </c>
    </row>
    <row r="68" spans="2:15" x14ac:dyDescent="0.3">
      <c r="B68" s="174" t="s">
        <v>3549</v>
      </c>
      <c r="C68" s="193" t="s">
        <v>4359</v>
      </c>
      <c r="D68" s="194" t="s">
        <v>14</v>
      </c>
      <c r="E68" s="193" t="s">
        <v>4360</v>
      </c>
      <c r="F68" s="193" t="s">
        <v>14</v>
      </c>
      <c r="G68" s="382">
        <v>1173473783</v>
      </c>
      <c r="H68" s="194" t="s">
        <v>14</v>
      </c>
      <c r="I68" s="194" t="s">
        <v>14</v>
      </c>
      <c r="J68" s="192">
        <v>1173473783</v>
      </c>
      <c r="K68" s="198" t="s">
        <v>14</v>
      </c>
      <c r="L68" s="198" t="s">
        <v>14</v>
      </c>
      <c r="M68" s="198" t="s">
        <v>14</v>
      </c>
      <c r="N68" s="198" t="s">
        <v>14</v>
      </c>
      <c r="O68" s="198" t="s">
        <v>14</v>
      </c>
    </row>
    <row r="69" spans="2:15" x14ac:dyDescent="0.3">
      <c r="B69" s="174" t="s">
        <v>3549</v>
      </c>
      <c r="C69" s="193" t="s">
        <v>4361</v>
      </c>
      <c r="D69" s="194" t="s">
        <v>14</v>
      </c>
      <c r="E69" s="193" t="s">
        <v>14</v>
      </c>
      <c r="F69" s="193" t="s">
        <v>14</v>
      </c>
      <c r="G69" s="382">
        <v>12926974634</v>
      </c>
      <c r="H69" s="194" t="s">
        <v>14</v>
      </c>
      <c r="I69" s="194" t="s">
        <v>14</v>
      </c>
      <c r="J69" s="192">
        <v>12926974634</v>
      </c>
      <c r="K69" s="198" t="s">
        <v>14</v>
      </c>
      <c r="L69" s="198" t="s">
        <v>14</v>
      </c>
      <c r="M69" s="198" t="s">
        <v>14</v>
      </c>
      <c r="N69" s="198" t="s">
        <v>14</v>
      </c>
      <c r="O69" s="198" t="s">
        <v>14</v>
      </c>
    </row>
    <row r="70" spans="2:15" s="314" customFormat="1" x14ac:dyDescent="0.3">
      <c r="B70" s="174" t="s">
        <v>3549</v>
      </c>
      <c r="C70" s="190" t="s">
        <v>4087</v>
      </c>
      <c r="D70" s="190" t="s">
        <v>4088</v>
      </c>
      <c r="E70" s="190" t="s">
        <v>5418</v>
      </c>
      <c r="F70" s="190" t="s">
        <v>3910</v>
      </c>
      <c r="G70" s="382">
        <v>13025579719</v>
      </c>
      <c r="H70" s="191" t="s">
        <v>14</v>
      </c>
      <c r="I70" s="191" t="s">
        <v>14</v>
      </c>
      <c r="J70" s="192">
        <v>13025579719</v>
      </c>
      <c r="K70" s="191" t="s">
        <v>14</v>
      </c>
      <c r="L70" s="191" t="s">
        <v>14</v>
      </c>
      <c r="M70" s="191" t="s">
        <v>14</v>
      </c>
      <c r="N70" s="191" t="s">
        <v>14</v>
      </c>
      <c r="O70" s="191" t="s">
        <v>14</v>
      </c>
    </row>
    <row r="71" spans="2:15" s="314" customFormat="1" x14ac:dyDescent="0.3">
      <c r="B71" s="174" t="s">
        <v>3549</v>
      </c>
      <c r="C71" s="190" t="s">
        <v>4094</v>
      </c>
      <c r="D71" s="190" t="s">
        <v>4095</v>
      </c>
      <c r="E71" s="190" t="s">
        <v>5419</v>
      </c>
      <c r="F71" s="190" t="s">
        <v>14</v>
      </c>
      <c r="G71" s="382">
        <v>2566232635</v>
      </c>
      <c r="H71" s="191" t="s">
        <v>14</v>
      </c>
      <c r="I71" s="191" t="s">
        <v>14</v>
      </c>
      <c r="J71" s="192">
        <v>2566232635</v>
      </c>
      <c r="K71" s="191" t="s">
        <v>14</v>
      </c>
      <c r="L71" s="191" t="s">
        <v>14</v>
      </c>
      <c r="M71" s="191" t="s">
        <v>14</v>
      </c>
      <c r="N71" s="191" t="s">
        <v>14</v>
      </c>
      <c r="O71" s="191" t="s">
        <v>14</v>
      </c>
    </row>
    <row r="72" spans="2:15" s="314" customFormat="1" x14ac:dyDescent="0.3">
      <c r="B72" s="174" t="s">
        <v>3549</v>
      </c>
      <c r="C72" s="190" t="s">
        <v>4096</v>
      </c>
      <c r="D72" s="190" t="s">
        <v>4097</v>
      </c>
      <c r="E72" s="190" t="s">
        <v>5415</v>
      </c>
      <c r="F72" s="190" t="s">
        <v>14</v>
      </c>
      <c r="G72" s="382">
        <v>2376107168</v>
      </c>
      <c r="H72" s="191" t="s">
        <v>14</v>
      </c>
      <c r="I72" s="191" t="s">
        <v>14</v>
      </c>
      <c r="J72" s="192">
        <v>2376107168</v>
      </c>
      <c r="K72" s="191" t="s">
        <v>14</v>
      </c>
      <c r="L72" s="191" t="s">
        <v>14</v>
      </c>
      <c r="M72" s="191" t="s">
        <v>14</v>
      </c>
      <c r="N72" s="191" t="s">
        <v>14</v>
      </c>
      <c r="O72" s="191" t="s">
        <v>14</v>
      </c>
    </row>
    <row r="73" spans="2:15" x14ac:dyDescent="0.3">
      <c r="B73" s="169" t="s">
        <v>3547</v>
      </c>
      <c r="C73" s="187" t="s">
        <v>4362</v>
      </c>
      <c r="D73" s="168" t="s">
        <v>14</v>
      </c>
      <c r="E73" s="167" t="s">
        <v>4363</v>
      </c>
      <c r="F73" s="167" t="s">
        <v>3876</v>
      </c>
      <c r="G73" s="381">
        <v>7059599259</v>
      </c>
      <c r="H73" s="188" t="s">
        <v>71</v>
      </c>
      <c r="I73" s="168" t="s">
        <v>4002</v>
      </c>
      <c r="J73" s="180">
        <v>7059599259</v>
      </c>
      <c r="K73" s="168" t="s">
        <v>14</v>
      </c>
      <c r="L73" s="168" t="s">
        <v>14</v>
      </c>
      <c r="M73" s="168" t="s">
        <v>14</v>
      </c>
      <c r="N73" s="168" t="s">
        <v>14</v>
      </c>
      <c r="O73" s="168" t="s">
        <v>14</v>
      </c>
    </row>
    <row r="74" spans="2:15" x14ac:dyDescent="0.3">
      <c r="B74" s="169" t="s">
        <v>3547</v>
      </c>
      <c r="C74" s="187" t="s">
        <v>4364</v>
      </c>
      <c r="D74" s="168" t="s">
        <v>14</v>
      </c>
      <c r="E74" s="167" t="s">
        <v>4365</v>
      </c>
      <c r="F74" s="167" t="s">
        <v>3876</v>
      </c>
      <c r="G74" s="381">
        <v>1519117351</v>
      </c>
      <c r="H74" s="188" t="s">
        <v>71</v>
      </c>
      <c r="I74" s="168" t="s">
        <v>4002</v>
      </c>
      <c r="J74" s="180">
        <v>1519117351</v>
      </c>
      <c r="K74" s="168" t="s">
        <v>14</v>
      </c>
      <c r="L74" s="168" t="s">
        <v>14</v>
      </c>
      <c r="M74" s="168" t="s">
        <v>14</v>
      </c>
      <c r="N74" s="168" t="s">
        <v>14</v>
      </c>
      <c r="O74" s="168" t="s">
        <v>14</v>
      </c>
    </row>
    <row r="75" spans="2:15" x14ac:dyDescent="0.3">
      <c r="B75" s="169" t="s">
        <v>3547</v>
      </c>
      <c r="C75" s="187" t="s">
        <v>4366</v>
      </c>
      <c r="D75" s="168" t="s">
        <v>14</v>
      </c>
      <c r="E75" s="167" t="s">
        <v>4367</v>
      </c>
      <c r="F75" s="167" t="s">
        <v>3876</v>
      </c>
      <c r="G75" s="381">
        <v>1504075304</v>
      </c>
      <c r="H75" s="188" t="s">
        <v>71</v>
      </c>
      <c r="I75" s="168" t="s">
        <v>4002</v>
      </c>
      <c r="J75" s="180">
        <v>1504075304</v>
      </c>
      <c r="K75" s="168" t="s">
        <v>14</v>
      </c>
      <c r="L75" s="168" t="s">
        <v>14</v>
      </c>
      <c r="M75" s="168" t="s">
        <v>14</v>
      </c>
      <c r="N75" s="168" t="s">
        <v>14</v>
      </c>
      <c r="O75" s="168" t="s">
        <v>14</v>
      </c>
    </row>
    <row r="76" spans="2:15" x14ac:dyDescent="0.3">
      <c r="B76" s="169" t="s">
        <v>3547</v>
      </c>
      <c r="C76" s="187" t="s">
        <v>4368</v>
      </c>
      <c r="D76" s="168" t="s">
        <v>14</v>
      </c>
      <c r="E76" s="167" t="s">
        <v>4367</v>
      </c>
      <c r="F76" s="167" t="s">
        <v>3876</v>
      </c>
      <c r="G76" s="381">
        <v>1148634207</v>
      </c>
      <c r="H76" s="188" t="s">
        <v>71</v>
      </c>
      <c r="I76" s="168" t="s">
        <v>4002</v>
      </c>
      <c r="J76" s="180">
        <v>1148634207</v>
      </c>
      <c r="K76" s="168" t="s">
        <v>14</v>
      </c>
      <c r="L76" s="168" t="s">
        <v>14</v>
      </c>
      <c r="M76" s="168" t="s">
        <v>14</v>
      </c>
      <c r="N76" s="168" t="s">
        <v>14</v>
      </c>
      <c r="O76" s="168" t="s">
        <v>14</v>
      </c>
    </row>
    <row r="77" spans="2:15" x14ac:dyDescent="0.3">
      <c r="B77" s="169" t="s">
        <v>3547</v>
      </c>
      <c r="C77" s="187" t="s">
        <v>4369</v>
      </c>
      <c r="D77" s="168" t="s">
        <v>14</v>
      </c>
      <c r="E77" s="167" t="s">
        <v>4363</v>
      </c>
      <c r="F77" s="167" t="s">
        <v>3876</v>
      </c>
      <c r="G77" s="381">
        <v>932189066</v>
      </c>
      <c r="H77" s="188" t="s">
        <v>71</v>
      </c>
      <c r="I77" s="168" t="s">
        <v>4134</v>
      </c>
      <c r="J77" s="180">
        <v>932189066</v>
      </c>
      <c r="K77" s="168" t="s">
        <v>14</v>
      </c>
      <c r="L77" s="168" t="s">
        <v>14</v>
      </c>
      <c r="M77" s="168" t="s">
        <v>14</v>
      </c>
      <c r="N77" s="168" t="s">
        <v>14</v>
      </c>
      <c r="O77" s="168" t="s">
        <v>14</v>
      </c>
    </row>
    <row r="78" spans="2:15" x14ac:dyDescent="0.3">
      <c r="B78" s="169" t="s">
        <v>3547</v>
      </c>
      <c r="C78" s="187" t="s">
        <v>4370</v>
      </c>
      <c r="D78" s="168" t="s">
        <v>14</v>
      </c>
      <c r="E78" s="167" t="s">
        <v>4371</v>
      </c>
      <c r="F78" s="167" t="s">
        <v>3876</v>
      </c>
      <c r="G78" s="381">
        <v>880059776</v>
      </c>
      <c r="H78" s="188" t="s">
        <v>71</v>
      </c>
      <c r="I78" s="168" t="s">
        <v>4223</v>
      </c>
      <c r="J78" s="180">
        <v>880059776</v>
      </c>
      <c r="K78" s="168" t="s">
        <v>14</v>
      </c>
      <c r="L78" s="168" t="s">
        <v>14</v>
      </c>
      <c r="M78" s="168" t="s">
        <v>14</v>
      </c>
      <c r="N78" s="168" t="s">
        <v>14</v>
      </c>
      <c r="O78" s="168" t="s">
        <v>14</v>
      </c>
    </row>
    <row r="79" spans="2:15" x14ac:dyDescent="0.3">
      <c r="B79" s="169" t="s">
        <v>3547</v>
      </c>
      <c r="C79" s="187" t="s">
        <v>4372</v>
      </c>
      <c r="D79" s="168" t="s">
        <v>14</v>
      </c>
      <c r="E79" s="167" t="s">
        <v>4373</v>
      </c>
      <c r="F79" s="167" t="s">
        <v>3876</v>
      </c>
      <c r="G79" s="381">
        <v>740355731</v>
      </c>
      <c r="H79" s="188" t="s">
        <v>71</v>
      </c>
      <c r="I79" s="168" t="s">
        <v>4223</v>
      </c>
      <c r="J79" s="180">
        <v>740355731</v>
      </c>
      <c r="K79" s="168" t="s">
        <v>14</v>
      </c>
      <c r="L79" s="168" t="s">
        <v>14</v>
      </c>
      <c r="M79" s="168" t="s">
        <v>14</v>
      </c>
      <c r="N79" s="168" t="s">
        <v>14</v>
      </c>
      <c r="O79" s="168" t="s">
        <v>14</v>
      </c>
    </row>
    <row r="80" spans="2:15" x14ac:dyDescent="0.3">
      <c r="B80" s="169" t="s">
        <v>3547</v>
      </c>
      <c r="C80" s="187" t="s">
        <v>4374</v>
      </c>
      <c r="D80" s="168" t="s">
        <v>14</v>
      </c>
      <c r="E80" s="167" t="s">
        <v>4373</v>
      </c>
      <c r="F80" s="167" t="s">
        <v>3876</v>
      </c>
      <c r="G80" s="381">
        <v>610581318</v>
      </c>
      <c r="H80" s="188" t="s">
        <v>71</v>
      </c>
      <c r="I80" s="168" t="s">
        <v>4002</v>
      </c>
      <c r="J80" s="180">
        <v>610581318</v>
      </c>
      <c r="K80" s="168" t="s">
        <v>14</v>
      </c>
      <c r="L80" s="168" t="s">
        <v>14</v>
      </c>
      <c r="M80" s="168" t="s">
        <v>14</v>
      </c>
      <c r="N80" s="168" t="s">
        <v>14</v>
      </c>
      <c r="O80" s="168" t="s">
        <v>14</v>
      </c>
    </row>
    <row r="81" spans="2:15" x14ac:dyDescent="0.3">
      <c r="B81" s="169" t="s">
        <v>3547</v>
      </c>
      <c r="C81" s="187" t="s">
        <v>4375</v>
      </c>
      <c r="D81" s="168" t="s">
        <v>14</v>
      </c>
      <c r="E81" s="167" t="s">
        <v>4376</v>
      </c>
      <c r="F81" s="167" t="s">
        <v>3876</v>
      </c>
      <c r="G81" s="381">
        <v>508461272</v>
      </c>
      <c r="H81" s="188" t="s">
        <v>71</v>
      </c>
      <c r="I81" s="168" t="s">
        <v>4223</v>
      </c>
      <c r="J81" s="180">
        <v>508461272</v>
      </c>
      <c r="K81" s="168" t="s">
        <v>14</v>
      </c>
      <c r="L81" s="168" t="s">
        <v>14</v>
      </c>
      <c r="M81" s="168" t="s">
        <v>14</v>
      </c>
      <c r="N81" s="168" t="s">
        <v>14</v>
      </c>
      <c r="O81" s="168" t="s">
        <v>14</v>
      </c>
    </row>
    <row r="82" spans="2:15" x14ac:dyDescent="0.3">
      <c r="B82" s="169" t="s">
        <v>3547</v>
      </c>
      <c r="C82" s="187" t="s">
        <v>4377</v>
      </c>
      <c r="D82" s="168" t="s">
        <v>14</v>
      </c>
      <c r="E82" s="167" t="s">
        <v>4378</v>
      </c>
      <c r="F82" s="167" t="s">
        <v>3876</v>
      </c>
      <c r="G82" s="381">
        <v>500098567</v>
      </c>
      <c r="H82" s="188" t="s">
        <v>71</v>
      </c>
      <c r="I82" s="168" t="s">
        <v>4223</v>
      </c>
      <c r="J82" s="180">
        <v>500098567</v>
      </c>
      <c r="K82" s="168" t="s">
        <v>14</v>
      </c>
      <c r="L82" s="168" t="s">
        <v>14</v>
      </c>
      <c r="M82" s="168" t="s">
        <v>14</v>
      </c>
      <c r="N82" s="168" t="s">
        <v>14</v>
      </c>
      <c r="O82" s="168" t="s">
        <v>14</v>
      </c>
    </row>
    <row r="83" spans="2:15" x14ac:dyDescent="0.3">
      <c r="B83" s="169" t="s">
        <v>3547</v>
      </c>
      <c r="C83" s="187" t="s">
        <v>625</v>
      </c>
      <c r="D83" s="168" t="s">
        <v>14</v>
      </c>
      <c r="E83" s="167" t="s">
        <v>14</v>
      </c>
      <c r="F83" s="167" t="s">
        <v>14</v>
      </c>
      <c r="G83" s="381">
        <v>8796489562</v>
      </c>
      <c r="H83" s="188" t="s">
        <v>71</v>
      </c>
      <c r="I83" s="168" t="s">
        <v>14</v>
      </c>
      <c r="J83" s="180">
        <v>8796489562</v>
      </c>
      <c r="K83" s="168" t="s">
        <v>14</v>
      </c>
      <c r="L83" s="168" t="s">
        <v>14</v>
      </c>
      <c r="M83" s="168" t="s">
        <v>14</v>
      </c>
      <c r="N83" s="168" t="s">
        <v>14</v>
      </c>
      <c r="O83" s="168" t="s">
        <v>14</v>
      </c>
    </row>
    <row r="84" spans="2:15" s="314" customFormat="1" x14ac:dyDescent="0.3">
      <c r="B84" s="175" t="s">
        <v>3547</v>
      </c>
      <c r="C84" s="175" t="s">
        <v>4114</v>
      </c>
      <c r="D84" s="187" t="s">
        <v>4115</v>
      </c>
      <c r="E84" s="187" t="s">
        <v>4116</v>
      </c>
      <c r="F84" s="187" t="s">
        <v>3876</v>
      </c>
      <c r="G84" s="381">
        <v>22169489490</v>
      </c>
      <c r="H84" s="188" t="s">
        <v>14</v>
      </c>
      <c r="I84" s="188" t="s">
        <v>4117</v>
      </c>
      <c r="J84" s="180">
        <v>22169489490</v>
      </c>
      <c r="K84" s="188" t="s">
        <v>14</v>
      </c>
      <c r="L84" s="188" t="s">
        <v>14</v>
      </c>
      <c r="M84" s="188" t="s">
        <v>14</v>
      </c>
      <c r="N84" s="188" t="s">
        <v>14</v>
      </c>
      <c r="O84" s="188" t="s">
        <v>14</v>
      </c>
    </row>
    <row r="85" spans="2:15" s="314" customFormat="1" x14ac:dyDescent="0.3">
      <c r="B85" s="175" t="s">
        <v>3547</v>
      </c>
      <c r="C85" s="175" t="s">
        <v>4118</v>
      </c>
      <c r="D85" s="187" t="s">
        <v>4119</v>
      </c>
      <c r="E85" s="187" t="s">
        <v>4120</v>
      </c>
      <c r="F85" s="187" t="s">
        <v>3876</v>
      </c>
      <c r="G85" s="381">
        <v>11547900252</v>
      </c>
      <c r="H85" s="188" t="s">
        <v>14</v>
      </c>
      <c r="I85" s="188" t="s">
        <v>4002</v>
      </c>
      <c r="J85" s="180">
        <v>11547900252</v>
      </c>
      <c r="K85" s="188" t="s">
        <v>14</v>
      </c>
      <c r="L85" s="188" t="s">
        <v>14</v>
      </c>
      <c r="M85" s="188" t="s">
        <v>14</v>
      </c>
      <c r="N85" s="188" t="s">
        <v>14</v>
      </c>
      <c r="O85" s="188" t="s">
        <v>14</v>
      </c>
    </row>
    <row r="86" spans="2:15" s="314" customFormat="1" x14ac:dyDescent="0.3">
      <c r="B86" s="175" t="s">
        <v>3547</v>
      </c>
      <c r="C86" s="175" t="s">
        <v>4121</v>
      </c>
      <c r="D86" s="187" t="s">
        <v>4122</v>
      </c>
      <c r="E86" s="187" t="s">
        <v>5420</v>
      </c>
      <c r="F86" s="187" t="s">
        <v>3876</v>
      </c>
      <c r="G86" s="381">
        <v>6071994687</v>
      </c>
      <c r="H86" s="188" t="s">
        <v>14</v>
      </c>
      <c r="I86" s="188" t="s">
        <v>4002</v>
      </c>
      <c r="J86" s="180">
        <v>6071994687</v>
      </c>
      <c r="K86" s="188" t="s">
        <v>14</v>
      </c>
      <c r="L86" s="188" t="s">
        <v>14</v>
      </c>
      <c r="M86" s="188" t="s">
        <v>14</v>
      </c>
      <c r="N86" s="188" t="s">
        <v>14</v>
      </c>
      <c r="O86" s="188" t="s">
        <v>14</v>
      </c>
    </row>
    <row r="87" spans="2:15" s="314" customFormat="1" x14ac:dyDescent="0.3">
      <c r="B87" s="175" t="s">
        <v>3547</v>
      </c>
      <c r="C87" s="175" t="s">
        <v>4127</v>
      </c>
      <c r="D87" s="187" t="s">
        <v>4119</v>
      </c>
      <c r="E87" s="187" t="s">
        <v>5421</v>
      </c>
      <c r="F87" s="187" t="s">
        <v>3876</v>
      </c>
      <c r="G87" s="381">
        <v>3414266075</v>
      </c>
      <c r="H87" s="188" t="s">
        <v>14</v>
      </c>
      <c r="I87" s="188" t="s">
        <v>4002</v>
      </c>
      <c r="J87" s="180">
        <v>3414266075</v>
      </c>
      <c r="K87" s="188" t="s">
        <v>14</v>
      </c>
      <c r="L87" s="188" t="s">
        <v>14</v>
      </c>
      <c r="M87" s="188" t="s">
        <v>14</v>
      </c>
      <c r="N87" s="188" t="s">
        <v>14</v>
      </c>
      <c r="O87" s="188" t="s">
        <v>14</v>
      </c>
    </row>
    <row r="88" spans="2:15" x14ac:dyDescent="0.3">
      <c r="B88" s="174" t="s">
        <v>3550</v>
      </c>
      <c r="C88" s="193" t="s">
        <v>4379</v>
      </c>
      <c r="D88" s="194" t="s">
        <v>14</v>
      </c>
      <c r="E88" s="193" t="s">
        <v>14</v>
      </c>
      <c r="F88" s="193" t="s">
        <v>14</v>
      </c>
      <c r="G88" s="382">
        <v>12279108422</v>
      </c>
      <c r="H88" s="194" t="s">
        <v>14</v>
      </c>
      <c r="I88" s="194" t="s">
        <v>14</v>
      </c>
      <c r="J88" s="196" t="s">
        <v>14</v>
      </c>
      <c r="K88" s="194" t="s">
        <v>14</v>
      </c>
      <c r="L88" s="194" t="s">
        <v>14</v>
      </c>
      <c r="M88" s="194" t="s">
        <v>14</v>
      </c>
      <c r="N88" s="194" t="s">
        <v>14</v>
      </c>
      <c r="O88" s="194" t="s">
        <v>14</v>
      </c>
    </row>
    <row r="89" spans="2:15" x14ac:dyDescent="0.3">
      <c r="B89" s="174" t="s">
        <v>3550</v>
      </c>
      <c r="C89" s="193" t="s">
        <v>4380</v>
      </c>
      <c r="D89" s="194" t="s">
        <v>14</v>
      </c>
      <c r="E89" s="193" t="s">
        <v>14</v>
      </c>
      <c r="F89" s="193" t="s">
        <v>14</v>
      </c>
      <c r="G89" s="382">
        <v>10170198504</v>
      </c>
      <c r="H89" s="194" t="s">
        <v>14</v>
      </c>
      <c r="I89" s="194" t="s">
        <v>14</v>
      </c>
      <c r="J89" s="196" t="s">
        <v>14</v>
      </c>
      <c r="K89" s="194" t="s">
        <v>14</v>
      </c>
      <c r="L89" s="194" t="s">
        <v>14</v>
      </c>
      <c r="M89" s="194" t="s">
        <v>14</v>
      </c>
      <c r="N89" s="194" t="s">
        <v>14</v>
      </c>
      <c r="O89" s="194" t="s">
        <v>14</v>
      </c>
    </row>
    <row r="90" spans="2:15" x14ac:dyDescent="0.3">
      <c r="B90" s="174" t="s">
        <v>3550</v>
      </c>
      <c r="C90" s="193" t="s">
        <v>4381</v>
      </c>
      <c r="D90" s="194" t="s">
        <v>14</v>
      </c>
      <c r="E90" s="193" t="s">
        <v>14</v>
      </c>
      <c r="F90" s="193" t="s">
        <v>14</v>
      </c>
      <c r="G90" s="382">
        <v>6042054281</v>
      </c>
      <c r="H90" s="194" t="s">
        <v>14</v>
      </c>
      <c r="I90" s="194" t="s">
        <v>14</v>
      </c>
      <c r="J90" s="196" t="s">
        <v>14</v>
      </c>
      <c r="K90" s="194" t="s">
        <v>14</v>
      </c>
      <c r="L90" s="194" t="s">
        <v>14</v>
      </c>
      <c r="M90" s="194" t="s">
        <v>14</v>
      </c>
      <c r="N90" s="194" t="s">
        <v>14</v>
      </c>
      <c r="O90" s="194" t="s">
        <v>14</v>
      </c>
    </row>
    <row r="91" spans="2:15" x14ac:dyDescent="0.3">
      <c r="B91" s="174" t="s">
        <v>3550</v>
      </c>
      <c r="C91" s="193" t="s">
        <v>4382</v>
      </c>
      <c r="D91" s="194" t="s">
        <v>14</v>
      </c>
      <c r="E91" s="193" t="s">
        <v>14</v>
      </c>
      <c r="F91" s="193" t="s">
        <v>14</v>
      </c>
      <c r="G91" s="382">
        <v>3428803492</v>
      </c>
      <c r="H91" s="194" t="s">
        <v>14</v>
      </c>
      <c r="I91" s="194" t="s">
        <v>14</v>
      </c>
      <c r="J91" s="196" t="s">
        <v>14</v>
      </c>
      <c r="K91" s="194" t="s">
        <v>14</v>
      </c>
      <c r="L91" s="194" t="s">
        <v>14</v>
      </c>
      <c r="M91" s="194" t="s">
        <v>14</v>
      </c>
      <c r="N91" s="194" t="s">
        <v>14</v>
      </c>
      <c r="O91" s="194" t="s">
        <v>14</v>
      </c>
    </row>
    <row r="92" spans="2:15" x14ac:dyDescent="0.3">
      <c r="B92" s="174" t="s">
        <v>3550</v>
      </c>
      <c r="C92" s="193" t="s">
        <v>4383</v>
      </c>
      <c r="D92" s="194" t="s">
        <v>14</v>
      </c>
      <c r="E92" s="193" t="s">
        <v>14</v>
      </c>
      <c r="F92" s="193" t="s">
        <v>14</v>
      </c>
      <c r="G92" s="382">
        <v>1615228517</v>
      </c>
      <c r="H92" s="194" t="s">
        <v>14</v>
      </c>
      <c r="I92" s="194" t="s">
        <v>14</v>
      </c>
      <c r="J92" s="196" t="s">
        <v>14</v>
      </c>
      <c r="K92" s="194" t="s">
        <v>14</v>
      </c>
      <c r="L92" s="194" t="s">
        <v>14</v>
      </c>
      <c r="M92" s="194" t="s">
        <v>14</v>
      </c>
      <c r="N92" s="194" t="s">
        <v>14</v>
      </c>
      <c r="O92" s="194" t="s">
        <v>14</v>
      </c>
    </row>
    <row r="93" spans="2:15" x14ac:dyDescent="0.3">
      <c r="B93" s="174" t="s">
        <v>3550</v>
      </c>
      <c r="C93" s="193" t="s">
        <v>4384</v>
      </c>
      <c r="D93" s="194" t="s">
        <v>14</v>
      </c>
      <c r="E93" s="193" t="s">
        <v>14</v>
      </c>
      <c r="F93" s="193" t="s">
        <v>14</v>
      </c>
      <c r="G93" s="382">
        <v>694404700</v>
      </c>
      <c r="H93" s="194" t="s">
        <v>14</v>
      </c>
      <c r="I93" s="194" t="s">
        <v>14</v>
      </c>
      <c r="J93" s="196" t="s">
        <v>14</v>
      </c>
      <c r="K93" s="194" t="s">
        <v>14</v>
      </c>
      <c r="L93" s="194" t="s">
        <v>14</v>
      </c>
      <c r="M93" s="194" t="s">
        <v>14</v>
      </c>
      <c r="N93" s="194" t="s">
        <v>14</v>
      </c>
      <c r="O93" s="194" t="s">
        <v>14</v>
      </c>
    </row>
    <row r="94" spans="2:15" x14ac:dyDescent="0.3">
      <c r="B94" s="174" t="s">
        <v>3550</v>
      </c>
      <c r="C94" s="193" t="s">
        <v>4385</v>
      </c>
      <c r="D94" s="194" t="s">
        <v>14</v>
      </c>
      <c r="E94" s="193" t="s">
        <v>14</v>
      </c>
      <c r="F94" s="193" t="s">
        <v>14</v>
      </c>
      <c r="G94" s="382">
        <v>656089132</v>
      </c>
      <c r="H94" s="194" t="s">
        <v>14</v>
      </c>
      <c r="I94" s="194" t="s">
        <v>14</v>
      </c>
      <c r="J94" s="196" t="s">
        <v>14</v>
      </c>
      <c r="K94" s="194" t="s">
        <v>14</v>
      </c>
      <c r="L94" s="194" t="s">
        <v>14</v>
      </c>
      <c r="M94" s="194" t="s">
        <v>14</v>
      </c>
      <c r="N94" s="194" t="s">
        <v>14</v>
      </c>
      <c r="O94" s="194" t="s">
        <v>14</v>
      </c>
    </row>
    <row r="95" spans="2:15" x14ac:dyDescent="0.3">
      <c r="B95" s="174" t="s">
        <v>3550</v>
      </c>
      <c r="C95" s="193" t="s">
        <v>4386</v>
      </c>
      <c r="D95" s="194" t="s">
        <v>14</v>
      </c>
      <c r="E95" s="193" t="s">
        <v>14</v>
      </c>
      <c r="F95" s="193" t="s">
        <v>14</v>
      </c>
      <c r="G95" s="382">
        <v>642481964</v>
      </c>
      <c r="H95" s="194" t="s">
        <v>14</v>
      </c>
      <c r="I95" s="194" t="s">
        <v>14</v>
      </c>
      <c r="J95" s="196" t="s">
        <v>14</v>
      </c>
      <c r="K95" s="194" t="s">
        <v>14</v>
      </c>
      <c r="L95" s="194" t="s">
        <v>14</v>
      </c>
      <c r="M95" s="194" t="s">
        <v>14</v>
      </c>
      <c r="N95" s="194" t="s">
        <v>14</v>
      </c>
      <c r="O95" s="194" t="s">
        <v>14</v>
      </c>
    </row>
    <row r="96" spans="2:15" x14ac:dyDescent="0.3">
      <c r="B96" s="174" t="s">
        <v>3550</v>
      </c>
      <c r="C96" s="193" t="s">
        <v>4387</v>
      </c>
      <c r="D96" s="194" t="s">
        <v>14</v>
      </c>
      <c r="E96" s="193" t="s">
        <v>14</v>
      </c>
      <c r="F96" s="193" t="s">
        <v>14</v>
      </c>
      <c r="G96" s="382">
        <v>454851740</v>
      </c>
      <c r="H96" s="194" t="s">
        <v>14</v>
      </c>
      <c r="I96" s="194" t="s">
        <v>14</v>
      </c>
      <c r="J96" s="196" t="s">
        <v>14</v>
      </c>
      <c r="K96" s="194" t="s">
        <v>14</v>
      </c>
      <c r="L96" s="194" t="s">
        <v>14</v>
      </c>
      <c r="M96" s="194" t="s">
        <v>14</v>
      </c>
      <c r="N96" s="194" t="s">
        <v>14</v>
      </c>
      <c r="O96" s="194" t="s">
        <v>14</v>
      </c>
    </row>
    <row r="97" spans="2:15" x14ac:dyDescent="0.3">
      <c r="B97" s="174" t="s">
        <v>3550</v>
      </c>
      <c r="C97" s="193" t="s">
        <v>4388</v>
      </c>
      <c r="D97" s="194" t="s">
        <v>14</v>
      </c>
      <c r="E97" s="193" t="s">
        <v>14</v>
      </c>
      <c r="F97" s="193" t="s">
        <v>14</v>
      </c>
      <c r="G97" s="382">
        <v>422887606</v>
      </c>
      <c r="H97" s="194" t="s">
        <v>14</v>
      </c>
      <c r="I97" s="194" t="s">
        <v>14</v>
      </c>
      <c r="J97" s="196" t="s">
        <v>14</v>
      </c>
      <c r="K97" s="194" t="s">
        <v>14</v>
      </c>
      <c r="L97" s="194" t="s">
        <v>14</v>
      </c>
      <c r="M97" s="194" t="s">
        <v>14</v>
      </c>
      <c r="N97" s="194" t="s">
        <v>14</v>
      </c>
      <c r="O97" s="194" t="s">
        <v>14</v>
      </c>
    </row>
    <row r="98" spans="2:15" x14ac:dyDescent="0.3">
      <c r="B98" s="174" t="s">
        <v>3550</v>
      </c>
      <c r="C98" s="193" t="s">
        <v>3937</v>
      </c>
      <c r="D98" s="194" t="s">
        <v>14</v>
      </c>
      <c r="E98" s="193" t="s">
        <v>14</v>
      </c>
      <c r="F98" s="193" t="s">
        <v>14</v>
      </c>
      <c r="G98" s="382">
        <v>4415331473</v>
      </c>
      <c r="H98" s="194" t="s">
        <v>14</v>
      </c>
      <c r="I98" s="194" t="s">
        <v>14</v>
      </c>
      <c r="J98" s="196" t="s">
        <v>14</v>
      </c>
      <c r="K98" s="194" t="s">
        <v>14</v>
      </c>
      <c r="L98" s="194" t="s">
        <v>14</v>
      </c>
      <c r="M98" s="194" t="s">
        <v>14</v>
      </c>
      <c r="N98" s="194" t="s">
        <v>14</v>
      </c>
      <c r="O98" s="194" t="s">
        <v>14</v>
      </c>
    </row>
    <row r="99" spans="2:15" s="314" customFormat="1" x14ac:dyDescent="0.3">
      <c r="B99" s="170" t="s">
        <v>3550</v>
      </c>
      <c r="C99" s="190" t="s">
        <v>4087</v>
      </c>
      <c r="D99" s="190" t="s">
        <v>4088</v>
      </c>
      <c r="E99" s="190" t="s">
        <v>5418</v>
      </c>
      <c r="F99" s="190" t="s">
        <v>3910</v>
      </c>
      <c r="G99" s="382">
        <v>14314421518</v>
      </c>
      <c r="H99" s="191" t="s">
        <v>14</v>
      </c>
      <c r="I99" s="191" t="s">
        <v>14</v>
      </c>
      <c r="J99" s="195" t="s">
        <v>14</v>
      </c>
      <c r="K99" s="191" t="s">
        <v>14</v>
      </c>
      <c r="L99" s="191" t="s">
        <v>14</v>
      </c>
      <c r="M99" s="191" t="s">
        <v>14</v>
      </c>
      <c r="N99" s="191" t="s">
        <v>14</v>
      </c>
      <c r="O99" s="191" t="s">
        <v>14</v>
      </c>
    </row>
    <row r="100" spans="2:15" s="314" customFormat="1" x14ac:dyDescent="0.3">
      <c r="B100" s="170" t="s">
        <v>3550</v>
      </c>
      <c r="C100" s="190" t="s">
        <v>3908</v>
      </c>
      <c r="D100" s="190" t="s">
        <v>14</v>
      </c>
      <c r="E100" s="190" t="s">
        <v>14</v>
      </c>
      <c r="F100" s="190" t="s">
        <v>3910</v>
      </c>
      <c r="G100" s="382">
        <v>3254637264</v>
      </c>
      <c r="H100" s="191" t="s">
        <v>14</v>
      </c>
      <c r="I100" s="191" t="s">
        <v>14</v>
      </c>
      <c r="J100" s="195" t="s">
        <v>14</v>
      </c>
      <c r="K100" s="191" t="s">
        <v>14</v>
      </c>
      <c r="L100" s="191" t="s">
        <v>14</v>
      </c>
      <c r="M100" s="191" t="s">
        <v>14</v>
      </c>
      <c r="N100" s="191" t="s">
        <v>14</v>
      </c>
      <c r="O100" s="191" t="s">
        <v>14</v>
      </c>
    </row>
    <row r="101" spans="2:15" s="314" customFormat="1" x14ac:dyDescent="0.3">
      <c r="B101" s="170" t="s">
        <v>3550</v>
      </c>
      <c r="C101" s="190" t="s">
        <v>4147</v>
      </c>
      <c r="D101" s="190" t="s">
        <v>14</v>
      </c>
      <c r="E101" s="190" t="s">
        <v>5422</v>
      </c>
      <c r="F101" s="190" t="s">
        <v>3910</v>
      </c>
      <c r="G101" s="382">
        <v>1103367015</v>
      </c>
      <c r="H101" s="191" t="s">
        <v>14</v>
      </c>
      <c r="I101" s="191" t="s">
        <v>14</v>
      </c>
      <c r="J101" s="195" t="s">
        <v>14</v>
      </c>
      <c r="K101" s="191" t="s">
        <v>14</v>
      </c>
      <c r="L101" s="191" t="s">
        <v>14</v>
      </c>
      <c r="M101" s="191" t="s">
        <v>14</v>
      </c>
      <c r="N101" s="191" t="s">
        <v>14</v>
      </c>
      <c r="O101" s="191" t="s">
        <v>14</v>
      </c>
    </row>
    <row r="102" spans="2:15" s="314" customFormat="1" x14ac:dyDescent="0.3">
      <c r="B102" s="170" t="s">
        <v>3550</v>
      </c>
      <c r="C102" s="190" t="s">
        <v>4148</v>
      </c>
      <c r="D102" s="190" t="s">
        <v>14</v>
      </c>
      <c r="E102" s="190" t="s">
        <v>5423</v>
      </c>
      <c r="F102" s="190" t="s">
        <v>3910</v>
      </c>
      <c r="G102" s="382">
        <v>758627661</v>
      </c>
      <c r="H102" s="191" t="s">
        <v>14</v>
      </c>
      <c r="I102" s="191" t="s">
        <v>14</v>
      </c>
      <c r="J102" s="195" t="s">
        <v>14</v>
      </c>
      <c r="K102" s="191" t="s">
        <v>14</v>
      </c>
      <c r="L102" s="191" t="s">
        <v>14</v>
      </c>
      <c r="M102" s="191" t="s">
        <v>14</v>
      </c>
      <c r="N102" s="191" t="s">
        <v>14</v>
      </c>
      <c r="O102" s="191" t="s">
        <v>14</v>
      </c>
    </row>
    <row r="103" spans="2:15" s="314" customFormat="1" x14ac:dyDescent="0.3">
      <c r="B103" s="170" t="s">
        <v>3550</v>
      </c>
      <c r="C103" s="190" t="s">
        <v>4149</v>
      </c>
      <c r="D103" s="190" t="s">
        <v>14</v>
      </c>
      <c r="E103" s="190" t="s">
        <v>5424</v>
      </c>
      <c r="F103" s="190" t="s">
        <v>3910</v>
      </c>
      <c r="G103" s="382">
        <v>236030736</v>
      </c>
      <c r="H103" s="191" t="s">
        <v>14</v>
      </c>
      <c r="I103" s="191" t="s">
        <v>14</v>
      </c>
      <c r="J103" s="195" t="s">
        <v>14</v>
      </c>
      <c r="K103" s="191" t="s">
        <v>14</v>
      </c>
      <c r="L103" s="191" t="s">
        <v>14</v>
      </c>
      <c r="M103" s="191" t="s">
        <v>14</v>
      </c>
      <c r="N103" s="191" t="s">
        <v>14</v>
      </c>
      <c r="O103" s="191" t="s">
        <v>14</v>
      </c>
    </row>
    <row r="104" spans="2:15" x14ac:dyDescent="0.3">
      <c r="B104" s="169" t="s">
        <v>3553</v>
      </c>
      <c r="C104" s="187" t="s">
        <v>4389</v>
      </c>
      <c r="D104" s="188" t="s">
        <v>14</v>
      </c>
      <c r="E104" s="187" t="s">
        <v>4390</v>
      </c>
      <c r="F104" s="187" t="s">
        <v>14</v>
      </c>
      <c r="G104" s="381">
        <v>4335555037</v>
      </c>
      <c r="H104" s="188" t="s">
        <v>14</v>
      </c>
      <c r="I104" s="188" t="s">
        <v>14</v>
      </c>
      <c r="J104" s="189" t="s">
        <v>14</v>
      </c>
      <c r="K104" s="188" t="s">
        <v>14</v>
      </c>
      <c r="L104" s="188" t="s">
        <v>14</v>
      </c>
      <c r="M104" s="188" t="s">
        <v>14</v>
      </c>
      <c r="N104" s="188" t="s">
        <v>14</v>
      </c>
      <c r="O104" s="188" t="s">
        <v>14</v>
      </c>
    </row>
    <row r="105" spans="2:15" x14ac:dyDescent="0.3">
      <c r="B105" s="169" t="s">
        <v>3553</v>
      </c>
      <c r="C105" s="187" t="s">
        <v>4391</v>
      </c>
      <c r="D105" s="188" t="s">
        <v>14</v>
      </c>
      <c r="E105" s="187" t="s">
        <v>4392</v>
      </c>
      <c r="F105" s="187" t="s">
        <v>14</v>
      </c>
      <c r="G105" s="381">
        <v>1936310599</v>
      </c>
      <c r="H105" s="188" t="s">
        <v>14</v>
      </c>
      <c r="I105" s="188" t="s">
        <v>14</v>
      </c>
      <c r="J105" s="189" t="s">
        <v>14</v>
      </c>
      <c r="K105" s="188" t="s">
        <v>14</v>
      </c>
      <c r="L105" s="188" t="s">
        <v>14</v>
      </c>
      <c r="M105" s="188" t="s">
        <v>14</v>
      </c>
      <c r="N105" s="188" t="s">
        <v>14</v>
      </c>
      <c r="O105" s="188" t="s">
        <v>14</v>
      </c>
    </row>
    <row r="106" spans="2:15" x14ac:dyDescent="0.3">
      <c r="B106" s="169" t="s">
        <v>3553</v>
      </c>
      <c r="C106" s="187" t="s">
        <v>4393</v>
      </c>
      <c r="D106" s="188" t="s">
        <v>14</v>
      </c>
      <c r="E106" s="187" t="s">
        <v>4394</v>
      </c>
      <c r="F106" s="187" t="s">
        <v>14</v>
      </c>
      <c r="G106" s="381">
        <v>1236470071</v>
      </c>
      <c r="H106" s="188" t="s">
        <v>14</v>
      </c>
      <c r="I106" s="188" t="s">
        <v>14</v>
      </c>
      <c r="J106" s="189" t="s">
        <v>14</v>
      </c>
      <c r="K106" s="188" t="s">
        <v>14</v>
      </c>
      <c r="L106" s="188" t="s">
        <v>14</v>
      </c>
      <c r="M106" s="188" t="s">
        <v>14</v>
      </c>
      <c r="N106" s="188" t="s">
        <v>14</v>
      </c>
      <c r="O106" s="188" t="s">
        <v>14</v>
      </c>
    </row>
    <row r="107" spans="2:15" x14ac:dyDescent="0.3">
      <c r="B107" s="169" t="s">
        <v>3553</v>
      </c>
      <c r="C107" s="187" t="s">
        <v>4395</v>
      </c>
      <c r="D107" s="188" t="s">
        <v>14</v>
      </c>
      <c r="E107" s="187" t="s">
        <v>4390</v>
      </c>
      <c r="F107" s="187" t="s">
        <v>14</v>
      </c>
      <c r="G107" s="381">
        <v>1025830569</v>
      </c>
      <c r="H107" s="188" t="s">
        <v>14</v>
      </c>
      <c r="I107" s="188" t="s">
        <v>14</v>
      </c>
      <c r="J107" s="189" t="s">
        <v>14</v>
      </c>
      <c r="K107" s="188" t="s">
        <v>14</v>
      </c>
      <c r="L107" s="188" t="s">
        <v>14</v>
      </c>
      <c r="M107" s="188" t="s">
        <v>14</v>
      </c>
      <c r="N107" s="188" t="s">
        <v>14</v>
      </c>
      <c r="O107" s="188" t="s">
        <v>14</v>
      </c>
    </row>
    <row r="108" spans="2:15" x14ac:dyDescent="0.3">
      <c r="B108" s="169" t="s">
        <v>3553</v>
      </c>
      <c r="C108" s="187" t="s">
        <v>4396</v>
      </c>
      <c r="D108" s="188" t="s">
        <v>14</v>
      </c>
      <c r="E108" s="187" t="s">
        <v>4397</v>
      </c>
      <c r="F108" s="187" t="s">
        <v>14</v>
      </c>
      <c r="G108" s="381">
        <v>889645783</v>
      </c>
      <c r="H108" s="188" t="s">
        <v>14</v>
      </c>
      <c r="I108" s="188" t="s">
        <v>14</v>
      </c>
      <c r="J108" s="189" t="s">
        <v>14</v>
      </c>
      <c r="K108" s="188" t="s">
        <v>14</v>
      </c>
      <c r="L108" s="188" t="s">
        <v>14</v>
      </c>
      <c r="M108" s="188" t="s">
        <v>14</v>
      </c>
      <c r="N108" s="188" t="s">
        <v>14</v>
      </c>
      <c r="O108" s="188" t="s">
        <v>14</v>
      </c>
    </row>
    <row r="109" spans="2:15" x14ac:dyDescent="0.3">
      <c r="B109" s="169" t="s">
        <v>3553</v>
      </c>
      <c r="C109" s="187" t="s">
        <v>4398</v>
      </c>
      <c r="D109" s="188" t="s">
        <v>14</v>
      </c>
      <c r="E109" s="187" t="s">
        <v>4399</v>
      </c>
      <c r="F109" s="187" t="s">
        <v>14</v>
      </c>
      <c r="G109" s="381">
        <v>707374195</v>
      </c>
      <c r="H109" s="188" t="s">
        <v>14</v>
      </c>
      <c r="I109" s="188" t="s">
        <v>14</v>
      </c>
      <c r="J109" s="189" t="s">
        <v>14</v>
      </c>
      <c r="K109" s="188" t="s">
        <v>14</v>
      </c>
      <c r="L109" s="188" t="s">
        <v>14</v>
      </c>
      <c r="M109" s="188" t="s">
        <v>14</v>
      </c>
      <c r="N109" s="188" t="s">
        <v>14</v>
      </c>
      <c r="O109" s="188" t="s">
        <v>14</v>
      </c>
    </row>
    <row r="110" spans="2:15" x14ac:dyDescent="0.3">
      <c r="B110" s="169" t="s">
        <v>3553</v>
      </c>
      <c r="C110" s="187" t="s">
        <v>4400</v>
      </c>
      <c r="D110" s="188" t="s">
        <v>14</v>
      </c>
      <c r="E110" s="187" t="s">
        <v>4392</v>
      </c>
      <c r="F110" s="187" t="s">
        <v>14</v>
      </c>
      <c r="G110" s="381">
        <v>576801592</v>
      </c>
      <c r="H110" s="188" t="s">
        <v>14</v>
      </c>
      <c r="I110" s="188" t="s">
        <v>14</v>
      </c>
      <c r="J110" s="189" t="s">
        <v>14</v>
      </c>
      <c r="K110" s="188" t="s">
        <v>14</v>
      </c>
      <c r="L110" s="188" t="s">
        <v>14</v>
      </c>
      <c r="M110" s="188" t="s">
        <v>14</v>
      </c>
      <c r="N110" s="188" t="s">
        <v>14</v>
      </c>
      <c r="O110" s="188" t="s">
        <v>14</v>
      </c>
    </row>
    <row r="111" spans="2:15" x14ac:dyDescent="0.3">
      <c r="B111" s="169" t="s">
        <v>3553</v>
      </c>
      <c r="C111" s="187" t="s">
        <v>4401</v>
      </c>
      <c r="D111" s="188" t="s">
        <v>14</v>
      </c>
      <c r="E111" s="187" t="s">
        <v>4399</v>
      </c>
      <c r="F111" s="187" t="s">
        <v>14</v>
      </c>
      <c r="G111" s="381">
        <v>548479401</v>
      </c>
      <c r="H111" s="188" t="s">
        <v>14</v>
      </c>
      <c r="I111" s="188" t="s">
        <v>14</v>
      </c>
      <c r="J111" s="189" t="s">
        <v>14</v>
      </c>
      <c r="K111" s="188" t="s">
        <v>14</v>
      </c>
      <c r="L111" s="188" t="s">
        <v>14</v>
      </c>
      <c r="M111" s="188" t="s">
        <v>14</v>
      </c>
      <c r="N111" s="188" t="s">
        <v>14</v>
      </c>
      <c r="O111" s="188" t="s">
        <v>14</v>
      </c>
    </row>
    <row r="112" spans="2:15" x14ac:dyDescent="0.3">
      <c r="B112" s="169" t="s">
        <v>3553</v>
      </c>
      <c r="C112" s="187" t="s">
        <v>4402</v>
      </c>
      <c r="D112" s="188" t="s">
        <v>14</v>
      </c>
      <c r="E112" s="187" t="s">
        <v>4403</v>
      </c>
      <c r="F112" s="187" t="s">
        <v>14</v>
      </c>
      <c r="G112" s="381">
        <v>529688212</v>
      </c>
      <c r="H112" s="188" t="s">
        <v>14</v>
      </c>
      <c r="I112" s="188" t="s">
        <v>14</v>
      </c>
      <c r="J112" s="189" t="s">
        <v>14</v>
      </c>
      <c r="K112" s="188" t="s">
        <v>14</v>
      </c>
      <c r="L112" s="188" t="s">
        <v>14</v>
      </c>
      <c r="M112" s="188" t="s">
        <v>14</v>
      </c>
      <c r="N112" s="188" t="s">
        <v>14</v>
      </c>
      <c r="O112" s="188" t="s">
        <v>14</v>
      </c>
    </row>
    <row r="113" spans="2:15" x14ac:dyDescent="0.3">
      <c r="B113" s="169" t="s">
        <v>3553</v>
      </c>
      <c r="C113" s="187" t="s">
        <v>4026</v>
      </c>
      <c r="D113" s="188" t="s">
        <v>14</v>
      </c>
      <c r="E113" s="187" t="s">
        <v>14</v>
      </c>
      <c r="F113" s="187" t="s">
        <v>14</v>
      </c>
      <c r="G113" s="381">
        <v>7520681850</v>
      </c>
      <c r="H113" s="188" t="s">
        <v>14</v>
      </c>
      <c r="I113" s="188" t="s">
        <v>14</v>
      </c>
      <c r="J113" s="189" t="s">
        <v>14</v>
      </c>
      <c r="K113" s="188" t="s">
        <v>14</v>
      </c>
      <c r="L113" s="188" t="s">
        <v>14</v>
      </c>
      <c r="M113" s="188" t="s">
        <v>14</v>
      </c>
      <c r="N113" s="188" t="s">
        <v>14</v>
      </c>
      <c r="O113" s="188" t="s">
        <v>14</v>
      </c>
    </row>
    <row r="114" spans="2:15" s="314" customFormat="1" x14ac:dyDescent="0.3">
      <c r="B114" s="175" t="s">
        <v>3553</v>
      </c>
      <c r="C114" s="175" t="s">
        <v>4087</v>
      </c>
      <c r="D114" s="187" t="s">
        <v>4088</v>
      </c>
      <c r="E114" s="187" t="s">
        <v>5418</v>
      </c>
      <c r="F114" s="187" t="s">
        <v>3876</v>
      </c>
      <c r="G114" s="381">
        <v>9764641854</v>
      </c>
      <c r="H114" s="188" t="s">
        <v>14</v>
      </c>
      <c r="I114" s="188" t="s">
        <v>4117</v>
      </c>
      <c r="J114" s="189" t="s">
        <v>14</v>
      </c>
      <c r="K114" s="188" t="s">
        <v>14</v>
      </c>
      <c r="L114" s="188" t="s">
        <v>14</v>
      </c>
      <c r="M114" s="188" t="s">
        <v>14</v>
      </c>
      <c r="N114" s="188" t="s">
        <v>14</v>
      </c>
      <c r="O114" s="188" t="s">
        <v>14</v>
      </c>
    </row>
    <row r="115" spans="2:15" s="314" customFormat="1" x14ac:dyDescent="0.3">
      <c r="B115" s="175" t="s">
        <v>3553</v>
      </c>
      <c r="C115" s="175" t="s">
        <v>4154</v>
      </c>
      <c r="D115" s="187" t="s">
        <v>14</v>
      </c>
      <c r="E115" s="187" t="s">
        <v>5425</v>
      </c>
      <c r="F115" s="187" t="s">
        <v>3876</v>
      </c>
      <c r="G115" s="381">
        <v>977620001</v>
      </c>
      <c r="H115" s="188" t="s">
        <v>14</v>
      </c>
      <c r="I115" s="188" t="s">
        <v>4152</v>
      </c>
      <c r="J115" s="189" t="s">
        <v>14</v>
      </c>
      <c r="K115" s="188" t="s">
        <v>14</v>
      </c>
      <c r="L115" s="188" t="s">
        <v>14</v>
      </c>
      <c r="M115" s="188" t="s">
        <v>14</v>
      </c>
      <c r="N115" s="188" t="s">
        <v>14</v>
      </c>
      <c r="O115" s="188" t="s">
        <v>14</v>
      </c>
    </row>
    <row r="116" spans="2:15" s="314" customFormat="1" x14ac:dyDescent="0.3">
      <c r="B116" s="175" t="s">
        <v>3553</v>
      </c>
      <c r="C116" s="175" t="s">
        <v>4159</v>
      </c>
      <c r="D116" s="187" t="s">
        <v>14</v>
      </c>
      <c r="E116" s="187" t="s">
        <v>5426</v>
      </c>
      <c r="F116" s="187" t="s">
        <v>3876</v>
      </c>
      <c r="G116" s="381">
        <v>796319883</v>
      </c>
      <c r="H116" s="188" t="s">
        <v>14</v>
      </c>
      <c r="I116" s="188" t="s">
        <v>4160</v>
      </c>
      <c r="J116" s="189" t="s">
        <v>14</v>
      </c>
      <c r="K116" s="188" t="s">
        <v>14</v>
      </c>
      <c r="L116" s="188" t="s">
        <v>14</v>
      </c>
      <c r="M116" s="188" t="s">
        <v>14</v>
      </c>
      <c r="N116" s="188" t="s">
        <v>14</v>
      </c>
      <c r="O116" s="188" t="s">
        <v>14</v>
      </c>
    </row>
    <row r="117" spans="2:15" x14ac:dyDescent="0.3">
      <c r="B117" s="174" t="s">
        <v>3564</v>
      </c>
      <c r="C117" s="193" t="s">
        <v>4404</v>
      </c>
      <c r="D117" s="194" t="s">
        <v>14</v>
      </c>
      <c r="E117" s="193" t="s">
        <v>14</v>
      </c>
      <c r="F117" s="193" t="s">
        <v>4336</v>
      </c>
      <c r="G117" s="382">
        <v>393279666</v>
      </c>
      <c r="H117" s="194" t="s">
        <v>14</v>
      </c>
      <c r="I117" s="194" t="s">
        <v>14</v>
      </c>
      <c r="J117" s="196" t="s">
        <v>14</v>
      </c>
      <c r="K117" s="194" t="s">
        <v>14</v>
      </c>
      <c r="L117" s="194" t="s">
        <v>14</v>
      </c>
      <c r="M117" s="194" t="s">
        <v>14</v>
      </c>
      <c r="N117" s="194" t="s">
        <v>14</v>
      </c>
      <c r="O117" s="194" t="s">
        <v>14</v>
      </c>
    </row>
    <row r="118" spans="2:15" x14ac:dyDescent="0.3">
      <c r="B118" s="174" t="s">
        <v>3564</v>
      </c>
      <c r="C118" s="193" t="s">
        <v>4405</v>
      </c>
      <c r="D118" s="194" t="s">
        <v>14</v>
      </c>
      <c r="E118" s="193" t="s">
        <v>14</v>
      </c>
      <c r="F118" s="193" t="s">
        <v>3883</v>
      </c>
      <c r="G118" s="382">
        <v>223795944</v>
      </c>
      <c r="H118" s="194" t="s">
        <v>14</v>
      </c>
      <c r="I118" s="194" t="s">
        <v>14</v>
      </c>
      <c r="J118" s="196" t="s">
        <v>14</v>
      </c>
      <c r="K118" s="194" t="s">
        <v>14</v>
      </c>
      <c r="L118" s="194" t="s">
        <v>14</v>
      </c>
      <c r="M118" s="194" t="s">
        <v>14</v>
      </c>
      <c r="N118" s="194" t="s">
        <v>14</v>
      </c>
      <c r="O118" s="194" t="s">
        <v>14</v>
      </c>
    </row>
    <row r="119" spans="2:15" x14ac:dyDescent="0.3">
      <c r="B119" s="174" t="s">
        <v>3564</v>
      </c>
      <c r="C119" s="193" t="s">
        <v>4406</v>
      </c>
      <c r="D119" s="194" t="s">
        <v>14</v>
      </c>
      <c r="E119" s="193" t="s">
        <v>14</v>
      </c>
      <c r="F119" s="193" t="s">
        <v>4134</v>
      </c>
      <c r="G119" s="382">
        <v>209461114</v>
      </c>
      <c r="H119" s="194" t="s">
        <v>14</v>
      </c>
      <c r="I119" s="194" t="s">
        <v>14</v>
      </c>
      <c r="J119" s="196" t="s">
        <v>14</v>
      </c>
      <c r="K119" s="194" t="s">
        <v>14</v>
      </c>
      <c r="L119" s="194" t="s">
        <v>14</v>
      </c>
      <c r="M119" s="194" t="s">
        <v>14</v>
      </c>
      <c r="N119" s="194" t="s">
        <v>14</v>
      </c>
      <c r="O119" s="194" t="s">
        <v>14</v>
      </c>
    </row>
    <row r="120" spans="2:15" x14ac:dyDescent="0.3">
      <c r="B120" s="174" t="s">
        <v>3564</v>
      </c>
      <c r="C120" s="193" t="s">
        <v>4407</v>
      </c>
      <c r="D120" s="194" t="s">
        <v>14</v>
      </c>
      <c r="E120" s="193" t="s">
        <v>14</v>
      </c>
      <c r="F120" s="193" t="s">
        <v>3883</v>
      </c>
      <c r="G120" s="382">
        <v>196425175</v>
      </c>
      <c r="H120" s="194" t="s">
        <v>14</v>
      </c>
      <c r="I120" s="194" t="s">
        <v>14</v>
      </c>
      <c r="J120" s="196" t="s">
        <v>14</v>
      </c>
      <c r="K120" s="194" t="s">
        <v>14</v>
      </c>
      <c r="L120" s="194" t="s">
        <v>14</v>
      </c>
      <c r="M120" s="194" t="s">
        <v>14</v>
      </c>
      <c r="N120" s="194" t="s">
        <v>14</v>
      </c>
      <c r="O120" s="194" t="s">
        <v>14</v>
      </c>
    </row>
    <row r="121" spans="2:15" x14ac:dyDescent="0.3">
      <c r="B121" s="174" t="s">
        <v>3564</v>
      </c>
      <c r="C121" s="193" t="s">
        <v>4408</v>
      </c>
      <c r="D121" s="194" t="s">
        <v>14</v>
      </c>
      <c r="E121" s="193" t="s">
        <v>14</v>
      </c>
      <c r="F121" s="193" t="s">
        <v>3876</v>
      </c>
      <c r="G121" s="382">
        <v>127218760</v>
      </c>
      <c r="H121" s="194" t="s">
        <v>14</v>
      </c>
      <c r="I121" s="194" t="s">
        <v>14</v>
      </c>
      <c r="J121" s="196" t="s">
        <v>14</v>
      </c>
      <c r="K121" s="194" t="s">
        <v>14</v>
      </c>
      <c r="L121" s="194" t="s">
        <v>14</v>
      </c>
      <c r="M121" s="194" t="s">
        <v>14</v>
      </c>
      <c r="N121" s="194" t="s">
        <v>14</v>
      </c>
      <c r="O121" s="194" t="s">
        <v>14</v>
      </c>
    </row>
    <row r="122" spans="2:15" x14ac:dyDescent="0.3">
      <c r="B122" s="174" t="s">
        <v>3564</v>
      </c>
      <c r="C122" s="193" t="s">
        <v>4409</v>
      </c>
      <c r="D122" s="194" t="s">
        <v>14</v>
      </c>
      <c r="E122" s="193" t="s">
        <v>14</v>
      </c>
      <c r="F122" s="193" t="s">
        <v>3876</v>
      </c>
      <c r="G122" s="382">
        <v>125198413</v>
      </c>
      <c r="H122" s="194" t="s">
        <v>14</v>
      </c>
      <c r="I122" s="194" t="s">
        <v>14</v>
      </c>
      <c r="J122" s="196" t="s">
        <v>14</v>
      </c>
      <c r="K122" s="194" t="s">
        <v>14</v>
      </c>
      <c r="L122" s="194" t="s">
        <v>14</v>
      </c>
      <c r="M122" s="194" t="s">
        <v>14</v>
      </c>
      <c r="N122" s="194" t="s">
        <v>14</v>
      </c>
      <c r="O122" s="194" t="s">
        <v>14</v>
      </c>
    </row>
    <row r="123" spans="2:15" x14ac:dyDescent="0.3">
      <c r="B123" s="174" t="s">
        <v>3564</v>
      </c>
      <c r="C123" s="193" t="s">
        <v>4410</v>
      </c>
      <c r="D123" s="194" t="s">
        <v>14</v>
      </c>
      <c r="E123" s="193" t="s">
        <v>14</v>
      </c>
      <c r="F123" s="193" t="s">
        <v>4134</v>
      </c>
      <c r="G123" s="382">
        <v>123546100</v>
      </c>
      <c r="H123" s="194" t="s">
        <v>14</v>
      </c>
      <c r="I123" s="194" t="s">
        <v>14</v>
      </c>
      <c r="J123" s="196" t="s">
        <v>14</v>
      </c>
      <c r="K123" s="194" t="s">
        <v>14</v>
      </c>
      <c r="L123" s="194" t="s">
        <v>14</v>
      </c>
      <c r="M123" s="194" t="s">
        <v>14</v>
      </c>
      <c r="N123" s="194" t="s">
        <v>14</v>
      </c>
      <c r="O123" s="194" t="s">
        <v>14</v>
      </c>
    </row>
    <row r="124" spans="2:15" x14ac:dyDescent="0.3">
      <c r="B124" s="174" t="s">
        <v>3564</v>
      </c>
      <c r="C124" s="193" t="s">
        <v>4411</v>
      </c>
      <c r="D124" s="194" t="s">
        <v>14</v>
      </c>
      <c r="E124" s="193" t="s">
        <v>14</v>
      </c>
      <c r="F124" s="193" t="s">
        <v>4134</v>
      </c>
      <c r="G124" s="382">
        <v>121437398</v>
      </c>
      <c r="H124" s="194" t="s">
        <v>14</v>
      </c>
      <c r="I124" s="194" t="s">
        <v>14</v>
      </c>
      <c r="J124" s="196" t="s">
        <v>14</v>
      </c>
      <c r="K124" s="194" t="s">
        <v>14</v>
      </c>
      <c r="L124" s="194" t="s">
        <v>14</v>
      </c>
      <c r="M124" s="194" t="s">
        <v>14</v>
      </c>
      <c r="N124" s="194" t="s">
        <v>14</v>
      </c>
      <c r="O124" s="194" t="s">
        <v>14</v>
      </c>
    </row>
    <row r="125" spans="2:15" x14ac:dyDescent="0.3">
      <c r="B125" s="174" t="s">
        <v>3564</v>
      </c>
      <c r="C125" s="193" t="s">
        <v>4412</v>
      </c>
      <c r="D125" s="194" t="s">
        <v>14</v>
      </c>
      <c r="E125" s="193" t="s">
        <v>14</v>
      </c>
      <c r="F125" s="193" t="s">
        <v>4134</v>
      </c>
      <c r="G125" s="382">
        <v>120899730</v>
      </c>
      <c r="H125" s="194" t="s">
        <v>14</v>
      </c>
      <c r="I125" s="194" t="s">
        <v>14</v>
      </c>
      <c r="J125" s="196" t="s">
        <v>14</v>
      </c>
      <c r="K125" s="194" t="s">
        <v>14</v>
      </c>
      <c r="L125" s="194" t="s">
        <v>14</v>
      </c>
      <c r="M125" s="194" t="s">
        <v>14</v>
      </c>
      <c r="N125" s="194" t="s">
        <v>14</v>
      </c>
      <c r="O125" s="194" t="s">
        <v>14</v>
      </c>
    </row>
    <row r="126" spans="2:15" x14ac:dyDescent="0.3">
      <c r="B126" s="174" t="s">
        <v>3564</v>
      </c>
      <c r="C126" s="193" t="s">
        <v>3937</v>
      </c>
      <c r="D126" s="194" t="s">
        <v>14</v>
      </c>
      <c r="E126" s="193" t="s">
        <v>14</v>
      </c>
      <c r="F126" s="193" t="s">
        <v>4163</v>
      </c>
      <c r="G126" s="382">
        <v>965221536</v>
      </c>
      <c r="H126" s="194" t="s">
        <v>14</v>
      </c>
      <c r="I126" s="194" t="s">
        <v>14</v>
      </c>
      <c r="J126" s="196" t="s">
        <v>14</v>
      </c>
      <c r="K126" s="194" t="s">
        <v>14</v>
      </c>
      <c r="L126" s="194" t="s">
        <v>14</v>
      </c>
      <c r="M126" s="194" t="s">
        <v>14</v>
      </c>
      <c r="N126" s="194" t="s">
        <v>14</v>
      </c>
      <c r="O126" s="194" t="s">
        <v>14</v>
      </c>
    </row>
    <row r="127" spans="2:15" s="314" customFormat="1" x14ac:dyDescent="0.3">
      <c r="B127" s="170" t="s">
        <v>3564</v>
      </c>
      <c r="C127" s="190" t="s">
        <v>4164</v>
      </c>
      <c r="D127" s="190" t="s">
        <v>14</v>
      </c>
      <c r="E127" s="190" t="s">
        <v>14</v>
      </c>
      <c r="F127" s="190" t="s">
        <v>4165</v>
      </c>
      <c r="G127" s="382">
        <v>181779362</v>
      </c>
      <c r="H127" s="191" t="s">
        <v>14</v>
      </c>
      <c r="I127" s="191" t="s">
        <v>14</v>
      </c>
      <c r="J127" s="195" t="s">
        <v>14</v>
      </c>
      <c r="K127" s="191" t="s">
        <v>14</v>
      </c>
      <c r="L127" s="191" t="s">
        <v>14</v>
      </c>
      <c r="M127" s="191" t="s">
        <v>14</v>
      </c>
      <c r="N127" s="191" t="s">
        <v>14</v>
      </c>
      <c r="O127" s="191" t="s">
        <v>14</v>
      </c>
    </row>
    <row r="128" spans="2:15" x14ac:dyDescent="0.3">
      <c r="B128" s="169" t="s">
        <v>3558</v>
      </c>
      <c r="C128" s="199" t="s">
        <v>4413</v>
      </c>
      <c r="D128" s="200" t="s">
        <v>14</v>
      </c>
      <c r="E128" s="199" t="s">
        <v>4414</v>
      </c>
      <c r="F128" s="199" t="s">
        <v>3876</v>
      </c>
      <c r="G128" s="381">
        <v>96870854383</v>
      </c>
      <c r="H128" s="200" t="s">
        <v>14</v>
      </c>
      <c r="I128" s="200" t="s">
        <v>14</v>
      </c>
      <c r="J128" s="201" t="s">
        <v>14</v>
      </c>
      <c r="K128" s="200" t="s">
        <v>14</v>
      </c>
      <c r="L128" s="200" t="s">
        <v>14</v>
      </c>
      <c r="M128" s="200" t="s">
        <v>14</v>
      </c>
      <c r="N128" s="200" t="s">
        <v>14</v>
      </c>
      <c r="O128" s="200" t="s">
        <v>14</v>
      </c>
    </row>
    <row r="129" spans="2:15" x14ac:dyDescent="0.3">
      <c r="B129" s="169" t="s">
        <v>3558</v>
      </c>
      <c r="C129" s="199" t="s">
        <v>488</v>
      </c>
      <c r="D129" s="200" t="s">
        <v>14</v>
      </c>
      <c r="E129" s="199" t="s">
        <v>4415</v>
      </c>
      <c r="F129" s="199" t="s">
        <v>3876</v>
      </c>
      <c r="G129" s="381">
        <v>26307647340</v>
      </c>
      <c r="H129" s="200" t="s">
        <v>14</v>
      </c>
      <c r="I129" s="200" t="s">
        <v>14</v>
      </c>
      <c r="J129" s="201" t="s">
        <v>14</v>
      </c>
      <c r="K129" s="200" t="s">
        <v>14</v>
      </c>
      <c r="L129" s="200" t="s">
        <v>14</v>
      </c>
      <c r="M129" s="200" t="s">
        <v>14</v>
      </c>
      <c r="N129" s="200" t="s">
        <v>14</v>
      </c>
      <c r="O129" s="200" t="s">
        <v>14</v>
      </c>
    </row>
    <row r="130" spans="2:15" x14ac:dyDescent="0.3">
      <c r="B130" s="169" t="s">
        <v>3558</v>
      </c>
      <c r="C130" s="199" t="s">
        <v>4416</v>
      </c>
      <c r="D130" s="200" t="s">
        <v>14</v>
      </c>
      <c r="E130" s="199" t="s">
        <v>4417</v>
      </c>
      <c r="F130" s="199" t="s">
        <v>3876</v>
      </c>
      <c r="G130" s="381">
        <v>23901183353</v>
      </c>
      <c r="H130" s="200" t="s">
        <v>14</v>
      </c>
      <c r="I130" s="200" t="s">
        <v>14</v>
      </c>
      <c r="J130" s="201" t="s">
        <v>14</v>
      </c>
      <c r="K130" s="200" t="s">
        <v>14</v>
      </c>
      <c r="L130" s="200" t="s">
        <v>14</v>
      </c>
      <c r="M130" s="200" t="s">
        <v>14</v>
      </c>
      <c r="N130" s="200" t="s">
        <v>14</v>
      </c>
      <c r="O130" s="200" t="s">
        <v>14</v>
      </c>
    </row>
    <row r="131" spans="2:15" x14ac:dyDescent="0.3">
      <c r="B131" s="169" t="s">
        <v>3558</v>
      </c>
      <c r="C131" s="199" t="s">
        <v>4418</v>
      </c>
      <c r="D131" s="200" t="s">
        <v>14</v>
      </c>
      <c r="E131" s="199" t="s">
        <v>4419</v>
      </c>
      <c r="F131" s="199" t="s">
        <v>3876</v>
      </c>
      <c r="G131" s="381">
        <v>6283970204</v>
      </c>
      <c r="H131" s="200" t="s">
        <v>14</v>
      </c>
      <c r="I131" s="200" t="s">
        <v>14</v>
      </c>
      <c r="J131" s="201" t="s">
        <v>14</v>
      </c>
      <c r="K131" s="200" t="s">
        <v>14</v>
      </c>
      <c r="L131" s="200" t="s">
        <v>14</v>
      </c>
      <c r="M131" s="200" t="s">
        <v>14</v>
      </c>
      <c r="N131" s="200" t="s">
        <v>14</v>
      </c>
      <c r="O131" s="200" t="s">
        <v>14</v>
      </c>
    </row>
    <row r="132" spans="2:15" x14ac:dyDescent="0.3">
      <c r="B132" s="169" t="s">
        <v>3558</v>
      </c>
      <c r="C132" s="199" t="s">
        <v>4420</v>
      </c>
      <c r="D132" s="200" t="s">
        <v>14</v>
      </c>
      <c r="E132" s="199" t="s">
        <v>4421</v>
      </c>
      <c r="F132" s="199" t="s">
        <v>3876</v>
      </c>
      <c r="G132" s="381">
        <v>4340438961</v>
      </c>
      <c r="H132" s="200" t="s">
        <v>14</v>
      </c>
      <c r="I132" s="200" t="s">
        <v>14</v>
      </c>
      <c r="J132" s="201" t="s">
        <v>14</v>
      </c>
      <c r="K132" s="200" t="s">
        <v>14</v>
      </c>
      <c r="L132" s="200" t="s">
        <v>14</v>
      </c>
      <c r="M132" s="200" t="s">
        <v>14</v>
      </c>
      <c r="N132" s="200" t="s">
        <v>14</v>
      </c>
      <c r="O132" s="200" t="s">
        <v>14</v>
      </c>
    </row>
    <row r="133" spans="2:15" x14ac:dyDescent="0.3">
      <c r="B133" s="169" t="s">
        <v>3558</v>
      </c>
      <c r="C133" s="199" t="s">
        <v>4422</v>
      </c>
      <c r="D133" s="200" t="s">
        <v>14</v>
      </c>
      <c r="E133" s="199" t="s">
        <v>4423</v>
      </c>
      <c r="F133" s="199" t="s">
        <v>3876</v>
      </c>
      <c r="G133" s="381">
        <v>4225240783</v>
      </c>
      <c r="H133" s="200" t="s">
        <v>14</v>
      </c>
      <c r="I133" s="200" t="s">
        <v>14</v>
      </c>
      <c r="J133" s="201" t="s">
        <v>14</v>
      </c>
      <c r="K133" s="200" t="s">
        <v>14</v>
      </c>
      <c r="L133" s="200" t="s">
        <v>14</v>
      </c>
      <c r="M133" s="200" t="s">
        <v>14</v>
      </c>
      <c r="N133" s="200" t="s">
        <v>14</v>
      </c>
      <c r="O133" s="200" t="s">
        <v>14</v>
      </c>
    </row>
    <row r="134" spans="2:15" x14ac:dyDescent="0.3">
      <c r="B134" s="169" t="s">
        <v>3558</v>
      </c>
      <c r="C134" s="199" t="s">
        <v>4424</v>
      </c>
      <c r="D134" s="200" t="s">
        <v>14</v>
      </c>
      <c r="E134" s="199" t="s">
        <v>4425</v>
      </c>
      <c r="F134" s="199" t="s">
        <v>3876</v>
      </c>
      <c r="G134" s="381">
        <v>1848541990</v>
      </c>
      <c r="H134" s="200" t="s">
        <v>14</v>
      </c>
      <c r="I134" s="200" t="s">
        <v>14</v>
      </c>
      <c r="J134" s="201" t="s">
        <v>14</v>
      </c>
      <c r="K134" s="200" t="s">
        <v>14</v>
      </c>
      <c r="L134" s="200" t="s">
        <v>14</v>
      </c>
      <c r="M134" s="200" t="s">
        <v>14</v>
      </c>
      <c r="N134" s="200" t="s">
        <v>14</v>
      </c>
      <c r="O134" s="200" t="s">
        <v>14</v>
      </c>
    </row>
    <row r="135" spans="2:15" x14ac:dyDescent="0.3">
      <c r="B135" s="169" t="s">
        <v>3558</v>
      </c>
      <c r="C135" s="199" t="s">
        <v>4426</v>
      </c>
      <c r="D135" s="200" t="s">
        <v>14</v>
      </c>
      <c r="E135" s="199" t="s">
        <v>4427</v>
      </c>
      <c r="F135" s="199" t="s">
        <v>3876</v>
      </c>
      <c r="G135" s="381">
        <v>1631236295</v>
      </c>
      <c r="H135" s="200" t="s">
        <v>14</v>
      </c>
      <c r="I135" s="200" t="s">
        <v>14</v>
      </c>
      <c r="J135" s="201" t="s">
        <v>14</v>
      </c>
      <c r="K135" s="200" t="s">
        <v>14</v>
      </c>
      <c r="L135" s="200" t="s">
        <v>14</v>
      </c>
      <c r="M135" s="200" t="s">
        <v>14</v>
      </c>
      <c r="N135" s="200" t="s">
        <v>14</v>
      </c>
      <c r="O135" s="200" t="s">
        <v>14</v>
      </c>
    </row>
    <row r="136" spans="2:15" x14ac:dyDescent="0.3">
      <c r="B136" s="169" t="s">
        <v>3558</v>
      </c>
      <c r="C136" s="199" t="s">
        <v>4428</v>
      </c>
      <c r="D136" s="200" t="s">
        <v>14</v>
      </c>
      <c r="E136" s="199" t="s">
        <v>4429</v>
      </c>
      <c r="F136" s="199" t="s">
        <v>3876</v>
      </c>
      <c r="G136" s="381">
        <v>1152316708</v>
      </c>
      <c r="H136" s="200" t="s">
        <v>14</v>
      </c>
      <c r="I136" s="200" t="s">
        <v>14</v>
      </c>
      <c r="J136" s="201" t="s">
        <v>14</v>
      </c>
      <c r="K136" s="200" t="s">
        <v>14</v>
      </c>
      <c r="L136" s="200" t="s">
        <v>14</v>
      </c>
      <c r="M136" s="200" t="s">
        <v>14</v>
      </c>
      <c r="N136" s="200" t="s">
        <v>14</v>
      </c>
      <c r="O136" s="200" t="s">
        <v>14</v>
      </c>
    </row>
    <row r="137" spans="2:15" x14ac:dyDescent="0.3">
      <c r="B137" s="169" t="s">
        <v>3558</v>
      </c>
      <c r="C137" s="199" t="s">
        <v>4430</v>
      </c>
      <c r="D137" s="200" t="s">
        <v>14</v>
      </c>
      <c r="E137" s="199" t="s">
        <v>4431</v>
      </c>
      <c r="F137" s="199" t="s">
        <v>3876</v>
      </c>
      <c r="G137" s="381">
        <v>1074849285</v>
      </c>
      <c r="H137" s="200" t="s">
        <v>14</v>
      </c>
      <c r="I137" s="200" t="s">
        <v>14</v>
      </c>
      <c r="J137" s="201" t="s">
        <v>14</v>
      </c>
      <c r="K137" s="200" t="s">
        <v>14</v>
      </c>
      <c r="L137" s="200" t="s">
        <v>14</v>
      </c>
      <c r="M137" s="200" t="s">
        <v>14</v>
      </c>
      <c r="N137" s="200" t="s">
        <v>14</v>
      </c>
      <c r="O137" s="200" t="s">
        <v>14</v>
      </c>
    </row>
    <row r="138" spans="2:15" x14ac:dyDescent="0.3">
      <c r="B138" s="169" t="s">
        <v>3558</v>
      </c>
      <c r="C138" s="199" t="s">
        <v>625</v>
      </c>
      <c r="D138" s="200" t="s">
        <v>14</v>
      </c>
      <c r="E138" s="199" t="s">
        <v>14</v>
      </c>
      <c r="F138" s="199" t="s">
        <v>3876</v>
      </c>
      <c r="G138" s="381">
        <v>28237137675</v>
      </c>
      <c r="H138" s="200" t="s">
        <v>14</v>
      </c>
      <c r="I138" s="200" t="s">
        <v>14</v>
      </c>
      <c r="J138" s="201" t="s">
        <v>14</v>
      </c>
      <c r="K138" s="200" t="s">
        <v>14</v>
      </c>
      <c r="L138" s="200" t="s">
        <v>14</v>
      </c>
      <c r="M138" s="200" t="s">
        <v>14</v>
      </c>
      <c r="N138" s="200" t="s">
        <v>14</v>
      </c>
      <c r="O138" s="200" t="s">
        <v>14</v>
      </c>
    </row>
    <row r="139" spans="2:15" s="314" customFormat="1" x14ac:dyDescent="0.3">
      <c r="B139" s="169" t="s">
        <v>3558</v>
      </c>
      <c r="C139" s="169" t="s">
        <v>4180</v>
      </c>
      <c r="D139" s="187" t="s">
        <v>14</v>
      </c>
      <c r="E139" s="187" t="s">
        <v>5427</v>
      </c>
      <c r="F139" s="187" t="s">
        <v>3876</v>
      </c>
      <c r="G139" s="381">
        <v>3306274265</v>
      </c>
      <c r="H139" s="188" t="s">
        <v>14</v>
      </c>
      <c r="I139" s="188" t="s">
        <v>14</v>
      </c>
      <c r="J139" s="189" t="s">
        <v>14</v>
      </c>
      <c r="K139" s="188" t="s">
        <v>14</v>
      </c>
      <c r="L139" s="188" t="s">
        <v>14</v>
      </c>
      <c r="M139" s="188" t="s">
        <v>14</v>
      </c>
      <c r="N139" s="188" t="s">
        <v>14</v>
      </c>
      <c r="O139" s="188" t="s">
        <v>14</v>
      </c>
    </row>
    <row r="140" spans="2:15" s="314" customFormat="1" x14ac:dyDescent="0.3">
      <c r="B140" s="169" t="s">
        <v>3558</v>
      </c>
      <c r="C140" s="169" t="s">
        <v>4181</v>
      </c>
      <c r="D140" s="187" t="s">
        <v>14</v>
      </c>
      <c r="E140" s="187" t="s">
        <v>4182</v>
      </c>
      <c r="F140" s="187" t="s">
        <v>3876</v>
      </c>
      <c r="G140" s="381">
        <v>2750830458</v>
      </c>
      <c r="H140" s="188" t="s">
        <v>14</v>
      </c>
      <c r="I140" s="188" t="s">
        <v>14</v>
      </c>
      <c r="J140" s="189" t="s">
        <v>14</v>
      </c>
      <c r="K140" s="188" t="s">
        <v>14</v>
      </c>
      <c r="L140" s="188" t="s">
        <v>14</v>
      </c>
      <c r="M140" s="188" t="s">
        <v>14</v>
      </c>
      <c r="N140" s="188" t="s">
        <v>14</v>
      </c>
      <c r="O140" s="188" t="s">
        <v>14</v>
      </c>
    </row>
    <row r="141" spans="2:15" s="314" customFormat="1" x14ac:dyDescent="0.3">
      <c r="B141" s="169" t="s">
        <v>3558</v>
      </c>
      <c r="C141" s="169" t="s">
        <v>4190</v>
      </c>
      <c r="D141" s="187" t="s">
        <v>14</v>
      </c>
      <c r="E141" s="187" t="s">
        <v>5428</v>
      </c>
      <c r="F141" s="187" t="s">
        <v>3876</v>
      </c>
      <c r="G141" s="381">
        <v>1938434612</v>
      </c>
      <c r="H141" s="188" t="s">
        <v>14</v>
      </c>
      <c r="I141" s="188" t="s">
        <v>14</v>
      </c>
      <c r="J141" s="189" t="s">
        <v>14</v>
      </c>
      <c r="K141" s="188" t="s">
        <v>14</v>
      </c>
      <c r="L141" s="188" t="s">
        <v>14</v>
      </c>
      <c r="M141" s="188" t="s">
        <v>14</v>
      </c>
      <c r="N141" s="188" t="s">
        <v>14</v>
      </c>
      <c r="O141" s="188" t="s">
        <v>14</v>
      </c>
    </row>
    <row r="142" spans="2:15" s="314" customFormat="1" x14ac:dyDescent="0.3">
      <c r="B142" s="169" t="s">
        <v>3558</v>
      </c>
      <c r="C142" s="169" t="s">
        <v>4191</v>
      </c>
      <c r="D142" s="187" t="s">
        <v>14</v>
      </c>
      <c r="E142" s="187" t="s">
        <v>4192</v>
      </c>
      <c r="F142" s="187" t="s">
        <v>3876</v>
      </c>
      <c r="G142" s="381">
        <v>1846186157</v>
      </c>
      <c r="H142" s="188" t="s">
        <v>14</v>
      </c>
      <c r="I142" s="188" t="s">
        <v>14</v>
      </c>
      <c r="J142" s="189" t="s">
        <v>14</v>
      </c>
      <c r="K142" s="188" t="s">
        <v>14</v>
      </c>
      <c r="L142" s="188" t="s">
        <v>14</v>
      </c>
      <c r="M142" s="188" t="s">
        <v>14</v>
      </c>
      <c r="N142" s="188" t="s">
        <v>14</v>
      </c>
      <c r="O142" s="188" t="s">
        <v>14</v>
      </c>
    </row>
    <row r="143" spans="2:15" s="314" customFormat="1" x14ac:dyDescent="0.3">
      <c r="B143" s="169" t="s">
        <v>3558</v>
      </c>
      <c r="C143" s="169" t="s">
        <v>4193</v>
      </c>
      <c r="D143" s="187" t="s">
        <v>14</v>
      </c>
      <c r="E143" s="187" t="s">
        <v>5429</v>
      </c>
      <c r="F143" s="187" t="s">
        <v>3876</v>
      </c>
      <c r="G143" s="381">
        <v>1617443848</v>
      </c>
      <c r="H143" s="188" t="s">
        <v>14</v>
      </c>
      <c r="I143" s="188" t="s">
        <v>14</v>
      </c>
      <c r="J143" s="189" t="s">
        <v>14</v>
      </c>
      <c r="K143" s="188" t="s">
        <v>14</v>
      </c>
      <c r="L143" s="188" t="s">
        <v>14</v>
      </c>
      <c r="M143" s="188" t="s">
        <v>14</v>
      </c>
      <c r="N143" s="188" t="s">
        <v>14</v>
      </c>
      <c r="O143" s="188" t="s">
        <v>14</v>
      </c>
    </row>
    <row r="144" spans="2:15" x14ac:dyDescent="0.3">
      <c r="B144" s="174" t="s">
        <v>3551</v>
      </c>
      <c r="C144" s="202" t="s">
        <v>4432</v>
      </c>
      <c r="D144" s="203" t="s">
        <v>14</v>
      </c>
      <c r="E144" s="202" t="s">
        <v>14</v>
      </c>
      <c r="F144" s="193" t="s">
        <v>3876</v>
      </c>
      <c r="G144" s="382">
        <v>12976898309</v>
      </c>
      <c r="H144" s="203" t="s">
        <v>4433</v>
      </c>
      <c r="I144" s="203" t="s">
        <v>14</v>
      </c>
      <c r="J144" s="204" t="s">
        <v>14</v>
      </c>
      <c r="K144" s="203" t="s">
        <v>14</v>
      </c>
      <c r="L144" s="203" t="s">
        <v>14</v>
      </c>
      <c r="M144" s="203" t="s">
        <v>14</v>
      </c>
      <c r="N144" s="203" t="s">
        <v>14</v>
      </c>
      <c r="O144" s="203" t="s">
        <v>14</v>
      </c>
    </row>
    <row r="145" spans="2:15" x14ac:dyDescent="0.3">
      <c r="B145" s="174" t="s">
        <v>3551</v>
      </c>
      <c r="C145" s="202" t="s">
        <v>4434</v>
      </c>
      <c r="D145" s="203" t="s">
        <v>14</v>
      </c>
      <c r="E145" s="202" t="s">
        <v>14</v>
      </c>
      <c r="F145" s="193" t="s">
        <v>3876</v>
      </c>
      <c r="G145" s="382">
        <v>2749628263</v>
      </c>
      <c r="H145" s="203" t="s">
        <v>14</v>
      </c>
      <c r="I145" s="203" t="s">
        <v>14</v>
      </c>
      <c r="J145" s="204" t="s">
        <v>14</v>
      </c>
      <c r="K145" s="203" t="s">
        <v>14</v>
      </c>
      <c r="L145" s="203" t="s">
        <v>14</v>
      </c>
      <c r="M145" s="203" t="s">
        <v>14</v>
      </c>
      <c r="N145" s="203" t="s">
        <v>14</v>
      </c>
      <c r="O145" s="203" t="s">
        <v>14</v>
      </c>
    </row>
    <row r="146" spans="2:15" x14ac:dyDescent="0.3">
      <c r="B146" s="174" t="s">
        <v>3551</v>
      </c>
      <c r="C146" s="202" t="s">
        <v>4164</v>
      </c>
      <c r="D146" s="203" t="s">
        <v>14</v>
      </c>
      <c r="E146" s="202" t="s">
        <v>14</v>
      </c>
      <c r="F146" s="193" t="s">
        <v>3876</v>
      </c>
      <c r="G146" s="382">
        <v>2623821667</v>
      </c>
      <c r="H146" s="203" t="s">
        <v>14</v>
      </c>
      <c r="I146" s="203" t="s">
        <v>14</v>
      </c>
      <c r="J146" s="204" t="s">
        <v>14</v>
      </c>
      <c r="K146" s="203" t="s">
        <v>14</v>
      </c>
      <c r="L146" s="203" t="s">
        <v>14</v>
      </c>
      <c r="M146" s="203" t="s">
        <v>14</v>
      </c>
      <c r="N146" s="203" t="s">
        <v>14</v>
      </c>
      <c r="O146" s="203" t="s">
        <v>14</v>
      </c>
    </row>
    <row r="147" spans="2:15" x14ac:dyDescent="0.3">
      <c r="B147" s="174" t="s">
        <v>3551</v>
      </c>
      <c r="C147" s="202" t="s">
        <v>4435</v>
      </c>
      <c r="D147" s="203" t="s">
        <v>14</v>
      </c>
      <c r="E147" s="202" t="s">
        <v>14</v>
      </c>
      <c r="F147" s="193" t="s">
        <v>3876</v>
      </c>
      <c r="G147" s="382">
        <v>2347690343</v>
      </c>
      <c r="H147" s="203" t="s">
        <v>14</v>
      </c>
      <c r="I147" s="203" t="s">
        <v>14</v>
      </c>
      <c r="J147" s="204" t="s">
        <v>14</v>
      </c>
      <c r="K147" s="203" t="s">
        <v>14</v>
      </c>
      <c r="L147" s="203" t="s">
        <v>14</v>
      </c>
      <c r="M147" s="203" t="s">
        <v>14</v>
      </c>
      <c r="N147" s="203" t="s">
        <v>14</v>
      </c>
      <c r="O147" s="203" t="s">
        <v>14</v>
      </c>
    </row>
    <row r="148" spans="2:15" x14ac:dyDescent="0.3">
      <c r="B148" s="174" t="s">
        <v>3551</v>
      </c>
      <c r="C148" s="202" t="s">
        <v>4436</v>
      </c>
      <c r="D148" s="203" t="s">
        <v>14</v>
      </c>
      <c r="E148" s="202" t="s">
        <v>14</v>
      </c>
      <c r="F148" s="193" t="s">
        <v>3876</v>
      </c>
      <c r="G148" s="382">
        <v>1928348175</v>
      </c>
      <c r="H148" s="203" t="s">
        <v>14</v>
      </c>
      <c r="I148" s="203" t="s">
        <v>14</v>
      </c>
      <c r="J148" s="204" t="s">
        <v>14</v>
      </c>
      <c r="K148" s="203" t="s">
        <v>14</v>
      </c>
      <c r="L148" s="203" t="s">
        <v>14</v>
      </c>
      <c r="M148" s="203" t="s">
        <v>14</v>
      </c>
      <c r="N148" s="203" t="s">
        <v>14</v>
      </c>
      <c r="O148" s="203" t="s">
        <v>14</v>
      </c>
    </row>
    <row r="149" spans="2:15" x14ac:dyDescent="0.3">
      <c r="B149" s="174" t="s">
        <v>3551</v>
      </c>
      <c r="C149" s="202" t="s">
        <v>4437</v>
      </c>
      <c r="D149" s="203" t="s">
        <v>14</v>
      </c>
      <c r="E149" s="202" t="s">
        <v>14</v>
      </c>
      <c r="F149" s="193" t="s">
        <v>3876</v>
      </c>
      <c r="G149" s="382">
        <v>1183365932</v>
      </c>
      <c r="H149" s="203" t="s">
        <v>14</v>
      </c>
      <c r="I149" s="203" t="s">
        <v>14</v>
      </c>
      <c r="J149" s="204" t="s">
        <v>14</v>
      </c>
      <c r="K149" s="203" t="s">
        <v>14</v>
      </c>
      <c r="L149" s="203" t="s">
        <v>14</v>
      </c>
      <c r="M149" s="203" t="s">
        <v>14</v>
      </c>
      <c r="N149" s="203" t="s">
        <v>14</v>
      </c>
      <c r="O149" s="203" t="s">
        <v>14</v>
      </c>
    </row>
    <row r="150" spans="2:15" x14ac:dyDescent="0.3">
      <c r="B150" s="174" t="s">
        <v>3551</v>
      </c>
      <c r="C150" s="202" t="s">
        <v>4438</v>
      </c>
      <c r="D150" s="203" t="s">
        <v>14</v>
      </c>
      <c r="E150" s="202" t="s">
        <v>14</v>
      </c>
      <c r="F150" s="193" t="s">
        <v>3876</v>
      </c>
      <c r="G150" s="382">
        <v>711177003</v>
      </c>
      <c r="H150" s="203" t="s">
        <v>14</v>
      </c>
      <c r="I150" s="203" t="s">
        <v>14</v>
      </c>
      <c r="J150" s="204" t="s">
        <v>14</v>
      </c>
      <c r="K150" s="203" t="s">
        <v>14</v>
      </c>
      <c r="L150" s="203" t="s">
        <v>14</v>
      </c>
      <c r="M150" s="203" t="s">
        <v>14</v>
      </c>
      <c r="N150" s="203" t="s">
        <v>14</v>
      </c>
      <c r="O150" s="203" t="s">
        <v>14</v>
      </c>
    </row>
    <row r="151" spans="2:15" x14ac:dyDescent="0.3">
      <c r="B151" s="174" t="s">
        <v>3551</v>
      </c>
      <c r="C151" s="202" t="s">
        <v>4439</v>
      </c>
      <c r="D151" s="203" t="s">
        <v>14</v>
      </c>
      <c r="E151" s="202" t="s">
        <v>14</v>
      </c>
      <c r="F151" s="193" t="s">
        <v>3876</v>
      </c>
      <c r="G151" s="382">
        <v>432070255</v>
      </c>
      <c r="H151" s="203" t="s">
        <v>14</v>
      </c>
      <c r="I151" s="203" t="s">
        <v>14</v>
      </c>
      <c r="J151" s="204" t="s">
        <v>14</v>
      </c>
      <c r="K151" s="203" t="s">
        <v>14</v>
      </c>
      <c r="L151" s="203" t="s">
        <v>14</v>
      </c>
      <c r="M151" s="203" t="s">
        <v>14</v>
      </c>
      <c r="N151" s="203" t="s">
        <v>14</v>
      </c>
      <c r="O151" s="203" t="s">
        <v>14</v>
      </c>
    </row>
    <row r="152" spans="2:15" x14ac:dyDescent="0.3">
      <c r="B152" s="174" t="s">
        <v>3551</v>
      </c>
      <c r="C152" s="202" t="s">
        <v>4440</v>
      </c>
      <c r="D152" s="203" t="s">
        <v>14</v>
      </c>
      <c r="E152" s="202" t="s">
        <v>14</v>
      </c>
      <c r="F152" s="193" t="s">
        <v>3876</v>
      </c>
      <c r="G152" s="382">
        <v>367080000</v>
      </c>
      <c r="H152" s="203" t="s">
        <v>14</v>
      </c>
      <c r="I152" s="203" t="s">
        <v>14</v>
      </c>
      <c r="J152" s="204" t="s">
        <v>14</v>
      </c>
      <c r="K152" s="203" t="s">
        <v>14</v>
      </c>
      <c r="L152" s="203" t="s">
        <v>14</v>
      </c>
      <c r="M152" s="203" t="s">
        <v>14</v>
      </c>
      <c r="N152" s="203" t="s">
        <v>14</v>
      </c>
      <c r="O152" s="203" t="s">
        <v>14</v>
      </c>
    </row>
    <row r="153" spans="2:15" x14ac:dyDescent="0.3">
      <c r="B153" s="174" t="s">
        <v>3551</v>
      </c>
      <c r="C153" s="202" t="s">
        <v>4441</v>
      </c>
      <c r="D153" s="203" t="s">
        <v>14</v>
      </c>
      <c r="E153" s="202" t="s">
        <v>14</v>
      </c>
      <c r="F153" s="193" t="s">
        <v>3876</v>
      </c>
      <c r="G153" s="382">
        <v>229079182</v>
      </c>
      <c r="H153" s="203" t="s">
        <v>14</v>
      </c>
      <c r="I153" s="203" t="s">
        <v>14</v>
      </c>
      <c r="J153" s="204" t="s">
        <v>14</v>
      </c>
      <c r="K153" s="203" t="s">
        <v>14</v>
      </c>
      <c r="L153" s="203" t="s">
        <v>14</v>
      </c>
      <c r="M153" s="203" t="s">
        <v>14</v>
      </c>
      <c r="N153" s="203" t="s">
        <v>14</v>
      </c>
      <c r="O153" s="203" t="s">
        <v>14</v>
      </c>
    </row>
    <row r="154" spans="2:15" x14ac:dyDescent="0.3">
      <c r="B154" s="174" t="s">
        <v>3551</v>
      </c>
      <c r="C154" s="202" t="s">
        <v>14</v>
      </c>
      <c r="D154" s="203" t="s">
        <v>14</v>
      </c>
      <c r="E154" s="202" t="s">
        <v>14</v>
      </c>
      <c r="F154" s="193" t="s">
        <v>4442</v>
      </c>
      <c r="G154" s="382">
        <v>4028958513</v>
      </c>
      <c r="H154" s="203" t="s">
        <v>14</v>
      </c>
      <c r="I154" s="203" t="s">
        <v>14</v>
      </c>
      <c r="J154" s="204" t="s">
        <v>14</v>
      </c>
      <c r="K154" s="203" t="s">
        <v>14</v>
      </c>
      <c r="L154" s="203" t="s">
        <v>14</v>
      </c>
      <c r="M154" s="203" t="s">
        <v>14</v>
      </c>
      <c r="N154" s="203" t="s">
        <v>14</v>
      </c>
      <c r="O154" s="203" t="s">
        <v>14</v>
      </c>
    </row>
    <row r="155" spans="2:15" s="314" customFormat="1" x14ac:dyDescent="0.3">
      <c r="B155" s="170" t="s">
        <v>3551</v>
      </c>
      <c r="C155" s="190" t="s">
        <v>4196</v>
      </c>
      <c r="D155" s="190" t="s">
        <v>14</v>
      </c>
      <c r="E155" s="190" t="s">
        <v>5430</v>
      </c>
      <c r="F155" s="190" t="s">
        <v>3876</v>
      </c>
      <c r="G155" s="382">
        <v>476601377</v>
      </c>
      <c r="H155" s="191" t="s">
        <v>14</v>
      </c>
      <c r="I155" s="191" t="s">
        <v>14</v>
      </c>
      <c r="J155" s="195" t="s">
        <v>14</v>
      </c>
      <c r="K155" s="191" t="s">
        <v>14</v>
      </c>
      <c r="L155" s="191" t="s">
        <v>14</v>
      </c>
      <c r="M155" s="191" t="s">
        <v>14</v>
      </c>
      <c r="N155" s="191" t="s">
        <v>14</v>
      </c>
      <c r="O155" s="191" t="s">
        <v>14</v>
      </c>
    </row>
    <row r="156" spans="2:15" s="314" customFormat="1" x14ac:dyDescent="0.3">
      <c r="B156" s="170" t="s">
        <v>3551</v>
      </c>
      <c r="C156" s="190" t="s">
        <v>4197</v>
      </c>
      <c r="D156" s="190" t="s">
        <v>14</v>
      </c>
      <c r="E156" s="190" t="s">
        <v>5433</v>
      </c>
      <c r="F156" s="190" t="s">
        <v>3876</v>
      </c>
      <c r="G156" s="382">
        <v>407895133</v>
      </c>
      <c r="H156" s="191" t="s">
        <v>14</v>
      </c>
      <c r="I156" s="191" t="s">
        <v>14</v>
      </c>
      <c r="J156" s="195" t="s">
        <v>14</v>
      </c>
      <c r="K156" s="191" t="s">
        <v>14</v>
      </c>
      <c r="L156" s="191" t="s">
        <v>14</v>
      </c>
      <c r="M156" s="191" t="s">
        <v>14</v>
      </c>
      <c r="N156" s="191" t="s">
        <v>14</v>
      </c>
      <c r="O156" s="191" t="s">
        <v>14</v>
      </c>
    </row>
    <row r="157" spans="2:15" x14ac:dyDescent="0.3">
      <c r="B157" s="169" t="s">
        <v>3552</v>
      </c>
      <c r="C157" s="187" t="s">
        <v>4443</v>
      </c>
      <c r="D157" s="188" t="s">
        <v>4444</v>
      </c>
      <c r="E157" s="187" t="s">
        <v>4445</v>
      </c>
      <c r="F157" s="187" t="s">
        <v>3876</v>
      </c>
      <c r="G157" s="381">
        <v>21511587218</v>
      </c>
      <c r="H157" s="188" t="s">
        <v>14</v>
      </c>
      <c r="I157" s="188" t="s">
        <v>4336</v>
      </c>
      <c r="J157" s="189" t="s">
        <v>14</v>
      </c>
      <c r="K157" s="188" t="s">
        <v>14</v>
      </c>
      <c r="L157" s="188" t="s">
        <v>14</v>
      </c>
      <c r="M157" s="188" t="s">
        <v>14</v>
      </c>
      <c r="N157" s="188" t="s">
        <v>14</v>
      </c>
      <c r="O157" s="188" t="s">
        <v>14</v>
      </c>
    </row>
    <row r="158" spans="2:15" x14ac:dyDescent="0.3">
      <c r="B158" s="169" t="s">
        <v>3552</v>
      </c>
      <c r="C158" s="187" t="s">
        <v>4191</v>
      </c>
      <c r="D158" s="188" t="s">
        <v>4446</v>
      </c>
      <c r="E158" s="187" t="s">
        <v>4447</v>
      </c>
      <c r="F158" s="187" t="s">
        <v>3876</v>
      </c>
      <c r="G158" s="381">
        <v>11538722011</v>
      </c>
      <c r="H158" s="188" t="s">
        <v>14</v>
      </c>
      <c r="I158" s="188" t="s">
        <v>4117</v>
      </c>
      <c r="J158" s="189" t="s">
        <v>14</v>
      </c>
      <c r="K158" s="188" t="s">
        <v>14</v>
      </c>
      <c r="L158" s="188" t="s">
        <v>14</v>
      </c>
      <c r="M158" s="188" t="s">
        <v>14</v>
      </c>
      <c r="N158" s="188" t="s">
        <v>14</v>
      </c>
      <c r="O158" s="188" t="s">
        <v>14</v>
      </c>
    </row>
    <row r="159" spans="2:15" x14ac:dyDescent="0.3">
      <c r="B159" s="169" t="s">
        <v>3552</v>
      </c>
      <c r="C159" s="187" t="s">
        <v>4448</v>
      </c>
      <c r="D159" s="188" t="s">
        <v>4449</v>
      </c>
      <c r="E159" s="187" t="s">
        <v>4450</v>
      </c>
      <c r="F159" s="187" t="s">
        <v>3876</v>
      </c>
      <c r="G159" s="381">
        <v>2669607824</v>
      </c>
      <c r="H159" s="188" t="s">
        <v>14</v>
      </c>
      <c r="I159" s="188" t="s">
        <v>4336</v>
      </c>
      <c r="J159" s="189" t="s">
        <v>14</v>
      </c>
      <c r="K159" s="188" t="s">
        <v>14</v>
      </c>
      <c r="L159" s="188" t="s">
        <v>14</v>
      </c>
      <c r="M159" s="188" t="s">
        <v>14</v>
      </c>
      <c r="N159" s="188" t="s">
        <v>14</v>
      </c>
      <c r="O159" s="188" t="s">
        <v>14</v>
      </c>
    </row>
    <row r="160" spans="2:15" x14ac:dyDescent="0.3">
      <c r="B160" s="169" t="s">
        <v>3552</v>
      </c>
      <c r="C160" s="187" t="s">
        <v>4451</v>
      </c>
      <c r="D160" s="188" t="s">
        <v>4452</v>
      </c>
      <c r="E160" s="187" t="s">
        <v>4453</v>
      </c>
      <c r="F160" s="187" t="s">
        <v>3876</v>
      </c>
      <c r="G160" s="381">
        <v>2425618141</v>
      </c>
      <c r="H160" s="188" t="s">
        <v>14</v>
      </c>
      <c r="I160" s="188" t="s">
        <v>4454</v>
      </c>
      <c r="J160" s="189" t="s">
        <v>14</v>
      </c>
      <c r="K160" s="188" t="s">
        <v>14</v>
      </c>
      <c r="L160" s="188" t="s">
        <v>14</v>
      </c>
      <c r="M160" s="188" t="s">
        <v>14</v>
      </c>
      <c r="N160" s="188" t="s">
        <v>14</v>
      </c>
      <c r="O160" s="188" t="s">
        <v>14</v>
      </c>
    </row>
    <row r="161" spans="2:15" x14ac:dyDescent="0.3">
      <c r="B161" s="169" t="s">
        <v>3552</v>
      </c>
      <c r="C161" s="187" t="s">
        <v>4455</v>
      </c>
      <c r="D161" s="188" t="s">
        <v>4456</v>
      </c>
      <c r="E161" s="187" t="s">
        <v>4445</v>
      </c>
      <c r="F161" s="187" t="s">
        <v>3876</v>
      </c>
      <c r="G161" s="381">
        <v>2210919503</v>
      </c>
      <c r="H161" s="188" t="s">
        <v>14</v>
      </c>
      <c r="I161" s="188" t="s">
        <v>4457</v>
      </c>
      <c r="J161" s="189" t="s">
        <v>14</v>
      </c>
      <c r="K161" s="188" t="s">
        <v>14</v>
      </c>
      <c r="L161" s="188" t="s">
        <v>14</v>
      </c>
      <c r="M161" s="188" t="s">
        <v>14</v>
      </c>
      <c r="N161" s="188" t="s">
        <v>14</v>
      </c>
      <c r="O161" s="188" t="s">
        <v>14</v>
      </c>
    </row>
    <row r="162" spans="2:15" x14ac:dyDescent="0.3">
      <c r="B162" s="169" t="s">
        <v>3552</v>
      </c>
      <c r="C162" s="187" t="s">
        <v>4458</v>
      </c>
      <c r="D162" s="188" t="s">
        <v>4459</v>
      </c>
      <c r="E162" s="187" t="s">
        <v>4460</v>
      </c>
      <c r="F162" s="187" t="s">
        <v>3876</v>
      </c>
      <c r="G162" s="381">
        <v>1482154759</v>
      </c>
      <c r="H162" s="188" t="s">
        <v>14</v>
      </c>
      <c r="I162" s="188" t="s">
        <v>4223</v>
      </c>
      <c r="J162" s="189" t="s">
        <v>14</v>
      </c>
      <c r="K162" s="188" t="s">
        <v>14</v>
      </c>
      <c r="L162" s="188" t="s">
        <v>14</v>
      </c>
      <c r="M162" s="188" t="s">
        <v>14</v>
      </c>
      <c r="N162" s="188" t="s">
        <v>14</v>
      </c>
      <c r="O162" s="188" t="s">
        <v>14</v>
      </c>
    </row>
    <row r="163" spans="2:15" x14ac:dyDescent="0.3">
      <c r="B163" s="169" t="s">
        <v>3552</v>
      </c>
      <c r="C163" s="187" t="s">
        <v>4461</v>
      </c>
      <c r="D163" s="188" t="s">
        <v>4462</v>
      </c>
      <c r="E163" s="187" t="s">
        <v>4463</v>
      </c>
      <c r="F163" s="187" t="s">
        <v>3876</v>
      </c>
      <c r="G163" s="381">
        <v>1331628506</v>
      </c>
      <c r="H163" s="188" t="s">
        <v>14</v>
      </c>
      <c r="I163" s="188" t="s">
        <v>4223</v>
      </c>
      <c r="J163" s="189" t="s">
        <v>14</v>
      </c>
      <c r="K163" s="188" t="s">
        <v>14</v>
      </c>
      <c r="L163" s="188" t="s">
        <v>14</v>
      </c>
      <c r="M163" s="188" t="s">
        <v>14</v>
      </c>
      <c r="N163" s="188" t="s">
        <v>14</v>
      </c>
      <c r="O163" s="188" t="s">
        <v>14</v>
      </c>
    </row>
    <row r="164" spans="2:15" x14ac:dyDescent="0.3">
      <c r="B164" s="169" t="s">
        <v>3552</v>
      </c>
      <c r="C164" s="187" t="s">
        <v>4464</v>
      </c>
      <c r="D164" s="188" t="s">
        <v>4465</v>
      </c>
      <c r="E164" s="187" t="s">
        <v>4466</v>
      </c>
      <c r="F164" s="187" t="s">
        <v>3876</v>
      </c>
      <c r="G164" s="381">
        <v>1077378111</v>
      </c>
      <c r="H164" s="188" t="s">
        <v>14</v>
      </c>
      <c r="I164" s="188" t="s">
        <v>3876</v>
      </c>
      <c r="J164" s="189" t="s">
        <v>14</v>
      </c>
      <c r="K164" s="188" t="s">
        <v>14</v>
      </c>
      <c r="L164" s="188" t="s">
        <v>14</v>
      </c>
      <c r="M164" s="188" t="s">
        <v>14</v>
      </c>
      <c r="N164" s="188" t="s">
        <v>14</v>
      </c>
      <c r="O164" s="188" t="s">
        <v>14</v>
      </c>
    </row>
    <row r="165" spans="2:15" x14ac:dyDescent="0.3">
      <c r="B165" s="169" t="s">
        <v>3552</v>
      </c>
      <c r="C165" s="187" t="s">
        <v>4467</v>
      </c>
      <c r="D165" s="188" t="s">
        <v>4468</v>
      </c>
      <c r="E165" s="187" t="s">
        <v>4469</v>
      </c>
      <c r="F165" s="187" t="s">
        <v>3876</v>
      </c>
      <c r="G165" s="381">
        <v>1007129187</v>
      </c>
      <c r="H165" s="188" t="s">
        <v>14</v>
      </c>
      <c r="I165" s="188" t="s">
        <v>4223</v>
      </c>
      <c r="J165" s="189" t="s">
        <v>14</v>
      </c>
      <c r="K165" s="188" t="s">
        <v>14</v>
      </c>
      <c r="L165" s="188" t="s">
        <v>14</v>
      </c>
      <c r="M165" s="188" t="s">
        <v>14</v>
      </c>
      <c r="N165" s="188" t="s">
        <v>14</v>
      </c>
      <c r="O165" s="188" t="s">
        <v>14</v>
      </c>
    </row>
    <row r="166" spans="2:15" x14ac:dyDescent="0.3">
      <c r="B166" s="169" t="s">
        <v>3552</v>
      </c>
      <c r="C166" s="187" t="s">
        <v>4470</v>
      </c>
      <c r="D166" s="188" t="s">
        <v>4129</v>
      </c>
      <c r="E166" s="187" t="s">
        <v>4471</v>
      </c>
      <c r="F166" s="187" t="s">
        <v>3876</v>
      </c>
      <c r="G166" s="381">
        <v>912647763</v>
      </c>
      <c r="H166" s="188" t="s">
        <v>14</v>
      </c>
      <c r="I166" s="188" t="s">
        <v>4152</v>
      </c>
      <c r="J166" s="189" t="s">
        <v>14</v>
      </c>
      <c r="K166" s="188" t="s">
        <v>14</v>
      </c>
      <c r="L166" s="188" t="s">
        <v>14</v>
      </c>
      <c r="M166" s="188" t="s">
        <v>14</v>
      </c>
      <c r="N166" s="188" t="s">
        <v>14</v>
      </c>
      <c r="O166" s="188" t="s">
        <v>14</v>
      </c>
    </row>
    <row r="167" spans="2:15" x14ac:dyDescent="0.3">
      <c r="B167" s="169" t="s">
        <v>3552</v>
      </c>
      <c r="C167" s="187" t="s">
        <v>4387</v>
      </c>
      <c r="D167" s="188" t="s">
        <v>4472</v>
      </c>
      <c r="E167" s="187" t="s">
        <v>4473</v>
      </c>
      <c r="F167" s="187" t="s">
        <v>3876</v>
      </c>
      <c r="G167" s="381">
        <v>569158683</v>
      </c>
      <c r="H167" s="188" t="s">
        <v>14</v>
      </c>
      <c r="I167" s="188" t="s">
        <v>4223</v>
      </c>
      <c r="J167" s="189" t="s">
        <v>14</v>
      </c>
      <c r="K167" s="188" t="s">
        <v>14</v>
      </c>
      <c r="L167" s="188" t="s">
        <v>14</v>
      </c>
      <c r="M167" s="188" t="s">
        <v>14</v>
      </c>
      <c r="N167" s="188" t="s">
        <v>14</v>
      </c>
      <c r="O167" s="188" t="s">
        <v>14</v>
      </c>
    </row>
    <row r="168" spans="2:15" x14ac:dyDescent="0.3">
      <c r="B168" s="174" t="s">
        <v>3561</v>
      </c>
      <c r="C168" s="202" t="s">
        <v>4474</v>
      </c>
      <c r="D168" s="203" t="s">
        <v>4475</v>
      </c>
      <c r="E168" s="202" t="s">
        <v>4476</v>
      </c>
      <c r="F168" s="202" t="s">
        <v>14</v>
      </c>
      <c r="G168" s="382">
        <v>655957000</v>
      </c>
      <c r="H168" s="198" t="s">
        <v>14</v>
      </c>
      <c r="I168" s="198" t="s">
        <v>14</v>
      </c>
      <c r="J168" s="192" t="s">
        <v>14</v>
      </c>
      <c r="K168" s="198" t="s">
        <v>14</v>
      </c>
      <c r="L168" s="198" t="s">
        <v>14</v>
      </c>
      <c r="M168" s="198" t="s">
        <v>14</v>
      </c>
      <c r="N168" s="198" t="s">
        <v>14</v>
      </c>
      <c r="O168" s="198" t="s">
        <v>14</v>
      </c>
    </row>
    <row r="169" spans="2:15" x14ac:dyDescent="0.3">
      <c r="B169" s="174" t="s">
        <v>3561</v>
      </c>
      <c r="C169" s="202" t="s">
        <v>4477</v>
      </c>
      <c r="D169" s="203" t="s">
        <v>14</v>
      </c>
      <c r="E169" s="202" t="s">
        <v>4478</v>
      </c>
      <c r="F169" s="202" t="s">
        <v>14</v>
      </c>
      <c r="G169" s="382">
        <v>477765747</v>
      </c>
      <c r="H169" s="198" t="s">
        <v>14</v>
      </c>
      <c r="I169" s="198" t="s">
        <v>14</v>
      </c>
      <c r="J169" s="192" t="s">
        <v>14</v>
      </c>
      <c r="K169" s="198" t="s">
        <v>14</v>
      </c>
      <c r="L169" s="198" t="s">
        <v>14</v>
      </c>
      <c r="M169" s="198" t="s">
        <v>14</v>
      </c>
      <c r="N169" s="198" t="s">
        <v>14</v>
      </c>
      <c r="O169" s="198" t="s">
        <v>14</v>
      </c>
    </row>
    <row r="170" spans="2:15" x14ac:dyDescent="0.3">
      <c r="B170" s="174" t="s">
        <v>3561</v>
      </c>
      <c r="C170" s="202" t="s">
        <v>4479</v>
      </c>
      <c r="D170" s="203" t="s">
        <v>14</v>
      </c>
      <c r="E170" s="202" t="s">
        <v>4478</v>
      </c>
      <c r="F170" s="202" t="s">
        <v>14</v>
      </c>
      <c r="G170" s="382">
        <v>226352083</v>
      </c>
      <c r="H170" s="198" t="s">
        <v>14</v>
      </c>
      <c r="I170" s="198" t="s">
        <v>14</v>
      </c>
      <c r="J170" s="192" t="s">
        <v>14</v>
      </c>
      <c r="K170" s="198" t="s">
        <v>14</v>
      </c>
      <c r="L170" s="198" t="s">
        <v>14</v>
      </c>
      <c r="M170" s="198" t="s">
        <v>14</v>
      </c>
      <c r="N170" s="198" t="s">
        <v>14</v>
      </c>
      <c r="O170" s="198" t="s">
        <v>14</v>
      </c>
    </row>
    <row r="171" spans="2:15" x14ac:dyDescent="0.3">
      <c r="B171" s="174" t="s">
        <v>3561</v>
      </c>
      <c r="C171" s="202" t="s">
        <v>4480</v>
      </c>
      <c r="D171" s="203" t="s">
        <v>14</v>
      </c>
      <c r="E171" s="202" t="s">
        <v>4481</v>
      </c>
      <c r="F171" s="202" t="s">
        <v>14</v>
      </c>
      <c r="G171" s="382">
        <v>141705079</v>
      </c>
      <c r="H171" s="198" t="s">
        <v>14</v>
      </c>
      <c r="I171" s="198" t="s">
        <v>14</v>
      </c>
      <c r="J171" s="192" t="s">
        <v>14</v>
      </c>
      <c r="K171" s="198" t="s">
        <v>14</v>
      </c>
      <c r="L171" s="198" t="s">
        <v>14</v>
      </c>
      <c r="M171" s="198" t="s">
        <v>14</v>
      </c>
      <c r="N171" s="198" t="s">
        <v>14</v>
      </c>
      <c r="O171" s="198" t="s">
        <v>14</v>
      </c>
    </row>
    <row r="172" spans="2:15" x14ac:dyDescent="0.3">
      <c r="B172" s="174" t="s">
        <v>3561</v>
      </c>
      <c r="C172" s="202" t="s">
        <v>4482</v>
      </c>
      <c r="D172" s="203" t="s">
        <v>14</v>
      </c>
      <c r="E172" s="202" t="s">
        <v>4483</v>
      </c>
      <c r="F172" s="202" t="s">
        <v>14</v>
      </c>
      <c r="G172" s="382">
        <v>97737593</v>
      </c>
      <c r="H172" s="198" t="s">
        <v>14</v>
      </c>
      <c r="I172" s="198" t="s">
        <v>14</v>
      </c>
      <c r="J172" s="192" t="s">
        <v>14</v>
      </c>
      <c r="K172" s="198" t="s">
        <v>14</v>
      </c>
      <c r="L172" s="198" t="s">
        <v>14</v>
      </c>
      <c r="M172" s="198" t="s">
        <v>14</v>
      </c>
      <c r="N172" s="198" t="s">
        <v>14</v>
      </c>
      <c r="O172" s="198" t="s">
        <v>14</v>
      </c>
    </row>
    <row r="173" spans="2:15" x14ac:dyDescent="0.3">
      <c r="B173" s="174" t="s">
        <v>3561</v>
      </c>
      <c r="C173" s="202" t="s">
        <v>4484</v>
      </c>
      <c r="D173" s="203" t="s">
        <v>14</v>
      </c>
      <c r="E173" s="202" t="s">
        <v>4485</v>
      </c>
      <c r="F173" s="202" t="s">
        <v>14</v>
      </c>
      <c r="G173" s="382">
        <v>83713232</v>
      </c>
      <c r="H173" s="198" t="s">
        <v>14</v>
      </c>
      <c r="I173" s="198" t="s">
        <v>14</v>
      </c>
      <c r="J173" s="192" t="s">
        <v>14</v>
      </c>
      <c r="K173" s="198" t="s">
        <v>14</v>
      </c>
      <c r="L173" s="198" t="s">
        <v>14</v>
      </c>
      <c r="M173" s="198" t="s">
        <v>14</v>
      </c>
      <c r="N173" s="198" t="s">
        <v>14</v>
      </c>
      <c r="O173" s="198" t="s">
        <v>14</v>
      </c>
    </row>
    <row r="174" spans="2:15" x14ac:dyDescent="0.3">
      <c r="B174" s="174" t="s">
        <v>3561</v>
      </c>
      <c r="C174" s="202" t="s">
        <v>4486</v>
      </c>
      <c r="D174" s="203" t="s">
        <v>14</v>
      </c>
      <c r="E174" s="202" t="s">
        <v>4392</v>
      </c>
      <c r="F174" s="202" t="s">
        <v>14</v>
      </c>
      <c r="G174" s="382">
        <v>61656679</v>
      </c>
      <c r="H174" s="198" t="s">
        <v>14</v>
      </c>
      <c r="I174" s="198" t="s">
        <v>14</v>
      </c>
      <c r="J174" s="192" t="s">
        <v>14</v>
      </c>
      <c r="K174" s="198" t="s">
        <v>14</v>
      </c>
      <c r="L174" s="198" t="s">
        <v>14</v>
      </c>
      <c r="M174" s="198" t="s">
        <v>14</v>
      </c>
      <c r="N174" s="198" t="s">
        <v>14</v>
      </c>
      <c r="O174" s="198" t="s">
        <v>14</v>
      </c>
    </row>
    <row r="175" spans="2:15" x14ac:dyDescent="0.3">
      <c r="B175" s="174" t="s">
        <v>3561</v>
      </c>
      <c r="C175" s="202" t="s">
        <v>4487</v>
      </c>
      <c r="D175" s="203" t="s">
        <v>14</v>
      </c>
      <c r="E175" s="202" t="s">
        <v>4476</v>
      </c>
      <c r="F175" s="202" t="s">
        <v>14</v>
      </c>
      <c r="G175" s="382">
        <v>50273776</v>
      </c>
      <c r="H175" s="198" t="s">
        <v>14</v>
      </c>
      <c r="I175" s="198" t="s">
        <v>14</v>
      </c>
      <c r="J175" s="192" t="s">
        <v>14</v>
      </c>
      <c r="K175" s="198" t="s">
        <v>14</v>
      </c>
      <c r="L175" s="198" t="s">
        <v>14</v>
      </c>
      <c r="M175" s="198" t="s">
        <v>14</v>
      </c>
      <c r="N175" s="198" t="s">
        <v>14</v>
      </c>
      <c r="O175" s="198" t="s">
        <v>14</v>
      </c>
    </row>
    <row r="176" spans="2:15" x14ac:dyDescent="0.3">
      <c r="B176" s="174" t="s">
        <v>3561</v>
      </c>
      <c r="C176" s="202" t="s">
        <v>4488</v>
      </c>
      <c r="D176" s="203" t="s">
        <v>14</v>
      </c>
      <c r="E176" s="202" t="s">
        <v>4476</v>
      </c>
      <c r="F176" s="202" t="s">
        <v>14</v>
      </c>
      <c r="G176" s="382">
        <v>35832714</v>
      </c>
      <c r="H176" s="198" t="s">
        <v>14</v>
      </c>
      <c r="I176" s="198" t="s">
        <v>14</v>
      </c>
      <c r="J176" s="192" t="s">
        <v>14</v>
      </c>
      <c r="K176" s="198" t="s">
        <v>14</v>
      </c>
      <c r="L176" s="198" t="s">
        <v>14</v>
      </c>
      <c r="M176" s="198" t="s">
        <v>14</v>
      </c>
      <c r="N176" s="198" t="s">
        <v>14</v>
      </c>
      <c r="O176" s="198" t="s">
        <v>14</v>
      </c>
    </row>
    <row r="177" spans="2:15" x14ac:dyDescent="0.3">
      <c r="B177" s="174" t="s">
        <v>3561</v>
      </c>
      <c r="C177" s="202" t="s">
        <v>4489</v>
      </c>
      <c r="D177" s="203" t="s">
        <v>14</v>
      </c>
      <c r="E177" s="202" t="s">
        <v>4481</v>
      </c>
      <c r="F177" s="202" t="s">
        <v>14</v>
      </c>
      <c r="G177" s="382">
        <v>34477100</v>
      </c>
      <c r="H177" s="198" t="s">
        <v>14</v>
      </c>
      <c r="I177" s="198" t="s">
        <v>14</v>
      </c>
      <c r="J177" s="192" t="s">
        <v>14</v>
      </c>
      <c r="K177" s="198" t="s">
        <v>14</v>
      </c>
      <c r="L177" s="198" t="s">
        <v>14</v>
      </c>
      <c r="M177" s="198" t="s">
        <v>14</v>
      </c>
      <c r="N177" s="198" t="s">
        <v>14</v>
      </c>
      <c r="O177" s="198" t="s">
        <v>14</v>
      </c>
    </row>
    <row r="178" spans="2:15" x14ac:dyDescent="0.3">
      <c r="B178" s="174" t="s">
        <v>3561</v>
      </c>
      <c r="C178" s="202" t="s">
        <v>4490</v>
      </c>
      <c r="D178" s="203" t="s">
        <v>14</v>
      </c>
      <c r="E178" s="202" t="s">
        <v>4491</v>
      </c>
      <c r="F178" s="202" t="s">
        <v>14</v>
      </c>
      <c r="G178" s="382">
        <v>122929463</v>
      </c>
      <c r="H178" s="198" t="s">
        <v>14</v>
      </c>
      <c r="I178" s="198" t="s">
        <v>14</v>
      </c>
      <c r="J178" s="192" t="s">
        <v>14</v>
      </c>
      <c r="K178" s="198" t="s">
        <v>14</v>
      </c>
      <c r="L178" s="198" t="s">
        <v>14</v>
      </c>
      <c r="M178" s="198" t="s">
        <v>14</v>
      </c>
      <c r="N178" s="198" t="s">
        <v>14</v>
      </c>
      <c r="O178" s="198" t="s">
        <v>14</v>
      </c>
    </row>
    <row r="179" spans="2:15" s="314" customFormat="1" x14ac:dyDescent="0.3">
      <c r="B179" s="170" t="s">
        <v>3561</v>
      </c>
      <c r="C179" s="190" t="s">
        <v>4087</v>
      </c>
      <c r="D179" s="190" t="s">
        <v>4088</v>
      </c>
      <c r="E179" s="190" t="s">
        <v>5418</v>
      </c>
      <c r="F179" s="190" t="s">
        <v>14</v>
      </c>
      <c r="G179" s="382">
        <v>2655654573</v>
      </c>
      <c r="H179" s="191" t="s">
        <v>14</v>
      </c>
      <c r="I179" s="191" t="s">
        <v>14</v>
      </c>
      <c r="J179" s="195" t="s">
        <v>14</v>
      </c>
      <c r="K179" s="191" t="s">
        <v>14</v>
      </c>
      <c r="L179" s="191" t="s">
        <v>14</v>
      </c>
      <c r="M179" s="191" t="s">
        <v>14</v>
      </c>
      <c r="N179" s="191" t="s">
        <v>14</v>
      </c>
      <c r="O179" s="191" t="s">
        <v>14</v>
      </c>
    </row>
    <row r="180" spans="2:15" s="314" customFormat="1" x14ac:dyDescent="0.3">
      <c r="B180" s="170" t="s">
        <v>3561</v>
      </c>
      <c r="C180" s="190" t="s">
        <v>4237</v>
      </c>
      <c r="D180" s="190" t="s">
        <v>14</v>
      </c>
      <c r="E180" s="190" t="s">
        <v>5421</v>
      </c>
      <c r="F180" s="190" t="s">
        <v>14</v>
      </c>
      <c r="G180" s="382">
        <v>1853500466</v>
      </c>
      <c r="H180" s="191" t="s">
        <v>14</v>
      </c>
      <c r="I180" s="191" t="s">
        <v>14</v>
      </c>
      <c r="J180" s="195" t="s">
        <v>14</v>
      </c>
      <c r="K180" s="191" t="s">
        <v>14</v>
      </c>
      <c r="L180" s="191" t="s">
        <v>14</v>
      </c>
      <c r="M180" s="191" t="s">
        <v>14</v>
      </c>
      <c r="N180" s="191" t="s">
        <v>14</v>
      </c>
      <c r="O180" s="191" t="s">
        <v>14</v>
      </c>
    </row>
    <row r="181" spans="2:15" s="314" customFormat="1" x14ac:dyDescent="0.3">
      <c r="B181" s="170" t="s">
        <v>3561</v>
      </c>
      <c r="C181" s="190" t="s">
        <v>4240</v>
      </c>
      <c r="D181" s="190" t="s">
        <v>14</v>
      </c>
      <c r="E181" s="190" t="s">
        <v>5430</v>
      </c>
      <c r="F181" s="190" t="s">
        <v>14</v>
      </c>
      <c r="G181" s="382">
        <v>336871000</v>
      </c>
      <c r="H181" s="191" t="s">
        <v>14</v>
      </c>
      <c r="I181" s="191" t="s">
        <v>14</v>
      </c>
      <c r="J181" s="195" t="s">
        <v>14</v>
      </c>
      <c r="K181" s="191" t="s">
        <v>14</v>
      </c>
      <c r="L181" s="191" t="s">
        <v>14</v>
      </c>
      <c r="M181" s="191" t="s">
        <v>14</v>
      </c>
      <c r="N181" s="191" t="s">
        <v>14</v>
      </c>
      <c r="O181" s="191" t="s">
        <v>14</v>
      </c>
    </row>
    <row r="182" spans="2:15" s="314" customFormat="1" x14ac:dyDescent="0.3">
      <c r="B182" s="170" t="s">
        <v>3561</v>
      </c>
      <c r="C182" s="190" t="s">
        <v>4242</v>
      </c>
      <c r="D182" s="190" t="s">
        <v>14</v>
      </c>
      <c r="E182" s="190" t="s">
        <v>14</v>
      </c>
      <c r="F182" s="190" t="s">
        <v>14</v>
      </c>
      <c r="G182" s="382">
        <v>326142114</v>
      </c>
      <c r="H182" s="191" t="s">
        <v>14</v>
      </c>
      <c r="I182" s="191" t="s">
        <v>14</v>
      </c>
      <c r="J182" s="195" t="s">
        <v>14</v>
      </c>
      <c r="K182" s="191" t="s">
        <v>14</v>
      </c>
      <c r="L182" s="191" t="s">
        <v>14</v>
      </c>
      <c r="M182" s="191" t="s">
        <v>14</v>
      </c>
      <c r="N182" s="191" t="s">
        <v>14</v>
      </c>
      <c r="O182" s="191" t="s">
        <v>14</v>
      </c>
    </row>
    <row r="183" spans="2:15" x14ac:dyDescent="0.3">
      <c r="B183" s="169" t="s">
        <v>3565</v>
      </c>
      <c r="C183" s="167" t="s">
        <v>4492</v>
      </c>
      <c r="D183" s="205" t="s">
        <v>4493</v>
      </c>
      <c r="E183" s="167" t="s">
        <v>4494</v>
      </c>
      <c r="F183" s="197" t="s">
        <v>14</v>
      </c>
      <c r="G183" s="381">
        <v>444814732</v>
      </c>
      <c r="H183" s="179" t="s">
        <v>14</v>
      </c>
      <c r="I183" s="179" t="s">
        <v>14</v>
      </c>
      <c r="J183" s="180" t="s">
        <v>14</v>
      </c>
      <c r="K183" s="179" t="s">
        <v>14</v>
      </c>
      <c r="L183" s="179" t="s">
        <v>14</v>
      </c>
      <c r="M183" s="179" t="s">
        <v>14</v>
      </c>
      <c r="N183" s="179" t="s">
        <v>14</v>
      </c>
      <c r="O183" s="179" t="s">
        <v>14</v>
      </c>
    </row>
    <row r="184" spans="2:15" x14ac:dyDescent="0.3">
      <c r="B184" s="169" t="s">
        <v>3565</v>
      </c>
      <c r="C184" s="167" t="s">
        <v>4495</v>
      </c>
      <c r="D184" s="205" t="s">
        <v>4496</v>
      </c>
      <c r="E184" s="167" t="s">
        <v>4497</v>
      </c>
      <c r="F184" s="197" t="s">
        <v>14</v>
      </c>
      <c r="G184" s="381">
        <v>156619324</v>
      </c>
      <c r="H184" s="179" t="s">
        <v>14</v>
      </c>
      <c r="I184" s="179" t="s">
        <v>14</v>
      </c>
      <c r="J184" s="180" t="s">
        <v>14</v>
      </c>
      <c r="K184" s="179" t="s">
        <v>14</v>
      </c>
      <c r="L184" s="179" t="s">
        <v>14</v>
      </c>
      <c r="M184" s="179" t="s">
        <v>14</v>
      </c>
      <c r="N184" s="179" t="s">
        <v>14</v>
      </c>
      <c r="O184" s="179" t="s">
        <v>14</v>
      </c>
    </row>
    <row r="185" spans="2:15" x14ac:dyDescent="0.3">
      <c r="B185" s="169" t="s">
        <v>3565</v>
      </c>
      <c r="C185" s="167" t="s">
        <v>4498</v>
      </c>
      <c r="D185" s="205" t="s">
        <v>14</v>
      </c>
      <c r="E185" s="167" t="s">
        <v>4499</v>
      </c>
      <c r="F185" s="197" t="s">
        <v>14</v>
      </c>
      <c r="G185" s="381">
        <v>107014511</v>
      </c>
      <c r="H185" s="179" t="s">
        <v>14</v>
      </c>
      <c r="I185" s="179" t="s">
        <v>14</v>
      </c>
      <c r="J185" s="180" t="s">
        <v>14</v>
      </c>
      <c r="K185" s="179" t="s">
        <v>14</v>
      </c>
      <c r="L185" s="179" t="s">
        <v>14</v>
      </c>
      <c r="M185" s="179" t="s">
        <v>14</v>
      </c>
      <c r="N185" s="179" t="s">
        <v>14</v>
      </c>
      <c r="O185" s="179" t="s">
        <v>14</v>
      </c>
    </row>
    <row r="186" spans="2:15" x14ac:dyDescent="0.3">
      <c r="B186" s="169" t="s">
        <v>3565</v>
      </c>
      <c r="C186" s="167" t="s">
        <v>4500</v>
      </c>
      <c r="D186" s="205" t="s">
        <v>4501</v>
      </c>
      <c r="E186" s="167" t="s">
        <v>4502</v>
      </c>
      <c r="F186" s="197" t="s">
        <v>14</v>
      </c>
      <c r="G186" s="381">
        <v>82728838</v>
      </c>
      <c r="H186" s="179" t="s">
        <v>14</v>
      </c>
      <c r="I186" s="179" t="s">
        <v>14</v>
      </c>
      <c r="J186" s="180" t="s">
        <v>14</v>
      </c>
      <c r="K186" s="179" t="s">
        <v>14</v>
      </c>
      <c r="L186" s="179" t="s">
        <v>14</v>
      </c>
      <c r="M186" s="179" t="s">
        <v>14</v>
      </c>
      <c r="N186" s="179" t="s">
        <v>14</v>
      </c>
      <c r="O186" s="179" t="s">
        <v>14</v>
      </c>
    </row>
    <row r="187" spans="2:15" x14ac:dyDescent="0.3">
      <c r="B187" s="169" t="s">
        <v>3565</v>
      </c>
      <c r="C187" s="167" t="s">
        <v>4503</v>
      </c>
      <c r="D187" s="205" t="s">
        <v>4504</v>
      </c>
      <c r="E187" s="167" t="s">
        <v>4499</v>
      </c>
      <c r="F187" s="197" t="s">
        <v>14</v>
      </c>
      <c r="G187" s="381">
        <v>72134900</v>
      </c>
      <c r="H187" s="179" t="s">
        <v>14</v>
      </c>
      <c r="I187" s="179" t="s">
        <v>14</v>
      </c>
      <c r="J187" s="180" t="s">
        <v>14</v>
      </c>
      <c r="K187" s="179" t="s">
        <v>14</v>
      </c>
      <c r="L187" s="179" t="s">
        <v>14</v>
      </c>
      <c r="M187" s="179" t="s">
        <v>14</v>
      </c>
      <c r="N187" s="179" t="s">
        <v>14</v>
      </c>
      <c r="O187" s="179" t="s">
        <v>14</v>
      </c>
    </row>
    <row r="188" spans="2:15" x14ac:dyDescent="0.3">
      <c r="B188" s="169" t="s">
        <v>3565</v>
      </c>
      <c r="C188" s="167" t="s">
        <v>4505</v>
      </c>
      <c r="D188" s="205">
        <v>259573622</v>
      </c>
      <c r="E188" s="167" t="s">
        <v>4506</v>
      </c>
      <c r="F188" s="197" t="s">
        <v>14</v>
      </c>
      <c r="G188" s="381">
        <v>62818800</v>
      </c>
      <c r="H188" s="179" t="s">
        <v>14</v>
      </c>
      <c r="I188" s="179" t="s">
        <v>14</v>
      </c>
      <c r="J188" s="180" t="s">
        <v>14</v>
      </c>
      <c r="K188" s="179" t="s">
        <v>14</v>
      </c>
      <c r="L188" s="179" t="s">
        <v>14</v>
      </c>
      <c r="M188" s="179" t="s">
        <v>14</v>
      </c>
      <c r="N188" s="179" t="s">
        <v>14</v>
      </c>
      <c r="O188" s="179" t="s">
        <v>14</v>
      </c>
    </row>
    <row r="189" spans="2:15" x14ac:dyDescent="0.3">
      <c r="B189" s="169" t="s">
        <v>3565</v>
      </c>
      <c r="C189" s="187" t="s">
        <v>4507</v>
      </c>
      <c r="D189" s="205">
        <v>1562923</v>
      </c>
      <c r="E189" s="187" t="s">
        <v>4499</v>
      </c>
      <c r="F189" s="197" t="s">
        <v>14</v>
      </c>
      <c r="G189" s="381">
        <v>21956921</v>
      </c>
      <c r="H189" s="179" t="s">
        <v>14</v>
      </c>
      <c r="I189" s="179" t="s">
        <v>14</v>
      </c>
      <c r="J189" s="180" t="s">
        <v>14</v>
      </c>
      <c r="K189" s="179" t="s">
        <v>14</v>
      </c>
      <c r="L189" s="179" t="s">
        <v>14</v>
      </c>
      <c r="M189" s="179" t="s">
        <v>14</v>
      </c>
      <c r="N189" s="179" t="s">
        <v>14</v>
      </c>
      <c r="O189" s="179" t="s">
        <v>14</v>
      </c>
    </row>
    <row r="190" spans="2:15" x14ac:dyDescent="0.3">
      <c r="B190" s="169" t="s">
        <v>3565</v>
      </c>
      <c r="C190" s="187" t="s">
        <v>4508</v>
      </c>
      <c r="D190" s="205">
        <v>22639112</v>
      </c>
      <c r="E190" s="187" t="s">
        <v>4509</v>
      </c>
      <c r="F190" s="197" t="s">
        <v>14</v>
      </c>
      <c r="G190" s="381">
        <v>16050000</v>
      </c>
      <c r="H190" s="179" t="s">
        <v>14</v>
      </c>
      <c r="I190" s="179" t="s">
        <v>14</v>
      </c>
      <c r="J190" s="180" t="s">
        <v>14</v>
      </c>
      <c r="K190" s="179" t="s">
        <v>14</v>
      </c>
      <c r="L190" s="179" t="s">
        <v>14</v>
      </c>
      <c r="M190" s="179" t="s">
        <v>14</v>
      </c>
      <c r="N190" s="179" t="s">
        <v>14</v>
      </c>
      <c r="O190" s="179" t="s">
        <v>14</v>
      </c>
    </row>
    <row r="191" spans="2:15" x14ac:dyDescent="0.3">
      <c r="B191" s="169" t="s">
        <v>3565</v>
      </c>
      <c r="C191" s="187" t="s">
        <v>4510</v>
      </c>
      <c r="D191" s="205" t="s">
        <v>4511</v>
      </c>
      <c r="E191" s="187" t="s">
        <v>4512</v>
      </c>
      <c r="F191" s="197" t="s">
        <v>14</v>
      </c>
      <c r="G191" s="381">
        <v>12758600</v>
      </c>
      <c r="H191" s="179" t="s">
        <v>14</v>
      </c>
      <c r="I191" s="179" t="s">
        <v>14</v>
      </c>
      <c r="J191" s="180" t="s">
        <v>14</v>
      </c>
      <c r="K191" s="179" t="s">
        <v>14</v>
      </c>
      <c r="L191" s="179" t="s">
        <v>14</v>
      </c>
      <c r="M191" s="179" t="s">
        <v>14</v>
      </c>
      <c r="N191" s="179" t="s">
        <v>14</v>
      </c>
      <c r="O191" s="179" t="s">
        <v>14</v>
      </c>
    </row>
    <row r="192" spans="2:15" x14ac:dyDescent="0.3">
      <c r="B192" s="169" t="s">
        <v>3565</v>
      </c>
      <c r="C192" s="187" t="s">
        <v>4513</v>
      </c>
      <c r="D192" s="205" t="s">
        <v>14</v>
      </c>
      <c r="E192" s="187" t="s">
        <v>4514</v>
      </c>
      <c r="F192" s="197" t="s">
        <v>14</v>
      </c>
      <c r="G192" s="381">
        <v>10071170</v>
      </c>
      <c r="H192" s="179" t="s">
        <v>14</v>
      </c>
      <c r="I192" s="179" t="s">
        <v>14</v>
      </c>
      <c r="J192" s="180" t="s">
        <v>14</v>
      </c>
      <c r="K192" s="179" t="s">
        <v>14</v>
      </c>
      <c r="L192" s="179" t="s">
        <v>14</v>
      </c>
      <c r="M192" s="179" t="s">
        <v>14</v>
      </c>
      <c r="N192" s="179" t="s">
        <v>14</v>
      </c>
      <c r="O192" s="179" t="s">
        <v>14</v>
      </c>
    </row>
    <row r="193" spans="2:15" s="314" customFormat="1" x14ac:dyDescent="0.3">
      <c r="B193" s="169" t="s">
        <v>3565</v>
      </c>
      <c r="C193" s="169" t="s">
        <v>4246</v>
      </c>
      <c r="D193" s="187">
        <v>27467623</v>
      </c>
      <c r="E193" s="187" t="s">
        <v>4247</v>
      </c>
      <c r="F193" s="187">
        <v>1</v>
      </c>
      <c r="G193" s="381">
        <v>174200192</v>
      </c>
      <c r="H193" s="188" t="s">
        <v>14</v>
      </c>
      <c r="I193" s="188" t="s">
        <v>14</v>
      </c>
      <c r="J193" s="189" t="s">
        <v>14</v>
      </c>
      <c r="K193" s="188" t="s">
        <v>14</v>
      </c>
      <c r="L193" s="188" t="s">
        <v>14</v>
      </c>
      <c r="M193" s="188" t="s">
        <v>14</v>
      </c>
      <c r="N193" s="188" t="s">
        <v>14</v>
      </c>
      <c r="O193" s="188" t="s">
        <v>14</v>
      </c>
    </row>
    <row r="194" spans="2:15" x14ac:dyDescent="0.3">
      <c r="B194" s="174" t="s">
        <v>3560</v>
      </c>
      <c r="C194" s="193" t="s">
        <v>4515</v>
      </c>
      <c r="D194" s="194" t="s">
        <v>14</v>
      </c>
      <c r="E194" s="193" t="s">
        <v>4516</v>
      </c>
      <c r="F194" s="193" t="s">
        <v>3876</v>
      </c>
      <c r="G194" s="382">
        <v>6954643</v>
      </c>
      <c r="H194" s="194" t="s">
        <v>71</v>
      </c>
      <c r="I194" s="194" t="s">
        <v>4160</v>
      </c>
      <c r="J194" s="192">
        <v>6954643</v>
      </c>
      <c r="K194" s="198" t="s">
        <v>14</v>
      </c>
      <c r="L194" s="198" t="s">
        <v>14</v>
      </c>
      <c r="M194" s="198" t="s">
        <v>14</v>
      </c>
      <c r="N194" s="198" t="s">
        <v>14</v>
      </c>
      <c r="O194" s="198" t="s">
        <v>14</v>
      </c>
    </row>
    <row r="195" spans="2:15" s="314" customFormat="1" x14ac:dyDescent="0.3">
      <c r="B195" s="170" t="s">
        <v>3560</v>
      </c>
      <c r="C195" s="190" t="s">
        <v>4278</v>
      </c>
      <c r="D195" s="190" t="s">
        <v>4279</v>
      </c>
      <c r="E195" s="190" t="s">
        <v>5431</v>
      </c>
      <c r="F195" s="190" t="s">
        <v>3876</v>
      </c>
      <c r="G195" s="382">
        <v>18949906</v>
      </c>
      <c r="H195" s="191" t="s">
        <v>71</v>
      </c>
      <c r="I195" s="191" t="s">
        <v>4280</v>
      </c>
      <c r="J195" s="192">
        <v>18949906</v>
      </c>
      <c r="K195" s="191" t="s">
        <v>14</v>
      </c>
      <c r="L195" s="191" t="s">
        <v>14</v>
      </c>
      <c r="M195" s="191" t="s">
        <v>14</v>
      </c>
      <c r="N195" s="191" t="s">
        <v>14</v>
      </c>
      <c r="O195" s="191" t="s">
        <v>14</v>
      </c>
    </row>
    <row r="196" spans="2:15" x14ac:dyDescent="0.3">
      <c r="B196" s="169" t="s">
        <v>3566</v>
      </c>
      <c r="C196" s="169" t="s">
        <v>1702</v>
      </c>
      <c r="D196" s="179" t="s">
        <v>1702</v>
      </c>
      <c r="E196" s="169" t="s">
        <v>1702</v>
      </c>
      <c r="F196" s="169" t="s">
        <v>1702</v>
      </c>
      <c r="G196" s="381" t="s">
        <v>1702</v>
      </c>
      <c r="H196" s="179" t="s">
        <v>1702</v>
      </c>
      <c r="I196" s="179" t="s">
        <v>1702</v>
      </c>
      <c r="J196" s="180" t="s">
        <v>1702</v>
      </c>
      <c r="K196" s="179" t="s">
        <v>1702</v>
      </c>
      <c r="L196" s="179" t="s">
        <v>1702</v>
      </c>
      <c r="M196" s="179" t="s">
        <v>1702</v>
      </c>
      <c r="N196" s="179" t="s">
        <v>1702</v>
      </c>
      <c r="O196" s="179" t="s">
        <v>1702</v>
      </c>
    </row>
    <row r="197" spans="2:15" x14ac:dyDescent="0.3">
      <c r="B197" s="174" t="s">
        <v>2064</v>
      </c>
      <c r="C197" s="193" t="s">
        <v>4517</v>
      </c>
      <c r="D197" s="194" t="s">
        <v>14</v>
      </c>
      <c r="E197" s="193" t="s">
        <v>14</v>
      </c>
      <c r="F197" s="193" t="s">
        <v>14</v>
      </c>
      <c r="G197" s="382">
        <v>20015500</v>
      </c>
      <c r="H197" s="198" t="s">
        <v>14</v>
      </c>
      <c r="I197" s="198" t="s">
        <v>14</v>
      </c>
      <c r="J197" s="192" t="s">
        <v>14</v>
      </c>
      <c r="K197" s="198" t="s">
        <v>14</v>
      </c>
      <c r="L197" s="198" t="s">
        <v>14</v>
      </c>
      <c r="M197" s="198" t="s">
        <v>14</v>
      </c>
      <c r="N197" s="198" t="s">
        <v>14</v>
      </c>
      <c r="O197" s="198" t="s">
        <v>14</v>
      </c>
    </row>
    <row r="198" spans="2:15" x14ac:dyDescent="0.3">
      <c r="B198" s="174" t="s">
        <v>2064</v>
      </c>
      <c r="C198" s="193" t="s">
        <v>4518</v>
      </c>
      <c r="D198" s="194" t="s">
        <v>14</v>
      </c>
      <c r="E198" s="193" t="s">
        <v>14</v>
      </c>
      <c r="F198" s="193" t="s">
        <v>14</v>
      </c>
      <c r="G198" s="382">
        <v>13381522</v>
      </c>
      <c r="H198" s="198" t="s">
        <v>14</v>
      </c>
      <c r="I198" s="198" t="s">
        <v>14</v>
      </c>
      <c r="J198" s="192" t="s">
        <v>14</v>
      </c>
      <c r="K198" s="198" t="s">
        <v>14</v>
      </c>
      <c r="L198" s="198" t="s">
        <v>14</v>
      </c>
      <c r="M198" s="198" t="s">
        <v>14</v>
      </c>
      <c r="N198" s="198" t="s">
        <v>14</v>
      </c>
      <c r="O198" s="198" t="s">
        <v>14</v>
      </c>
    </row>
    <row r="199" spans="2:15" x14ac:dyDescent="0.3">
      <c r="B199" s="169" t="s">
        <v>3573</v>
      </c>
      <c r="C199" s="169" t="s">
        <v>1702</v>
      </c>
      <c r="D199" s="179" t="s">
        <v>1702</v>
      </c>
      <c r="E199" s="169" t="s">
        <v>1702</v>
      </c>
      <c r="F199" s="169" t="s">
        <v>1702</v>
      </c>
      <c r="G199" s="381" t="s">
        <v>1702</v>
      </c>
      <c r="H199" s="179" t="s">
        <v>1702</v>
      </c>
      <c r="I199" s="179" t="s">
        <v>1702</v>
      </c>
      <c r="J199" s="180" t="s">
        <v>1702</v>
      </c>
      <c r="K199" s="179" t="s">
        <v>1702</v>
      </c>
      <c r="L199" s="179" t="s">
        <v>1702</v>
      </c>
      <c r="M199" s="179" t="s">
        <v>1702</v>
      </c>
      <c r="N199" s="179" t="s">
        <v>1702</v>
      </c>
      <c r="O199" s="179" t="s">
        <v>1702</v>
      </c>
    </row>
    <row r="200" spans="2:15" x14ac:dyDescent="0.3">
      <c r="B200" s="174" t="s">
        <v>3559</v>
      </c>
      <c r="C200" s="174" t="s">
        <v>1702</v>
      </c>
      <c r="D200" s="198" t="s">
        <v>1702</v>
      </c>
      <c r="E200" s="174" t="s">
        <v>1702</v>
      </c>
      <c r="F200" s="174" t="s">
        <v>1702</v>
      </c>
      <c r="G200" s="382" t="s">
        <v>1702</v>
      </c>
      <c r="H200" s="198" t="s">
        <v>1702</v>
      </c>
      <c r="I200" s="198" t="s">
        <v>1702</v>
      </c>
      <c r="J200" s="192" t="s">
        <v>1702</v>
      </c>
      <c r="K200" s="198" t="s">
        <v>1702</v>
      </c>
      <c r="L200" s="198" t="s">
        <v>1702</v>
      </c>
      <c r="M200" s="198" t="s">
        <v>1702</v>
      </c>
      <c r="N200" s="198" t="s">
        <v>1702</v>
      </c>
      <c r="O200" s="198" t="s">
        <v>1702</v>
      </c>
    </row>
    <row r="201" spans="2:15" x14ac:dyDescent="0.3">
      <c r="B201" s="169" t="s">
        <v>3557</v>
      </c>
      <c r="C201" s="169" t="s">
        <v>1702</v>
      </c>
      <c r="D201" s="179" t="s">
        <v>1702</v>
      </c>
      <c r="E201" s="169" t="s">
        <v>1702</v>
      </c>
      <c r="F201" s="169" t="s">
        <v>1702</v>
      </c>
      <c r="G201" s="381" t="s">
        <v>1702</v>
      </c>
      <c r="H201" s="179" t="s">
        <v>1702</v>
      </c>
      <c r="I201" s="179" t="s">
        <v>1702</v>
      </c>
      <c r="J201" s="180" t="s">
        <v>1702</v>
      </c>
      <c r="K201" s="179" t="s">
        <v>1702</v>
      </c>
      <c r="L201" s="179" t="s">
        <v>1702</v>
      </c>
      <c r="M201" s="179" t="s">
        <v>1702</v>
      </c>
      <c r="N201" s="179" t="s">
        <v>1702</v>
      </c>
      <c r="O201" s="179" t="s">
        <v>1702</v>
      </c>
    </row>
    <row r="202" spans="2:15" x14ac:dyDescent="0.3">
      <c r="B202" s="174" t="s">
        <v>3563</v>
      </c>
      <c r="C202" s="193" t="s">
        <v>1700</v>
      </c>
      <c r="D202" s="194" t="s">
        <v>14</v>
      </c>
      <c r="E202" s="193" t="s">
        <v>4392</v>
      </c>
      <c r="F202" s="193" t="s">
        <v>14</v>
      </c>
      <c r="G202" s="382">
        <v>136698409</v>
      </c>
      <c r="H202" s="194" t="s">
        <v>14</v>
      </c>
      <c r="I202" s="194" t="s">
        <v>4002</v>
      </c>
      <c r="J202" s="196" t="s">
        <v>14</v>
      </c>
      <c r="K202" s="194" t="s">
        <v>14</v>
      </c>
      <c r="L202" s="194" t="s">
        <v>14</v>
      </c>
      <c r="M202" s="194" t="s">
        <v>14</v>
      </c>
      <c r="N202" s="194" t="s">
        <v>14</v>
      </c>
      <c r="O202" s="194" t="s">
        <v>14</v>
      </c>
    </row>
    <row r="203" spans="2:15" x14ac:dyDescent="0.3">
      <c r="B203" s="174" t="s">
        <v>3563</v>
      </c>
      <c r="C203" s="193" t="s">
        <v>4519</v>
      </c>
      <c r="D203" s="194" t="s">
        <v>14</v>
      </c>
      <c r="E203" s="193" t="s">
        <v>4392</v>
      </c>
      <c r="F203" s="193" t="s">
        <v>14</v>
      </c>
      <c r="G203" s="382">
        <v>49196775</v>
      </c>
      <c r="H203" s="194" t="s">
        <v>14</v>
      </c>
      <c r="I203" s="194" t="s">
        <v>4160</v>
      </c>
      <c r="J203" s="196" t="s">
        <v>14</v>
      </c>
      <c r="K203" s="194" t="s">
        <v>14</v>
      </c>
      <c r="L203" s="194" t="s">
        <v>14</v>
      </c>
      <c r="M203" s="194" t="s">
        <v>14</v>
      </c>
      <c r="N203" s="194" t="s">
        <v>14</v>
      </c>
      <c r="O203" s="194" t="s">
        <v>14</v>
      </c>
    </row>
    <row r="204" spans="2:15" x14ac:dyDescent="0.3">
      <c r="B204" s="174" t="s">
        <v>3563</v>
      </c>
      <c r="C204" s="193" t="s">
        <v>4520</v>
      </c>
      <c r="D204" s="194" t="s">
        <v>14</v>
      </c>
      <c r="E204" s="193" t="s">
        <v>4392</v>
      </c>
      <c r="F204" s="193" t="s">
        <v>14</v>
      </c>
      <c r="G204" s="382">
        <v>20990624</v>
      </c>
      <c r="H204" s="194" t="s">
        <v>14</v>
      </c>
      <c r="I204" s="194" t="s">
        <v>4160</v>
      </c>
      <c r="J204" s="196" t="s">
        <v>14</v>
      </c>
      <c r="K204" s="194" t="s">
        <v>14</v>
      </c>
      <c r="L204" s="194" t="s">
        <v>14</v>
      </c>
      <c r="M204" s="194" t="s">
        <v>14</v>
      </c>
      <c r="N204" s="194" t="s">
        <v>14</v>
      </c>
      <c r="O204" s="194" t="s">
        <v>14</v>
      </c>
    </row>
    <row r="205" spans="2:15" x14ac:dyDescent="0.3">
      <c r="B205" s="174" t="s">
        <v>3563</v>
      </c>
      <c r="C205" s="193" t="s">
        <v>4521</v>
      </c>
      <c r="D205" s="194" t="s">
        <v>14</v>
      </c>
      <c r="E205" s="193" t="s">
        <v>4392</v>
      </c>
      <c r="F205" s="193" t="s">
        <v>14</v>
      </c>
      <c r="G205" s="382">
        <v>1581080</v>
      </c>
      <c r="H205" s="194" t="s">
        <v>14</v>
      </c>
      <c r="I205" s="194" t="s">
        <v>4160</v>
      </c>
      <c r="J205" s="196" t="s">
        <v>14</v>
      </c>
      <c r="K205" s="194" t="s">
        <v>14</v>
      </c>
      <c r="L205" s="194" t="s">
        <v>14</v>
      </c>
      <c r="M205" s="194" t="s">
        <v>14</v>
      </c>
      <c r="N205" s="194" t="s">
        <v>14</v>
      </c>
      <c r="O205" s="194" t="s">
        <v>14</v>
      </c>
    </row>
    <row r="206" spans="2:15" x14ac:dyDescent="0.3">
      <c r="B206" s="174" t="s">
        <v>3563</v>
      </c>
      <c r="C206" s="193" t="s">
        <v>4522</v>
      </c>
      <c r="D206" s="194" t="s">
        <v>14</v>
      </c>
      <c r="E206" s="193" t="s">
        <v>4392</v>
      </c>
      <c r="F206" s="193" t="s">
        <v>14</v>
      </c>
      <c r="G206" s="382">
        <v>24270409</v>
      </c>
      <c r="H206" s="194" t="s">
        <v>14</v>
      </c>
      <c r="I206" s="194" t="s">
        <v>4160</v>
      </c>
      <c r="J206" s="196" t="s">
        <v>14</v>
      </c>
      <c r="K206" s="194" t="s">
        <v>14</v>
      </c>
      <c r="L206" s="194" t="s">
        <v>14</v>
      </c>
      <c r="M206" s="194" t="s">
        <v>14</v>
      </c>
      <c r="N206" s="194" t="s">
        <v>14</v>
      </c>
      <c r="O206" s="194" t="s">
        <v>14</v>
      </c>
    </row>
    <row r="207" spans="2:15" x14ac:dyDescent="0.3">
      <c r="B207" s="174" t="s">
        <v>3563</v>
      </c>
      <c r="C207" s="193" t="s">
        <v>4523</v>
      </c>
      <c r="D207" s="194" t="s">
        <v>14</v>
      </c>
      <c r="E207" s="193" t="s">
        <v>4392</v>
      </c>
      <c r="F207" s="193" t="s">
        <v>14</v>
      </c>
      <c r="G207" s="382">
        <v>22643373</v>
      </c>
      <c r="H207" s="194" t="s">
        <v>14</v>
      </c>
      <c r="I207" s="194" t="s">
        <v>4160</v>
      </c>
      <c r="J207" s="196" t="s">
        <v>14</v>
      </c>
      <c r="K207" s="194" t="s">
        <v>14</v>
      </c>
      <c r="L207" s="194" t="s">
        <v>14</v>
      </c>
      <c r="M207" s="194" t="s">
        <v>14</v>
      </c>
      <c r="N207" s="194" t="s">
        <v>14</v>
      </c>
      <c r="O207" s="194" t="s">
        <v>14</v>
      </c>
    </row>
    <row r="208" spans="2:15" x14ac:dyDescent="0.3">
      <c r="B208" s="174" t="s">
        <v>3563</v>
      </c>
      <c r="C208" s="193" t="s">
        <v>4524</v>
      </c>
      <c r="D208" s="194" t="s">
        <v>14</v>
      </c>
      <c r="E208" s="193" t="s">
        <v>4392</v>
      </c>
      <c r="F208" s="193" t="s">
        <v>14</v>
      </c>
      <c r="G208" s="382">
        <v>9848532</v>
      </c>
      <c r="H208" s="194" t="s">
        <v>14</v>
      </c>
      <c r="I208" s="194" t="s">
        <v>4160</v>
      </c>
      <c r="J208" s="196" t="s">
        <v>14</v>
      </c>
      <c r="K208" s="194" t="s">
        <v>14</v>
      </c>
      <c r="L208" s="194" t="s">
        <v>14</v>
      </c>
      <c r="M208" s="194" t="s">
        <v>14</v>
      </c>
      <c r="N208" s="194" t="s">
        <v>14</v>
      </c>
      <c r="O208" s="194" t="s">
        <v>14</v>
      </c>
    </row>
    <row r="209" spans="2:15" x14ac:dyDescent="0.3">
      <c r="B209" s="174" t="s">
        <v>3563</v>
      </c>
      <c r="C209" s="193" t="s">
        <v>4525</v>
      </c>
      <c r="D209" s="194" t="s">
        <v>14</v>
      </c>
      <c r="E209" s="193" t="s">
        <v>4392</v>
      </c>
      <c r="F209" s="193" t="s">
        <v>14</v>
      </c>
      <c r="G209" s="382">
        <v>7532026</v>
      </c>
      <c r="H209" s="194" t="s">
        <v>14</v>
      </c>
      <c r="I209" s="194" t="s">
        <v>4160</v>
      </c>
      <c r="J209" s="196" t="s">
        <v>14</v>
      </c>
      <c r="K209" s="194" t="s">
        <v>14</v>
      </c>
      <c r="L209" s="194" t="s">
        <v>14</v>
      </c>
      <c r="M209" s="194" t="s">
        <v>14</v>
      </c>
      <c r="N209" s="194" t="s">
        <v>14</v>
      </c>
      <c r="O209" s="194" t="s">
        <v>14</v>
      </c>
    </row>
    <row r="210" spans="2:15" x14ac:dyDescent="0.3">
      <c r="B210" s="174" t="s">
        <v>3563</v>
      </c>
      <c r="C210" s="193" t="s">
        <v>4526</v>
      </c>
      <c r="D210" s="194" t="s">
        <v>14</v>
      </c>
      <c r="E210" s="193" t="s">
        <v>4392</v>
      </c>
      <c r="F210" s="193" t="s">
        <v>14</v>
      </c>
      <c r="G210" s="382">
        <v>6553666</v>
      </c>
      <c r="H210" s="194" t="s">
        <v>14</v>
      </c>
      <c r="I210" s="194" t="s">
        <v>4160</v>
      </c>
      <c r="J210" s="196" t="s">
        <v>14</v>
      </c>
      <c r="K210" s="194" t="s">
        <v>14</v>
      </c>
      <c r="L210" s="194" t="s">
        <v>14</v>
      </c>
      <c r="M210" s="194" t="s">
        <v>14</v>
      </c>
      <c r="N210" s="194" t="s">
        <v>14</v>
      </c>
      <c r="O210" s="194" t="s">
        <v>14</v>
      </c>
    </row>
    <row r="211" spans="2:15" x14ac:dyDescent="0.3">
      <c r="B211" s="174" t="s">
        <v>3563</v>
      </c>
      <c r="C211" s="193" t="s">
        <v>4527</v>
      </c>
      <c r="D211" s="194" t="s">
        <v>14</v>
      </c>
      <c r="E211" s="193" t="s">
        <v>4392</v>
      </c>
      <c r="F211" s="193" t="s">
        <v>14</v>
      </c>
      <c r="G211" s="382">
        <v>5009100</v>
      </c>
      <c r="H211" s="194" t="s">
        <v>14</v>
      </c>
      <c r="I211" s="194" t="s">
        <v>4160</v>
      </c>
      <c r="J211" s="196" t="s">
        <v>14</v>
      </c>
      <c r="K211" s="194" t="s">
        <v>14</v>
      </c>
      <c r="L211" s="194" t="s">
        <v>14</v>
      </c>
      <c r="M211" s="194" t="s">
        <v>14</v>
      </c>
      <c r="N211" s="194" t="s">
        <v>14</v>
      </c>
      <c r="O211" s="194" t="s">
        <v>14</v>
      </c>
    </row>
    <row r="212" spans="2:15" x14ac:dyDescent="0.3">
      <c r="B212" s="174" t="s">
        <v>3563</v>
      </c>
      <c r="C212" s="193" t="s">
        <v>625</v>
      </c>
      <c r="D212" s="194" t="s">
        <v>14</v>
      </c>
      <c r="E212" s="193" t="s">
        <v>4392</v>
      </c>
      <c r="F212" s="193" t="s">
        <v>14</v>
      </c>
      <c r="G212" s="382">
        <v>22846812</v>
      </c>
      <c r="H212" s="194" t="s">
        <v>14</v>
      </c>
      <c r="I212" s="194" t="s">
        <v>4160</v>
      </c>
      <c r="J212" s="196" t="s">
        <v>14</v>
      </c>
      <c r="K212" s="194" t="s">
        <v>14</v>
      </c>
      <c r="L212" s="194" t="s">
        <v>14</v>
      </c>
      <c r="M212" s="194" t="s">
        <v>14</v>
      </c>
      <c r="N212" s="194" t="s">
        <v>14</v>
      </c>
      <c r="O212" s="194" t="s">
        <v>14</v>
      </c>
    </row>
    <row r="213" spans="2:15" s="314" customFormat="1" x14ac:dyDescent="0.3">
      <c r="B213" s="170" t="s">
        <v>3563</v>
      </c>
      <c r="C213" s="190" t="s">
        <v>4333</v>
      </c>
      <c r="D213" s="190" t="s">
        <v>14</v>
      </c>
      <c r="E213" s="190" t="s">
        <v>5432</v>
      </c>
      <c r="F213" s="190" t="s">
        <v>3876</v>
      </c>
      <c r="G213" s="382">
        <v>1744466176</v>
      </c>
      <c r="H213" s="191" t="s">
        <v>14</v>
      </c>
      <c r="I213" s="191" t="s">
        <v>4002</v>
      </c>
      <c r="J213" s="195" t="s">
        <v>14</v>
      </c>
      <c r="K213" s="191" t="s">
        <v>14</v>
      </c>
      <c r="L213" s="191" t="s">
        <v>14</v>
      </c>
      <c r="M213" s="191" t="s">
        <v>14</v>
      </c>
      <c r="N213" s="191" t="s">
        <v>14</v>
      </c>
      <c r="O213" s="191" t="s">
        <v>14</v>
      </c>
    </row>
    <row r="214" spans="2:15" s="314" customFormat="1" x14ac:dyDescent="0.3">
      <c r="B214" s="170" t="s">
        <v>3563</v>
      </c>
      <c r="C214" s="190" t="s">
        <v>4196</v>
      </c>
      <c r="D214" s="190" t="s">
        <v>14</v>
      </c>
      <c r="E214" s="190" t="s">
        <v>5430</v>
      </c>
      <c r="F214" s="190" t="s">
        <v>3876</v>
      </c>
      <c r="G214" s="382">
        <v>211670904</v>
      </c>
      <c r="H214" s="191" t="s">
        <v>14</v>
      </c>
      <c r="I214" s="191" t="s">
        <v>4160</v>
      </c>
      <c r="J214" s="195" t="s">
        <v>14</v>
      </c>
      <c r="K214" s="191" t="s">
        <v>14</v>
      </c>
      <c r="L214" s="191" t="s">
        <v>14</v>
      </c>
      <c r="M214" s="191" t="s">
        <v>14</v>
      </c>
      <c r="N214" s="191" t="s">
        <v>14</v>
      </c>
      <c r="O214" s="191" t="s">
        <v>14</v>
      </c>
    </row>
    <row r="215" spans="2:15" x14ac:dyDescent="0.3">
      <c r="B215" s="181"/>
      <c r="C215" s="181" t="s">
        <v>580</v>
      </c>
      <c r="D215" s="181"/>
      <c r="E215" s="181"/>
      <c r="F215" s="371"/>
      <c r="G215" s="380">
        <f>SUM(G57:G214)</f>
        <v>513995037354</v>
      </c>
      <c r="H215" s="182"/>
      <c r="I215" s="182"/>
      <c r="J215" s="182"/>
      <c r="K215" s="182"/>
      <c r="L215" s="182"/>
      <c r="M215" s="182"/>
      <c r="N215" s="182"/>
      <c r="O215" s="182"/>
    </row>
    <row r="216" spans="2:15" x14ac:dyDescent="0.3">
      <c r="B216" s="26" t="s">
        <v>66</v>
      </c>
    </row>
  </sheetData>
  <autoFilter ref="B56:O216"/>
  <conditionalFormatting sqref="B7:G7 C8:G9 I13:O22 B11 B28:B38 B51 C40:O50 B13:B22 B27:O27 B40:B49 H157:O167">
    <cfRule type="containsText" dxfId="67" priority="70" operator="containsText" text="Not">
      <formula>NOT(ISERROR(SEARCH("Not",B7)))</formula>
    </cfRule>
  </conditionalFormatting>
  <conditionalFormatting sqref="C13:F22">
    <cfRule type="containsText" dxfId="66" priority="69" operator="containsText" text="Not">
      <formula>NOT(ISERROR(SEARCH("Not",C13)))</formula>
    </cfRule>
  </conditionalFormatting>
  <conditionalFormatting sqref="G13:G22">
    <cfRule type="containsText" dxfId="65" priority="68" operator="containsText" text="Not">
      <formula>NOT(ISERROR(SEARCH("Not",G13)))</formula>
    </cfRule>
  </conditionalFormatting>
  <conditionalFormatting sqref="C28:O38">
    <cfRule type="containsText" dxfId="64" priority="67" operator="containsText" text="Not">
      <formula>NOT(ISERROR(SEARCH("Not",C28)))</formula>
    </cfRule>
  </conditionalFormatting>
  <conditionalFormatting sqref="C51:G51">
    <cfRule type="containsText" dxfId="63" priority="66" operator="containsText" text="Not">
      <formula>NOT(ISERROR(SEARCH("Not",C51)))</formula>
    </cfRule>
  </conditionalFormatting>
  <conditionalFormatting sqref="B8">
    <cfRule type="containsText" dxfId="62" priority="65" operator="containsText" text="Not">
      <formula>NOT(ISERROR(SEARCH("Not",B8)))</formula>
    </cfRule>
  </conditionalFormatting>
  <conditionalFormatting sqref="B9">
    <cfRule type="containsText" dxfId="61" priority="64" operator="containsText" text="Not">
      <formula>NOT(ISERROR(SEARCH("Not",B9)))</formula>
    </cfRule>
  </conditionalFormatting>
  <conditionalFormatting sqref="H7:H9">
    <cfRule type="containsText" dxfId="60" priority="63" operator="containsText" text="Not">
      <formula>NOT(ISERROR(SEARCH("Not",H7)))</formula>
    </cfRule>
  </conditionalFormatting>
  <conditionalFormatting sqref="I7:I9">
    <cfRule type="containsText" dxfId="59" priority="62" operator="containsText" text="Not">
      <formula>NOT(ISERROR(SEARCH("Not",I7)))</formula>
    </cfRule>
  </conditionalFormatting>
  <conditionalFormatting sqref="J7:J9">
    <cfRule type="containsText" dxfId="58" priority="61" operator="containsText" text="Not">
      <formula>NOT(ISERROR(SEARCH("Not",J7)))</formula>
    </cfRule>
  </conditionalFormatting>
  <conditionalFormatting sqref="K7:K9">
    <cfRule type="containsText" dxfId="57" priority="60" operator="containsText" text="Not">
      <formula>NOT(ISERROR(SEARCH("Not",K7)))</formula>
    </cfRule>
  </conditionalFormatting>
  <conditionalFormatting sqref="L7:L9">
    <cfRule type="containsText" dxfId="56" priority="59" operator="containsText" text="Not">
      <formula>NOT(ISERROR(SEARCH("Not",L7)))</formula>
    </cfRule>
  </conditionalFormatting>
  <conditionalFormatting sqref="M7:M9">
    <cfRule type="containsText" dxfId="55" priority="58" operator="containsText" text="Not">
      <formula>NOT(ISERROR(SEARCH("Not",M7)))</formula>
    </cfRule>
  </conditionalFormatting>
  <conditionalFormatting sqref="N7:N9">
    <cfRule type="containsText" dxfId="54" priority="57" operator="containsText" text="Not">
      <formula>NOT(ISERROR(SEARCH("Not",N7)))</formula>
    </cfRule>
  </conditionalFormatting>
  <conditionalFormatting sqref="O7:O9">
    <cfRule type="containsText" dxfId="53" priority="56" operator="containsText" text="Not">
      <formula>NOT(ISERROR(SEARCH("Not",O7)))</formula>
    </cfRule>
  </conditionalFormatting>
  <conditionalFormatting sqref="H13:O22">
    <cfRule type="containsText" dxfId="52" priority="55" operator="containsText" text="Not">
      <formula>NOT(ISERROR(SEARCH("Not",H13)))</formula>
    </cfRule>
  </conditionalFormatting>
  <conditionalFormatting sqref="B50">
    <cfRule type="containsText" dxfId="51" priority="54" operator="containsText" text="Not">
      <formula>NOT(ISERROR(SEARCH("Not",B50)))</formula>
    </cfRule>
  </conditionalFormatting>
  <conditionalFormatting sqref="H51:K51">
    <cfRule type="containsText" dxfId="50" priority="53" operator="containsText" text="Not">
      <formula>NOT(ISERROR(SEARCH("Not",H51)))</formula>
    </cfRule>
  </conditionalFormatting>
  <conditionalFormatting sqref="L51:O51">
    <cfRule type="containsText" dxfId="49" priority="52" operator="containsText" text="Not">
      <formula>NOT(ISERROR(SEARCH("Not",L51)))</formula>
    </cfRule>
  </conditionalFormatting>
  <conditionalFormatting sqref="C60:E68 B73 B59:E59 B88:F88 C89:F98 B104:E104 B157:F157 C158:F167 B168 B194:F194 H194:I194 B197 B202 B183 H183:O192 K194:O194 B196:O196 H197:O198 B199:O201 B57:O57 H59:I69 C105:E113 H88:O98 C69:D69 C145:C154 B117:F126 K59:O69 H104:O113 H117:O126 H128:O138 B128:F138 D144:F154 B144:C144 H144:O154">
    <cfRule type="containsText" dxfId="48" priority="51" operator="containsText" text="Not">
      <formula>NOT(ISERROR(SEARCH("Not",B57)))</formula>
    </cfRule>
  </conditionalFormatting>
  <conditionalFormatting sqref="C168:F178 H168:O178">
    <cfRule type="containsText" dxfId="47" priority="50" operator="containsText" text="Not">
      <formula>NOT(ISERROR(SEARCH("Not",C168)))</formula>
    </cfRule>
  </conditionalFormatting>
  <conditionalFormatting sqref="C73:J83">
    <cfRule type="containsText" dxfId="46" priority="49" operator="containsText" text="Not">
      <formula>NOT(ISERROR(SEARCH("Not",C73)))</formula>
    </cfRule>
  </conditionalFormatting>
  <conditionalFormatting sqref="G88:G98">
    <cfRule type="containsText" dxfId="45" priority="48" operator="containsText" text="Not">
      <formula>NOT(ISERROR(SEARCH("Not",G88)))</formula>
    </cfRule>
  </conditionalFormatting>
  <conditionalFormatting sqref="G59:G69">
    <cfRule type="containsText" dxfId="44" priority="47" operator="containsText" text="Not">
      <formula>NOT(ISERROR(SEARCH("Not",G59)))</formula>
    </cfRule>
  </conditionalFormatting>
  <conditionalFormatting sqref="G104:G113">
    <cfRule type="containsText" dxfId="43" priority="46" operator="containsText" text="Not">
      <formula>NOT(ISERROR(SEARCH("Not",G104)))</formula>
    </cfRule>
  </conditionalFormatting>
  <conditionalFormatting sqref="G117">
    <cfRule type="containsText" dxfId="42" priority="45" operator="containsText" text="Not">
      <formula>NOT(ISERROR(SEARCH("Not",G117)))</formula>
    </cfRule>
  </conditionalFormatting>
  <conditionalFormatting sqref="G118:G126">
    <cfRule type="containsText" dxfId="41" priority="44" operator="containsText" text="Not">
      <formula>NOT(ISERROR(SEARCH("Not",G118)))</formula>
    </cfRule>
  </conditionalFormatting>
  <conditionalFormatting sqref="G128:G138">
    <cfRule type="containsText" dxfId="40" priority="43" operator="containsText" text="Not">
      <formula>NOT(ISERROR(SEARCH("Not",G128)))</formula>
    </cfRule>
  </conditionalFormatting>
  <conditionalFormatting sqref="G144:G154">
    <cfRule type="containsText" dxfId="39" priority="42" operator="containsText" text="Not">
      <formula>NOT(ISERROR(SEARCH("Not",G144)))</formula>
    </cfRule>
  </conditionalFormatting>
  <conditionalFormatting sqref="G157:G167">
    <cfRule type="containsText" dxfId="38" priority="41" operator="containsText" text="Not">
      <formula>NOT(ISERROR(SEARCH("Not",G157)))</formula>
    </cfRule>
  </conditionalFormatting>
  <conditionalFormatting sqref="G168:G178">
    <cfRule type="containsText" dxfId="37" priority="40" operator="containsText" text="Not">
      <formula>NOT(ISERROR(SEARCH("Not",G168)))</formula>
    </cfRule>
  </conditionalFormatting>
  <conditionalFormatting sqref="G194">
    <cfRule type="containsText" dxfId="36" priority="39" operator="containsText" text="Not">
      <formula>NOT(ISERROR(SEARCH("Not",G194)))</formula>
    </cfRule>
  </conditionalFormatting>
  <conditionalFormatting sqref="J194">
    <cfRule type="containsText" dxfId="35" priority="38" operator="containsText" text="Not">
      <formula>NOT(ISERROR(SEARCH("Not",J194)))</formula>
    </cfRule>
  </conditionalFormatting>
  <conditionalFormatting sqref="C197:F198">
    <cfRule type="containsText" dxfId="34" priority="37" operator="containsText" text="Not">
      <formula>NOT(ISERROR(SEARCH("Not",C197)))</formula>
    </cfRule>
  </conditionalFormatting>
  <conditionalFormatting sqref="G197:G198">
    <cfRule type="containsText" dxfId="33" priority="36" operator="containsText" text="Not">
      <formula>NOT(ISERROR(SEARCH("Not",G197)))</formula>
    </cfRule>
  </conditionalFormatting>
  <conditionalFormatting sqref="C202:C212 I202:I212 E202:E212">
    <cfRule type="containsText" dxfId="32" priority="35" operator="containsText" text="Not">
      <formula>NOT(ISERROR(SEARCH("Not",C202)))</formula>
    </cfRule>
  </conditionalFormatting>
  <conditionalFormatting sqref="G202:G212">
    <cfRule type="containsText" dxfId="31" priority="34" operator="containsText" text="Not">
      <formula>NOT(ISERROR(SEARCH("Not",G202)))</formula>
    </cfRule>
  </conditionalFormatting>
  <conditionalFormatting sqref="C183:F192">
    <cfRule type="containsText" dxfId="30" priority="33" operator="containsText" text="Not">
      <formula>NOT(ISERROR(SEARCH("Not",C183)))</formula>
    </cfRule>
  </conditionalFormatting>
  <conditionalFormatting sqref="G183:G192">
    <cfRule type="containsText" dxfId="29" priority="32" operator="containsText" text="Not">
      <formula>NOT(ISERROR(SEARCH("Not",G183)))</formula>
    </cfRule>
  </conditionalFormatting>
  <conditionalFormatting sqref="B184:B192">
    <cfRule type="containsText" dxfId="28" priority="31" operator="containsText" text="Not">
      <formula>NOT(ISERROR(SEARCH("Not",B184)))</formula>
    </cfRule>
  </conditionalFormatting>
  <conditionalFormatting sqref="B198">
    <cfRule type="containsText" dxfId="27" priority="30" operator="containsText" text="Not">
      <formula>NOT(ISERROR(SEARCH("Not",B198)))</formula>
    </cfRule>
  </conditionalFormatting>
  <conditionalFormatting sqref="B203:B212">
    <cfRule type="containsText" dxfId="26" priority="29" operator="containsText" text="Not">
      <formula>NOT(ISERROR(SEARCH("Not",B203)))</formula>
    </cfRule>
  </conditionalFormatting>
  <conditionalFormatting sqref="D202:D212">
    <cfRule type="containsText" dxfId="25" priority="28" operator="containsText" text="Not">
      <formula>NOT(ISERROR(SEARCH("Not",D202)))</formula>
    </cfRule>
  </conditionalFormatting>
  <conditionalFormatting sqref="F202:F212">
    <cfRule type="containsText" dxfId="24" priority="27" operator="containsText" text="Not">
      <formula>NOT(ISERROR(SEARCH("Not",F202)))</formula>
    </cfRule>
  </conditionalFormatting>
  <conditionalFormatting sqref="H202:H212">
    <cfRule type="containsText" dxfId="23" priority="26" operator="containsText" text="Not">
      <formula>NOT(ISERROR(SEARCH("Not",H202)))</formula>
    </cfRule>
  </conditionalFormatting>
  <conditionalFormatting sqref="J202:O212">
    <cfRule type="containsText" dxfId="22" priority="25" operator="containsText" text="Not">
      <formula>NOT(ISERROR(SEARCH("Not",J202)))</formula>
    </cfRule>
  </conditionalFormatting>
  <conditionalFormatting sqref="B158:B167">
    <cfRule type="containsText" dxfId="21" priority="24" operator="containsText" text="Not">
      <formula>NOT(ISERROR(SEARCH("Not",B158)))</formula>
    </cfRule>
  </conditionalFormatting>
  <conditionalFormatting sqref="B74:B83">
    <cfRule type="containsText" dxfId="20" priority="23" operator="containsText" text="Not">
      <formula>NOT(ISERROR(SEARCH("Not",B74)))</formula>
    </cfRule>
  </conditionalFormatting>
  <conditionalFormatting sqref="B89:B98">
    <cfRule type="containsText" dxfId="19" priority="22" operator="containsText" text="Not">
      <formula>NOT(ISERROR(SEARCH("Not",B89)))</formula>
    </cfRule>
  </conditionalFormatting>
  <conditionalFormatting sqref="F59:F69">
    <cfRule type="containsText" dxfId="18" priority="21" operator="containsText" text="Not">
      <formula>NOT(ISERROR(SEARCH("Not",F59)))</formula>
    </cfRule>
  </conditionalFormatting>
  <conditionalFormatting sqref="K73:O83">
    <cfRule type="containsText" dxfId="17" priority="20" operator="containsText" text="Not">
      <formula>NOT(ISERROR(SEARCH("Not",K73)))</formula>
    </cfRule>
  </conditionalFormatting>
  <conditionalFormatting sqref="B105:B113">
    <cfRule type="containsText" dxfId="16" priority="19" operator="containsText" text="Not">
      <formula>NOT(ISERROR(SEARCH("Not",B105)))</formula>
    </cfRule>
  </conditionalFormatting>
  <conditionalFormatting sqref="F104:F113">
    <cfRule type="containsText" dxfId="15" priority="18" operator="containsText" text="Not">
      <formula>NOT(ISERROR(SEARCH("Not",F104)))</formula>
    </cfRule>
  </conditionalFormatting>
  <conditionalFormatting sqref="E69">
    <cfRule type="containsText" dxfId="14" priority="17" operator="containsText" text="Not">
      <formula>NOT(ISERROR(SEARCH("Not",E69)))</formula>
    </cfRule>
  </conditionalFormatting>
  <conditionalFormatting sqref="J59:J69">
    <cfRule type="containsText" dxfId="13" priority="16" operator="containsText" text="Not">
      <formula>NOT(ISERROR(SEARCH("Not",J59)))</formula>
    </cfRule>
  </conditionalFormatting>
  <conditionalFormatting sqref="B10:O10">
    <cfRule type="containsText" dxfId="12" priority="15" operator="containsText" text="Not">
      <formula>NOT(ISERROR(SEARCH("Not",B10)))</formula>
    </cfRule>
  </conditionalFormatting>
  <conditionalFormatting sqref="B12:C12 F12:O12">
    <cfRule type="containsText" dxfId="11" priority="14" operator="containsText" text="Not">
      <formula>NOT(ISERROR(SEARCH("Not",B12)))</formula>
    </cfRule>
  </conditionalFormatting>
  <conditionalFormatting sqref="I23:O23 G23 B23">
    <cfRule type="containsText" dxfId="10" priority="13" operator="containsText" text="Not">
      <formula>NOT(ISERROR(SEARCH("Not",B23)))</formula>
    </cfRule>
  </conditionalFormatting>
  <conditionalFormatting sqref="C23:D23 F23:G23">
    <cfRule type="containsText" dxfId="9" priority="12" operator="containsText" text="Not">
      <formula>NOT(ISERROR(SEARCH("Not",C23)))</formula>
    </cfRule>
  </conditionalFormatting>
  <conditionalFormatting sqref="H25:O26 B25:B26">
    <cfRule type="containsText" dxfId="8" priority="11" operator="containsText" text="Not">
      <formula>NOT(ISERROR(SEARCH("Not",B25)))</formula>
    </cfRule>
  </conditionalFormatting>
  <conditionalFormatting sqref="C26:G26 C25:D25 F25:G25">
    <cfRule type="containsText" dxfId="7" priority="10" operator="containsText" text="Not">
      <formula>NOT(ISERROR(SEARCH("Not",C25)))</formula>
    </cfRule>
  </conditionalFormatting>
  <conditionalFormatting sqref="B24:O24">
    <cfRule type="containsText" dxfId="6" priority="9" operator="containsText" text="Not">
      <formula>NOT(ISERROR(SEARCH("Not",B24)))</formula>
    </cfRule>
  </conditionalFormatting>
  <conditionalFormatting sqref="I39:O39 B39:G39">
    <cfRule type="containsText" dxfId="5" priority="8" operator="containsText" text="Not">
      <formula>NOT(ISERROR(SEARCH("Not",B39)))</formula>
    </cfRule>
  </conditionalFormatting>
  <conditionalFormatting sqref="D12">
    <cfRule type="containsText" dxfId="4" priority="7" operator="containsText" text="Not">
      <formula>NOT(ISERROR(SEARCH("Not",D12)))</formula>
    </cfRule>
  </conditionalFormatting>
  <conditionalFormatting sqref="E12">
    <cfRule type="containsText" dxfId="3" priority="6" operator="containsText" text="Not">
      <formula>NOT(ISERROR(SEARCH("Not",E12)))</formula>
    </cfRule>
  </conditionalFormatting>
  <conditionalFormatting sqref="E72">
    <cfRule type="containsText" dxfId="2" priority="3" operator="containsText" text="Not">
      <formula>NOT(ISERROR(SEARCH("Not",E72)))</formula>
    </cfRule>
  </conditionalFormatting>
  <conditionalFormatting sqref="E23">
    <cfRule type="containsText" dxfId="1" priority="2" operator="containsText" text="Not">
      <formula>NOT(ISERROR(SEARCH("Not",E23)))</formula>
    </cfRule>
  </conditionalFormatting>
  <conditionalFormatting sqref="E25">
    <cfRule type="containsText" dxfId="0" priority="1" operator="containsText" text="Not">
      <formula>NOT(ISERROR(SEARCH("Not",E25)))</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19"/>
  <sheetViews>
    <sheetView showGridLines="0" zoomScale="80" zoomScaleNormal="80" workbookViewId="0">
      <selection activeCell="M6" sqref="M6"/>
    </sheetView>
  </sheetViews>
  <sheetFormatPr baseColWidth="10" defaultRowHeight="14.4" x14ac:dyDescent="0.3"/>
  <cols>
    <col min="1" max="1" width="5.5546875" customWidth="1"/>
    <col min="2" max="2" width="13.44140625" customWidth="1"/>
    <col min="5" max="5" width="24" customWidth="1"/>
    <col min="6" max="6" width="19.6640625" customWidth="1"/>
    <col min="7" max="7" width="13" customWidth="1"/>
    <col min="8" max="8" width="15.5546875" customWidth="1"/>
    <col min="10" max="10" width="14.44140625" customWidth="1"/>
    <col min="11" max="11" width="11.6640625" bestFit="1" customWidth="1"/>
    <col min="12" max="12" width="17.88671875" customWidth="1"/>
    <col min="13" max="13" width="13.33203125" bestFit="1" customWidth="1"/>
    <col min="14" max="14" width="16.44140625" bestFit="1" customWidth="1"/>
    <col min="15" max="15" width="14.44140625" bestFit="1" customWidth="1"/>
    <col min="16" max="16" width="14" customWidth="1"/>
    <col min="17" max="17" width="9.44140625" bestFit="1" customWidth="1"/>
    <col min="18" max="18" width="10.88671875" bestFit="1" customWidth="1"/>
    <col min="19" max="19" width="9.44140625" bestFit="1" customWidth="1"/>
    <col min="20" max="20" width="14.33203125" customWidth="1"/>
    <col min="22" max="22" width="13.88671875" customWidth="1"/>
    <col min="24" max="24" width="13.33203125" customWidth="1"/>
    <col min="25" max="25" width="16.109375" customWidth="1"/>
  </cols>
  <sheetData>
    <row r="1" spans="2:25" s="314" customFormat="1" x14ac:dyDescent="0.3"/>
    <row r="2" spans="2:25" ht="18" x14ac:dyDescent="0.3">
      <c r="B2" s="159" t="s">
        <v>5462</v>
      </c>
    </row>
    <row r="4" spans="2:25" x14ac:dyDescent="0.3">
      <c r="B4" s="691" t="s">
        <v>5441</v>
      </c>
      <c r="C4" s="689" t="s">
        <v>5434</v>
      </c>
      <c r="D4" s="689"/>
      <c r="E4" s="689"/>
      <c r="F4" s="689"/>
      <c r="G4" s="689"/>
      <c r="H4" s="689"/>
      <c r="I4" s="689" t="s">
        <v>5435</v>
      </c>
      <c r="J4" s="689"/>
      <c r="K4" s="689"/>
      <c r="L4" s="689"/>
      <c r="M4" s="689" t="s">
        <v>5436</v>
      </c>
      <c r="N4" s="689"/>
      <c r="O4" s="689"/>
      <c r="P4" s="689"/>
      <c r="Q4" s="689"/>
      <c r="R4" s="689"/>
      <c r="S4" s="689"/>
      <c r="T4" s="689"/>
      <c r="U4" s="689"/>
      <c r="V4" s="689"/>
      <c r="W4" s="689" t="s">
        <v>5437</v>
      </c>
      <c r="X4" s="689"/>
      <c r="Y4" s="689"/>
    </row>
    <row r="5" spans="2:25" x14ac:dyDescent="0.3">
      <c r="B5" s="692"/>
      <c r="C5" s="690" t="s">
        <v>5438</v>
      </c>
      <c r="D5" s="690"/>
      <c r="E5" s="690"/>
      <c r="F5" s="690"/>
      <c r="G5" s="690"/>
      <c r="H5" s="690"/>
      <c r="I5" s="688" t="s">
        <v>5439</v>
      </c>
      <c r="J5" s="688"/>
      <c r="K5" s="688" t="s">
        <v>5440</v>
      </c>
      <c r="L5" s="688"/>
      <c r="M5" s="688" t="s">
        <v>5439</v>
      </c>
      <c r="N5" s="688"/>
      <c r="O5" s="688"/>
      <c r="P5" s="688"/>
      <c r="Q5" s="688"/>
      <c r="R5" s="688"/>
      <c r="S5" s="688"/>
      <c r="T5" s="688"/>
      <c r="U5" s="688"/>
      <c r="V5" s="688"/>
      <c r="W5" s="688" t="s">
        <v>5439</v>
      </c>
      <c r="X5" s="688"/>
      <c r="Y5" s="688"/>
    </row>
    <row r="6" spans="2:25" ht="87" customHeight="1" thickBot="1" x14ac:dyDescent="0.35">
      <c r="B6" s="693"/>
      <c r="C6" s="529" t="s">
        <v>5442</v>
      </c>
      <c r="D6" s="529" t="s">
        <v>5443</v>
      </c>
      <c r="E6" s="529" t="s">
        <v>5537</v>
      </c>
      <c r="F6" s="529" t="s">
        <v>5444</v>
      </c>
      <c r="G6" s="529" t="s">
        <v>5445</v>
      </c>
      <c r="H6" s="529" t="s">
        <v>5446</v>
      </c>
      <c r="I6" s="529" t="s">
        <v>5538</v>
      </c>
      <c r="J6" s="529" t="s">
        <v>5497</v>
      </c>
      <c r="K6" s="529" t="s">
        <v>5447</v>
      </c>
      <c r="L6" s="529" t="s">
        <v>5498</v>
      </c>
      <c r="M6" s="529" t="s">
        <v>5448</v>
      </c>
      <c r="N6" s="529" t="s">
        <v>5449</v>
      </c>
      <c r="O6" s="529" t="s">
        <v>5450</v>
      </c>
      <c r="P6" s="529" t="s">
        <v>5451</v>
      </c>
      <c r="Q6" s="529" t="s">
        <v>5452</v>
      </c>
      <c r="R6" s="529" t="s">
        <v>5453</v>
      </c>
      <c r="S6" s="529" t="s">
        <v>5454</v>
      </c>
      <c r="T6" s="529" t="s">
        <v>5499</v>
      </c>
      <c r="U6" s="529" t="s">
        <v>5455</v>
      </c>
      <c r="V6" s="529" t="s">
        <v>5456</v>
      </c>
      <c r="W6" s="529" t="s">
        <v>5457</v>
      </c>
      <c r="X6" s="529" t="s">
        <v>5458</v>
      </c>
      <c r="Y6" s="529" t="s">
        <v>5459</v>
      </c>
    </row>
    <row r="7" spans="2:25" x14ac:dyDescent="0.3">
      <c r="B7" s="516" t="s">
        <v>5460</v>
      </c>
      <c r="C7" s="516" t="s">
        <v>5496</v>
      </c>
      <c r="D7" s="516" t="s">
        <v>5461</v>
      </c>
      <c r="E7" s="517">
        <v>43466</v>
      </c>
      <c r="F7" s="516" t="s">
        <v>14</v>
      </c>
      <c r="G7" s="516" t="s">
        <v>14</v>
      </c>
      <c r="H7" s="518">
        <v>201902</v>
      </c>
      <c r="I7" s="516" t="s">
        <v>1801</v>
      </c>
      <c r="J7" s="516" t="s">
        <v>1801</v>
      </c>
      <c r="K7" s="516" t="s">
        <v>612</v>
      </c>
      <c r="L7" s="516" t="s">
        <v>612</v>
      </c>
      <c r="M7" s="519">
        <v>640261</v>
      </c>
      <c r="N7" s="519">
        <v>105643065</v>
      </c>
      <c r="O7" s="520">
        <v>165</v>
      </c>
      <c r="P7" s="518" t="s">
        <v>14</v>
      </c>
      <c r="Q7" s="518" t="s">
        <v>14</v>
      </c>
      <c r="R7" s="518" t="s">
        <v>14</v>
      </c>
      <c r="S7" s="518" t="s">
        <v>14</v>
      </c>
      <c r="T7" s="518" t="s">
        <v>14</v>
      </c>
      <c r="U7" s="518" t="s">
        <v>14</v>
      </c>
      <c r="V7" s="518" t="s">
        <v>14</v>
      </c>
      <c r="W7" s="518" t="s">
        <v>14</v>
      </c>
      <c r="X7" s="518" t="s">
        <v>14</v>
      </c>
      <c r="Y7" s="518" t="s">
        <v>14</v>
      </c>
    </row>
    <row r="8" spans="2:25" x14ac:dyDescent="0.3">
      <c r="B8" s="521" t="s">
        <v>5460</v>
      </c>
      <c r="C8" s="521" t="s">
        <v>5496</v>
      </c>
      <c r="D8" s="521" t="s">
        <v>5461</v>
      </c>
      <c r="E8" s="522">
        <v>43497</v>
      </c>
      <c r="F8" s="521" t="s">
        <v>14</v>
      </c>
      <c r="G8" s="521" t="s">
        <v>14</v>
      </c>
      <c r="H8" s="523">
        <v>201901</v>
      </c>
      <c r="I8" s="521" t="s">
        <v>1801</v>
      </c>
      <c r="J8" s="521" t="s">
        <v>1801</v>
      </c>
      <c r="K8" s="521" t="s">
        <v>612</v>
      </c>
      <c r="L8" s="521" t="s">
        <v>612</v>
      </c>
      <c r="M8" s="524">
        <v>870520.3</v>
      </c>
      <c r="N8" s="524">
        <v>143635850</v>
      </c>
      <c r="O8" s="525">
        <v>165.00000057436912</v>
      </c>
      <c r="P8" s="523" t="s">
        <v>14</v>
      </c>
      <c r="Q8" s="523" t="s">
        <v>14</v>
      </c>
      <c r="R8" s="523" t="s">
        <v>14</v>
      </c>
      <c r="S8" s="523" t="s">
        <v>14</v>
      </c>
      <c r="T8" s="523" t="s">
        <v>14</v>
      </c>
      <c r="U8" s="523" t="s">
        <v>14</v>
      </c>
      <c r="V8" s="523" t="s">
        <v>14</v>
      </c>
      <c r="W8" s="523" t="s">
        <v>14</v>
      </c>
      <c r="X8" s="523" t="s">
        <v>14</v>
      </c>
      <c r="Y8" s="523" t="s">
        <v>14</v>
      </c>
    </row>
    <row r="9" spans="2:25" x14ac:dyDescent="0.3">
      <c r="B9" s="516" t="s">
        <v>5460</v>
      </c>
      <c r="C9" s="516" t="s">
        <v>5496</v>
      </c>
      <c r="D9" s="516" t="s">
        <v>5461</v>
      </c>
      <c r="E9" s="517">
        <v>43525</v>
      </c>
      <c r="F9" s="516" t="s">
        <v>14</v>
      </c>
      <c r="G9" s="516" t="s">
        <v>14</v>
      </c>
      <c r="H9" s="518">
        <v>201905</v>
      </c>
      <c r="I9" s="516" t="s">
        <v>1801</v>
      </c>
      <c r="J9" s="516" t="s">
        <v>1801</v>
      </c>
      <c r="K9" s="516" t="s">
        <v>612</v>
      </c>
      <c r="L9" s="516" t="s">
        <v>612</v>
      </c>
      <c r="M9" s="519">
        <v>1455492</v>
      </c>
      <c r="N9" s="519">
        <v>240156180</v>
      </c>
      <c r="O9" s="520">
        <v>165</v>
      </c>
      <c r="P9" s="518" t="s">
        <v>14</v>
      </c>
      <c r="Q9" s="518" t="s">
        <v>14</v>
      </c>
      <c r="R9" s="518" t="s">
        <v>14</v>
      </c>
      <c r="S9" s="518" t="s">
        <v>14</v>
      </c>
      <c r="T9" s="518" t="s">
        <v>14</v>
      </c>
      <c r="U9" s="518" t="s">
        <v>14</v>
      </c>
      <c r="V9" s="518" t="s">
        <v>14</v>
      </c>
      <c r="W9" s="518" t="s">
        <v>14</v>
      </c>
      <c r="X9" s="518" t="s">
        <v>14</v>
      </c>
      <c r="Y9" s="518" t="s">
        <v>14</v>
      </c>
    </row>
    <row r="10" spans="2:25" x14ac:dyDescent="0.3">
      <c r="B10" s="521" t="s">
        <v>5460</v>
      </c>
      <c r="C10" s="521" t="s">
        <v>5496</v>
      </c>
      <c r="D10" s="521" t="s">
        <v>5461</v>
      </c>
      <c r="E10" s="522">
        <v>43556</v>
      </c>
      <c r="F10" s="521" t="s">
        <v>14</v>
      </c>
      <c r="G10" s="521" t="s">
        <v>14</v>
      </c>
      <c r="H10" s="523">
        <v>201907</v>
      </c>
      <c r="I10" s="521" t="s">
        <v>1801</v>
      </c>
      <c r="J10" s="521" t="s">
        <v>1801</v>
      </c>
      <c r="K10" s="521" t="s">
        <v>612</v>
      </c>
      <c r="L10" s="521" t="s">
        <v>612</v>
      </c>
      <c r="M10" s="524">
        <v>1422172</v>
      </c>
      <c r="N10" s="524">
        <v>234658380</v>
      </c>
      <c r="O10" s="525">
        <v>165</v>
      </c>
      <c r="P10" s="523" t="s">
        <v>14</v>
      </c>
      <c r="Q10" s="523" t="s">
        <v>14</v>
      </c>
      <c r="R10" s="523" t="s">
        <v>14</v>
      </c>
      <c r="S10" s="523" t="s">
        <v>14</v>
      </c>
      <c r="T10" s="523" t="s">
        <v>14</v>
      </c>
      <c r="U10" s="523" t="s">
        <v>14</v>
      </c>
      <c r="V10" s="523" t="s">
        <v>14</v>
      </c>
      <c r="W10" s="523" t="s">
        <v>14</v>
      </c>
      <c r="X10" s="523" t="s">
        <v>14</v>
      </c>
      <c r="Y10" s="523" t="s">
        <v>14</v>
      </c>
    </row>
    <row r="11" spans="2:25" x14ac:dyDescent="0.3">
      <c r="B11" s="516" t="s">
        <v>5460</v>
      </c>
      <c r="C11" s="516" t="s">
        <v>5496</v>
      </c>
      <c r="D11" s="516" t="s">
        <v>5461</v>
      </c>
      <c r="E11" s="517">
        <v>43586</v>
      </c>
      <c r="F11" s="516" t="s">
        <v>14</v>
      </c>
      <c r="G11" s="516" t="s">
        <v>14</v>
      </c>
      <c r="H11" s="518">
        <v>201909</v>
      </c>
      <c r="I11" s="516" t="s">
        <v>1801</v>
      </c>
      <c r="J11" s="516" t="s">
        <v>1801</v>
      </c>
      <c r="K11" s="516" t="s">
        <v>612</v>
      </c>
      <c r="L11" s="516" t="s">
        <v>612</v>
      </c>
      <c r="M11" s="519">
        <v>1463343</v>
      </c>
      <c r="N11" s="519">
        <v>241451595</v>
      </c>
      <c r="O11" s="520">
        <v>165</v>
      </c>
      <c r="P11" s="518" t="s">
        <v>14</v>
      </c>
      <c r="Q11" s="518" t="s">
        <v>14</v>
      </c>
      <c r="R11" s="518" t="s">
        <v>14</v>
      </c>
      <c r="S11" s="518" t="s">
        <v>14</v>
      </c>
      <c r="T11" s="518" t="s">
        <v>14</v>
      </c>
      <c r="U11" s="518" t="s">
        <v>14</v>
      </c>
      <c r="V11" s="518" t="s">
        <v>14</v>
      </c>
      <c r="W11" s="518" t="s">
        <v>14</v>
      </c>
      <c r="X11" s="518" t="s">
        <v>14</v>
      </c>
      <c r="Y11" s="518" t="s">
        <v>14</v>
      </c>
    </row>
    <row r="12" spans="2:25" x14ac:dyDescent="0.3">
      <c r="B12" s="521" t="s">
        <v>5460</v>
      </c>
      <c r="C12" s="521" t="s">
        <v>5496</v>
      </c>
      <c r="D12" s="521" t="s">
        <v>5461</v>
      </c>
      <c r="E12" s="522">
        <v>43617</v>
      </c>
      <c r="F12" s="521" t="s">
        <v>14</v>
      </c>
      <c r="G12" s="521" t="s">
        <v>14</v>
      </c>
      <c r="H12" s="523">
        <v>201911</v>
      </c>
      <c r="I12" s="521" t="s">
        <v>1801</v>
      </c>
      <c r="J12" s="521" t="s">
        <v>1801</v>
      </c>
      <c r="K12" s="521" t="s">
        <v>612</v>
      </c>
      <c r="L12" s="521" t="s">
        <v>612</v>
      </c>
      <c r="M12" s="524">
        <v>1513146</v>
      </c>
      <c r="N12" s="524">
        <v>249669140</v>
      </c>
      <c r="O12" s="525">
        <v>165.000033043738</v>
      </c>
      <c r="P12" s="523" t="s">
        <v>14</v>
      </c>
      <c r="Q12" s="523" t="s">
        <v>14</v>
      </c>
      <c r="R12" s="523" t="s">
        <v>14</v>
      </c>
      <c r="S12" s="523" t="s">
        <v>14</v>
      </c>
      <c r="T12" s="523" t="s">
        <v>14</v>
      </c>
      <c r="U12" s="523" t="s">
        <v>14</v>
      </c>
      <c r="V12" s="523" t="s">
        <v>14</v>
      </c>
      <c r="W12" s="523" t="s">
        <v>14</v>
      </c>
      <c r="X12" s="523" t="s">
        <v>14</v>
      </c>
      <c r="Y12" s="523" t="s">
        <v>14</v>
      </c>
    </row>
    <row r="13" spans="2:25" x14ac:dyDescent="0.3">
      <c r="B13" s="516" t="s">
        <v>5460</v>
      </c>
      <c r="C13" s="516" t="s">
        <v>5496</v>
      </c>
      <c r="D13" s="516" t="s">
        <v>5461</v>
      </c>
      <c r="E13" s="517">
        <v>43647</v>
      </c>
      <c r="F13" s="516" t="s">
        <v>14</v>
      </c>
      <c r="G13" s="516" t="s">
        <v>14</v>
      </c>
      <c r="H13" s="518">
        <v>201913</v>
      </c>
      <c r="I13" s="516" t="s">
        <v>1801</v>
      </c>
      <c r="J13" s="516" t="s">
        <v>1801</v>
      </c>
      <c r="K13" s="516" t="s">
        <v>612</v>
      </c>
      <c r="L13" s="516" t="s">
        <v>612</v>
      </c>
      <c r="M13" s="519">
        <v>1575974</v>
      </c>
      <c r="N13" s="519">
        <v>260035710</v>
      </c>
      <c r="O13" s="520">
        <v>165</v>
      </c>
      <c r="P13" s="518" t="s">
        <v>14</v>
      </c>
      <c r="Q13" s="518" t="s">
        <v>14</v>
      </c>
      <c r="R13" s="518" t="s">
        <v>14</v>
      </c>
      <c r="S13" s="518" t="s">
        <v>14</v>
      </c>
      <c r="T13" s="518" t="s">
        <v>14</v>
      </c>
      <c r="U13" s="518" t="s">
        <v>14</v>
      </c>
      <c r="V13" s="518" t="s">
        <v>14</v>
      </c>
      <c r="W13" s="518" t="s">
        <v>14</v>
      </c>
      <c r="X13" s="518" t="s">
        <v>14</v>
      </c>
      <c r="Y13" s="518" t="s">
        <v>14</v>
      </c>
    </row>
    <row r="14" spans="2:25" x14ac:dyDescent="0.3">
      <c r="B14" s="521" t="s">
        <v>5460</v>
      </c>
      <c r="C14" s="521" t="s">
        <v>5496</v>
      </c>
      <c r="D14" s="521" t="s">
        <v>5461</v>
      </c>
      <c r="E14" s="522">
        <v>43678</v>
      </c>
      <c r="F14" s="521" t="s">
        <v>14</v>
      </c>
      <c r="G14" s="521" t="s">
        <v>14</v>
      </c>
      <c r="H14" s="523">
        <v>201915</v>
      </c>
      <c r="I14" s="521" t="s">
        <v>1801</v>
      </c>
      <c r="J14" s="521" t="s">
        <v>1801</v>
      </c>
      <c r="K14" s="521" t="s">
        <v>612</v>
      </c>
      <c r="L14" s="521" t="s">
        <v>612</v>
      </c>
      <c r="M14" s="524">
        <v>1534352.7</v>
      </c>
      <c r="N14" s="524">
        <v>253168196</v>
      </c>
      <c r="O14" s="525">
        <v>165.00000032587033</v>
      </c>
      <c r="P14" s="523" t="s">
        <v>14</v>
      </c>
      <c r="Q14" s="523" t="s">
        <v>14</v>
      </c>
      <c r="R14" s="523" t="s">
        <v>14</v>
      </c>
      <c r="S14" s="523" t="s">
        <v>14</v>
      </c>
      <c r="T14" s="523" t="s">
        <v>14</v>
      </c>
      <c r="U14" s="523" t="s">
        <v>14</v>
      </c>
      <c r="V14" s="523" t="s">
        <v>14</v>
      </c>
      <c r="W14" s="523" t="s">
        <v>14</v>
      </c>
      <c r="X14" s="523" t="s">
        <v>14</v>
      </c>
      <c r="Y14" s="523" t="s">
        <v>14</v>
      </c>
    </row>
    <row r="15" spans="2:25" x14ac:dyDescent="0.3">
      <c r="B15" s="516" t="s">
        <v>5460</v>
      </c>
      <c r="C15" s="516" t="s">
        <v>5496</v>
      </c>
      <c r="D15" s="516" t="s">
        <v>5461</v>
      </c>
      <c r="E15" s="517">
        <v>43709</v>
      </c>
      <c r="F15" s="516" t="s">
        <v>14</v>
      </c>
      <c r="G15" s="516" t="s">
        <v>14</v>
      </c>
      <c r="H15" s="518">
        <v>201917</v>
      </c>
      <c r="I15" s="516" t="s">
        <v>1801</v>
      </c>
      <c r="J15" s="516" t="s">
        <v>1801</v>
      </c>
      <c r="K15" s="516" t="s">
        <v>612</v>
      </c>
      <c r="L15" s="516" t="s">
        <v>612</v>
      </c>
      <c r="M15" s="519">
        <v>1333489</v>
      </c>
      <c r="N15" s="519">
        <v>220025685</v>
      </c>
      <c r="O15" s="520">
        <v>165</v>
      </c>
      <c r="P15" s="518" t="s">
        <v>14</v>
      </c>
      <c r="Q15" s="518" t="s">
        <v>14</v>
      </c>
      <c r="R15" s="518" t="s">
        <v>14</v>
      </c>
      <c r="S15" s="518" t="s">
        <v>14</v>
      </c>
      <c r="T15" s="518" t="s">
        <v>14</v>
      </c>
      <c r="U15" s="518" t="s">
        <v>14</v>
      </c>
      <c r="V15" s="518" t="s">
        <v>14</v>
      </c>
      <c r="W15" s="518" t="s">
        <v>14</v>
      </c>
      <c r="X15" s="518" t="s">
        <v>14</v>
      </c>
      <c r="Y15" s="518" t="s">
        <v>14</v>
      </c>
    </row>
    <row r="16" spans="2:25" x14ac:dyDescent="0.3">
      <c r="B16" s="521" t="s">
        <v>5460</v>
      </c>
      <c r="C16" s="521" t="s">
        <v>5496</v>
      </c>
      <c r="D16" s="521" t="s">
        <v>5461</v>
      </c>
      <c r="E16" s="522">
        <v>43739</v>
      </c>
      <c r="F16" s="521" t="s">
        <v>14</v>
      </c>
      <c r="G16" s="521" t="s">
        <v>14</v>
      </c>
      <c r="H16" s="523">
        <v>201903</v>
      </c>
      <c r="I16" s="521" t="s">
        <v>1801</v>
      </c>
      <c r="J16" s="521" t="s">
        <v>1801</v>
      </c>
      <c r="K16" s="521" t="s">
        <v>612</v>
      </c>
      <c r="L16" s="521" t="s">
        <v>612</v>
      </c>
      <c r="M16" s="524">
        <v>1223917.2</v>
      </c>
      <c r="N16" s="524">
        <v>201946338</v>
      </c>
      <c r="O16" s="525">
        <v>165</v>
      </c>
      <c r="P16" s="523" t="s">
        <v>14</v>
      </c>
      <c r="Q16" s="523" t="s">
        <v>14</v>
      </c>
      <c r="R16" s="523" t="s">
        <v>14</v>
      </c>
      <c r="S16" s="523" t="s">
        <v>14</v>
      </c>
      <c r="T16" s="523" t="s">
        <v>14</v>
      </c>
      <c r="U16" s="523" t="s">
        <v>14</v>
      </c>
      <c r="V16" s="523" t="s">
        <v>14</v>
      </c>
      <c r="W16" s="523" t="s">
        <v>14</v>
      </c>
      <c r="X16" s="523" t="s">
        <v>14</v>
      </c>
      <c r="Y16" s="523" t="s">
        <v>14</v>
      </c>
    </row>
    <row r="17" spans="2:25" x14ac:dyDescent="0.3">
      <c r="B17" s="516" t="s">
        <v>5460</v>
      </c>
      <c r="C17" s="516" t="s">
        <v>5496</v>
      </c>
      <c r="D17" s="516" t="s">
        <v>5461</v>
      </c>
      <c r="E17" s="517">
        <v>43770</v>
      </c>
      <c r="F17" s="516" t="s">
        <v>14</v>
      </c>
      <c r="G17" s="516" t="s">
        <v>14</v>
      </c>
      <c r="H17" s="518">
        <v>201920</v>
      </c>
      <c r="I17" s="516" t="s">
        <v>1801</v>
      </c>
      <c r="J17" s="516" t="s">
        <v>1801</v>
      </c>
      <c r="K17" s="516" t="s">
        <v>612</v>
      </c>
      <c r="L17" s="516" t="s">
        <v>612</v>
      </c>
      <c r="M17" s="519">
        <v>1320879.5</v>
      </c>
      <c r="N17" s="519">
        <v>217945118</v>
      </c>
      <c r="O17" s="520">
        <v>165.00000037853567</v>
      </c>
      <c r="P17" s="518" t="s">
        <v>14</v>
      </c>
      <c r="Q17" s="518" t="s">
        <v>14</v>
      </c>
      <c r="R17" s="518" t="s">
        <v>14</v>
      </c>
      <c r="S17" s="518" t="s">
        <v>14</v>
      </c>
      <c r="T17" s="518" t="s">
        <v>14</v>
      </c>
      <c r="U17" s="518" t="s">
        <v>14</v>
      </c>
      <c r="V17" s="518" t="s">
        <v>14</v>
      </c>
      <c r="W17" s="518" t="s">
        <v>14</v>
      </c>
      <c r="X17" s="518" t="s">
        <v>14</v>
      </c>
      <c r="Y17" s="518" t="s">
        <v>14</v>
      </c>
    </row>
    <row r="18" spans="2:25" x14ac:dyDescent="0.3">
      <c r="B18" s="521" t="s">
        <v>5460</v>
      </c>
      <c r="C18" s="521" t="s">
        <v>5496</v>
      </c>
      <c r="D18" s="521" t="s">
        <v>5461</v>
      </c>
      <c r="E18" s="522">
        <v>43800</v>
      </c>
      <c r="F18" s="521" t="s">
        <v>14</v>
      </c>
      <c r="G18" s="521" t="s">
        <v>14</v>
      </c>
      <c r="H18" s="523">
        <v>201922</v>
      </c>
      <c r="I18" s="521" t="s">
        <v>1801</v>
      </c>
      <c r="J18" s="521" t="s">
        <v>1801</v>
      </c>
      <c r="K18" s="521" t="s">
        <v>612</v>
      </c>
      <c r="L18" s="521" t="s">
        <v>612</v>
      </c>
      <c r="M18" s="524">
        <v>1342392.2</v>
      </c>
      <c r="N18" s="524">
        <v>221494713</v>
      </c>
      <c r="O18" s="525">
        <v>165</v>
      </c>
      <c r="P18" s="523" t="s">
        <v>14</v>
      </c>
      <c r="Q18" s="523" t="s">
        <v>14</v>
      </c>
      <c r="R18" s="523" t="s">
        <v>14</v>
      </c>
      <c r="S18" s="523" t="s">
        <v>14</v>
      </c>
      <c r="T18" s="523" t="s">
        <v>14</v>
      </c>
      <c r="U18" s="523" t="s">
        <v>14</v>
      </c>
      <c r="V18" s="523" t="s">
        <v>14</v>
      </c>
      <c r="W18" s="523" t="s">
        <v>14</v>
      </c>
      <c r="X18" s="523" t="s">
        <v>14</v>
      </c>
      <c r="Y18" s="523" t="s">
        <v>14</v>
      </c>
    </row>
    <row r="19" spans="2:25" x14ac:dyDescent="0.3">
      <c r="B19" s="526"/>
      <c r="C19" s="527" t="s">
        <v>580</v>
      </c>
      <c r="D19" s="526"/>
      <c r="E19" s="526"/>
      <c r="F19" s="526"/>
      <c r="G19" s="526"/>
      <c r="H19" s="526"/>
      <c r="I19" s="526"/>
      <c r="J19" s="526"/>
      <c r="K19" s="526"/>
      <c r="L19" s="526"/>
      <c r="M19" s="528">
        <f>SUM(M7:M18)</f>
        <v>15695938.899999999</v>
      </c>
      <c r="N19" s="528">
        <f>SUM(N7:N18)</f>
        <v>2589829970</v>
      </c>
      <c r="O19" s="526"/>
      <c r="P19" s="526"/>
      <c r="Q19" s="526"/>
      <c r="R19" s="526"/>
      <c r="S19" s="526"/>
      <c r="T19" s="526"/>
      <c r="U19" s="526"/>
      <c r="V19" s="526"/>
      <c r="W19" s="526"/>
      <c r="X19" s="526"/>
      <c r="Y19" s="526"/>
    </row>
  </sheetData>
  <mergeCells count="10">
    <mergeCell ref="B4:B6"/>
    <mergeCell ref="W5:Y5"/>
    <mergeCell ref="C4:H4"/>
    <mergeCell ref="I4:L4"/>
    <mergeCell ref="M4:V4"/>
    <mergeCell ref="W4:Y4"/>
    <mergeCell ref="C5:H5"/>
    <mergeCell ref="I5:J5"/>
    <mergeCell ref="K5:L5"/>
    <mergeCell ref="M5:V5"/>
  </mergeCells>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
  <sheetViews>
    <sheetView showGridLines="0" zoomScale="80" zoomScaleNormal="80" workbookViewId="0">
      <selection activeCell="Q10" sqref="Q10"/>
    </sheetView>
  </sheetViews>
  <sheetFormatPr baseColWidth="10" defaultColWidth="11.44140625" defaultRowHeight="13.2" x14ac:dyDescent="0.3"/>
  <cols>
    <col min="1" max="1" width="4.88671875" style="1" customWidth="1"/>
    <col min="2" max="16384" width="11.44140625" style="1"/>
  </cols>
  <sheetData>
    <row r="2" spans="2:2" ht="18" x14ac:dyDescent="0.3">
      <c r="B2" s="159" t="s">
        <v>5500</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51</vt:i4>
      </vt:variant>
    </vt:vector>
  </HeadingPairs>
  <TitlesOfParts>
    <vt:vector size="51" baseType="lpstr">
      <vt:lpstr>Annexe 1</vt:lpstr>
      <vt:lpstr>Annexe 2</vt:lpstr>
      <vt:lpstr>Annexe 3</vt:lpstr>
      <vt:lpstr>Annexe 4</vt:lpstr>
      <vt:lpstr>Annexe 5</vt:lpstr>
      <vt:lpstr>Annexe 6</vt:lpstr>
      <vt:lpstr>Annexe 7</vt:lpstr>
      <vt:lpstr>Annexe 8</vt:lpstr>
      <vt:lpstr>Annexe 9</vt:lpstr>
      <vt:lpstr>Annexe 10</vt:lpstr>
      <vt:lpstr>Annexe 11</vt:lpstr>
      <vt:lpstr>Annexe 12</vt:lpstr>
      <vt:lpstr>Annexe 12-(1)</vt:lpstr>
      <vt:lpstr>Annexe 12-(2)</vt:lpstr>
      <vt:lpstr>Annexe 12-(3)</vt:lpstr>
      <vt:lpstr>Annexe 12-(4)</vt:lpstr>
      <vt:lpstr>Annexe 12-(5)</vt:lpstr>
      <vt:lpstr>Annexe 12-(6)</vt:lpstr>
      <vt:lpstr>Annexe 12-(7)</vt:lpstr>
      <vt:lpstr>Annexe 12-(8)</vt:lpstr>
      <vt:lpstr>Annexe 12-(9)</vt:lpstr>
      <vt:lpstr>Annexe 12-(10)</vt:lpstr>
      <vt:lpstr>Annexe 12-(11)</vt:lpstr>
      <vt:lpstr>Annexe 12-(12)</vt:lpstr>
      <vt:lpstr>Annexe 12-(13)</vt:lpstr>
      <vt:lpstr>Annexe 12-(14)</vt:lpstr>
      <vt:lpstr>Annexe 12-(15)</vt:lpstr>
      <vt:lpstr>Annexe 12-(16)</vt:lpstr>
      <vt:lpstr>Annexe 12-(17)</vt:lpstr>
      <vt:lpstr>Annexe 12-(18)</vt:lpstr>
      <vt:lpstr>Annexe 12-(19)</vt:lpstr>
      <vt:lpstr>Annexe 12-(20)</vt:lpstr>
      <vt:lpstr>Annexe 12-(21)</vt:lpstr>
      <vt:lpstr>Annexe 12-(22)</vt:lpstr>
      <vt:lpstr>Annexe 12-(23)</vt:lpstr>
      <vt:lpstr>Annexe 12-(24)</vt:lpstr>
      <vt:lpstr>Annexe 12-(25)</vt:lpstr>
      <vt:lpstr>Annexe 12-(26)</vt:lpstr>
      <vt:lpstr>Annexe 13</vt:lpstr>
      <vt:lpstr>Annexe 14</vt:lpstr>
      <vt:lpstr>Annexe 15</vt:lpstr>
      <vt:lpstr>Annexe 16</vt:lpstr>
      <vt:lpstr>Annexe 17</vt:lpstr>
      <vt:lpstr>Annexe 18</vt:lpstr>
      <vt:lpstr>Annexe 19</vt:lpstr>
      <vt:lpstr>Annexe 20</vt:lpstr>
      <vt:lpstr>Annexe 21</vt:lpstr>
      <vt:lpstr>Annexe 22</vt:lpstr>
      <vt:lpstr>Annexe 23</vt:lpstr>
      <vt:lpstr>Annexe 24</vt:lpstr>
      <vt:lpstr>Annexe 25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 Mabrouk</dc:creator>
  <cp:lastModifiedBy>Utilisateur Windows</cp:lastModifiedBy>
  <dcterms:created xsi:type="dcterms:W3CDTF">2020-10-24T07:48:50Z</dcterms:created>
  <dcterms:modified xsi:type="dcterms:W3CDTF">2021-02-11T16:42:30Z</dcterms:modified>
</cp:coreProperties>
</file>