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Documents\Déclarations ITIE 2021\Rapports ITIE 2021 &amp; Semestre 1 2022\"/>
    </mc:Choice>
  </mc:AlternateContent>
  <bookViews>
    <workbookView xWindow="-120" yWindow="-120" windowWidth="29040" windowHeight="15840" tabRatio="912" firstSheet="33" activeTab="40"/>
  </bookViews>
  <sheets>
    <sheet name="Annexe 1" sheetId="61" r:id="rId1"/>
    <sheet name="Annexe 2" sheetId="49" r:id="rId2"/>
    <sheet name="Annexe 3" sheetId="3" r:id="rId3"/>
    <sheet name="Annexe 4" sheetId="4" r:id="rId4"/>
    <sheet name="Annexe 5" sheetId="60" r:id="rId5"/>
    <sheet name="Annexe 6" sheetId="6" r:id="rId6"/>
    <sheet name="Annexe 7" sheetId="7" r:id="rId7"/>
    <sheet name="Annexe 8" sheetId="19" r:id="rId8"/>
    <sheet name="Annexe 9" sheetId="62" r:id="rId9"/>
    <sheet name="Annexe 10" sheetId="50" r:id="rId10"/>
    <sheet name="Annexe 11" sheetId="46" r:id="rId11"/>
    <sheet name="Annexe 11-(1)" sheetId="11" r:id="rId12"/>
    <sheet name="Annexe 11-(2)" sheetId="21" r:id="rId13"/>
    <sheet name="Annexe 11-(3)" sheetId="22" r:id="rId14"/>
    <sheet name="Annexe 11-(4)" sheetId="23" r:id="rId15"/>
    <sheet name="Annexe 11-(5)" sheetId="24" r:id="rId16"/>
    <sheet name="Annexe 11-(6)" sheetId="25" r:id="rId17"/>
    <sheet name="Annexe 11-(7)" sheetId="26" r:id="rId18"/>
    <sheet name="Annexe 11-(8)" sheetId="27" r:id="rId19"/>
    <sheet name="Annexe 11-(9)" sheetId="28" r:id="rId20"/>
    <sheet name="Annexe 11-(10)" sheetId="29" r:id="rId21"/>
    <sheet name="Annexe 11-(11)" sheetId="30" r:id="rId22"/>
    <sheet name="Annexe 11-(12)" sheetId="68" r:id="rId23"/>
    <sheet name="Annexe 11-(13)" sheetId="34" r:id="rId24"/>
    <sheet name="Annexe 11-(14)" sheetId="67" r:id="rId25"/>
    <sheet name="Annexe 11-(15)" sheetId="31" r:id="rId26"/>
    <sheet name="Annexe 11-(16)" sheetId="32" r:id="rId27"/>
    <sheet name="Annexe 11-(17)" sheetId="66" r:id="rId28"/>
    <sheet name="Annexe 11-(18)" sheetId="33" r:id="rId29"/>
    <sheet name="Annexe 11-(19)" sheetId="35" r:id="rId30"/>
    <sheet name="Annexe 11-(20)" sheetId="36" r:id="rId31"/>
    <sheet name="Annexe 11-(21)" sheetId="37" r:id="rId32"/>
    <sheet name="Annexe 11-(22)" sheetId="65" r:id="rId33"/>
    <sheet name="Annexe 11-(23)" sheetId="38" r:id="rId34"/>
    <sheet name="Annexe 11-(24)" sheetId="39" r:id="rId35"/>
    <sheet name="Annexe 11-(25)" sheetId="41" r:id="rId36"/>
    <sheet name="Annexe 11-(26)" sheetId="42" r:id="rId37"/>
    <sheet name="Annexe 11-(27)" sheetId="43" r:id="rId38"/>
    <sheet name="Annexe 11-(28)" sheetId="44" r:id="rId39"/>
    <sheet name="Annexe 11-(29)" sheetId="45" r:id="rId40"/>
    <sheet name="Annexe 12" sheetId="55" r:id="rId41"/>
    <sheet name="Annexe 13" sheetId="56" r:id="rId42"/>
    <sheet name="Annexe 14" sheetId="57" r:id="rId43"/>
    <sheet name="Annexe 15" sheetId="58" r:id="rId44"/>
    <sheet name="Annexe 16" sheetId="59" r:id="rId45"/>
    <sheet name="Annexe 17" sheetId="51" r:id="rId46"/>
    <sheet name="Annexe 18" sheetId="52" r:id="rId47"/>
    <sheet name="Annexe 19" sheetId="47" r:id="rId48"/>
    <sheet name="Annexe 20" sheetId="48" r:id="rId49"/>
    <sheet name="Annexe 21" sheetId="53" r:id="rId50"/>
    <sheet name="Annexe 22" sheetId="69" r:id="rId51"/>
    <sheet name="Annexe 23" sheetId="70" r:id="rId52"/>
    <sheet name="Annexe 24" sheetId="71" r:id="rId53"/>
    <sheet name="Annexe 25" sheetId="72" r:id="rId54"/>
    <sheet name="Annexe 26" sheetId="74" r:id="rId55"/>
  </sheets>
  <externalReferences>
    <externalReference r:id="rId56"/>
    <externalReference r:id="rId57"/>
    <externalReference r:id="rId58"/>
    <externalReference r:id="rId59"/>
  </externalReferences>
  <definedNames>
    <definedName name="_xlnm._FilterDatabase" localSheetId="40" hidden="1">'Annexe 12'!$A$4:$D$50</definedName>
    <definedName name="_xlnm._FilterDatabase" localSheetId="41" hidden="1">'Annexe 13'!$B$3:$D$36</definedName>
    <definedName name="_xlnm._FilterDatabase" localSheetId="42" hidden="1">'Annexe 14'!$B$3:$E$106</definedName>
    <definedName name="_xlnm._FilterDatabase" localSheetId="43" hidden="1">'Annexe 15'!$B$3:$D$56</definedName>
    <definedName name="_xlnm._FilterDatabase" localSheetId="46" hidden="1">'Annexe 18'!$A$4:$M$69</definedName>
    <definedName name="_xlnm._FilterDatabase" localSheetId="47" hidden="1">'Annexe 19'!$B$75:$O$186</definedName>
    <definedName name="_xlnm._FilterDatabase" localSheetId="48" hidden="1">'Annexe 20'!$B$43:$O$217</definedName>
    <definedName name="_xlnm._FilterDatabase" localSheetId="3" hidden="1">'Annexe 4'!$B$20:$K$42</definedName>
    <definedName name="_xlnm._FilterDatabase" localSheetId="5" hidden="1">'Annexe 6'!$B$21:$M$503</definedName>
    <definedName name="_xlnm._FilterDatabase" localSheetId="6" hidden="1">'Annexe 7'!$A$6:$M$6</definedName>
    <definedName name="_ftn1" localSheetId="50">'Annexe 22'!$A$127</definedName>
    <definedName name="_ftn2" localSheetId="50">'Annexe 22'!$A$128</definedName>
    <definedName name="_ftn3" localSheetId="50">'Annexe 22'!$A$129</definedName>
    <definedName name="_ftn4" localSheetId="50">'Annexe 22'!$A$130</definedName>
    <definedName name="_ftn5" localSheetId="50">'Annexe 22'!$A$131</definedName>
    <definedName name="_ftn6" localSheetId="54">'Annexe 26'!#REF!</definedName>
    <definedName name="_ftn7" localSheetId="54">'Annexe 26'!#REF!</definedName>
    <definedName name="_ftnref1" localSheetId="50">'Annexe 22'!$A$4</definedName>
    <definedName name="_ftnref2" localSheetId="50">'Annexe 22'!$A$14</definedName>
    <definedName name="_ftnref3" localSheetId="50">'Annexe 22'!$A$29</definedName>
    <definedName name="_ftnref4" localSheetId="50">'Annexe 22'!$A$51</definedName>
    <definedName name="_ftnref5" localSheetId="50">'Annexe 22'!$A$80</definedName>
    <definedName name="_ftnref6" localSheetId="54">'Annexe 26'!$B$44</definedName>
    <definedName name="_ftnref7" localSheetId="54">'Annexe 26'!$B$56</definedName>
    <definedName name="_Hlk43823825" localSheetId="50">'Annexe 22'!$A$3</definedName>
    <definedName name="Compadjust">[1]Lists!$A$71:$A$79</definedName>
    <definedName name="FinalDiff">[1]Lists!$A$94:$A$105</definedName>
    <definedName name="Govadjust">[1]Lists!$A$83:$A$90</definedName>
    <definedName name="Taxes">[1]Lists!$A$7:$A$49</definedName>
  </definedNames>
  <calcPr calcId="191029"/>
  <pivotCaches>
    <pivotCache cacheId="0" r:id="rId60"/>
    <pivotCache cacheId="1" r:id="rId61"/>
    <pivotCache cacheId="2" r:id="rId62"/>
    <pivotCache cacheId="3" r:id="rId6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9" i="58" l="1"/>
  <c r="D37" i="56"/>
  <c r="E108" i="57" l="1"/>
  <c r="D52" i="55"/>
  <c r="G296" i="47" l="1"/>
  <c r="G71" i="47"/>
  <c r="G216" i="48"/>
  <c r="L414" i="60" l="1"/>
  <c r="K414" i="60"/>
  <c r="J414" i="60"/>
  <c r="I414" i="60"/>
  <c r="H414" i="60"/>
  <c r="G414" i="60"/>
  <c r="F414" i="60"/>
  <c r="E414" i="60"/>
  <c r="L407" i="60"/>
  <c r="K407" i="60"/>
  <c r="J407" i="60"/>
  <c r="I407" i="60"/>
  <c r="H407" i="60"/>
  <c r="G407" i="60"/>
  <c r="F407" i="60"/>
  <c r="E407" i="60"/>
  <c r="L400" i="60"/>
  <c r="K400" i="60"/>
  <c r="J400" i="60"/>
  <c r="I400" i="60"/>
  <c r="H400" i="60"/>
  <c r="G400" i="60"/>
  <c r="F400" i="60"/>
  <c r="E400" i="60"/>
  <c r="L393" i="60"/>
  <c r="K393" i="60"/>
  <c r="J393" i="60"/>
  <c r="I393" i="60"/>
  <c r="H393" i="60"/>
  <c r="G393" i="60"/>
  <c r="F393" i="60"/>
  <c r="E393" i="60"/>
  <c r="L386" i="60"/>
  <c r="K386" i="60"/>
  <c r="J386" i="60"/>
  <c r="I386" i="60"/>
  <c r="H386" i="60"/>
  <c r="G386" i="60"/>
  <c r="F386" i="60"/>
  <c r="E386" i="60"/>
  <c r="L379" i="60"/>
  <c r="K379" i="60"/>
  <c r="J379" i="60"/>
  <c r="I379" i="60"/>
  <c r="H379" i="60"/>
  <c r="G379" i="60"/>
  <c r="F379" i="60"/>
  <c r="E379" i="60"/>
  <c r="L372" i="60"/>
  <c r="K372" i="60"/>
  <c r="J372" i="60"/>
  <c r="I372" i="60"/>
  <c r="H372" i="60"/>
  <c r="G372" i="60"/>
  <c r="F372" i="60"/>
  <c r="E372" i="60"/>
  <c r="L365" i="60"/>
  <c r="K365" i="60"/>
  <c r="J365" i="60"/>
  <c r="I365" i="60"/>
  <c r="H365" i="60"/>
  <c r="G365" i="60"/>
  <c r="F365" i="60"/>
  <c r="E365" i="60"/>
  <c r="F360" i="60"/>
  <c r="E360" i="60"/>
  <c r="L358" i="60"/>
  <c r="K358" i="60"/>
  <c r="J358" i="60"/>
  <c r="I358" i="60"/>
  <c r="I360" i="60" s="1"/>
  <c r="H358" i="60"/>
  <c r="G358" i="60"/>
  <c r="F358" i="60"/>
  <c r="E358" i="60"/>
  <c r="J352" i="60"/>
  <c r="I352" i="60"/>
  <c r="H352" i="60"/>
  <c r="G352" i="60"/>
  <c r="L351" i="60"/>
  <c r="L352" i="60" s="1"/>
  <c r="K351" i="60"/>
  <c r="K352" i="60" s="1"/>
  <c r="J351" i="60"/>
  <c r="I351" i="60"/>
  <c r="H351" i="60"/>
  <c r="G351" i="60"/>
  <c r="F351" i="60"/>
  <c r="F352" i="60" s="1"/>
  <c r="E351" i="60"/>
  <c r="E352" i="60" s="1"/>
  <c r="L344" i="60"/>
  <c r="K344" i="60"/>
  <c r="J344" i="60"/>
  <c r="I344" i="60"/>
  <c r="H344" i="60"/>
  <c r="G344" i="60"/>
  <c r="F344" i="60"/>
  <c r="E344" i="60"/>
  <c r="L337" i="60"/>
  <c r="K337" i="60"/>
  <c r="J337" i="60"/>
  <c r="I337" i="60"/>
  <c r="H337" i="60"/>
  <c r="G337" i="60"/>
  <c r="F337" i="60"/>
  <c r="E337" i="60"/>
  <c r="I332" i="60"/>
  <c r="L330" i="60"/>
  <c r="K330" i="60"/>
  <c r="J330" i="60"/>
  <c r="I330" i="60"/>
  <c r="H330" i="60"/>
  <c r="G330" i="60"/>
  <c r="F330" i="60"/>
  <c r="F332" i="60" s="1"/>
  <c r="E330" i="60"/>
  <c r="E332" i="60" s="1"/>
  <c r="J324" i="60"/>
  <c r="I324" i="60"/>
  <c r="L323" i="60"/>
  <c r="K323" i="60"/>
  <c r="J323" i="60"/>
  <c r="I323" i="60"/>
  <c r="H323" i="60"/>
  <c r="G323" i="60"/>
  <c r="F323" i="60"/>
  <c r="E323" i="60"/>
  <c r="E324" i="60" s="1"/>
  <c r="I318" i="60"/>
  <c r="L316" i="60"/>
  <c r="K316" i="60"/>
  <c r="J316" i="60"/>
  <c r="I316" i="60"/>
  <c r="H316" i="60"/>
  <c r="G316" i="60"/>
  <c r="F316" i="60"/>
  <c r="E316" i="60"/>
  <c r="L310" i="60"/>
  <c r="K310" i="60"/>
  <c r="J310" i="60"/>
  <c r="L309" i="60"/>
  <c r="K309" i="60"/>
  <c r="J309" i="60"/>
  <c r="I309" i="60"/>
  <c r="I310" i="60" s="1"/>
  <c r="H309" i="60"/>
  <c r="H310" i="60" s="1"/>
  <c r="G309" i="60"/>
  <c r="G310" i="60" s="1"/>
  <c r="F309" i="60"/>
  <c r="F310" i="60" s="1"/>
  <c r="E309" i="60"/>
  <c r="E310" i="60" s="1"/>
  <c r="L302" i="60"/>
  <c r="K302" i="60"/>
  <c r="J302" i="60"/>
  <c r="I302" i="60"/>
  <c r="H302" i="60"/>
  <c r="G302" i="60"/>
  <c r="F302" i="60"/>
  <c r="E302" i="60"/>
  <c r="L296" i="60"/>
  <c r="K296" i="60"/>
  <c r="J296" i="60"/>
  <c r="H296" i="60"/>
  <c r="L295" i="60"/>
  <c r="K295" i="60"/>
  <c r="J295" i="60"/>
  <c r="I295" i="60"/>
  <c r="I296" i="60" s="1"/>
  <c r="H295" i="60"/>
  <c r="G295" i="60"/>
  <c r="F295" i="60"/>
  <c r="E295" i="60"/>
  <c r="L288" i="60"/>
  <c r="K288" i="60"/>
  <c r="J288" i="60"/>
  <c r="I288" i="60"/>
  <c r="H288" i="60"/>
  <c r="G288" i="60"/>
  <c r="F288" i="60"/>
  <c r="E288" i="60"/>
  <c r="L281" i="60"/>
  <c r="K281" i="60"/>
  <c r="J281" i="60"/>
  <c r="I281" i="60"/>
  <c r="H281" i="60"/>
  <c r="G281" i="60"/>
  <c r="F281" i="60"/>
  <c r="E281" i="60"/>
  <c r="L274" i="60"/>
  <c r="K274" i="60"/>
  <c r="J274" i="60"/>
  <c r="I274" i="60"/>
  <c r="H274" i="60"/>
  <c r="G274" i="60"/>
  <c r="F274" i="60"/>
  <c r="E274" i="60"/>
  <c r="L268" i="60"/>
  <c r="K268" i="60"/>
  <c r="L267" i="60"/>
  <c r="K267" i="60"/>
  <c r="J267" i="60"/>
  <c r="J268" i="60" s="1"/>
  <c r="I267" i="60"/>
  <c r="I268" i="60" s="1"/>
  <c r="H267" i="60"/>
  <c r="H268" i="60" s="1"/>
  <c r="G267" i="60"/>
  <c r="G268" i="60" s="1"/>
  <c r="F267" i="60"/>
  <c r="F268" i="60" s="1"/>
  <c r="E267" i="60"/>
  <c r="E268" i="60" s="1"/>
  <c r="L260" i="60"/>
  <c r="K260" i="60"/>
  <c r="J260" i="60"/>
  <c r="I260" i="60"/>
  <c r="H260" i="60"/>
  <c r="G260" i="60"/>
  <c r="F260" i="60"/>
  <c r="E260" i="60"/>
  <c r="L253" i="60"/>
  <c r="K253" i="60"/>
  <c r="J253" i="60"/>
  <c r="I253" i="60"/>
  <c r="H253" i="60"/>
  <c r="G253" i="60"/>
  <c r="F253" i="60"/>
  <c r="E253" i="60"/>
  <c r="L246" i="60"/>
  <c r="K246" i="60"/>
  <c r="J246" i="60"/>
  <c r="I246" i="60"/>
  <c r="I248" i="60" s="1"/>
  <c r="H246" i="60"/>
  <c r="G246" i="60"/>
  <c r="F246" i="60"/>
  <c r="E246" i="60"/>
  <c r="G240" i="60"/>
  <c r="F240" i="60"/>
  <c r="E240" i="60"/>
  <c r="L239" i="60"/>
  <c r="L240" i="60" s="1"/>
  <c r="K239" i="60"/>
  <c r="K240" i="60" s="1"/>
  <c r="J239" i="60"/>
  <c r="J240" i="60" s="1"/>
  <c r="I239" i="60"/>
  <c r="I240" i="60" s="1"/>
  <c r="H239" i="60"/>
  <c r="H240" i="60" s="1"/>
  <c r="G239" i="60"/>
  <c r="F239" i="60"/>
  <c r="E239" i="60"/>
  <c r="L232" i="60"/>
  <c r="K232" i="60"/>
  <c r="J232" i="60"/>
  <c r="I232" i="60"/>
  <c r="H232" i="60"/>
  <c r="G232" i="60"/>
  <c r="F232" i="60"/>
  <c r="E232" i="60"/>
  <c r="L225" i="60"/>
  <c r="K225" i="60"/>
  <c r="J225" i="60"/>
  <c r="I225" i="60"/>
  <c r="H225" i="60"/>
  <c r="G225" i="60"/>
  <c r="F225" i="60"/>
  <c r="E225" i="60"/>
  <c r="I220" i="60"/>
  <c r="L218" i="60"/>
  <c r="K218" i="60"/>
  <c r="J218" i="60"/>
  <c r="I218" i="60"/>
  <c r="H218" i="60"/>
  <c r="G218" i="60"/>
  <c r="F218" i="60"/>
  <c r="E218" i="60"/>
  <c r="E220" i="60" s="1"/>
  <c r="L211" i="60"/>
  <c r="K211" i="60"/>
  <c r="J211" i="60"/>
  <c r="I211" i="60"/>
  <c r="H211" i="60"/>
  <c r="G211" i="60"/>
  <c r="F211" i="60"/>
  <c r="E211" i="60"/>
  <c r="L204" i="60"/>
  <c r="K204" i="60"/>
  <c r="J204" i="60"/>
  <c r="I204" i="60"/>
  <c r="H204" i="60"/>
  <c r="G204" i="60"/>
  <c r="F204" i="60"/>
  <c r="E204" i="60"/>
  <c r="L197" i="60"/>
  <c r="K197" i="60"/>
  <c r="K198" i="60" s="1"/>
  <c r="J197" i="60"/>
  <c r="J198" i="60" s="1"/>
  <c r="I197" i="60"/>
  <c r="I198" i="60" s="1"/>
  <c r="H197" i="60"/>
  <c r="G197" i="60"/>
  <c r="G198" i="60" s="1"/>
  <c r="F197" i="60"/>
  <c r="F198" i="60" s="1"/>
  <c r="E197" i="60"/>
  <c r="E198" i="60" s="1"/>
  <c r="I192" i="60"/>
  <c r="L190" i="60"/>
  <c r="K190" i="60"/>
  <c r="J190" i="60"/>
  <c r="I190" i="60"/>
  <c r="H190" i="60"/>
  <c r="G190" i="60"/>
  <c r="F190" i="60"/>
  <c r="E190" i="60"/>
  <c r="E192" i="60" s="1"/>
  <c r="L183" i="60"/>
  <c r="K183" i="60"/>
  <c r="J183" i="60"/>
  <c r="I183" i="60"/>
  <c r="I185" i="60" s="1"/>
  <c r="H183" i="60"/>
  <c r="G183" i="60"/>
  <c r="F183" i="60"/>
  <c r="E183" i="60"/>
  <c r="J178" i="60"/>
  <c r="I178" i="60"/>
  <c r="L176" i="60"/>
  <c r="K176" i="60"/>
  <c r="J176" i="60"/>
  <c r="I176" i="60"/>
  <c r="H176" i="60"/>
  <c r="H178" i="60" s="1"/>
  <c r="G176" i="60"/>
  <c r="G178" i="60" s="1"/>
  <c r="F176" i="60"/>
  <c r="F178" i="60" s="1"/>
  <c r="E176" i="60"/>
  <c r="E178" i="60" s="1"/>
  <c r="G170" i="60"/>
  <c r="F170" i="60"/>
  <c r="L169" i="60"/>
  <c r="L170" i="60" s="1"/>
  <c r="K169" i="60"/>
  <c r="K170" i="60" s="1"/>
  <c r="J169" i="60"/>
  <c r="J170" i="60" s="1"/>
  <c r="I169" i="60"/>
  <c r="I170" i="60" s="1"/>
  <c r="H169" i="60"/>
  <c r="G169" i="60"/>
  <c r="F169" i="60"/>
  <c r="E169" i="60"/>
  <c r="E170" i="60" s="1"/>
  <c r="L162" i="60"/>
  <c r="K162" i="60"/>
  <c r="J162" i="60"/>
  <c r="I162" i="60"/>
  <c r="H162" i="60"/>
  <c r="G162" i="60"/>
  <c r="F162" i="60"/>
  <c r="E162" i="60"/>
  <c r="L156" i="60"/>
  <c r="F156" i="60"/>
  <c r="L155" i="60"/>
  <c r="K155" i="60"/>
  <c r="K156" i="60" s="1"/>
  <c r="J155" i="60"/>
  <c r="J156" i="60" s="1"/>
  <c r="I155" i="60"/>
  <c r="I156" i="60" s="1"/>
  <c r="H155" i="60"/>
  <c r="H156" i="60" s="1"/>
  <c r="G155" i="60"/>
  <c r="G156" i="60" s="1"/>
  <c r="F155" i="60"/>
  <c r="E155" i="60"/>
  <c r="E156" i="60" s="1"/>
  <c r="G150" i="60"/>
  <c r="L148" i="60"/>
  <c r="K148" i="60"/>
  <c r="J148" i="60"/>
  <c r="I148" i="60"/>
  <c r="I150" i="60" s="1"/>
  <c r="H148" i="60"/>
  <c r="H150" i="60" s="1"/>
  <c r="G148" i="60"/>
  <c r="F148" i="60"/>
  <c r="F150" i="60" s="1"/>
  <c r="E148" i="60"/>
  <c r="E150" i="60" s="1"/>
  <c r="L141" i="60"/>
  <c r="L142" i="60" s="1"/>
  <c r="K141" i="60"/>
  <c r="K142" i="60" s="1"/>
  <c r="J141" i="60"/>
  <c r="J142" i="60" s="1"/>
  <c r="I141" i="60"/>
  <c r="I142" i="60" s="1"/>
  <c r="H141" i="60"/>
  <c r="G141" i="60"/>
  <c r="F141" i="60"/>
  <c r="E141" i="60"/>
  <c r="L134" i="60"/>
  <c r="K134" i="60"/>
  <c r="K136" i="60" s="1"/>
  <c r="J134" i="60"/>
  <c r="I134" i="60"/>
  <c r="I136" i="60" s="1"/>
  <c r="H134" i="60"/>
  <c r="G134" i="60"/>
  <c r="G136" i="60" s="1"/>
  <c r="F134" i="60"/>
  <c r="E134" i="60"/>
  <c r="E136" i="60" s="1"/>
  <c r="J128" i="60"/>
  <c r="F128" i="60"/>
  <c r="E128" i="60"/>
  <c r="L127" i="60"/>
  <c r="K127" i="60"/>
  <c r="K128" i="60" s="1"/>
  <c r="J127" i="60"/>
  <c r="I127" i="60"/>
  <c r="I128" i="60" s="1"/>
  <c r="H127" i="60"/>
  <c r="G127" i="60"/>
  <c r="G128" i="60" s="1"/>
  <c r="F127" i="60"/>
  <c r="E127" i="60"/>
  <c r="L120" i="60"/>
  <c r="K120" i="60"/>
  <c r="J120" i="60"/>
  <c r="I120" i="60"/>
  <c r="H120" i="60"/>
  <c r="G120" i="60"/>
  <c r="F120" i="60"/>
  <c r="E120" i="60"/>
  <c r="I114" i="60"/>
  <c r="H114" i="60"/>
  <c r="G114" i="60"/>
  <c r="L113" i="60"/>
  <c r="K113" i="60"/>
  <c r="J113" i="60"/>
  <c r="I113" i="60"/>
  <c r="H113" i="60"/>
  <c r="G113" i="60"/>
  <c r="F113" i="60"/>
  <c r="E113" i="60"/>
  <c r="I104" i="60"/>
  <c r="G104" i="60"/>
  <c r="F104" i="60"/>
  <c r="E104" i="60"/>
  <c r="L102" i="60"/>
  <c r="K102" i="60"/>
  <c r="K104" i="60" s="1"/>
  <c r="J102" i="60"/>
  <c r="I102" i="60"/>
  <c r="H102" i="60"/>
  <c r="G102" i="60"/>
  <c r="F102" i="60"/>
  <c r="E102" i="60"/>
  <c r="L96" i="60"/>
  <c r="K96" i="60"/>
  <c r="J96" i="60"/>
  <c r="I96" i="60"/>
  <c r="L95" i="60"/>
  <c r="K95" i="60"/>
  <c r="J95" i="60"/>
  <c r="I95" i="60"/>
  <c r="H95" i="60"/>
  <c r="H96" i="60" s="1"/>
  <c r="G95" i="60"/>
  <c r="G96" i="60" s="1"/>
  <c r="F95" i="60"/>
  <c r="F96" i="60" s="1"/>
  <c r="E95" i="60"/>
  <c r="E96" i="60" s="1"/>
  <c r="F90" i="60"/>
  <c r="L88" i="60"/>
  <c r="K88" i="60"/>
  <c r="K90" i="60" s="1"/>
  <c r="J88" i="60"/>
  <c r="J90" i="60" s="1"/>
  <c r="I88" i="60"/>
  <c r="I90" i="60" s="1"/>
  <c r="H88" i="60"/>
  <c r="G88" i="60"/>
  <c r="G90" i="60" s="1"/>
  <c r="F88" i="60"/>
  <c r="E88" i="60"/>
  <c r="E90" i="60" s="1"/>
  <c r="J82" i="60"/>
  <c r="H82" i="60"/>
  <c r="G82" i="60"/>
  <c r="F82" i="60"/>
  <c r="E82" i="60"/>
  <c r="L81" i="60"/>
  <c r="L82" i="60" s="1"/>
  <c r="K81" i="60"/>
  <c r="K82" i="60" s="1"/>
  <c r="J81" i="60"/>
  <c r="I81" i="60"/>
  <c r="I82" i="60" s="1"/>
  <c r="H81" i="60"/>
  <c r="G81" i="60"/>
  <c r="F81" i="60"/>
  <c r="E81" i="60"/>
  <c r="J76" i="60"/>
  <c r="I76" i="60"/>
  <c r="F76" i="60"/>
  <c r="E76" i="60"/>
  <c r="L74" i="60"/>
  <c r="K74" i="60"/>
  <c r="J74" i="60"/>
  <c r="I74" i="60"/>
  <c r="H74" i="60"/>
  <c r="G74" i="60"/>
  <c r="F74" i="60"/>
  <c r="E74" i="60"/>
  <c r="L67" i="60"/>
  <c r="K67" i="60"/>
  <c r="J67" i="60"/>
  <c r="J68" i="60" s="1"/>
  <c r="I67" i="60"/>
  <c r="I68" i="60" s="1"/>
  <c r="H67" i="60"/>
  <c r="G67" i="60"/>
  <c r="F67" i="60"/>
  <c r="E67" i="60"/>
  <c r="L60" i="60"/>
  <c r="K60" i="60"/>
  <c r="J60" i="60"/>
  <c r="I60" i="60"/>
  <c r="H60" i="60"/>
  <c r="G60" i="60"/>
  <c r="F60" i="60"/>
  <c r="E60" i="60"/>
  <c r="I55" i="60"/>
  <c r="I54" i="60"/>
  <c r="G54" i="60"/>
  <c r="L53" i="60"/>
  <c r="L54" i="60" s="1"/>
  <c r="K53" i="60"/>
  <c r="K54" i="60" s="1"/>
  <c r="J53" i="60"/>
  <c r="J54" i="60" s="1"/>
  <c r="I53" i="60"/>
  <c r="H53" i="60"/>
  <c r="H54" i="60" s="1"/>
  <c r="G53" i="60"/>
  <c r="F53" i="60"/>
  <c r="E53" i="60"/>
  <c r="L46" i="60"/>
  <c r="K46" i="60"/>
  <c r="J46" i="60"/>
  <c r="I46" i="60"/>
  <c r="H46" i="60"/>
  <c r="G46" i="60"/>
  <c r="F46" i="60"/>
  <c r="E46" i="60"/>
  <c r="K40" i="60"/>
  <c r="I40" i="60"/>
  <c r="H40" i="60"/>
  <c r="L39" i="60"/>
  <c r="K39" i="60"/>
  <c r="J39" i="60"/>
  <c r="I39" i="60"/>
  <c r="H39" i="60"/>
  <c r="G39" i="60"/>
  <c r="F39" i="60"/>
  <c r="E39" i="60"/>
  <c r="K34" i="60"/>
  <c r="I34" i="60"/>
  <c r="L32" i="60"/>
  <c r="K32" i="60"/>
  <c r="J32" i="60"/>
  <c r="I32" i="60"/>
  <c r="H32" i="60"/>
  <c r="G32" i="60"/>
  <c r="G34" i="60" s="1"/>
  <c r="F32" i="60"/>
  <c r="F34" i="60" s="1"/>
  <c r="E32" i="60"/>
  <c r="E34" i="60" s="1"/>
  <c r="K26" i="60"/>
  <c r="L25" i="60"/>
  <c r="K25" i="60"/>
  <c r="J25" i="60"/>
  <c r="J26" i="60" s="1"/>
  <c r="I25" i="60"/>
  <c r="I26" i="60" s="1"/>
  <c r="H25" i="60"/>
  <c r="G25" i="60"/>
  <c r="F25" i="60"/>
  <c r="F26" i="60" s="1"/>
  <c r="E25" i="60"/>
  <c r="E26" i="60" s="1"/>
  <c r="L18" i="60"/>
  <c r="K18" i="60"/>
  <c r="J18" i="60"/>
  <c r="I18" i="60"/>
  <c r="H18" i="60"/>
  <c r="G18" i="60"/>
  <c r="F18" i="60"/>
  <c r="E18" i="60"/>
  <c r="J12" i="60"/>
  <c r="I12" i="60"/>
  <c r="F12" i="60"/>
  <c r="E12" i="60"/>
  <c r="L11" i="60"/>
  <c r="K11" i="60"/>
  <c r="J11" i="60"/>
  <c r="I11" i="60"/>
  <c r="H11" i="60"/>
  <c r="G11" i="60"/>
  <c r="F11" i="60"/>
  <c r="E11" i="60"/>
  <c r="L380" i="60" l="1"/>
  <c r="L381" i="60" s="1"/>
  <c r="G605" i="68" l="1"/>
  <c r="J2" i="68"/>
  <c r="G605" i="67"/>
  <c r="J2" i="67"/>
  <c r="G605" i="66"/>
  <c r="J2" i="66"/>
  <c r="G605" i="65"/>
  <c r="J2" i="65"/>
  <c r="K1" i="11"/>
  <c r="F1" i="11"/>
  <c r="E1" i="11"/>
  <c r="K1" i="22"/>
  <c r="F1" i="22"/>
  <c r="E1" i="22"/>
  <c r="K1" i="21"/>
  <c r="F1" i="21"/>
  <c r="E1" i="21"/>
  <c r="J85" i="19" l="1"/>
  <c r="G85" i="19"/>
  <c r="G49" i="19"/>
  <c r="K732" i="7"/>
  <c r="G732" i="7"/>
  <c r="K55" i="7"/>
  <c r="G55" i="7"/>
  <c r="K15" i="6"/>
  <c r="K502" i="6"/>
  <c r="G502" i="6"/>
  <c r="B464" i="6"/>
  <c r="B465" i="6" s="1"/>
  <c r="B323" i="6"/>
  <c r="B324" i="6" s="1"/>
  <c r="E9" i="61" l="1"/>
  <c r="E7" i="61"/>
  <c r="E6" i="61"/>
  <c r="E5" i="61"/>
  <c r="D69" i="51" l="1"/>
  <c r="G39" i="48"/>
  <c r="G605" i="45" l="1"/>
  <c r="J2" i="45"/>
  <c r="G605" i="44"/>
  <c r="J2" i="44"/>
  <c r="G605" i="43"/>
  <c r="J2" i="43"/>
  <c r="G605" i="42"/>
  <c r="J2" i="42"/>
  <c r="G605" i="41"/>
  <c r="J2" i="41"/>
  <c r="G605" i="39"/>
  <c r="J2" i="39"/>
  <c r="G605" i="38"/>
  <c r="J2" i="38"/>
  <c r="G605" i="37"/>
  <c r="J2" i="37"/>
  <c r="G605" i="36"/>
  <c r="J2" i="36"/>
  <c r="G605" i="35"/>
  <c r="J2" i="35"/>
  <c r="G605" i="34"/>
  <c r="J2" i="34"/>
  <c r="G605" i="33"/>
  <c r="J2" i="33"/>
  <c r="G605" i="32"/>
  <c r="J2" i="32"/>
  <c r="G605" i="31"/>
  <c r="J2" i="31"/>
  <c r="G605" i="30"/>
  <c r="J2" i="30"/>
  <c r="G605" i="29"/>
  <c r="J2" i="29"/>
  <c r="G605" i="28"/>
  <c r="J2" i="28"/>
  <c r="G605" i="27"/>
  <c r="J2" i="27"/>
  <c r="G605" i="26"/>
  <c r="J2" i="26"/>
  <c r="G605" i="25"/>
  <c r="J2" i="25"/>
  <c r="G605" i="24"/>
  <c r="J2" i="24"/>
  <c r="G605" i="23"/>
  <c r="J2" i="23"/>
  <c r="G605" i="22"/>
  <c r="G605" i="21"/>
  <c r="G15" i="6" l="1"/>
</calcChain>
</file>

<file path=xl/sharedStrings.xml><?xml version="1.0" encoding="utf-8"?>
<sst xmlns="http://schemas.openxmlformats.org/spreadsheetml/2006/main" count="30552" uniqueCount="4415">
  <si>
    <t>Annexe 4 – Fiabilisation des déclarations</t>
  </si>
  <si>
    <t>Annexe 6 – Paiements sociaux obligatoires</t>
  </si>
  <si>
    <t>Annexe 7 – Paiements sociaux volontaires</t>
  </si>
  <si>
    <t>Société</t>
  </si>
  <si>
    <t>Nc</t>
  </si>
  <si>
    <t>Non</t>
  </si>
  <si>
    <t>Fortesa International Senegal</t>
  </si>
  <si>
    <t>Oui</t>
  </si>
  <si>
    <t xml:space="preserve">Oranto Petroleum </t>
  </si>
  <si>
    <t xml:space="preserve">TOTAL E&amp;P Senegal </t>
  </si>
  <si>
    <t>BP SENEGAL INVESTMENTS LIMITED</t>
  </si>
  <si>
    <t xml:space="preserve">Woodside Energy Senegal </t>
  </si>
  <si>
    <t>PETROSEN</t>
  </si>
  <si>
    <t xml:space="preserve">TOTAL E&amp;P </t>
  </si>
  <si>
    <t xml:space="preserve">BP SENEGAL </t>
  </si>
  <si>
    <t xml:space="preserve">Woodside </t>
  </si>
  <si>
    <t>Annexe 8 – Paiements environnementaux</t>
  </si>
  <si>
    <t>Annexe 12 – Fiche de conciliation par société</t>
  </si>
  <si>
    <t>Secteur des hydrocarbures :</t>
  </si>
  <si>
    <t>N°</t>
  </si>
  <si>
    <t xml:space="preserve">Fortesa </t>
  </si>
  <si>
    <t xml:space="preserve">Kosmos </t>
  </si>
  <si>
    <t xml:space="preserve">Oranto </t>
  </si>
  <si>
    <t>Secteur minier :</t>
  </si>
  <si>
    <t>Nc :  Non communiquée</t>
  </si>
  <si>
    <t>NA</t>
  </si>
  <si>
    <t>0325995 2G3</t>
  </si>
  <si>
    <t>2849258 2G3</t>
  </si>
  <si>
    <t>0028797 2G3</t>
  </si>
  <si>
    <t>0022955 2G3</t>
  </si>
  <si>
    <t>2707208 2G3</t>
  </si>
  <si>
    <t>4475142 2G3</t>
  </si>
  <si>
    <t>4151750 2Y2</t>
  </si>
  <si>
    <t>2464410 0G2</t>
  </si>
  <si>
    <t>4013041 2G3</t>
  </si>
  <si>
    <t>4507995 2G3</t>
  </si>
  <si>
    <t>2292168 2G3</t>
  </si>
  <si>
    <t>Actionnaires</t>
  </si>
  <si>
    <t>% Participation</t>
  </si>
  <si>
    <t>N/c</t>
  </si>
  <si>
    <t>TOTAL SA</t>
  </si>
  <si>
    <t>BP SENEGAL INVESTMENT LIMITED</t>
  </si>
  <si>
    <t>PETRSOEN</t>
  </si>
  <si>
    <t>Fortesa</t>
  </si>
  <si>
    <t xml:space="preserve"> Woodside </t>
  </si>
  <si>
    <t>Etat du Sénégal</t>
  </si>
  <si>
    <t>POSTOU DIOKOUL SA</t>
  </si>
  <si>
    <t>PARFICIM</t>
  </si>
  <si>
    <t>SABODALA GOLD MAURITIUS LIMITED</t>
  </si>
  <si>
    <t>LATFALLAH LAYOUSSE</t>
  </si>
  <si>
    <t>Prévoyance Assurances</t>
  </si>
  <si>
    <t>ISIDORE LAYOUSE</t>
  </si>
  <si>
    <t>0.01%</t>
  </si>
  <si>
    <t>TIZIR MAURITIUS LTD</t>
  </si>
  <si>
    <t>GROUPE TOLSA</t>
  </si>
  <si>
    <t>INDORAMA INTERNATIONAL HOLDING LIMITED</t>
  </si>
  <si>
    <t xml:space="preserve">IFFCO </t>
  </si>
  <si>
    <t>GOUVERNEMENT D'INDE</t>
  </si>
  <si>
    <t>DANGOTE INDUSTRIES LTD</t>
  </si>
  <si>
    <t>99.99%</t>
  </si>
  <si>
    <t>HERITIERS KADER MBACKE</t>
  </si>
  <si>
    <t>SERPM</t>
  </si>
  <si>
    <t>MININVEST SA</t>
  </si>
  <si>
    <t>FINANCE INDUSTRIES GROUP</t>
  </si>
  <si>
    <t>MR IBRAHIMA KHOURY</t>
  </si>
  <si>
    <t>MR CHIHAB JILANI KALLALA</t>
  </si>
  <si>
    <t>AGEM LIMITED</t>
  </si>
  <si>
    <t>Sabodala Gold Mauritius Limited</t>
  </si>
  <si>
    <t>IFCOM S.A.U</t>
  </si>
  <si>
    <t>FERTINAGRO</t>
  </si>
  <si>
    <t xml:space="preserve">G-PHOS SA </t>
  </si>
  <si>
    <t>SEPHOS</t>
  </si>
  <si>
    <t>LAFALLAH LAYOUSSE</t>
  </si>
  <si>
    <t>ISIDORE LAYOUSSE</t>
  </si>
  <si>
    <t xml:space="preserve">SOCOCIM </t>
  </si>
  <si>
    <t>SGO</t>
  </si>
  <si>
    <t>CDS</t>
  </si>
  <si>
    <t>GCO</t>
  </si>
  <si>
    <t>SSPT</t>
  </si>
  <si>
    <t>ICS</t>
  </si>
  <si>
    <t>DANGOTE</t>
  </si>
  <si>
    <t>PMC</t>
  </si>
  <si>
    <t>SOMIVA</t>
  </si>
  <si>
    <t>AGEM</t>
  </si>
  <si>
    <t>SMC</t>
  </si>
  <si>
    <t>AIG</t>
  </si>
  <si>
    <t>COGECA</t>
  </si>
  <si>
    <t xml:space="preserve">Gécamines </t>
  </si>
  <si>
    <t>MIFERSO</t>
  </si>
  <si>
    <t>Formulaires de Déclaration</t>
  </si>
  <si>
    <t>Etats Financiers</t>
  </si>
  <si>
    <t>Signé par le Management</t>
  </si>
  <si>
    <t>Certifié par un auditeur</t>
  </si>
  <si>
    <t>Electronique / Physique</t>
  </si>
  <si>
    <t>Rapport d'audit ou Lettre d'affirmation du CAC envoyé</t>
  </si>
  <si>
    <t>Fiabilité globale</t>
  </si>
  <si>
    <t>E</t>
  </si>
  <si>
    <t>Elevée</t>
  </si>
  <si>
    <t>Lettre d'affirmation</t>
  </si>
  <si>
    <t>Faible</t>
  </si>
  <si>
    <t>Rapport d'audit</t>
  </si>
  <si>
    <t>Total</t>
  </si>
  <si>
    <t>-</t>
  </si>
  <si>
    <t>Informations Bénéficiaires</t>
  </si>
  <si>
    <t>Paiements en Numéraire</t>
  </si>
  <si>
    <t>Paiements en Nature</t>
  </si>
  <si>
    <t>Référence</t>
  </si>
  <si>
    <t>Identité du Bénéficiaire (Nom)</t>
  </si>
  <si>
    <t>Fonction</t>
  </si>
  <si>
    <t>Région du Bénéficiaire</t>
  </si>
  <si>
    <t xml:space="preserve"> Paiements en Numéraire:             Montant FCFA </t>
  </si>
  <si>
    <t>Paiements en Numéraire:                    Date (jj/mm/aaaa)</t>
  </si>
  <si>
    <t>Domaine d'Intervention</t>
  </si>
  <si>
    <t>Paiements en Nature: Description (Nature, Objectifs, Réalisation</t>
  </si>
  <si>
    <t>Paiements en Nature: Coût du Projet encouru durant l'année</t>
  </si>
  <si>
    <t>Ref Juridique/Contractuelle</t>
  </si>
  <si>
    <t>Néant</t>
  </si>
  <si>
    <t>FONDATION</t>
  </si>
  <si>
    <t>Dakar</t>
  </si>
  <si>
    <t>Paiements en Numéraire:             Montant FCFA</t>
  </si>
  <si>
    <t>Paiements en Nature: Description (Nature, Objectifs, Réalisations)</t>
  </si>
  <si>
    <t>COMMUNE DE RUFISQUE EST</t>
  </si>
  <si>
    <t>DAKAR</t>
  </si>
  <si>
    <t>Autres</t>
  </si>
  <si>
    <t>CONTRAT</t>
  </si>
  <si>
    <t>Communauté autour du site minier</t>
  </si>
  <si>
    <t>Education</t>
  </si>
  <si>
    <t>Kedougou</t>
  </si>
  <si>
    <t>Retenue de garantie 5% apres reception definitive</t>
  </si>
  <si>
    <t>THIES</t>
  </si>
  <si>
    <t>N/A</t>
  </si>
  <si>
    <t>Sport</t>
  </si>
  <si>
    <t>Hydraulique</t>
  </si>
  <si>
    <t>Appuis divers</t>
  </si>
  <si>
    <t>Agriculture</t>
  </si>
  <si>
    <t>Informations Bénéficiaire</t>
  </si>
  <si>
    <t>Paiements en  Numéraire</t>
  </si>
  <si>
    <t>Paiements en Numéraire:                Date                                            (jj/mm/aaaa)</t>
  </si>
  <si>
    <t>Paiements en Nature:          Coût du projet encouru durant l'année</t>
  </si>
  <si>
    <t>Domaine d'intervention</t>
  </si>
  <si>
    <t>ENVIRONNEMENT DEVELOPPEMENT–SANTE</t>
  </si>
  <si>
    <t>RADI EDUCATION SAINT LOUIS</t>
  </si>
  <si>
    <t>Entreprise El Hadji Salif Mbengue</t>
  </si>
  <si>
    <t>Sports</t>
  </si>
  <si>
    <t>NATIONAL PARALYMPIC COMMITTEE</t>
  </si>
  <si>
    <t>Fatou Kine Ndiaye</t>
  </si>
  <si>
    <t>Boubacar Cissokho</t>
  </si>
  <si>
    <t>Paiements en Nature:                       Description (Nature, Objectifs, Réalisations)</t>
  </si>
  <si>
    <t>SOCOCIM</t>
  </si>
  <si>
    <t>NC</t>
  </si>
  <si>
    <t>Appui institutionnel</t>
  </si>
  <si>
    <t>SANTE</t>
  </si>
  <si>
    <t>APPUI DIVERS</t>
  </si>
  <si>
    <t>BLOC SALLE DE CLASSE</t>
  </si>
  <si>
    <t>EDUCATION</t>
  </si>
  <si>
    <t>CULTURE</t>
  </si>
  <si>
    <t>FOURNITURE SCOLAIRE</t>
  </si>
  <si>
    <t>MOBILIER ECOLE (TABLE, CHAISE …)</t>
  </si>
  <si>
    <t>UNIFORME SCOLAIRE</t>
  </si>
  <si>
    <t>COMMUNE MEKHE</t>
  </si>
  <si>
    <t>VILLAGE DAROU BEYE</t>
  </si>
  <si>
    <t>CAPACITATION DES FEMMES</t>
  </si>
  <si>
    <t>COMMUNE MBORO</t>
  </si>
  <si>
    <t>ECOLE</t>
  </si>
  <si>
    <t>HYDRAULIQUE</t>
  </si>
  <si>
    <t>COMMUNE MEOUANE</t>
  </si>
  <si>
    <t>COMMUNE TAIBA NDIAYE</t>
  </si>
  <si>
    <t>DAKAR-THIES</t>
  </si>
  <si>
    <t>Social</t>
  </si>
  <si>
    <t xml:space="preserve">Charge caisse de solidarité </t>
  </si>
  <si>
    <t>Entente Taiba ICS FOOTBALL</t>
  </si>
  <si>
    <t>ACCES A L'EAU  VILLAGES</t>
  </si>
  <si>
    <t>LYCEE DE MBORO</t>
  </si>
  <si>
    <t>Dangote</t>
  </si>
  <si>
    <t>AIDES ETUDIANTS ET ELEVES ET ASSOCIATIONS</t>
  </si>
  <si>
    <t>MATAM</t>
  </si>
  <si>
    <t xml:space="preserve">JANVIER - DECEMBRE </t>
  </si>
  <si>
    <t xml:space="preserve">EDUCATION </t>
  </si>
  <si>
    <t xml:space="preserve">AIDES AUX DIFFERENTES COLLECTIVITES LOCALES </t>
  </si>
  <si>
    <t>APPUI INSTITUTIONNEL</t>
  </si>
  <si>
    <t>G-PHOS SA</t>
  </si>
  <si>
    <t>Thiès</t>
  </si>
  <si>
    <t>Gécamines</t>
  </si>
  <si>
    <t>Dépenses en Numéraire PGES</t>
  </si>
  <si>
    <t>Références</t>
  </si>
  <si>
    <t>Nom du Permis</t>
  </si>
  <si>
    <t>Superficies  Découvertes en Hectares</t>
  </si>
  <si>
    <t>Surfaces Réhabilitées en Hectares</t>
  </si>
  <si>
    <t xml:space="preserve">Dépenses en Numéraire PGES:                        Montant </t>
  </si>
  <si>
    <t>Dépenses en Numéraire PGES:                                       Date  (jj/mm/aaaa)</t>
  </si>
  <si>
    <t xml:space="preserve">Paiements en nature (du Plan de Gestion Environnemental - PGES):                      Description (Nature, Objectifs, Réalisations)         </t>
  </si>
  <si>
    <t>Paiements en nature (du Plan de Gestion Environnemental - PGES)   :                                       Coût du Projet Encouru durant l'année</t>
  </si>
  <si>
    <t xml:space="preserve">Rapport Publique Données Environnementales </t>
  </si>
  <si>
    <t>Références obligations environnementales Convention minière/CRPP</t>
  </si>
  <si>
    <t>Lien Rapport Etude d'Impact Environnemental et Social (Lien internet)</t>
  </si>
  <si>
    <t>Paiements en nature</t>
  </si>
  <si>
    <t>Paiements en numéraire</t>
  </si>
  <si>
    <t>Redevance superficiaire</t>
  </si>
  <si>
    <t>Appui à l'équipement</t>
  </si>
  <si>
    <t>Redevance</t>
  </si>
  <si>
    <t>Achat de données sismiques</t>
  </si>
  <si>
    <t>Patente</t>
  </si>
  <si>
    <t>Contribution foncière des propriétés bâties (CFPB)</t>
  </si>
  <si>
    <t>Contribution foncière des propriétés non bâties (CFPNB)</t>
  </si>
  <si>
    <t>Frais d'inscription d'une concession minière ou d'un permis d'exploitation</t>
  </si>
  <si>
    <t>Taxe sur la valeur ajoutée reversée</t>
  </si>
  <si>
    <t>Retenues à la source sur salaires (IR, TRIMF et CFCE)</t>
  </si>
  <si>
    <t>Redressements fiscaux</t>
  </si>
  <si>
    <t>Impôt sur les sociétés</t>
  </si>
  <si>
    <t>Impôt sur les sociétés (bénéfices non pétroliers/miniers )</t>
  </si>
  <si>
    <t>Retenues à la source sur bénéfice non commercial</t>
  </si>
  <si>
    <t>Contribution spéciale sur les produits des mines et des carrières (CSMC)</t>
  </si>
  <si>
    <t>Retenue à la source sur sommes versées à des tiers</t>
  </si>
  <si>
    <t>Taxe sur la valeur ajoutée précomptée</t>
  </si>
  <si>
    <t>Impôt minimum forfaitaire</t>
  </si>
  <si>
    <t>Impôt sur le revenu des valeurs mobilières</t>
  </si>
  <si>
    <t>Taxe spéciale sur le ciment</t>
  </si>
  <si>
    <t>Amendes, pénalités et redressements douaniers</t>
  </si>
  <si>
    <t>Taxe superficiaire</t>
  </si>
  <si>
    <t>Taxe à la pollution</t>
  </si>
  <si>
    <t>Taxes d'abattage</t>
  </si>
  <si>
    <t>Sabodala Gold Operations (SGO)</t>
  </si>
  <si>
    <t>Société de Commercialisation du Ciment (SOCOCIM)</t>
  </si>
  <si>
    <t>Ciments du Sahel (CDS)</t>
  </si>
  <si>
    <t>Dangote Industries Sénégal SA (DANGOTE)</t>
  </si>
  <si>
    <t>Petowal Mining Company (PMC) SA</t>
  </si>
  <si>
    <t>Grande Côte Opérations (GCO)</t>
  </si>
  <si>
    <t xml:space="preserve"> TOTAL E&amp;P Senegal </t>
  </si>
  <si>
    <t xml:space="preserve">Kosmos Energy Senegal </t>
  </si>
  <si>
    <t>Gécamines (GECAMINES)</t>
  </si>
  <si>
    <t>Industries Chimiques du Sénégal (ICS)</t>
  </si>
  <si>
    <t>Compagnie Générale d'Exploitation de Carrière (COGECA)</t>
  </si>
  <si>
    <t>Sabodala Mining Company (SMC)</t>
  </si>
  <si>
    <t>Société Minière de la Vallée du fleuve Sénégal (SOMIVA)</t>
  </si>
  <si>
    <t>Société des Pétroles du Sénégal (PETROSEN)</t>
  </si>
  <si>
    <t>Société Sénégalaise des Phosphates de Thiès (SSPT)</t>
  </si>
  <si>
    <t>Agem Sénégal Exploration SUARL (AGEM)</t>
  </si>
  <si>
    <t>Sephos Senegal SA (SEPHOS)</t>
  </si>
  <si>
    <t>African Investment Group SA (AIG)</t>
  </si>
  <si>
    <t>La Société des Mines de Fer du Sénégal Oriental (MIFERSO)</t>
  </si>
  <si>
    <t xml:space="preserve">Redevance minière </t>
  </si>
  <si>
    <t>Bonus (DGCPT)</t>
  </si>
  <si>
    <t xml:space="preserve">Taxe sur la valeur ajoutée </t>
  </si>
  <si>
    <t>Droits de douane</t>
  </si>
  <si>
    <t>Redevance statistique UEMOA</t>
  </si>
  <si>
    <t xml:space="preserve">Prélèvement communautaire solidaire UEMOA </t>
  </si>
  <si>
    <t xml:space="preserve">Prélèvement communautaire CEDEAO </t>
  </si>
  <si>
    <t>Autres flux de paiements significatifs (&gt; 25 millions de  FCFA) (reconciliables)</t>
  </si>
  <si>
    <t xml:space="preserve">Revenus issus de la commercialisation de la Part de la production de l'État </t>
  </si>
  <si>
    <t xml:space="preserve">Appui Institutionnel (Fonds d'appui au Mini. De l'Env) </t>
  </si>
  <si>
    <t xml:space="preserve">Prélèvement pour le Conseil Sénégalais des Chargeurs (COSEC) </t>
  </si>
  <si>
    <t xml:space="preserve">Contribution économique locale (CEL VA et CEL VL) </t>
  </si>
  <si>
    <t>Droits d'entrée fixes</t>
  </si>
  <si>
    <t xml:space="preserve">Taxe d'enregistrement des véhicules </t>
  </si>
  <si>
    <t>Cotisations sociales (y compris les pénalités)(IPRES)</t>
  </si>
  <si>
    <t xml:space="preserve">Appui à la formation </t>
  </si>
  <si>
    <t xml:space="preserve">Cotisations sociales (y compris les pénalités) </t>
  </si>
  <si>
    <t xml:space="preserve">Loyer superficiaire </t>
  </si>
  <si>
    <t>Nomenclature des flux</t>
  </si>
  <si>
    <t>CSS</t>
  </si>
  <si>
    <t>DEEC</t>
  </si>
  <si>
    <t>DGCPT</t>
  </si>
  <si>
    <t>DGD</t>
  </si>
  <si>
    <t>DGID</t>
  </si>
  <si>
    <t>DMG</t>
  </si>
  <si>
    <t>IPRES</t>
  </si>
  <si>
    <t xml:space="preserve">Secteur minier : </t>
  </si>
  <si>
    <t xml:space="preserve">Secteur des hydrocarbures : </t>
  </si>
  <si>
    <t>Renseigner les noms des fournisseurs (personne physique ou personne morale) par ordre décroissant des paiements annuels cumulés</t>
  </si>
  <si>
    <t>NINEA du fournisseur</t>
  </si>
  <si>
    <t>Adresse</t>
  </si>
  <si>
    <t>Nombre de marchés exécutés</t>
  </si>
  <si>
    <t>Cumul annuel Paiements en FCFA</t>
  </si>
  <si>
    <t>Bénéficiaires effectifs de la personne morale ou lien vers la place bousière où l'entreprise est cotée</t>
  </si>
  <si>
    <t>Numéro de la catégorie de marché dont le montant annuel est le plus élévé</t>
  </si>
  <si>
    <t>Montant en FCFA</t>
  </si>
  <si>
    <t>Numéro de la catégorie de marché dont le montant annuel est le 2ème plus élevé</t>
  </si>
  <si>
    <t>Montant cumulé des autres marchés exécutés dans l'année en FCFA</t>
  </si>
  <si>
    <t>1</t>
  </si>
  <si>
    <t>SONATEL</t>
  </si>
  <si>
    <t>PLANETE TOURS VOYAGES</t>
  </si>
  <si>
    <t>3H IMMOBILIER</t>
  </si>
  <si>
    <t>SOCIETE DES PETROLES DU SENEGAL</t>
  </si>
  <si>
    <t>Numéro d’enregistrement maison-mère ou NINEA de la succursale</t>
  </si>
  <si>
    <t>Pays d’origine et adresse de la maison-mère</t>
  </si>
  <si>
    <t>France</t>
  </si>
  <si>
    <t>SENELEC</t>
  </si>
  <si>
    <t>TOTAL SENEGAL</t>
  </si>
  <si>
    <t>RUFSAC</t>
  </si>
  <si>
    <t>KM 22 ROUTE DE RUFISQUE</t>
  </si>
  <si>
    <t>FORTESA INTERNATIONAL</t>
  </si>
  <si>
    <t>BOLLORE AFRICA LOGISTICS SENEGAL</t>
  </si>
  <si>
    <t>AFRIQUE ENERGIE ENVIRONNEMENT</t>
  </si>
  <si>
    <t>TRANSAT SARL</t>
  </si>
  <si>
    <t>4820826 2A2</t>
  </si>
  <si>
    <t>0017766 2G3</t>
  </si>
  <si>
    <t>TRANSPORTS DIEYE</t>
  </si>
  <si>
    <t>GROUPE FAUZIE LAYOUSSE</t>
  </si>
  <si>
    <t>STIA</t>
  </si>
  <si>
    <t>CMA CGM</t>
  </si>
  <si>
    <t>GLOBAL AFRICINVEST SARL</t>
  </si>
  <si>
    <t>CIS SENEGAL</t>
  </si>
  <si>
    <t>WARTSILA WEST AFRICA SA</t>
  </si>
  <si>
    <t>TOTAL</t>
  </si>
  <si>
    <t>PORT AUTONOME DE DAKAR</t>
  </si>
  <si>
    <t>VIVO ENERGY</t>
  </si>
  <si>
    <t>C2K STAFFING</t>
  </si>
  <si>
    <t>GLOBAL SAHEL LOGISTICS</t>
  </si>
  <si>
    <t>MINEEX</t>
  </si>
  <si>
    <t>SEN INTERIM</t>
  </si>
  <si>
    <t>ARGOS SECURITE</t>
  </si>
  <si>
    <t>Villa n°3, Avenue Birago DIOP</t>
  </si>
  <si>
    <t>TRAVELSPOT</t>
  </si>
  <si>
    <t>004976562 2V2</t>
  </si>
  <si>
    <t>WALIKI</t>
  </si>
  <si>
    <t>PO Box 171 Dinguessou Kédougou Sénégal</t>
  </si>
  <si>
    <t>DAKAR OFFSHORE</t>
  </si>
  <si>
    <t>PAPA NTOINE SECK</t>
  </si>
  <si>
    <t>SAUDEQUIP CAT</t>
  </si>
  <si>
    <t>FAMY SENEGAL</t>
  </si>
  <si>
    <t>UMO Sarl</t>
  </si>
  <si>
    <t>ERNST &amp; YOUNG</t>
  </si>
  <si>
    <t>CIEL OIL</t>
  </si>
  <si>
    <t>TVS</t>
  </si>
  <si>
    <t>SOCOTRA</t>
  </si>
  <si>
    <t>GECAMINES</t>
  </si>
  <si>
    <t>EPC SENEGAL</t>
  </si>
  <si>
    <t>NDINDY AFRICA CONSEIL</t>
  </si>
  <si>
    <t>SOMICAS</t>
  </si>
  <si>
    <t>HC TRADING MALTA LTD</t>
  </si>
  <si>
    <t>VICAT</t>
  </si>
  <si>
    <t>GARCIA MUNTE ENERGIA S.L</t>
  </si>
  <si>
    <t>Equipments &amp; Services BIA</t>
  </si>
  <si>
    <t>Suisse</t>
  </si>
  <si>
    <t>AMS - AFRICAN MINING SERVICES</t>
  </si>
  <si>
    <t>00605554 2Y2</t>
  </si>
  <si>
    <t>AEL MINING SERVICES</t>
  </si>
  <si>
    <t>SFTP MINING SN SARL</t>
  </si>
  <si>
    <t>05729803 2V2</t>
  </si>
  <si>
    <t>PSA - POWER SOLUTIONS AFRICA</t>
  </si>
  <si>
    <t>06266672 2Y2</t>
  </si>
  <si>
    <t/>
  </si>
  <si>
    <t>ATS - ALLTERRAIN SERVICES GROUP</t>
  </si>
  <si>
    <t>5949138 2Y2</t>
  </si>
  <si>
    <t>PULSE DESIGN</t>
  </si>
  <si>
    <t>SNF SAS ANDREZIEUX</t>
  </si>
  <si>
    <t>Canada</t>
  </si>
  <si>
    <t>Commentaires CN-ITIE</t>
  </si>
  <si>
    <t>Kosmos Energy Operating</t>
  </si>
  <si>
    <t>Woodside Energy Holdings (Senegal) Limited</t>
  </si>
  <si>
    <t xml:space="preserve"> La société Sénégalaise BRGM</t>
  </si>
  <si>
    <t>SNR ( Entreprise d'Etat)</t>
  </si>
  <si>
    <t>16 actionnaires PP</t>
  </si>
  <si>
    <t>4 actionnaires PP</t>
  </si>
  <si>
    <t xml:space="preserve">N/c </t>
  </si>
  <si>
    <t>Bambuk Minerals Limited</t>
  </si>
  <si>
    <t>Nom de la société</t>
  </si>
  <si>
    <t>Année</t>
  </si>
  <si>
    <t>Cours</t>
  </si>
  <si>
    <t>Sociétés</t>
  </si>
  <si>
    <t>Gouvernement</t>
  </si>
  <si>
    <t>Différence Finale</t>
  </si>
  <si>
    <t>Initial</t>
  </si>
  <si>
    <t>Ajustements</t>
  </si>
  <si>
    <t>Final</t>
  </si>
  <si>
    <t xml:space="preserve">Part de la production de l'État (Profit Oil État) </t>
  </si>
  <si>
    <t xml:space="preserve">Part de la production de PETROSEN (Profit Oil - Cost Oil PETROSEN) </t>
  </si>
  <si>
    <t>Bonus (DMG)</t>
  </si>
  <si>
    <t>Bonus (PETROSEN)</t>
  </si>
  <si>
    <t>Pénalités versées à PETROSEN</t>
  </si>
  <si>
    <t xml:space="preserve">Appui institutionnel aux collectivités locales </t>
  </si>
  <si>
    <t xml:space="preserve">Impôt du minimum fiscal </t>
  </si>
  <si>
    <t xml:space="preserve">Dividendes versés à l'Etat </t>
  </si>
  <si>
    <t>Bonus (DGID)</t>
  </si>
  <si>
    <t xml:space="preserve">Surtaxe foncière </t>
  </si>
  <si>
    <t xml:space="preserve">Frais d'inscription d'une concession minière ou d'un permis d'exploitation </t>
  </si>
  <si>
    <t>l</t>
  </si>
  <si>
    <t>004716033</t>
  </si>
  <si>
    <t>0196784</t>
  </si>
  <si>
    <t>0224498 2G3</t>
  </si>
  <si>
    <t>0415770 2G3</t>
  </si>
  <si>
    <t xml:space="preserve"> 005251822 2G2 </t>
  </si>
  <si>
    <t xml:space="preserve">006420509 2A2 </t>
  </si>
  <si>
    <t>005844700</t>
  </si>
  <si>
    <t>Rapport d'audit et Lettre d'affirmation</t>
  </si>
  <si>
    <t>EF 2020 certifiés par un CAC</t>
  </si>
  <si>
    <t>IAMGOLD BOTO SA</t>
  </si>
  <si>
    <t>Parties</t>
  </si>
  <si>
    <t>Périmètre 2020</t>
  </si>
  <si>
    <t>Secteur Minier</t>
  </si>
  <si>
    <t>Baobab Mining and Chemical Corp SA</t>
  </si>
  <si>
    <t>SENEGAL MINES</t>
  </si>
  <si>
    <t>GRAVITA SENEGAL SAU</t>
  </si>
  <si>
    <t>MASSAWA SA</t>
  </si>
  <si>
    <t>BOYA SA</t>
  </si>
  <si>
    <t>SERIGNE SALIOU MBACKE SARL</t>
  </si>
  <si>
    <t xml:space="preserve">SYPROM SA </t>
  </si>
  <si>
    <t>SORED MINES</t>
  </si>
  <si>
    <t>G-PHOS</t>
  </si>
  <si>
    <t>ALCATRAS INTERNATIONAL</t>
  </si>
  <si>
    <t>ARDIMINES</t>
  </si>
  <si>
    <t>BAMBADJI SA</t>
  </si>
  <si>
    <t xml:space="preserve">BAMBUK MINERALS </t>
  </si>
  <si>
    <t>BB FIRST COMMODITY HOLDING LTD</t>
  </si>
  <si>
    <t xml:space="preserve">CIMSEN SARL </t>
  </si>
  <si>
    <t xml:space="preserve">INTERNATIONAL COMPANY OF TRADE AND SERVICES SA (ICTS) </t>
  </si>
  <si>
    <t>EIFFAGE SENEGAL</t>
  </si>
  <si>
    <t xml:space="preserve">MANDINGA RESOURCES SARL </t>
  </si>
  <si>
    <t>MASSAWA JERSEY LIMITED</t>
  </si>
  <si>
    <t>IMPROVE SENEGAL SAS (100%)</t>
  </si>
  <si>
    <t>LYONS FIELD SUARL (100%)</t>
  </si>
  <si>
    <t>JAMOMINING SARL (100%)</t>
  </si>
  <si>
    <t>CONSULTING BUSINESS AGENCY Sarl (100%)</t>
  </si>
  <si>
    <t xml:space="preserve">Abdou Fattah Mbacké </t>
  </si>
  <si>
    <t xml:space="preserve">AL AZHAR MINES ET CARRIERES </t>
  </si>
  <si>
    <t xml:space="preserve">ARC EN CIEL </t>
  </si>
  <si>
    <t xml:space="preserve">BETON DU SENEGAL SARL </t>
  </si>
  <si>
    <t xml:space="preserve">BUL FAALE PRODUCTION </t>
  </si>
  <si>
    <t xml:space="preserve">CHALLENGERS ASSOCIATES SARL </t>
  </si>
  <si>
    <t>CONSORTIUM SENEGALAISE D' INDUSTRIE ET DE COMMERCE</t>
  </si>
  <si>
    <t xml:space="preserve">DIENG &amp; CO ENGINEERING SAS </t>
  </si>
  <si>
    <t xml:space="preserve">DIYAN EXPLOITATION MINIERE SUARL </t>
  </si>
  <si>
    <t xml:space="preserve">ENTREPRISE D’ETUDES DE REALISATION ET DE SUPERVISION </t>
  </si>
  <si>
    <t xml:space="preserve">ETABLISSEMENT WI MARS </t>
  </si>
  <si>
    <t>ETABLISSEMENT OUSMANE SOW (100%)</t>
  </si>
  <si>
    <t>ETS/PID</t>
  </si>
  <si>
    <t>FIRST CITY BUILDING OF SENEGAL</t>
  </si>
  <si>
    <t xml:space="preserve">FUTURIS IMMOBILIER </t>
  </si>
  <si>
    <t>GAZAL CARRIERES SARL</t>
  </si>
  <si>
    <t xml:space="preserve">GLOBAL IMMO SENEGAL SARL </t>
  </si>
  <si>
    <t xml:space="preserve">ISLE WORLDWIDE </t>
  </si>
  <si>
    <t>LAM SUARL (100%)</t>
  </si>
  <si>
    <t xml:space="preserve">LES CARRIERES DE DAROU </t>
  </si>
  <si>
    <t>LES MAMELLES SARL (100%)</t>
  </si>
  <si>
    <t>ORING TECHNOLOGIES SARL (100%)</t>
  </si>
  <si>
    <t>POINT OF VIEW (100%)</t>
  </si>
  <si>
    <t>PROFILEX COMPANY (100%)</t>
  </si>
  <si>
    <t>RAMATOO (100%)</t>
  </si>
  <si>
    <t>SADIO TRADING (100%)</t>
  </si>
  <si>
    <t xml:space="preserve">SAHEL MINING SERVICES SARL </t>
  </si>
  <si>
    <t>SCATY INDUSTRIES (100%)</t>
  </si>
  <si>
    <t xml:space="preserve">SECAMI </t>
  </si>
  <si>
    <t>SEGIMAR SA</t>
  </si>
  <si>
    <t>SOCIETE CIVILE IMMOBILIERE</t>
  </si>
  <si>
    <t xml:space="preserve">SOCIETE D'EQUIPEMENT ET DE CONSTRUCTION </t>
  </si>
  <si>
    <t xml:space="preserve">SOCIETE DES TERRES NEUVES SARL </t>
  </si>
  <si>
    <t>SOSEMIC SARL (100%)</t>
  </si>
  <si>
    <t xml:space="preserve">TANOR SOLUTIONS INDUSTRIELLES </t>
  </si>
  <si>
    <t xml:space="preserve">VAPROM AFRICA SA </t>
  </si>
  <si>
    <t xml:space="preserve">DIOM MULTI EXPLOITATION </t>
  </si>
  <si>
    <t xml:space="preserve">ENTREPRISE AICHA </t>
  </si>
  <si>
    <t xml:space="preserve">ETABLISSEMENT AMADOU DIALLO </t>
  </si>
  <si>
    <t>LES SPECIALISTES DU BATIMENTS &amp; TP (100%)</t>
  </si>
  <si>
    <t xml:space="preserve">SALIOU MINES INDUSTRIES ET TECHNIQUES </t>
  </si>
  <si>
    <t xml:space="preserve">UNIVERSAL BUSINESS COMPANY </t>
  </si>
  <si>
    <t>COMPAGNIE KHADIM RASSOUL</t>
  </si>
  <si>
    <t xml:space="preserve">ETS MAMADOU DIOUF CISSE </t>
  </si>
  <si>
    <t xml:space="preserve">GB MINERAL SARL </t>
  </si>
  <si>
    <t xml:space="preserve">GIE BENCOUTOU </t>
  </si>
  <si>
    <t xml:space="preserve">GIE BENKANTO </t>
  </si>
  <si>
    <t>GIE KEDOUGOU DENTAL</t>
  </si>
  <si>
    <t xml:space="preserve">GIE SINING KANG </t>
  </si>
  <si>
    <t>GIE WALY GNIMA</t>
  </si>
  <si>
    <t xml:space="preserve">GOLD COAST </t>
  </si>
  <si>
    <t xml:space="preserve">SENIP SENEGAL GROUP SARL </t>
  </si>
  <si>
    <t xml:space="preserve">SENOR GROUP </t>
  </si>
  <si>
    <t xml:space="preserve">SESAM GOLD SARL </t>
  </si>
  <si>
    <t>SOCAM SARL</t>
  </si>
  <si>
    <t xml:space="preserve">SOREXMINE SUARL </t>
  </si>
  <si>
    <t xml:space="preserve">TSG MINING COMPANY SARL </t>
  </si>
  <si>
    <t xml:space="preserve">YAN WEST AFRICA INVESTMENT </t>
  </si>
  <si>
    <t>AFRICAN STAR RESOURCES SARL</t>
  </si>
  <si>
    <t>FAMY SENEGAL SUARL</t>
  </si>
  <si>
    <t>STRATEX EMC SA</t>
  </si>
  <si>
    <t>Secteur pétrolier</t>
  </si>
  <si>
    <t>l’Agence de Gestion et de Coopération entre le Sénégal et la Guinée-Bissau (AGC)</t>
  </si>
  <si>
    <t>Trace Atlantic</t>
  </si>
  <si>
    <t>AREZKI S.A</t>
  </si>
  <si>
    <t>BUSINESS DEVELOPPEMENT AGROALIMENTAIRE</t>
  </si>
  <si>
    <t>China Road Bridge and Coorporation Sénégal (100%)</t>
  </si>
  <si>
    <t>Compagnie Sahélienne d'Entreprise (100%)</t>
  </si>
  <si>
    <t>CSE/SOSETER</t>
  </si>
  <si>
    <t>CSE GRANULATS</t>
  </si>
  <si>
    <t>ENTREPRISE GENERALE D'EQUIPEMENTS SARL (100%)</t>
  </si>
  <si>
    <t>Global Transport et Mines (100%)</t>
  </si>
  <si>
    <t>IB Distribution</t>
  </si>
  <si>
    <t>SENTHRAS SURl</t>
  </si>
  <si>
    <t>SOCABEG</t>
  </si>
  <si>
    <t>SOCIETE D'EQUIPEMENT ET DE CONSTRUCTION</t>
  </si>
  <si>
    <t>SOCIETE INDUSTRIELLE ET COMMERCIALE DE L'AUTOMOBILE DU SENEGAL (SICAS)</t>
  </si>
  <si>
    <t>Liste des sociétés pour une déclaration unilatérale des paiements reçus par la DMG</t>
  </si>
  <si>
    <t>Flux</t>
  </si>
  <si>
    <t>Référence légale</t>
  </si>
  <si>
    <t>Définition</t>
  </si>
  <si>
    <t>Part de la production de l'État (Profit Oil État)</t>
  </si>
  <si>
    <t>Convention/contrat pétroliers</t>
  </si>
  <si>
    <t>Ces parts constituent la part de production d’hydrocarbures revenant à l’Etat au titre sa part dans le Profit Oil conformément aux taux définis dans le CRPP.</t>
  </si>
  <si>
    <t>Part de la production de PETROSEN (Profit Oil - Cost Oil PETROSEN)</t>
  </si>
  <si>
    <t>Ces parts constituent la part de production d’hydrocarbures revenant à Petrosen au titre de sa participation dans les champs en production selon le taux de partage convenu dans le CRPP.</t>
  </si>
  <si>
    <t>Direction des Mines et de la Géologie (DMG)</t>
  </si>
  <si>
    <t>Redevance minière (y compris la taxe à l’extraction)</t>
  </si>
  <si>
    <t>Code minier (Article 77)</t>
  </si>
  <si>
    <t>A l'exception des activités d'exploitation faisant l'objet d'un contrat de partage de production, toute activité d’exploitation de substances minérales est soumise au paiement trimestriel d’une redevance minière à des taux variant de 1 à 5% de la valeur marchande du produit commercialisé localement ou la valeur FOB du produit exporté. Ce flux inclu la taxe d'extraction sur les activités de carrière (4% de la valeur marchande pour les sustances de carrière concassées, 500F/m3 pour les substances dures non concasées et 300F/m3 pour les substances meubles non concassées.
La redevance minière ne peut faire l’objet d’aucune exonération et est due pour toute substance minérale exploitée du sol ou du sous-sol du Territoire de la République du Sénégal</t>
  </si>
  <si>
    <t>Convention Minière</t>
  </si>
  <si>
    <t>Le titulaire d’un permis de recherche ou d'exploitation est redevable d'une contribution permettant de renforcer les capacités des administrations en charge de la tutelle du secteur. Le montant de cette contribution est fixé contractuellement.</t>
  </si>
  <si>
    <t>Droits d'entrée/fixes</t>
  </si>
  <si>
    <t>Code minier 2016 (Article 74)</t>
  </si>
  <si>
    <t>L’attribution, le renouvellement, l’extension ou la transformation ainsi que la cession, la transmission ou l’amodiation de titres miniers de recherche et d’exploitation sont soumis au paiement de droits d’entrée fixes.</t>
  </si>
  <si>
    <t>Bonus (y compris le bonus sur reserve supplémentaire)</t>
  </si>
  <si>
    <t>Ce flux n'est pas prévu par le code minier. Cependant, certaines conventions minières prévoient le paiement d'un bonus lors de l’obtention d’un titre de recherche ou d'exploitation. Ce flux inclut le bonus de découverte, le bonus sur les réserves supplémentaires et tout autre type de bonus payé.</t>
  </si>
  <si>
    <t>Code minier 2016 (Article 75)</t>
  </si>
  <si>
    <t>Le titulaire d'un titre minier est assujetti au paiement d'une redevance superficiaire annuelle</t>
  </si>
  <si>
    <t>Société des pétroles du Sénégal (PETROSEN)</t>
  </si>
  <si>
    <t>Bonus</t>
  </si>
  <si>
    <t>Ce flux n'est pas prévu par le code pétrolier. Cependant, certaines conventions pétrolières prévoient le paiement d'un bonus lors de l’obtention d’un titre de recherche ou d'exploitation.</t>
  </si>
  <si>
    <t>Appui à la formation et Appui à la</t>
  </si>
  <si>
    <t>Le titulaire d'une convention ou d'un contrat de partage de production est redevable du financement d'un programme de formation dédié au personnel des administrations en charge de la tutelle du secteur et de l'entreprise nationale.
Le montant de ce financement est fixé contractuellement.</t>
  </si>
  <si>
    <t>Appui à la promotion de la recherche et de l'exploitation</t>
  </si>
  <si>
    <t>Le titulaire d'une convention ou d'un contrat de partage de production est redevable d'une contribution permettant d'appuyer les activités conduites par PETROSEN pour la promotion de la recherche et de l'exploitation d'hydrocarbures au Sénégal. Le montant de cette contribution est fixé contractuellement.</t>
  </si>
  <si>
    <t>Le titulaire d'une convention ou d'un contrat de partage de production est redevable d'une contribution permettant de renforcer l'équipement des administrations en charge de la tutelle du secteur et de l'entreprise nationale. Le montant de cette contribution est fixé contractuellement.</t>
  </si>
  <si>
    <t>Revenus issus de la commercialisation de la Part de la production de Petrosen</t>
  </si>
  <si>
    <t>La contrepartie numéraire de la vente des Parts de la production de Petrosen (Profit Oil Petrosen)</t>
  </si>
  <si>
    <t>Loyer superficiel</t>
  </si>
  <si>
    <t>Code pétrolier (Article 45) Convention/contrat pétroliers</t>
  </si>
  <si>
    <t>Le titulaire d'une convention ou d'un contrat de partage de production est assujetti au paiement d'un loyer superficiel, exigible annuellement à compter de la signature de la convention ou du contrat de partage de production. Le montant et les modalités de recouvrement sont déterminés dans la convention ou le contrat conclu avec le titulaire</t>
  </si>
  <si>
    <t>Pénalités versées à Petrosen</t>
  </si>
  <si>
    <t>Toute entreprise contrevenant à ses obligations envers Petrosen est soumises à des sanctions.</t>
  </si>
  <si>
    <t>Code pétrolier (Article 41)</t>
  </si>
  <si>
    <t>Le titulaire d'une concession d'exploitation d'hydrocarbures est assujetti au paiement d'une redevance sur la valeur des hydrocarbures produits, à verser en espèces à l'État. La redevance est calculée à partir des quantités totales d'hydrocarbures produits dans la concession et non utilisés dans les opérations pétrolières.
Le montant de cette redevance ainsi que les règles d'assiette et de recouvrement sont précisés dans la convention signée avec l'État</t>
  </si>
  <si>
    <t>PETROSEN, en tant que garante de la promotion du bassin sédimentaire sénégalais, est chargée de la commercialisation des données sismiques auprès d'entreprises privées, titulaires ou non de permis de recherche ou d'exploitation d'hydrocarbures au Sénégal.</t>
  </si>
  <si>
    <t>Direction Générale de la Comptabilité Publique et du Trésor (DGCPT)</t>
  </si>
  <si>
    <t>Revenus issus de la commercialisation de la Part de la production de l'État</t>
  </si>
  <si>
    <t>La contrepartie numéraire de la vente des Parts de la production de l'État (Profit Oil État)</t>
  </si>
  <si>
    <t>Code général des impôts (Articles 320 à 342)</t>
  </si>
  <si>
    <t>La patente est payée au profit des collectivités locales.
La patente est due par toute personne qui exerce au Sénégal un commerce, une industrie..
La Patente est composée d'un droit fixe et d'un droit proportionnel dont le taux varie en fonction de l'activité du contribuable.
Les entreprises titulaires de permis de recherche de substances minérales et pétrolières sont, pendant toute toute la durée de la validité dudit permis et de ses renouvellement, exemptées de la contribution des patentes. Concernant les entreprises titulaires de titres miniers, cette exemption est prorogée de 3 ans, à compter de la date de première production de la phase d'exploitation.</t>
  </si>
  <si>
    <t>Appui institutionnel aux collectivités locales</t>
  </si>
  <si>
    <t>Le titulaire d’un permis de recherche ou d'exploitation est redevable d'une contribution permettant de renforcer les capacités des collectivités des régions dans lesquelles les opérations extractives sont réalisées. Le montant de cette contribution est fixé contractuellement.</t>
  </si>
  <si>
    <t>Code général des impôts (Articles 283 à 295)</t>
  </si>
  <si>
    <t>La CFPB est perçue au profit des collectivités locales.
Elle est due sur les propriétés bâties telles que maisons, fabriques, manufactures, usines, et en général tous les immeubles construits en maçonnerie, fer et bois, et fixé au sol à perpétuelle demeure . Son taux est fixé à 5% pour les immeubles et à 7,5% pour les usines et bâtiments industriels.
Les entreprises titulaires de permis de recherche de substances minérales ou d'hydrocarbures sont, pendant toute toute la durée de la validité dudit permis et de ses renouvellement, dans le cadre strict de ses opérations de recherche, exemptées de la CFPB. Ces entreprises bénéficient également de l'éxonération pendant les 3 annnées de la phase d'exploitation.</t>
  </si>
  <si>
    <t>Code général des impôts (Articles 296 à 302)</t>
  </si>
  <si>
    <t>La CFPNB est due à raison des terrains immatriculés ou non et des terrains où sont édifiés des constructions non adhérentes au sol. Elle est notamment due pour les terrains occupés par les carrières, mines et tourbières. Son taux est fixé à 5% de la valeur vénale du terrain. Les entreprises titulaires d'un permis de recherche sont exonérées de la CFPNB.
Les entreprises titulaires de permis de recherche de substances minérales ou d'hydrocarbures sont, pendant toute toute la durée de la validité dudit permis et de ses renouvellement, dans le cadre strict de ses opérations de recherche, exemptées de la CFPB. Ces entreprises bénéficient également de l'éxonération pendant les 3 annnées de la phase d'exploitation.</t>
  </si>
  <si>
    <t>Impôt du minimum fiscal</t>
  </si>
  <si>
    <t>Code général des impôts (Article 270)</t>
  </si>
  <si>
    <t>L'Impôt du minimum fiscal est perçu au profit des collectivités locales.
Il est dû par toute personne résidant au Sénégal, âgée d’au moins 14 ans, relevant de l’une des catégories prévues par le code.</t>
  </si>
  <si>
    <t>Décret n° 2004-647 du 17 mai 2004 fixant les modalités d’application (Article 31)</t>
  </si>
  <si>
    <t>Le permis d’exploitation et la concession minière font l’objet des mêmes inscriptions qu’en matière de propriété foncière; Cette inscription engendre le paiement de frais d'inscription.</t>
  </si>
  <si>
    <t>Convention Minière/Contrat pétrolier</t>
  </si>
  <si>
    <t>Ce flux n'est pas prévu par le code minier et le code pétrolier. Cependant, certaines conventions/contrats prévoient le paiement d'un bonus lors de l’obtention d’un titre de recherche ou d'exploitation..</t>
  </si>
  <si>
    <t>Dividendes versés à l'Etat</t>
  </si>
  <si>
    <t>Toute entreprise peut décider la distribution des dividendes lesquels sont versés à hauteur des participations détenues par l’État dans l’entreprise.</t>
  </si>
  <si>
    <t>Direction Générale des Impôts et des Domaines (DGID)</t>
  </si>
  <si>
    <t>Code général des impôts (Articles 351 à 398)</t>
  </si>
  <si>
    <t>Est assujettie à la TVA toute personne qui exerce de manière indépendante, et quel qu'en soit le lieu, toute activité de commerce ou de prestation de services, y compris les activités extractives.
Le taux est fixé à 18%.
Sont exonérés de cette taxe, les livraisons et prestations réalisées au profit de titulaires de permis de recherche de substance minérales ou pétrolières pendant toute la durée de la validité dudit permis et de ses renouvellement.</t>
  </si>
  <si>
    <t>Code général des impôts (Articles 181 et 263 à 269)</t>
  </si>
  <si>
    <t>L'impôt sur le revenu exigible sur les traitements, salaires, pensions et rentes viagères, ainsi que la taxe représentative de l'impôt du minimum fiscal sont retenus à la source.
Le taux de contribution forfaitaire à la charge des employeurs (CFCE) est de 3%.
Les entreprises titulaires de permis de recherche de substances minérales et pétrolières sont, pendant toute toute la durée de la validité dudit permis et de ses renouvellement, exemptées de la CFCE. Concernant les entreprises titulaires de titres miniers, cette exemption est prorogée de 3 ans, à compter de la date de première production de la phase d'exploitation.</t>
  </si>
  <si>
    <t>Code général des impôts (Articles 665 à 691)</t>
  </si>
  <si>
    <t>Toute entreprise contrevenant à ses obligations fiscales est soumises à des sanctions fiscales (Intéréts de retard, Amendes, Pénalités). Les taux varient selon les types de sanctions.</t>
  </si>
  <si>
    <t>Code général des impôts (Articles 36 et article 64)</t>
  </si>
  <si>
    <t>Cet Impôt est assis sur les bénéfices réalisés l'année précédent celle de l'imposition. Son taux est fixé à 30%. Certaines conventions minières prévoient des exonérations de l'impot sur les sociétés pour une période déterminée.
L'impôt sur les sociétés inclu l'impôt sur les plus-values sur cession d'actifs, de valeurs mobilières et des parts sociales.</t>
  </si>
  <si>
    <t>L'article 48 du code pétrolier prévoit une exonération pendant les phases de recherche et de développement de tout impôt direct sur le revenu frappant les résultats des opérations pétrolières/minières.
Ce flux correspondant à l'impot frappant les bénéfices non issus de l'activité extractive tels que les celui frappant les plus values réalisées lors des transfers des titres.</t>
  </si>
  <si>
    <t>Code général des impôts (Article 200)</t>
  </si>
  <si>
    <t>C'est une retenue à la source sur les sommes versées à des personnes physiques exerçant une activité non comerciale.</t>
  </si>
  <si>
    <t>Loi de Finances rectificative pour l'année 2014 (Article 19)</t>
  </si>
  <si>
    <t>Cette contribution s'applique aux livraisons sur le marché intérieur, aux importations et aux exportations de substances minérales et fossiles visées à larticle 4 du Code minier et au ciment.
Sont exonérés de la CSMC
- Les produits des mines et carrières lorsqu'ils sont utilisés dans la production de biens soumis à cette mêmecontribution ;
- les exportations de ciment.
Le taux de contribution est fixé à 4%, pour l'Or, en 2014, et à 3% pour les autres produits</t>
  </si>
  <si>
    <t>C'est une retenue à la source sur les sommes versées par un débiteur établi au Sénégal, à des personnes physiques résidant au Sénégal, en rémunération de prestations de toute nature fournies ou utilisées au Sénégal. Le taux de la retenue à la source est fixé à 5% du montant brut hors taxe des sommes versées.</t>
  </si>
  <si>
    <t>Code général des impôts (Articles 372)</t>
  </si>
  <si>
    <t>Sont soumises au régime du précompte les opérations faisant l'objet de tout contrat payé par les producteurs de ciment.</t>
  </si>
  <si>
    <t>Code général des impôts (Articles 38 à 40)</t>
  </si>
  <si>
    <t>L'Impôt minimum forfaitaire est dû sur le chiffre d'affaire hors taxes réalisé l'année précédent celle de l'imposition à raison de 0,5%. En auciun cas, il ne peut etre &gt; 5 000 000 FCFA ou &lt; 500 000 FCFA.
Sont exonérés les titulaires de permis d'exploitation et de concessions minières ou pétrolières, pendant une période de 3 ans à compter de la date de délivrance du titre d'exploitation.</t>
  </si>
  <si>
    <t>Surtaxe foncière</t>
  </si>
  <si>
    <t>Code général des impôts (Article 303)</t>
  </si>
  <si>
    <t>Cette surtace est établie dans les communes de la région de Dakar et dans les communes chefs-lieux de région une surtaxe sur les terrains non bâtis ou insuffisamment bâtis.</t>
  </si>
  <si>
    <t>Code général des impôts (Articles 83 à 116)</t>
  </si>
  <si>
    <t>Sont soumis à cet impôt les revenus distribués par les personnes morales passibles de l'impôt sur les sociétés</t>
  </si>
  <si>
    <t>Article 22 LFI 2017</t>
  </si>
  <si>
    <t>Direction Générale des Douanes (DGD)</t>
  </si>
  <si>
    <t>Droits de douane, TVA douanière et taxes assimilées</t>
  </si>
  <si>
    <t>Code général des impôts (Article 352)</t>
  </si>
  <si>
    <t>Règlement 02/97-CM/UEMOA du 28 novembre 1997 portant adoption du Tarif Extérieur Commun de l'UEMOA</t>
  </si>
  <si>
    <t>Règlement n° 02/2000/CM/UEMOA modifiant et complétant l'Article 8 du Règlement n° 02/97/CM/UEMOA</t>
  </si>
  <si>
    <t>Code des douanes (Articles 4 à 8)</t>
  </si>
  <si>
    <t>Article 72 du traité révisé de la CEDEAO du 24 juillet 1993</t>
  </si>
  <si>
    <t>loi N° 75-51 du 03 Avril 1975 (Article 4)</t>
  </si>
  <si>
    <t>Les entreprises titulaires de permis de recherche sont exonérés du paiement de ces prélevements (Article 59 du Code minier).</t>
  </si>
  <si>
    <t>Code des douanes</t>
  </si>
  <si>
    <t>Toute entreprise contrevenant à ses obligations douanières est soumises à des sanctions (Intéréts de retard, Amendes, Pénalités). Les taux varient selon les types de sanctions.</t>
  </si>
  <si>
    <t>Direction de l'Environnement et des Etablissements Classés (DEEC)</t>
  </si>
  <si>
    <t>Code de l'environnement (Article 27)</t>
  </si>
  <si>
    <t>Le titulaire d’un permis de recherche ou d’exploitation est redevable d'une taxe superficiaire sur les établissements classés. Son taux varie en fonction du la surface concernée</t>
  </si>
  <si>
    <t>Code de l'environnement (Article 27 et 73)</t>
  </si>
  <si>
    <t>La taxe à la pollution est déterminée en fonction du degré de pollution, ou charge polluante. La charge polluante retenue comme assiette de la taxe est la moyenne des résultats des prélèvements effectués lors d’une ou de plusieurs campagnes de mesures</t>
  </si>
  <si>
    <t>Appui Institutionnel (Fonds d'appui au Mini. De l'Env)</t>
  </si>
  <si>
    <t>Il s'agit des montants convenus pour l'appui au Ministère de l'environnement. Ce flux inclut les paiements en nature et les paiements en numéraires.</t>
  </si>
  <si>
    <t>Direction des Eaux, Forêts, Chasses et Conservation des Sols (DEFCCS)</t>
  </si>
  <si>
    <t>Code Forestier</t>
  </si>
  <si>
    <t>Taxe versée dans le cadre de la politique environnementale du gouvernement.</t>
  </si>
  <si>
    <t>Caisse de Sécurité Sociale (CSS)</t>
  </si>
  <si>
    <t>Cotisations sociales (y compris les pénalités)</t>
  </si>
  <si>
    <t>Code de la sécurité sociale</t>
  </si>
  <si>
    <t>Ce sont les contributions patronales payées par les entreprises minières (employeur)</t>
  </si>
  <si>
    <t>Institution de prévoyance retraite du Sénégal (IPRES)</t>
  </si>
  <si>
    <t>Statuts de l'IPRES</t>
  </si>
  <si>
    <t>Toutes les administrations et organismes collecteurs</t>
  </si>
  <si>
    <t>Autres flux de paiements significatifs (&gt; 25 millions de FCFA)</t>
  </si>
  <si>
    <t>Il s'agit de tout autre flux de paiement significatif (&gt; à 25 millions FCFA)</t>
  </si>
  <si>
    <t>Paiements sociaux</t>
  </si>
  <si>
    <t>Paiements sociaux obligatoires</t>
  </si>
  <si>
    <t>Ces flux concernent l’ensemble des contributions obligatoires (contractuelles) faites par les sociétés extractives dans le cadre du développement local en vertu des conventions conclues ou des engagements pris envers les localités et communes.
Ils concernent également Contribution au Programme social minier (PSM).</t>
  </si>
  <si>
    <t>Paiements sociaux volontaires</t>
  </si>
  <si>
    <t>Ces flux concernent l’ensemble des contributions volontaires faites par les sociétés extractives dans le cadre du développement local.</t>
  </si>
  <si>
    <t>Réf</t>
  </si>
  <si>
    <t>Payé à/reçu par</t>
  </si>
  <si>
    <t>Montant/Volume</t>
  </si>
  <si>
    <t>Montant</t>
  </si>
  <si>
    <t>m3</t>
  </si>
  <si>
    <t>FCFA</t>
  </si>
  <si>
    <t>USD</t>
  </si>
  <si>
    <t>Revenus issus de la commercialisation de la Part de la production de PETROSEN</t>
  </si>
  <si>
    <t>PATENTE</t>
  </si>
  <si>
    <t>Taxe sur le ciment</t>
  </si>
  <si>
    <t>DGD/DGCPT</t>
  </si>
  <si>
    <t>DEFCCS</t>
  </si>
  <si>
    <t>Autres flux de paiements significatifs (&gt; 25 millions de  FCFA)</t>
  </si>
  <si>
    <t>Tous</t>
  </si>
  <si>
    <t>Total Paiements en numéraire</t>
  </si>
  <si>
    <t>Appui à la formation</t>
  </si>
  <si>
    <t>Contribution économique locale (CEL VA et CEL VL)</t>
  </si>
  <si>
    <t>Prélèvement communautaire solidaire UEMOA</t>
  </si>
  <si>
    <t>Prélèvement communautaire CEDEAO</t>
  </si>
  <si>
    <t>Prélèvement pour le Conseil Sénégalais des Chargeurs (COSEC)</t>
  </si>
  <si>
    <t>Taxe d'enregistrement des véhicules</t>
  </si>
  <si>
    <t>Taxe sur la valeur ajoutée</t>
  </si>
  <si>
    <t xml:space="preserve">Paiements sociaux volontaires </t>
  </si>
  <si>
    <t xml:space="preserve">Paiements sociaux obligatoires </t>
  </si>
  <si>
    <t>Code</t>
  </si>
  <si>
    <t>Nom</t>
  </si>
  <si>
    <t>Type</t>
  </si>
  <si>
    <t>Substance</t>
  </si>
  <si>
    <t>Statut</t>
  </si>
  <si>
    <t>Région</t>
  </si>
  <si>
    <t>Date de  Demande</t>
  </si>
  <si>
    <t>Date d'Octroi</t>
  </si>
  <si>
    <t>Date de fin de validité</t>
  </si>
  <si>
    <t>Superficie</t>
  </si>
  <si>
    <t>Unité Superficie</t>
  </si>
  <si>
    <t>Bandia</t>
  </si>
  <si>
    <t>calcaire</t>
  </si>
  <si>
    <t>Active</t>
  </si>
  <si>
    <t xml:space="preserve">0.1540 </t>
  </si>
  <si>
    <t>sable de dune</t>
  </si>
  <si>
    <t>AFRICAINE DE TRAVAUX D'INGENIERIE ET DE SERVICES (100%)</t>
  </si>
  <si>
    <t xml:space="preserve">0.4000 </t>
  </si>
  <si>
    <t>Sud Saint Louis</t>
  </si>
  <si>
    <t>AEPM</t>
  </si>
  <si>
    <t>Louga</t>
  </si>
  <si>
    <t xml:space="preserve">5.0002 </t>
  </si>
  <si>
    <t>PR</t>
  </si>
  <si>
    <t>phosphate de chaux</t>
  </si>
  <si>
    <t xml:space="preserve">36.8697 </t>
  </si>
  <si>
    <t>Saint Louis</t>
  </si>
  <si>
    <t>Bouroubourou</t>
  </si>
  <si>
    <t>Au</t>
  </si>
  <si>
    <t xml:space="preserve">76.9181 </t>
  </si>
  <si>
    <t>PE</t>
  </si>
  <si>
    <t>NOUMOUFOUKHA</t>
  </si>
  <si>
    <t xml:space="preserve">79.8957 </t>
  </si>
  <si>
    <t>BOTO</t>
  </si>
  <si>
    <t xml:space="preserve">146.8491 </t>
  </si>
  <si>
    <t>LAMBAYE</t>
  </si>
  <si>
    <t>AGROMINE SUARL (100%)</t>
  </si>
  <si>
    <t>Diourbel</t>
  </si>
  <si>
    <t xml:space="preserve">567.2461 </t>
  </si>
  <si>
    <t>Pout</t>
  </si>
  <si>
    <t>basalte</t>
  </si>
  <si>
    <t xml:space="preserve">0.3852 </t>
  </si>
  <si>
    <t>Bambilor</t>
  </si>
  <si>
    <t>AIDARA GESTION IMMOBILIERE CONSTRUCTION-COMMERCE MULTISERVICES (100%)</t>
  </si>
  <si>
    <t xml:space="preserve">0.0365 </t>
  </si>
  <si>
    <t>Ndoukhoura Wolof</t>
  </si>
  <si>
    <t>AL AZHAR MINES ET CARRIERES (100%)</t>
  </si>
  <si>
    <t xml:space="preserve">0.1155 </t>
  </si>
  <si>
    <t xml:space="preserve">0.2992 </t>
  </si>
  <si>
    <t>Keur Mboucki</t>
  </si>
  <si>
    <t>ALAMA SUARL (100%)</t>
  </si>
  <si>
    <t>Argile</t>
  </si>
  <si>
    <t>Kaolack</t>
  </si>
  <si>
    <t xml:space="preserve">0.1592 </t>
  </si>
  <si>
    <t>ALBINA SENEGAL (100%)</t>
  </si>
  <si>
    <t xml:space="preserve">0.1505 </t>
  </si>
  <si>
    <t>ALPHA BUSINESS AFRICA GROUP SUARL (100%)</t>
  </si>
  <si>
    <t>Tambacounda</t>
  </si>
  <si>
    <t xml:space="preserve">0.5000 </t>
  </si>
  <si>
    <t>Thilogne</t>
  </si>
  <si>
    <t>Matam</t>
  </si>
  <si>
    <t>MADINA</t>
  </si>
  <si>
    <t>AMAR CONSULTING (100%)</t>
  </si>
  <si>
    <t xml:space="preserve">174.8785 </t>
  </si>
  <si>
    <t>Gollom</t>
  </si>
  <si>
    <t xml:space="preserve">0.0300 </t>
  </si>
  <si>
    <t>ARC EN CIEL (100%)</t>
  </si>
  <si>
    <t>Bousankhoba</t>
  </si>
  <si>
    <t xml:space="preserve">374.0005 </t>
  </si>
  <si>
    <t>Tombo</t>
  </si>
  <si>
    <t>ARDIMINES (100%)</t>
  </si>
  <si>
    <t xml:space="preserve">0.0006 </t>
  </si>
  <si>
    <t>AREZKI S.A (100%)</t>
  </si>
  <si>
    <t>GOKIROUWOL</t>
  </si>
  <si>
    <t>ATIC SARL (100%)</t>
  </si>
  <si>
    <t xml:space="preserve">0.5034 </t>
  </si>
  <si>
    <t xml:space="preserve">0.0009 </t>
  </si>
  <si>
    <t>Bambadji</t>
  </si>
  <si>
    <t>BAMBADJI SA (100%)</t>
  </si>
  <si>
    <t>SANGOLA</t>
  </si>
  <si>
    <t>BAMBUK MINERALS (100%)</t>
  </si>
  <si>
    <t xml:space="preserve">381.0647 </t>
  </si>
  <si>
    <t>KOULOUNTOU EST</t>
  </si>
  <si>
    <t xml:space="preserve">34.7217 </t>
  </si>
  <si>
    <t>Cherif Lo Ngakham</t>
  </si>
  <si>
    <t xml:space="preserve">74.5280 </t>
  </si>
  <si>
    <t>MADINA FOULBE</t>
  </si>
  <si>
    <t xml:space="preserve">260.5057 </t>
  </si>
  <si>
    <t>ICS TAIBA</t>
  </si>
  <si>
    <t>BEE ENGINEERING SARL (100%)</t>
  </si>
  <si>
    <t xml:space="preserve">0.0011 </t>
  </si>
  <si>
    <t>BETON DU SENEGAL SARL (100%)</t>
  </si>
  <si>
    <t>DIAMBA NORD</t>
  </si>
  <si>
    <t>Diamba Sud</t>
  </si>
  <si>
    <t>Taiba</t>
  </si>
  <si>
    <t>BUL FAALE PRODUCTION (100%)</t>
  </si>
  <si>
    <t xml:space="preserve">0.0489 </t>
  </si>
  <si>
    <t>Kolda</t>
  </si>
  <si>
    <t>Allou Kagne</t>
  </si>
  <si>
    <t xml:space="preserve">0.0619 </t>
  </si>
  <si>
    <t>Paki</t>
  </si>
  <si>
    <t>COKI</t>
  </si>
  <si>
    <t xml:space="preserve">4396.4806 </t>
  </si>
  <si>
    <t>CHALLENGERS ASSOCIATES SARL (100%)</t>
  </si>
  <si>
    <t xml:space="preserve">0.0007 </t>
  </si>
  <si>
    <t xml:space="preserve">6.9221 </t>
  </si>
  <si>
    <t>CM</t>
  </si>
  <si>
    <t xml:space="preserve">5.8634 </t>
  </si>
  <si>
    <t xml:space="preserve">2.0000 </t>
  </si>
  <si>
    <t>Sud Sandiara</t>
  </si>
  <si>
    <t>CIMSEN SARL (100%)</t>
  </si>
  <si>
    <t xml:space="preserve">21.1600 </t>
  </si>
  <si>
    <t xml:space="preserve">0.3223 </t>
  </si>
  <si>
    <t xml:space="preserve">0.0020 </t>
  </si>
  <si>
    <t>Mako</t>
  </si>
  <si>
    <t xml:space="preserve">1.1426 </t>
  </si>
  <si>
    <t xml:space="preserve">0.1459 </t>
  </si>
  <si>
    <t xml:space="preserve">0.0277 </t>
  </si>
  <si>
    <t>Diack</t>
  </si>
  <si>
    <t xml:space="preserve">0.0151 </t>
  </si>
  <si>
    <t xml:space="preserve">0.0506 </t>
  </si>
  <si>
    <t xml:space="preserve">0.1499 </t>
  </si>
  <si>
    <t>Mansadala</t>
  </si>
  <si>
    <t xml:space="preserve">0.4999 </t>
  </si>
  <si>
    <t>YANG-YANG</t>
  </si>
  <si>
    <t xml:space="preserve">0.2018 </t>
  </si>
  <si>
    <t>Koussolo</t>
  </si>
  <si>
    <t xml:space="preserve">36.5101 </t>
  </si>
  <si>
    <t>Bandafassi</t>
  </si>
  <si>
    <t xml:space="preserve">0.0903 </t>
  </si>
  <si>
    <t>MAKO</t>
  </si>
  <si>
    <t xml:space="preserve">0.2226 </t>
  </si>
  <si>
    <t>MADINA TOUBAKOTA</t>
  </si>
  <si>
    <t xml:space="preserve">252.2036 </t>
  </si>
  <si>
    <t>kolda</t>
  </si>
  <si>
    <t xml:space="preserve">124.8769 </t>
  </si>
  <si>
    <t>DAMOUNGHAYE SUARL (100%)</t>
  </si>
  <si>
    <t>Thicky</t>
  </si>
  <si>
    <t xml:space="preserve">14.2360 </t>
  </si>
  <si>
    <t>DEEJA IMMO SUARL (100%)</t>
  </si>
  <si>
    <t xml:space="preserve">0.0161 </t>
  </si>
  <si>
    <t>SEGUEKHO BIS</t>
  </si>
  <si>
    <t xml:space="preserve">0.5001 </t>
  </si>
  <si>
    <t>DIENG &amp; CO ENGINEERING SAS (100%)</t>
  </si>
  <si>
    <t>DIENG FAMILY (100%)</t>
  </si>
  <si>
    <t xml:space="preserve">0.0525 </t>
  </si>
  <si>
    <t>Diender</t>
  </si>
  <si>
    <t>DIOM MULTI EXPLOITATION (100%)</t>
  </si>
  <si>
    <t xml:space="preserve">0.0201 </t>
  </si>
  <si>
    <t>DIYAN EXPLOITATION MINIERE SUARL (100%)</t>
  </si>
  <si>
    <t xml:space="preserve">0.0018 </t>
  </si>
  <si>
    <t>ECOMINES SA (100%)</t>
  </si>
  <si>
    <t xml:space="preserve">4.9246 </t>
  </si>
  <si>
    <t>Boto</t>
  </si>
  <si>
    <t>EIFFAGE (100%)</t>
  </si>
  <si>
    <t xml:space="preserve">0.2375 </t>
  </si>
  <si>
    <t>El Hadji Bathie DIOP (100%)</t>
  </si>
  <si>
    <t xml:space="preserve">0.0638 </t>
  </si>
  <si>
    <t>ENTREPRISE AICHA (100%)</t>
  </si>
  <si>
    <t xml:space="preserve">0.1752 </t>
  </si>
  <si>
    <t>ENTREPRISE BOUGAR DIOUF (100%)</t>
  </si>
  <si>
    <t>Fatick</t>
  </si>
  <si>
    <t xml:space="preserve">0.0001 </t>
  </si>
  <si>
    <t xml:space="preserve">0.0004 </t>
  </si>
  <si>
    <t>TOUBA TOUL</t>
  </si>
  <si>
    <t xml:space="preserve">314.5745 </t>
  </si>
  <si>
    <t xml:space="preserve">0.1737 </t>
  </si>
  <si>
    <t>BANDIA</t>
  </si>
  <si>
    <t>ENTREPRISE MAPATHE NDIOUCK (100%)</t>
  </si>
  <si>
    <t xml:space="preserve">0.1008 </t>
  </si>
  <si>
    <t xml:space="preserve">389.3345 </t>
  </si>
  <si>
    <t xml:space="preserve">0.7392 </t>
  </si>
  <si>
    <t xml:space="preserve">5.0759 </t>
  </si>
  <si>
    <t xml:space="preserve">5.1124 </t>
  </si>
  <si>
    <t>WAKALI GINDE</t>
  </si>
  <si>
    <t xml:space="preserve">31.7186 </t>
  </si>
  <si>
    <t>Kaniack</t>
  </si>
  <si>
    <t>ETABLISSEMENT AMADOU DIALLO (100%)</t>
  </si>
  <si>
    <t xml:space="preserve">0.1215 </t>
  </si>
  <si>
    <t xml:space="preserve">0.0404 </t>
  </si>
  <si>
    <t>TAIBA</t>
  </si>
  <si>
    <t>ETABLISSEMENT WI MARS (100%)</t>
  </si>
  <si>
    <t xml:space="preserve">0.1641 </t>
  </si>
  <si>
    <t>sable de mer</t>
  </si>
  <si>
    <t xml:space="preserve">0.0499 </t>
  </si>
  <si>
    <t>LAMINIA</t>
  </si>
  <si>
    <t>ETS MAMADOU DIOUF CISSE (100%)</t>
  </si>
  <si>
    <t>Toglou</t>
  </si>
  <si>
    <t xml:space="preserve">0.1966 </t>
  </si>
  <si>
    <t xml:space="preserve">0.0389 </t>
  </si>
  <si>
    <t xml:space="preserve">0.0003 </t>
  </si>
  <si>
    <t>KEREKONKO</t>
  </si>
  <si>
    <t xml:space="preserve">0.4985 </t>
  </si>
  <si>
    <t>GAYE SERIGNE ASS FALLE (100%)</t>
  </si>
  <si>
    <t xml:space="preserve">0.0139 </t>
  </si>
  <si>
    <t>GAZAL CARRIERES (100%)</t>
  </si>
  <si>
    <t xml:space="preserve">0.1738 </t>
  </si>
  <si>
    <t xml:space="preserve">0.2924 </t>
  </si>
  <si>
    <t>GB MINERAL SARL (100%)</t>
  </si>
  <si>
    <t>GENERAL SERVICES SARL (100%)</t>
  </si>
  <si>
    <t>AP</t>
  </si>
  <si>
    <t xml:space="preserve">1.2803 </t>
  </si>
  <si>
    <t xml:space="preserve">0.2000 </t>
  </si>
  <si>
    <t>GEO CONSULTING (100%)</t>
  </si>
  <si>
    <t xml:space="preserve">0.0013 </t>
  </si>
  <si>
    <t>GEOMINE CONSULT SUARL (100%)</t>
  </si>
  <si>
    <t>GH MINING (100%)</t>
  </si>
  <si>
    <t>Sud Kenieba &amp; Medina Foulbe</t>
  </si>
  <si>
    <t xml:space="preserve">4.9797 </t>
  </si>
  <si>
    <t>NGARI SEEKOTO</t>
  </si>
  <si>
    <t>GIE BENKANTO (100%)</t>
  </si>
  <si>
    <t xml:space="preserve">0.5029 </t>
  </si>
  <si>
    <t>DJINDJI BASSARI</t>
  </si>
  <si>
    <t>DJIGUI</t>
  </si>
  <si>
    <t>GIE DJIGUI (100%)</t>
  </si>
  <si>
    <t>KHARAKHENA</t>
  </si>
  <si>
    <t xml:space="preserve">0.4950 </t>
  </si>
  <si>
    <t>GLOBAL IMMO SENEGAL SARL (100%)</t>
  </si>
  <si>
    <t xml:space="preserve">0.0019 </t>
  </si>
  <si>
    <t>BOMBOYA</t>
  </si>
  <si>
    <t>GOLD COAST (100%)</t>
  </si>
  <si>
    <t xml:space="preserve">0.3227 </t>
  </si>
  <si>
    <t>GOUYE MBINDE CONCASSAGE SARL (100%)</t>
  </si>
  <si>
    <t xml:space="preserve">0.0012 </t>
  </si>
  <si>
    <t>NIAKHENE</t>
  </si>
  <si>
    <t>G-PHOS S.A.U</t>
  </si>
  <si>
    <t xml:space="preserve">636.0975 </t>
  </si>
  <si>
    <t>BEGAL-BAITI</t>
  </si>
  <si>
    <t xml:space="preserve">86.1802 </t>
  </si>
  <si>
    <t xml:space="preserve">451.9490 </t>
  </si>
  <si>
    <t>Ndoukhoura</t>
  </si>
  <si>
    <t xml:space="preserve">0.0282 </t>
  </si>
  <si>
    <t xml:space="preserve">0.0395 </t>
  </si>
  <si>
    <t xml:space="preserve">0.0005 </t>
  </si>
  <si>
    <t xml:space="preserve">0.0022 </t>
  </si>
  <si>
    <t>BADERY</t>
  </si>
  <si>
    <t xml:space="preserve">112.7317 </t>
  </si>
  <si>
    <t xml:space="preserve">247.9598 </t>
  </si>
  <si>
    <t>Tobene Sud_ICS</t>
  </si>
  <si>
    <t xml:space="preserve">18.4142 </t>
  </si>
  <si>
    <t>KANIAK</t>
  </si>
  <si>
    <t xml:space="preserve">0.0170 </t>
  </si>
  <si>
    <t>INSTITUT GEOSCIENCES DE DAKAR SARL (100%)</t>
  </si>
  <si>
    <t xml:space="preserve">0.0276 </t>
  </si>
  <si>
    <t>DIAGUIRY</t>
  </si>
  <si>
    <t>INTERNATIONAL COMPANY OF TRADE AND SERVICES SA (ICTS) (100%)</t>
  </si>
  <si>
    <t xml:space="preserve">215.5623 </t>
  </si>
  <si>
    <t>INTERNATIONAL TRADING COMPANYN (ITC) (100%)</t>
  </si>
  <si>
    <t>diamant</t>
  </si>
  <si>
    <t xml:space="preserve">0.5016 </t>
  </si>
  <si>
    <t xml:space="preserve">0.0002 </t>
  </si>
  <si>
    <t>NW DIALABA</t>
  </si>
  <si>
    <t>ITACA Sarl (100%)</t>
  </si>
  <si>
    <t xml:space="preserve">10.0628 </t>
  </si>
  <si>
    <t>BINIA</t>
  </si>
  <si>
    <t>JIWANA RESOURCES PTY. LTD. (100%)</t>
  </si>
  <si>
    <t xml:space="preserve">240.0000 </t>
  </si>
  <si>
    <t>LES CARRIERES DE DAROU (100%)</t>
  </si>
  <si>
    <t>LES GRANDS TRAVAUX DU SAHEL (100%)</t>
  </si>
  <si>
    <t xml:space="preserve">0.0008 </t>
  </si>
  <si>
    <t>ICS/TAIBA</t>
  </si>
  <si>
    <t xml:space="preserve">0.0021 </t>
  </si>
  <si>
    <t>PAKI</t>
  </si>
  <si>
    <t>Bondala</t>
  </si>
  <si>
    <t xml:space="preserve">4.9927 </t>
  </si>
  <si>
    <t xml:space="preserve">0.1544 </t>
  </si>
  <si>
    <t>SADATOU</t>
  </si>
  <si>
    <t xml:space="preserve">497.3462 </t>
  </si>
  <si>
    <t>IBEL &amp; BANDAFASSI</t>
  </si>
  <si>
    <t>MAGAL GUI CARREAUX Suarl (100%)</t>
  </si>
  <si>
    <t>marbre</t>
  </si>
  <si>
    <t xml:space="preserve">1.2879 </t>
  </si>
  <si>
    <t>Bafoundou</t>
  </si>
  <si>
    <t xml:space="preserve">2.0110 </t>
  </si>
  <si>
    <t>SARAYA</t>
  </si>
  <si>
    <t>MANDINGA RESOURCES SARL (100%)</t>
  </si>
  <si>
    <t xml:space="preserve">2198.0670 </t>
  </si>
  <si>
    <t>Kanoumba</t>
  </si>
  <si>
    <t>MASSAWA JERSEY LIMITED (100%)</t>
  </si>
  <si>
    <t xml:space="preserve">285.4824 </t>
  </si>
  <si>
    <t>MASSAWA</t>
  </si>
  <si>
    <t xml:space="preserve">319.4885 </t>
  </si>
  <si>
    <t xml:space="preserve">0.2042 </t>
  </si>
  <si>
    <t xml:space="preserve">0.1506 </t>
  </si>
  <si>
    <t>bambilor</t>
  </si>
  <si>
    <t>MBOUP NDEYE MAGUETTE</t>
  </si>
  <si>
    <t xml:space="preserve">0.0500 </t>
  </si>
  <si>
    <t>A027976</t>
  </si>
  <si>
    <t>ics taiba</t>
  </si>
  <si>
    <t>MINES et BATIMENTS GROUP MBG Sarl (100%)</t>
  </si>
  <si>
    <t xml:space="preserve">0.0097 </t>
  </si>
  <si>
    <t>MINING RESEARCH COMPANY S.L (100%)</t>
  </si>
  <si>
    <t xml:space="preserve">52.8169 </t>
  </si>
  <si>
    <t xml:space="preserve">0.0510 </t>
  </si>
  <si>
    <t xml:space="preserve">0.0017 </t>
  </si>
  <si>
    <t xml:space="preserve">0.0450 </t>
  </si>
  <si>
    <t>NDOYE MASYLLA (100%)</t>
  </si>
  <si>
    <t>KENIEKOTO</t>
  </si>
  <si>
    <t>NEW ENERGY INVESTISMENT SARL (100%)</t>
  </si>
  <si>
    <t xml:space="preserve">111.2343 </t>
  </si>
  <si>
    <t>Niamaya</t>
  </si>
  <si>
    <t>NIAMAYA GOLD</t>
  </si>
  <si>
    <t xml:space="preserve">43.4168 </t>
  </si>
  <si>
    <t>Dendeye GouyGui</t>
  </si>
  <si>
    <t>NIANE SERIGNE MBACKE (100%)</t>
  </si>
  <si>
    <t xml:space="preserve">0.0184 </t>
  </si>
  <si>
    <t>NDIAMBOUR</t>
  </si>
  <si>
    <t xml:space="preserve">0.1132 </t>
  </si>
  <si>
    <t xml:space="preserve">0.3619 </t>
  </si>
  <si>
    <t xml:space="preserve">0.0509 </t>
  </si>
  <si>
    <t>PETOWAL MINING COMPANY (PMC) SA</t>
  </si>
  <si>
    <t xml:space="preserve">87.2102 </t>
  </si>
  <si>
    <t>TAWA PEUL</t>
  </si>
  <si>
    <t xml:space="preserve">9.8176 </t>
  </si>
  <si>
    <t xml:space="preserve">4.9944 </t>
  </si>
  <si>
    <t xml:space="preserve">0.0016 </t>
  </si>
  <si>
    <t>PROSPECTIUNI (10%)</t>
  </si>
  <si>
    <t xml:space="preserve">320.3426 </t>
  </si>
  <si>
    <t>Sable/ICS</t>
  </si>
  <si>
    <t xml:space="preserve">0.0031 </t>
  </si>
  <si>
    <t xml:space="preserve">0.0010 </t>
  </si>
  <si>
    <t>RAMATOULAYE NDIAYE</t>
  </si>
  <si>
    <t xml:space="preserve">0.0427 </t>
  </si>
  <si>
    <t xml:space="preserve">0.0148 </t>
  </si>
  <si>
    <t>REPUBLIQUE DU SENEGAL (100%)</t>
  </si>
  <si>
    <t>Kaffrine</t>
  </si>
  <si>
    <t>Darou</t>
  </si>
  <si>
    <t>SABODALA GOLD OPERATIONS SA (SGO) (100%)</t>
  </si>
  <si>
    <t xml:space="preserve">245.2287 </t>
  </si>
  <si>
    <t>BOULBI</t>
  </si>
  <si>
    <t>SAHEL MINERALS SARL (100%)</t>
  </si>
  <si>
    <t xml:space="preserve">316.2000 </t>
  </si>
  <si>
    <t>SAHEL MINING SERVICES SARL (100%)</t>
  </si>
  <si>
    <t>Saroudia</t>
  </si>
  <si>
    <t xml:space="preserve">5.0000 </t>
  </si>
  <si>
    <t>SOUROUKOTO</t>
  </si>
  <si>
    <t xml:space="preserve">9.2377 </t>
  </si>
  <si>
    <t xml:space="preserve">0.4309 </t>
  </si>
  <si>
    <t>Bargny</t>
  </si>
  <si>
    <t>SECAMI (100%)</t>
  </si>
  <si>
    <t xml:space="preserve">0.1000 </t>
  </si>
  <si>
    <t>Ndebou</t>
  </si>
  <si>
    <t xml:space="preserve">0.1016 </t>
  </si>
  <si>
    <t>NIAFRANG</t>
  </si>
  <si>
    <t>SENEGAL MINERAL RESOURCES SA (100%)</t>
  </si>
  <si>
    <t>Ziguinchor</t>
  </si>
  <si>
    <t xml:space="preserve">1.8491 </t>
  </si>
  <si>
    <t xml:space="preserve">2.6947 </t>
  </si>
  <si>
    <t>SENEGALAISE DE COMMERCE ET DE SERVICES (100%)</t>
  </si>
  <si>
    <t xml:space="preserve">0.0000 </t>
  </si>
  <si>
    <t>SENEGINDIA SARL (100%)</t>
  </si>
  <si>
    <t xml:space="preserve">0.3000 </t>
  </si>
  <si>
    <t xml:space="preserve">0.0558 </t>
  </si>
  <si>
    <t>Dilaya 1</t>
  </si>
  <si>
    <t>SENIP SENEGAL GROUP SARL (100%)</t>
  </si>
  <si>
    <t>SEN-STONES (100%)</t>
  </si>
  <si>
    <t>SANSAMBA</t>
  </si>
  <si>
    <t xml:space="preserve">5.0133 </t>
  </si>
  <si>
    <t>NORD-OUEST LINGUEKHOTO</t>
  </si>
  <si>
    <t>SESAM GOLD SARL (100%)</t>
  </si>
  <si>
    <t>SINEB DAROU NAKHIME SARL (100%)</t>
  </si>
  <si>
    <t xml:space="preserve">3.5509 </t>
  </si>
  <si>
    <t>DJIDJIAN 2</t>
  </si>
  <si>
    <t>SOCIETE BENKHADY BAMBARAYA SARL (100%)</t>
  </si>
  <si>
    <t>SOCIETE CAPITAL PLUS (100%)</t>
  </si>
  <si>
    <t>Tassette</t>
  </si>
  <si>
    <t xml:space="preserve">0.3833 </t>
  </si>
  <si>
    <t>SOCIETE COMMERCIAL NDIABOUR NDIGAL SA (100%)</t>
  </si>
  <si>
    <t>NDINDY</t>
  </si>
  <si>
    <t xml:space="preserve">871.7519 </t>
  </si>
  <si>
    <t>SOCIETE DE BATIMENT et TRAVAUX PUBLICS SUARL (100%)</t>
  </si>
  <si>
    <t>NGOUNDIANE</t>
  </si>
  <si>
    <t xml:space="preserve">0.2522 </t>
  </si>
  <si>
    <t xml:space="preserve">4.6153 </t>
  </si>
  <si>
    <t>Bandia_SOCOCIM</t>
  </si>
  <si>
    <t xml:space="preserve">1.1345 </t>
  </si>
  <si>
    <t xml:space="preserve">4.1711 </t>
  </si>
  <si>
    <t xml:space="preserve">116.7547 </t>
  </si>
  <si>
    <t>SOCIETE D'EQUIPEMENT ET DE CONSTRUCTION (100%)</t>
  </si>
  <si>
    <t xml:space="preserve">0.0567 </t>
  </si>
  <si>
    <t>fer</t>
  </si>
  <si>
    <t xml:space="preserve">1331.7571 </t>
  </si>
  <si>
    <t>Wassadou Nord</t>
  </si>
  <si>
    <t xml:space="preserve">30.2035 </t>
  </si>
  <si>
    <t>Wassadou Sud</t>
  </si>
  <si>
    <t xml:space="preserve">37.4632 </t>
  </si>
  <si>
    <t>Diendouri Ouali Diala</t>
  </si>
  <si>
    <t>SOCIETE DIAMADA INTERNATIONAL (100%)</t>
  </si>
  <si>
    <t xml:space="preserve">0.0029 </t>
  </si>
  <si>
    <t xml:space="preserve">0.1002 </t>
  </si>
  <si>
    <t xml:space="preserve">0.9496 </t>
  </si>
  <si>
    <t xml:space="preserve">0.1039 </t>
  </si>
  <si>
    <t>SOCIETE NDIGUEULE FALL (100%)</t>
  </si>
  <si>
    <t xml:space="preserve">0.0402 </t>
  </si>
  <si>
    <t xml:space="preserve">1.6133 </t>
  </si>
  <si>
    <t xml:space="preserve">0.1113 </t>
  </si>
  <si>
    <t>SOCIETE SENEGALAISE DE GRAVIERS SARL (100%)</t>
  </si>
  <si>
    <t>Lam-lam</t>
  </si>
  <si>
    <t xml:space="preserve">1.3304 </t>
  </si>
  <si>
    <t>Mbodiène</t>
  </si>
  <si>
    <t xml:space="preserve">1.1881 </t>
  </si>
  <si>
    <t xml:space="preserve">13.0547 </t>
  </si>
  <si>
    <t xml:space="preserve">3.2995 </t>
  </si>
  <si>
    <t>SOCIETE TIMITA TECHNO SERVICES (100%)</t>
  </si>
  <si>
    <t xml:space="preserve">0.0025 </t>
  </si>
  <si>
    <t>SOCIETE WAAGAAN BTP SARL (100%)</t>
  </si>
  <si>
    <t>SOFAMAC (100%)</t>
  </si>
  <si>
    <t xml:space="preserve">0.1962 </t>
  </si>
  <si>
    <t>SOMINES GRANULATS SA (100%)</t>
  </si>
  <si>
    <t xml:space="preserve">0.1591 </t>
  </si>
  <si>
    <t>Mamankanti</t>
  </si>
  <si>
    <t xml:space="preserve">32.5718 </t>
  </si>
  <si>
    <t>SUD DIAGUIRY</t>
  </si>
  <si>
    <t>SOREXMINE SUARL (100%)</t>
  </si>
  <si>
    <t>SW SEGUEKHO</t>
  </si>
  <si>
    <t>NORD WONDIO</t>
  </si>
  <si>
    <t>POUT</t>
  </si>
  <si>
    <t>SENALA</t>
  </si>
  <si>
    <t>STRATEX-EMC SA (50%)</t>
  </si>
  <si>
    <t xml:space="preserve">473.0833 </t>
  </si>
  <si>
    <t>Thioun</t>
  </si>
  <si>
    <t>SYPROM SA (100%)</t>
  </si>
  <si>
    <t xml:space="preserve">4.9733 </t>
  </si>
  <si>
    <t>TANOR SOLUTIONS INDUSTRIELLES (100%)</t>
  </si>
  <si>
    <t xml:space="preserve">0.2961 </t>
  </si>
  <si>
    <t>THERMO LOGIC AFRICA SARL (100%)</t>
  </si>
  <si>
    <t xml:space="preserve">0.0028 </t>
  </si>
  <si>
    <t>TRANSPORT AMADOU DIEYE (100%)</t>
  </si>
  <si>
    <t>SOUROUMDOU</t>
  </si>
  <si>
    <t>TRIYANGS INTERNATIONAL MINING GROUP SA (100%)</t>
  </si>
  <si>
    <t xml:space="preserve">79.2651 </t>
  </si>
  <si>
    <t xml:space="preserve">24.7039 </t>
  </si>
  <si>
    <t>BARAFOUTE</t>
  </si>
  <si>
    <t>TSG MINING COMPANY SARL (100%)</t>
  </si>
  <si>
    <t xml:space="preserve">0.1073 </t>
  </si>
  <si>
    <t>Tabadian</t>
  </si>
  <si>
    <t>TWYFORD CERAMICS LIMITED (100%)</t>
  </si>
  <si>
    <t xml:space="preserve">0.0792 </t>
  </si>
  <si>
    <t>Tomboronkoto</t>
  </si>
  <si>
    <t xml:space="preserve">0.1918 </t>
  </si>
  <si>
    <t>UNIVERSAL BUSINESS COMPANY (100%)</t>
  </si>
  <si>
    <t xml:space="preserve">0.0604 </t>
  </si>
  <si>
    <t>BAISSO</t>
  </si>
  <si>
    <t xml:space="preserve">4.5885 </t>
  </si>
  <si>
    <t>VAPROM AFRICA SA (100%)</t>
  </si>
  <si>
    <t xml:space="preserve">0.1431 </t>
  </si>
  <si>
    <t>LAFIA</t>
  </si>
  <si>
    <t xml:space="preserve">282.8473 </t>
  </si>
  <si>
    <t>MAKABINGUI</t>
  </si>
  <si>
    <t xml:space="preserve">121.4052 </t>
  </si>
  <si>
    <t>YAN WEST AFRICA INVESTMENT (100%)</t>
  </si>
  <si>
    <t>Deni Biram NDAO Nord</t>
  </si>
  <si>
    <t>ZEYNA TRANSPORTS-IMMO-CONSTRUCTIONS (100%)</t>
  </si>
  <si>
    <t>Gandon</t>
  </si>
  <si>
    <t>Identité du Bénéficiare (Nom)</t>
  </si>
  <si>
    <t>FoNction</t>
  </si>
  <si>
    <t>Paiements en Nature: Coût du Projet eNcouru durant l'année</t>
  </si>
  <si>
    <t>Obligation de développement social: art.15 de l'avenant 1 à la convention minière de Sabodala du 23 mars 2005</t>
  </si>
  <si>
    <t>Sante</t>
  </si>
  <si>
    <t>KEDOUGOU</t>
  </si>
  <si>
    <t>POPULATION GENERALE</t>
  </si>
  <si>
    <t>AGRICULTURE</t>
  </si>
  <si>
    <t>VILLAGE DAROU FALL</t>
  </si>
  <si>
    <t>Caisse de solidarité SSPT</t>
  </si>
  <si>
    <t>Institut National du Petrole et du Gaz</t>
  </si>
  <si>
    <t>DEMBA HANNE SHIPCHNDLER</t>
  </si>
  <si>
    <t>CFAO SENEGAL</t>
  </si>
  <si>
    <t>PHOENIX SENEGAL</t>
  </si>
  <si>
    <t>Sonatel SA</t>
  </si>
  <si>
    <t>MAZARS SENEGAL</t>
  </si>
  <si>
    <t>SENEGAL DECOUVERTES TOURISTIQUES SA</t>
  </si>
  <si>
    <t>Elton</t>
  </si>
  <si>
    <t>AB IMMOBILIER</t>
  </si>
  <si>
    <t>TERROU BI</t>
  </si>
  <si>
    <t>NSIA</t>
  </si>
  <si>
    <t>KESTREL</t>
  </si>
  <si>
    <t>CLEARY GOTTLIEB STEEN &amp; HAMILTON LLP</t>
  </si>
  <si>
    <t>N/C</t>
  </si>
  <si>
    <t>ANGLETERRE</t>
  </si>
  <si>
    <t>MAURITANIE</t>
  </si>
  <si>
    <t>AIR CONSULTING SUARL</t>
  </si>
  <si>
    <t>TERMINAUX VRAQUIERS DU SENEGAL SA</t>
  </si>
  <si>
    <t>MODOU GUEYE</t>
  </si>
  <si>
    <t>POSTOUDIOKOUL SASU</t>
  </si>
  <si>
    <t>MANU SERVICES</t>
  </si>
  <si>
    <t>MOUSTAPHA SYLLA</t>
  </si>
  <si>
    <t>LENEN</t>
  </si>
  <si>
    <t>SAHEL SHIPPING SA</t>
  </si>
  <si>
    <t>MAT AFRIQUE SA</t>
  </si>
  <si>
    <t>SALIOU FALL ETS KEUR BAYE ZAL</t>
  </si>
  <si>
    <t>OWATRANS SUARL</t>
  </si>
  <si>
    <t>EFFITRANS SA</t>
  </si>
  <si>
    <t>LEBOUGUI LA</t>
  </si>
  <si>
    <t>TRANSADI</t>
  </si>
  <si>
    <t>COPADEX</t>
  </si>
  <si>
    <t>DIGRAF CONCEPTION</t>
  </si>
  <si>
    <t>KM 18.5 ROUTE DE RUFISQUE</t>
  </si>
  <si>
    <t>BOLLORE AFRICA LOGISTICS</t>
  </si>
  <si>
    <t>KEUR MASSAMBA GUEYE</t>
  </si>
  <si>
    <t>ROUTE DE L'ANCIEN AEROPORT LSS - A LA STATION DE NGOR</t>
  </si>
  <si>
    <t>AGTS SENEGAL SA</t>
  </si>
  <si>
    <t>MINEKIP SARL</t>
  </si>
  <si>
    <t>COFISAC</t>
  </si>
  <si>
    <t>CADIOR ACTION</t>
  </si>
  <si>
    <t>VIVO ENERGIE</t>
  </si>
  <si>
    <t>GORA DIA</t>
  </si>
  <si>
    <t xml:space="preserve"> </t>
  </si>
  <si>
    <t>01221192G2</t>
  </si>
  <si>
    <t>Australie</t>
  </si>
  <si>
    <t>PSE CEMENT TRADING</t>
  </si>
  <si>
    <t>PAP SAC MAGREB</t>
  </si>
  <si>
    <t>TRADELAND</t>
  </si>
  <si>
    <t>ELMASA SENEGAL SA</t>
  </si>
  <si>
    <t>FRACHT SENEGAL SAS</t>
  </si>
  <si>
    <t>MAROC</t>
  </si>
  <si>
    <t>SANTAANADEBOLU</t>
  </si>
  <si>
    <t>NOWATA</t>
  </si>
  <si>
    <t>AAC</t>
  </si>
  <si>
    <t>UAE</t>
  </si>
  <si>
    <t>AMEROPA AG</t>
  </si>
  <si>
    <t>NEYRTEC</t>
  </si>
  <si>
    <t>LYCOPODIUM MINERALS CANADA LTD</t>
  </si>
  <si>
    <t>CANADA</t>
  </si>
  <si>
    <t>Italie</t>
  </si>
  <si>
    <t>Kosmos</t>
  </si>
  <si>
    <t xml:space="preserve"> TOTAL E&amp;P </t>
  </si>
  <si>
    <t xml:space="preserve">1.Quel type de pétrole, de gaz ou d'autre produit pétrolier est vendu ? </t>
  </si>
  <si>
    <t>2. Qui achète le Produit?</t>
  </si>
  <si>
    <t xml:space="preserve">3. Quel revenu le pays a-t-il perçu de la vente ? </t>
  </si>
  <si>
    <t>4. Autres Informations</t>
  </si>
  <si>
    <t>Informations Obligatoires</t>
  </si>
  <si>
    <t>Informations Centrales</t>
  </si>
  <si>
    <t>Informations Supplémentaires</t>
  </si>
  <si>
    <t>NINEA de la Société Déclarante (radical uniquement)</t>
  </si>
  <si>
    <t>Type de produit vendu</t>
  </si>
  <si>
    <t>Nom du Vendeur</t>
  </si>
  <si>
    <t>Date de la Vente (Date du Connaissement - Divulgations par Cargaison Uniquement /ou  Non Applicable)                                               (jj/mm/aaaa)</t>
  </si>
  <si>
    <t>Teneur et Qualité du Produit (par exemple, API)- Divulgations par Cargaison Uniquement</t>
  </si>
  <si>
    <t>Profit Oil PETROSEN</t>
  </si>
  <si>
    <t>N° de Contrat/Numéro de Bon de Commande/ N° de Facture</t>
  </si>
  <si>
    <t xml:space="preserve"> Incoterms</t>
  </si>
  <si>
    <t>Volumes Vendus (en barils/ Nm3)</t>
  </si>
  <si>
    <t>Revenus Perçus</t>
  </si>
  <si>
    <t xml:space="preserve">Informations tarifaires : Prix de vente officiel </t>
  </si>
  <si>
    <t>Informations tarifaires : Option Tarifaire</t>
  </si>
  <si>
    <t>Type de Contrat</t>
  </si>
  <si>
    <t>Droits, Frais et Crédits</t>
  </si>
  <si>
    <t>Taux de Change</t>
  </si>
  <si>
    <t>Date de Réception de Paiement                                (jj/mm/aaaa)</t>
  </si>
  <si>
    <t>Compte de Paiement</t>
  </si>
  <si>
    <t>Destination (Vendeurs Uniquement)</t>
  </si>
  <si>
    <t>Lien vers Source de données publiques</t>
  </si>
  <si>
    <t>Contrat(s) de Vente : Références Juridiques</t>
  </si>
  <si>
    <t>Commentaires</t>
  </si>
  <si>
    <t>GAZ</t>
  </si>
  <si>
    <t>FORTESA</t>
  </si>
  <si>
    <t>IAMGOLD BOTO</t>
  </si>
  <si>
    <t>IAMGOLD CORPORATION</t>
  </si>
  <si>
    <t>Périmètre</t>
  </si>
  <si>
    <t>Secteur</t>
  </si>
  <si>
    <t>Montant en Millions de FCFA</t>
  </si>
  <si>
    <t>Régie</t>
  </si>
  <si>
    <t>Affectation</t>
  </si>
  <si>
    <t>Affectation 2</t>
  </si>
  <si>
    <t>Minier</t>
  </si>
  <si>
    <t>Trésor</t>
  </si>
  <si>
    <t>Budget</t>
  </si>
  <si>
    <t>IAMGOLD</t>
  </si>
  <si>
    <t xml:space="preserve">Appui Institutionnel (DEEC) </t>
  </si>
  <si>
    <t>CAPRICORN</t>
  </si>
  <si>
    <t>ALBINA SENEGAL</t>
  </si>
  <si>
    <t xml:space="preserve">AFRIGOLD SARL </t>
  </si>
  <si>
    <t>CSE</t>
  </si>
  <si>
    <t>PROCHIMAT</t>
  </si>
  <si>
    <t>ETS MAMADOU DIOP</t>
  </si>
  <si>
    <t>COMPAGNIE DES PRODUITS CHIMIQUES ET MATERIAUX</t>
  </si>
  <si>
    <t>INSTITUT GEOSCIENCES DE DAKAR</t>
  </si>
  <si>
    <t>KANEL RESOURCES -SARL</t>
  </si>
  <si>
    <t>SOCIETE DE CONCASSAGE ET DE BETON SARL</t>
  </si>
  <si>
    <t>Hydrocarbures</t>
  </si>
  <si>
    <t>Hors Périmètre</t>
  </si>
  <si>
    <t>Paiement en FCFA</t>
  </si>
  <si>
    <t>régie</t>
  </si>
  <si>
    <t>Revenus issus de la commercialisation de la Part de la production de l'État P</t>
  </si>
  <si>
    <t>UEMOA</t>
  </si>
  <si>
    <t>CEDEAO</t>
  </si>
  <si>
    <t xml:space="preserve">AFRICAN STAR SARL       </t>
  </si>
  <si>
    <t>BAKHOUM BUSINESS COMPANY (100%)</t>
  </si>
  <si>
    <t>C.B.A. CONSULTING BU</t>
  </si>
  <si>
    <t>ENTREPRISE MAPATHE NDIOUCK</t>
  </si>
  <si>
    <t>ENTREPRISE SIMEC</t>
  </si>
  <si>
    <t xml:space="preserve">FAMY SENEGAL SUARL      </t>
  </si>
  <si>
    <t>GAZAL CARRIERRES</t>
  </si>
  <si>
    <t xml:space="preserve">GLOBAL AFRICINVEST </t>
  </si>
  <si>
    <t>GLOBAL IMMO SENEGAL SARL</t>
  </si>
  <si>
    <t xml:space="preserve">GRAVITA SENEGAL S.A.U </t>
  </si>
  <si>
    <t>HARMONY GROUP SARL</t>
  </si>
  <si>
    <t>IAMGOLD CORPORATION SENEGAL</t>
  </si>
  <si>
    <t>LES MINIERES DU DIOBASS SA</t>
  </si>
  <si>
    <t>MLR INTERNATIONAL INDUSTRIES SARL</t>
  </si>
  <si>
    <t>ROYAL SENEGAL MINES ET EQUIPEMENTS</t>
  </si>
  <si>
    <t xml:space="preserve">SAREQ GROUP   SARL </t>
  </si>
  <si>
    <t>SCI DE LA BAIE</t>
  </si>
  <si>
    <t xml:space="preserve">SOCIETE DE SERVICES BAT </t>
  </si>
  <si>
    <t>SOCIETE D'EQUIPEMENT ET DE CONSTRUCTION (SOECO)</t>
  </si>
  <si>
    <t>SOFAMAC</t>
  </si>
  <si>
    <t>TRANSPORT AHMED DJOUMA GAZAL</t>
  </si>
  <si>
    <t>BARRICK GOLD</t>
  </si>
  <si>
    <t>SENEGAL MINES SA</t>
  </si>
  <si>
    <t>ENERGY MINING CORPORATION SA</t>
  </si>
  <si>
    <t>KANSALA RESOURCES S.A</t>
  </si>
  <si>
    <t>CONSULTING BUSNESS AGENCY SARL</t>
  </si>
  <si>
    <t>DIENG &amp; CO ENGINEERING SAS</t>
  </si>
  <si>
    <t>MRL INTERNATIONAL IND.SARL</t>
  </si>
  <si>
    <t>ROYAL SENEGAL MINES ET EQUIPEM</t>
  </si>
  <si>
    <t>TETACAR SARL</t>
  </si>
  <si>
    <t>TRANSPORTS AHMED D.GAZAL&amp;FILS</t>
  </si>
  <si>
    <t>VAPROM AFRICA SA</t>
  </si>
  <si>
    <t>C W E SENEGAL SUARL</t>
  </si>
  <si>
    <t>HARMONY GROUP SUARL</t>
  </si>
  <si>
    <t>SAREQ GROUP(STE AMEN REP EQUIP</t>
  </si>
  <si>
    <t>A.G.C GUINEE BISSAU SENEGAL</t>
  </si>
  <si>
    <t>FAR SENEGAL RSSD SA</t>
  </si>
  <si>
    <t>GEOPARTNERS Ltd</t>
  </si>
  <si>
    <t xml:space="preserve">Effectifs des Nationaux </t>
  </si>
  <si>
    <t>Effectifs des Non nationaux</t>
  </si>
  <si>
    <t>Masse salariale des Nationaux (en FCFA)</t>
  </si>
  <si>
    <t>Masse salariale des Non Nationaux (en FCFA)</t>
  </si>
  <si>
    <t>Qualifications</t>
  </si>
  <si>
    <t>Hommes</t>
  </si>
  <si>
    <t>Femmes</t>
  </si>
  <si>
    <t>Cadres supérieurs</t>
  </si>
  <si>
    <t>Techniciens supérieurs et cadres moyens</t>
  </si>
  <si>
    <t>Techniciens, Agents de maitrise et ouvriers qualifiés</t>
  </si>
  <si>
    <t>Employés, manœuvres, ouvriers, appprentis</t>
  </si>
  <si>
    <t>Permanent</t>
  </si>
  <si>
    <t>Contractuel</t>
  </si>
  <si>
    <t>Annexe 1 - Profil des sociétés retenues dans le périmètre de rapprochement</t>
  </si>
  <si>
    <t>Annexe 2 - Sociétés retenues pour une déclaration unilatérale</t>
  </si>
  <si>
    <t>Denomination officielle complete de I'entreprise</t>
  </si>
  <si>
    <t>NINEA (radical uniquement)</t>
  </si>
  <si>
    <t>Date de création</t>
  </si>
  <si>
    <t>Date d'entrée en production</t>
  </si>
  <si>
    <t>Montant du Capital Social (En FCFA)</t>
  </si>
  <si>
    <t>Montant du Chiffre d'Affaires (En FCFA)</t>
  </si>
  <si>
    <t>Adresse de contact (Adresse officielle pour les entites juridiques)</t>
  </si>
  <si>
    <t>L'entreprise est-elle cotée en bourse, ou filiale à 100 % d'une entreprise cotée en bourse ?</t>
  </si>
  <si>
    <t>Route de l'aéroport sur la station Total NGOR, Dakar - SENEGAL</t>
  </si>
  <si>
    <t>NEANT</t>
  </si>
  <si>
    <t xml:space="preserve">Ciments du Sahel </t>
  </si>
  <si>
    <t>KIRENE ROUTE DE MBOUR</t>
  </si>
  <si>
    <t xml:space="preserve">Grande Côte Opérations </t>
  </si>
  <si>
    <t xml:space="preserve">Société Sénégalaise des Phosphates de Thiès </t>
  </si>
  <si>
    <t>39, Avenue Jean XXIII Dakar</t>
  </si>
  <si>
    <t xml:space="preserve">Industries Chimiques du Sénégal </t>
  </si>
  <si>
    <t>Petowal Mining Company SA</t>
  </si>
  <si>
    <t>Villa Kandia, Almadies zone 9, Route du Meridien President, Dakar-Senegal</t>
  </si>
  <si>
    <t xml:space="preserve">Société Minière de la Vallée du fleuve Sénégal </t>
  </si>
  <si>
    <t xml:space="preserve">Agem Sénégal Exploration SUARL </t>
  </si>
  <si>
    <t>SEPHOS SENEGAL SA</t>
  </si>
  <si>
    <t>SACRE COEUR 3 PYROTECHNIQUE LOT F101 CITE KEUR GORGUI</t>
  </si>
  <si>
    <t xml:space="preserve">African Investment Group SA </t>
  </si>
  <si>
    <t xml:space="preserve">Compagnie Générale d'Exploitation de Carrière </t>
  </si>
  <si>
    <t>SODEVIT</t>
  </si>
  <si>
    <t>ROUTE DU SERVICE GEOGRAPHIQUE HANN - DAKAR - SENEGAL</t>
  </si>
  <si>
    <t>NON</t>
  </si>
  <si>
    <t>APPRT 602 IMMEUBLE GAMBY EN FACE SIEGE TOTAL</t>
  </si>
  <si>
    <t>OUI</t>
  </si>
  <si>
    <t>00 3059434</t>
  </si>
  <si>
    <t>SACRE CŒUR 3 EXTENSION VILLA 218</t>
  </si>
  <si>
    <t>00 6420509</t>
  </si>
  <si>
    <t>Immeuble Alphadio Barry _Mermoz X Corniche (Contigu Immeuble ATEPA et face Immeuble FOCUS)</t>
  </si>
  <si>
    <t>Woodside Energy Senegal B. V.</t>
  </si>
  <si>
    <t xml:space="preserve">Woodside Energy Senegal B. V. </t>
  </si>
  <si>
    <t>0 050142042G0</t>
  </si>
  <si>
    <t>2nd and 3rd Floor, B.P, 49 Route des Almadies, Dakar, Senegal</t>
  </si>
  <si>
    <t>0  0238962</t>
  </si>
  <si>
    <t>03 Boulevard Djily Mbaye</t>
  </si>
  <si>
    <t>SOCOCIM INDUSTRIES</t>
  </si>
  <si>
    <t>0 016627</t>
  </si>
  <si>
    <t>BP 29 KM 33 ANCIENNE ROUTE DE THIES QUARTIER GOUYE MOURIDE RUFISQUE</t>
  </si>
  <si>
    <t>Sabodala Gold Operations SA</t>
  </si>
  <si>
    <t>00 2850023</t>
  </si>
  <si>
    <t>Route du Méridien Président, Immeuble 2k Plaza</t>
  </si>
  <si>
    <t>00 0325995</t>
  </si>
  <si>
    <t>00 2849258</t>
  </si>
  <si>
    <t>Atryum Center, 6 route de Ouakam, BP 16844 Dakar Fann</t>
  </si>
  <si>
    <t>00 0022955</t>
  </si>
  <si>
    <t>Km18 Route de Rufsque DAKAR</t>
  </si>
  <si>
    <t>Dangote Cement Sénégal</t>
  </si>
  <si>
    <t>00 2707208</t>
  </si>
  <si>
    <t>14 RUE BERANGER FERRAUD DAKAR</t>
  </si>
  <si>
    <t>09/03/1016</t>
  </si>
  <si>
    <t>00 4475142</t>
  </si>
  <si>
    <t>Yoff virage route de l'ancien aéroport Léopold Sédar Senghor</t>
  </si>
  <si>
    <t>SORED Mines</t>
  </si>
  <si>
    <t>Iamgold BOTO</t>
  </si>
  <si>
    <t>00 7768007</t>
  </si>
  <si>
    <t>00 4716033</t>
  </si>
  <si>
    <t>Sacré coeur 3 Pyrotechnique lot F101 cité keur gorgui</t>
  </si>
  <si>
    <t>AGEM SENEGAL EXPLRORATION</t>
  </si>
  <si>
    <t>00 4141750</t>
  </si>
  <si>
    <t>Sabodala Mining Company SARL</t>
  </si>
  <si>
    <t>00 002464410</t>
  </si>
  <si>
    <t>Immeuble 2K Plaza Route du Méridient Président Almadies</t>
  </si>
  <si>
    <t>Barrick Gold</t>
  </si>
  <si>
    <t>00 006046173</t>
  </si>
  <si>
    <t xml:space="preserve"> 67 Avenue Peytavin</t>
  </si>
  <si>
    <t>00 4013041</t>
  </si>
  <si>
    <t xml:space="preserve">00 196784 </t>
  </si>
  <si>
    <t>kM 23, Route de Rufsque</t>
  </si>
  <si>
    <t>00 2292168</t>
  </si>
  <si>
    <t>Immeuble Yaye Fatou Dieng Rue 1 x PE 43, Point-E</t>
  </si>
  <si>
    <t>Talix Mines</t>
  </si>
  <si>
    <t xml:space="preserve">ADAMA UNIVERSAL IMMOBILIER ET AFFAIRES </t>
  </si>
  <si>
    <t xml:space="preserve">AFRICA TRADING EQUIPEMENT CONSTRUCTION SUARL </t>
  </si>
  <si>
    <t xml:space="preserve">AFRICAINE DE TRAVAUX D'INGENIERIE ET DE SERVICES </t>
  </si>
  <si>
    <t xml:space="preserve">AFRIGEM SL </t>
  </si>
  <si>
    <t>AGROMINE</t>
  </si>
  <si>
    <t xml:space="preserve">AIDARA GESTION IMMOBILIERE CONSTRUCTION-COMMERCE MULTISERVICES </t>
  </si>
  <si>
    <t xml:space="preserve">ALAMA SUARL </t>
  </si>
  <si>
    <t xml:space="preserve">ALPHA BUSINESS AFRICA GROUP SUARL </t>
  </si>
  <si>
    <t xml:space="preserve">AMADOU YOUSSOUF SY </t>
  </si>
  <si>
    <t xml:space="preserve">AMAFRIQUE SENEGAL </t>
  </si>
  <si>
    <t xml:space="preserve">AMAR CONSULTING </t>
  </si>
  <si>
    <t xml:space="preserve">AMATH NDIAYE INTERNATIONALE PRESTIGE </t>
  </si>
  <si>
    <t xml:space="preserve">AMIN TRANS SUARL </t>
  </si>
  <si>
    <t>AGRIBAT</t>
  </si>
  <si>
    <t>ARDIMINES SARL</t>
  </si>
  <si>
    <t xml:space="preserve">AREZKI S.A </t>
  </si>
  <si>
    <t xml:space="preserve">ATIC SARL </t>
  </si>
  <si>
    <t xml:space="preserve">BABJUF MINES </t>
  </si>
  <si>
    <t xml:space="preserve">BAKHOUM BUSINESS COMPANY </t>
  </si>
  <si>
    <t xml:space="preserve">BAMBADJI SA </t>
  </si>
  <si>
    <t xml:space="preserve">BANDESERVICES </t>
  </si>
  <si>
    <t xml:space="preserve">BASMALA INTERNATIONAL SARL </t>
  </si>
  <si>
    <t xml:space="preserve">BAU </t>
  </si>
  <si>
    <t>BB FIRST COMMODITY</t>
  </si>
  <si>
    <t xml:space="preserve">BEE ENGINEERING SARL </t>
  </si>
  <si>
    <t xml:space="preserve">BHAIRAVA AGRICOL SARL </t>
  </si>
  <si>
    <t xml:space="preserve">BOKAMINE SARL </t>
  </si>
  <si>
    <t>C.G.B.S SARL SERVICES (10%)</t>
  </si>
  <si>
    <t>CANGAY MINES</t>
  </si>
  <si>
    <t xml:space="preserve">CARREFOUR IMMO SERVICES-SUARL </t>
  </si>
  <si>
    <t xml:space="preserve">CARRIERE ET SABLES </t>
  </si>
  <si>
    <t>CHALLENGER NORD-SUD INTERNATIONAL SAS</t>
  </si>
  <si>
    <t xml:space="preserve">CILAGE MINE </t>
  </si>
  <si>
    <t xml:space="preserve">CIMENTS DE L'AFRIQUE </t>
  </si>
  <si>
    <t xml:space="preserve">COMMUNE DE DIAMAL </t>
  </si>
  <si>
    <t xml:space="preserve">COMMUNE DE MABO </t>
  </si>
  <si>
    <t xml:space="preserve">COMMUNE DE NDANDE </t>
  </si>
  <si>
    <t xml:space="preserve">COMPAGNIE DES SABLES DU SENEGAL </t>
  </si>
  <si>
    <t xml:space="preserve">COMPAGNIE DES TRAVAUX ET CONSTRUCTION SARL </t>
  </si>
  <si>
    <t xml:space="preserve">COMPAGNIE SAHELIENNE D'ENTREPRISE GRANULATS </t>
  </si>
  <si>
    <t>COMPTOIR COMMERCIAL BALLA AICHA CCBA SUARL</t>
  </si>
  <si>
    <t xml:space="preserve">COMPTOIR COMMERCIAL BAYE IBRA THIAW </t>
  </si>
  <si>
    <t xml:space="preserve">COMPTOIRE COMMERCIAL DAOUDA DIA SUARL </t>
  </si>
  <si>
    <t xml:space="preserve">CONSORTIUM D'ENTREPRISES (CDE) </t>
  </si>
  <si>
    <t>CONSORTIUM PETROMIR &amp; PETROLINE</t>
  </si>
  <si>
    <t xml:space="preserve">CONSULTING BUSINESS AGENCY Sarl </t>
  </si>
  <si>
    <t>DAKAR-GUEYE GENERAL</t>
  </si>
  <si>
    <t xml:space="preserve">DAMASH MINERALS LTD </t>
  </si>
  <si>
    <t xml:space="preserve">DAMOUNGHAYE SUARL </t>
  </si>
  <si>
    <t xml:space="preserve">DEEJA IMMO SUARL </t>
  </si>
  <si>
    <t xml:space="preserve">DIAGNE AMADOU MACTAR </t>
  </si>
  <si>
    <t>DIAKHA GOLD MINES</t>
  </si>
  <si>
    <t xml:space="preserve">DIAMON GOL PETROL SL SUARL </t>
  </si>
  <si>
    <t xml:space="preserve">DIENABA ET JEAN SARL </t>
  </si>
  <si>
    <t xml:space="preserve">DIENG FAMILY </t>
  </si>
  <si>
    <t xml:space="preserve">DIOMAYE GRANULATS/GROUPE HOLDING DIOMAYE </t>
  </si>
  <si>
    <t xml:space="preserve">DIOP AMADOU MAME </t>
  </si>
  <si>
    <t xml:space="preserve">DL ONE SERVICES </t>
  </si>
  <si>
    <t>DMAR GESTION SARL AU</t>
  </si>
  <si>
    <t>EBONY NATURAL RESOURCES - SUARL</t>
  </si>
  <si>
    <t xml:space="preserve">ECOMINES SA </t>
  </si>
  <si>
    <t xml:space="preserve">EIFFAGE </t>
  </si>
  <si>
    <t xml:space="preserve">El Hadji Bathie DIOP </t>
  </si>
  <si>
    <t xml:space="preserve">ELIKANE </t>
  </si>
  <si>
    <t xml:space="preserve">ENTREPRISE BOUGAR DIOUF </t>
  </si>
  <si>
    <t xml:space="preserve">ENTREPRISE GENERALE D'EQUIPEMENTS SARL </t>
  </si>
  <si>
    <t xml:space="preserve">ENTREPRISE MAME NDIEGNE BTP SUARL </t>
  </si>
  <si>
    <t xml:space="preserve">ENTREPRISE MAPATHE NDIOUCK </t>
  </si>
  <si>
    <t xml:space="preserve">Entreprise THIAM SENEGAL GOLD FAMILY </t>
  </si>
  <si>
    <t>ETABLISSEMENT DABAKH TRANSPORT</t>
  </si>
  <si>
    <t xml:space="preserve">ETABLISSEMENT OUSMANE SOW </t>
  </si>
  <si>
    <t xml:space="preserve">FABRIMETAL </t>
  </si>
  <si>
    <t xml:space="preserve">FUTURMINE SARL </t>
  </si>
  <si>
    <t>G.I.E. " LE WOUROUS"</t>
  </si>
  <si>
    <t xml:space="preserve">GAYE SERIGNE ASS FALLE </t>
  </si>
  <si>
    <t xml:space="preserve">GAZAL CARRIERES </t>
  </si>
  <si>
    <t xml:space="preserve">GENERAL SERVICES SARL </t>
  </si>
  <si>
    <t xml:space="preserve">GENERAL TRAVAUX EQUIPEMENT </t>
  </si>
  <si>
    <t xml:space="preserve">GENERALE DE REALISATION ET D'EQUIPEMENT </t>
  </si>
  <si>
    <t xml:space="preserve">GEO CONSULTING </t>
  </si>
  <si>
    <t xml:space="preserve">GEOMINE CONSULT SUARL </t>
  </si>
  <si>
    <t>GH MINING</t>
  </si>
  <si>
    <t xml:space="preserve">GIE BELEDOUGOU MAMAKHONO </t>
  </si>
  <si>
    <t xml:space="preserve">GIE BOUSANKO GOLD </t>
  </si>
  <si>
    <t xml:space="preserve">GIE DJIGUI </t>
  </si>
  <si>
    <t>GIE ESPERANCE21</t>
  </si>
  <si>
    <t>GIE KEDOUGOU BISNESS</t>
  </si>
  <si>
    <t xml:space="preserve">GIE MARBRE BASALTE-GRANITE DU SENEGAL </t>
  </si>
  <si>
    <t xml:space="preserve">GIE NGUAAYE DJITE </t>
  </si>
  <si>
    <t xml:space="preserve">GIE REBISEN </t>
  </si>
  <si>
    <t xml:space="preserve">GLOBAL AFRICINVEST SARL </t>
  </si>
  <si>
    <t xml:space="preserve">GOUYE MBINDE CONCASSAGE SARL </t>
  </si>
  <si>
    <t xml:space="preserve">GRAVILLONS MMS ET SITOR SA </t>
  </si>
  <si>
    <t xml:space="preserve">GREENFIELD ASSETS INVEST GAIN </t>
  </si>
  <si>
    <t xml:space="preserve">GROUPE SOCIETE SENEGALO SUISSE DES AFFAIRES SUARL </t>
  </si>
  <si>
    <t>GROUPEMENT D'ENTREPRISE HOUAR-SINTRAM</t>
  </si>
  <si>
    <t xml:space="preserve">HGR SENEGAL SARL </t>
  </si>
  <si>
    <t xml:space="preserve">HOLDING ATLANTIC MINING PETROLUM " MINE PETRO-SA" </t>
  </si>
  <si>
    <t xml:space="preserve">HORIZON PLUS TECHNOLOGIE </t>
  </si>
  <si>
    <t xml:space="preserve">IMPROVE SENEGAL SAS </t>
  </si>
  <si>
    <t>INDUSTRIES CHIMIQUES DU SENEGAL</t>
  </si>
  <si>
    <t xml:space="preserve">INSTITUT GEOSCIENCES DE DAKAR SARL </t>
  </si>
  <si>
    <t xml:space="preserve">INTERNATIONAL DAROU SALAM ENTREPRISE </t>
  </si>
  <si>
    <t>International Trading Company</t>
  </si>
  <si>
    <t xml:space="preserve">ITACA Sarl </t>
  </si>
  <si>
    <t xml:space="preserve">JAMOMINING SARL </t>
  </si>
  <si>
    <t xml:space="preserve">JEAN LEFEVRE SENEGAL </t>
  </si>
  <si>
    <t xml:space="preserve">JIWANA RESOURCES PTY. LTD. </t>
  </si>
  <si>
    <t xml:space="preserve">KEDOUGOU BUSINESS &amp; MINING SERVICES SARL </t>
  </si>
  <si>
    <t xml:space="preserve">KHOUMA COMPAGNIE </t>
  </si>
  <si>
    <t xml:space="preserve">LAM SUARL </t>
  </si>
  <si>
    <t xml:space="preserve">LES GRANDES CARRIERES DU SENEGAL </t>
  </si>
  <si>
    <t xml:space="preserve">LES GRANDS TRAVAUX DU SAHEL </t>
  </si>
  <si>
    <t xml:space="preserve">LES MAMELLES SARL </t>
  </si>
  <si>
    <t xml:space="preserve">LES PROFESSIONNELS DU BATIMENT ET SERVICES </t>
  </si>
  <si>
    <t xml:space="preserve">LIBIDOR </t>
  </si>
  <si>
    <t xml:space="preserve">LITON GROUP LTD SARL </t>
  </si>
  <si>
    <t xml:space="preserve">LOGISTIQUE, CARRIERES, MINES ET SERVICES (LOCMIS) SARL </t>
  </si>
  <si>
    <t xml:space="preserve">LOWRE INDUSTRIES </t>
  </si>
  <si>
    <t xml:space="preserve">LYONS FIELD SUARL </t>
  </si>
  <si>
    <t xml:space="preserve">MAGAL GUI CARREAUX Suarl </t>
  </si>
  <si>
    <t xml:space="preserve">MAIGA HOLDING </t>
  </si>
  <si>
    <t xml:space="preserve">MAISON INTERNATIONALE DU COMMERCE (MIC) </t>
  </si>
  <si>
    <t xml:space="preserve">MARSAL TRANSPORT ET LOGISTIC </t>
  </si>
  <si>
    <t xml:space="preserve">MASSAWA JERSEY LIMITED </t>
  </si>
  <si>
    <t xml:space="preserve">MASSILATOURS </t>
  </si>
  <si>
    <t xml:space="preserve">MAWDO NDIAYE </t>
  </si>
  <si>
    <t xml:space="preserve">MAXAJARA INVEST </t>
  </si>
  <si>
    <t xml:space="preserve">MBF PROPERTIES SA </t>
  </si>
  <si>
    <t xml:space="preserve">MINES et BATIMENTS GROUP MBG Sarl </t>
  </si>
  <si>
    <t xml:space="preserve">MINING RESEARCH COMPANY S.L </t>
  </si>
  <si>
    <t xml:space="preserve">MIRZAN SARL </t>
  </si>
  <si>
    <t xml:space="preserve">MOM SARL </t>
  </si>
  <si>
    <t xml:space="preserve">MOUHAMED RASSOUL SECK SERVICES </t>
  </si>
  <si>
    <t xml:space="preserve">MOUVEMENT FEDERAL ANSAROUL AHMADIYA </t>
  </si>
  <si>
    <t xml:space="preserve">MRL INTERNATIONAL INDUSTRIES SARL </t>
  </si>
  <si>
    <t xml:space="preserve">NDOYE MASYLLA </t>
  </si>
  <si>
    <t xml:space="preserve">NEGOCE FIABLE SENEGAL SARL </t>
  </si>
  <si>
    <t xml:space="preserve">NEW ENERGY INVESTISMENT SARL </t>
  </si>
  <si>
    <t xml:space="preserve">NIANE SERIGNE MBACKE </t>
  </si>
  <si>
    <t xml:space="preserve">NOGA MINE SARL </t>
  </si>
  <si>
    <t xml:space="preserve">NOUVELLES SOCIETE DES MINES ET DES TRAVAUX PUBLIQUES </t>
  </si>
  <si>
    <t xml:space="preserve">ORIENTAL TECHNOLOGIES SARL </t>
  </si>
  <si>
    <t xml:space="preserve">ORING TECHNOLOGIES SARL </t>
  </si>
  <si>
    <t xml:space="preserve">POINT OF VIEW </t>
  </si>
  <si>
    <t xml:space="preserve">PRESTIGES-EXPORT LLC </t>
  </si>
  <si>
    <t xml:space="preserve">PROFILEX COMPANY </t>
  </si>
  <si>
    <t xml:space="preserve">PS-SENEACAT </t>
  </si>
  <si>
    <t xml:space="preserve">QINGNING SUARL </t>
  </si>
  <si>
    <t xml:space="preserve">RAMATOO </t>
  </si>
  <si>
    <t xml:space="preserve">REPUBLIQUE DU SENEGAL </t>
  </si>
  <si>
    <t xml:space="preserve">ROCHES BETONS ET OUVRAGES DU SENEGAL SARL </t>
  </si>
  <si>
    <t xml:space="preserve">SADIO TRADING </t>
  </si>
  <si>
    <t xml:space="preserve">SAHEL MINERALS SARL </t>
  </si>
  <si>
    <t>SAKHO MAME KHADY</t>
  </si>
  <si>
    <t xml:space="preserve">SALAM GOLD </t>
  </si>
  <si>
    <t xml:space="preserve">SALOUM TRAIDING SERVICES-SARL </t>
  </si>
  <si>
    <t xml:space="preserve">SAMA GOLD SARL </t>
  </si>
  <si>
    <t xml:space="preserve">SCATY INDUSTRIES </t>
  </si>
  <si>
    <t xml:space="preserve">SDK MINING SA </t>
  </si>
  <si>
    <t xml:space="preserve">SEMAC </t>
  </si>
  <si>
    <t xml:space="preserve">SEN CONSORTIUM D'ENTREPRISE SARL </t>
  </si>
  <si>
    <t xml:space="preserve">SEN GENERAL ACTIVITES SARL </t>
  </si>
  <si>
    <t xml:space="preserve">SENEGAL MINERAL RESOURCES SA </t>
  </si>
  <si>
    <t xml:space="preserve">SENEGALAISE DE COMMERCE ET DE SERVICES </t>
  </si>
  <si>
    <t xml:space="preserve">SENEGALAISES DES MINES ET DE LA GEOLOGIE </t>
  </si>
  <si>
    <t xml:space="preserve">SENEGINDIA SARL </t>
  </si>
  <si>
    <t xml:space="preserve">SEN-STONES </t>
  </si>
  <si>
    <t xml:space="preserve">SERVICE REGIONAL DE TAMBACOUNDA </t>
  </si>
  <si>
    <t xml:space="preserve">SILIKA GRANULATS SARL </t>
  </si>
  <si>
    <t xml:space="preserve">SINEB DAROU NAKHIME SARL </t>
  </si>
  <si>
    <t xml:space="preserve">SINTRADIMMO SA </t>
  </si>
  <si>
    <t>SNEPAC INTERNATIONAL SARL</t>
  </si>
  <si>
    <t xml:space="preserve">SOCIÉTÉ AFRICA TRADE AND INVESTMENT CONSULTING SARL </t>
  </si>
  <si>
    <t xml:space="preserve">SOCIETE BENKHADY BAMBARAYA SARL </t>
  </si>
  <si>
    <t xml:space="preserve">SOCIETE CAPITAL PLUS </t>
  </si>
  <si>
    <t xml:space="preserve">SOCIETE CIVILE IMMOBILIERE S.C.I.D.D </t>
  </si>
  <si>
    <t xml:space="preserve">SOCIETE COMMERCIAL NDIABOUR NDIGAL SA </t>
  </si>
  <si>
    <t xml:space="preserve">SOCIETE D'AMENAGEMENT DE BATIMENT ET D'ETUDES GENERALES (SOCABEG) </t>
  </si>
  <si>
    <t xml:space="preserve">SOCIETE DE BATIMENT et TRAVAUX PUBLICS SUARL </t>
  </si>
  <si>
    <t xml:space="preserve">SOCIETE DE CONCASSAGE ET DE BETON SARL </t>
  </si>
  <si>
    <t xml:space="preserve">SOCIETE DE DEVELOPPEMENT ET DE CONSTRUCTION </t>
  </si>
  <si>
    <t xml:space="preserve">SOCIETE DE FORAGE ET DE TRAVAUX PUBLICS MINING </t>
  </si>
  <si>
    <t xml:space="preserve">SOCIETE DE SERVICES, BATIMENT ET COMMERCE INTERNATIONALE 2SBCI SUARL </t>
  </si>
  <si>
    <t>SOCIETE DES MINES DU SENEGAL (SODEMINES)</t>
  </si>
  <si>
    <t>SOCIETE D'ETUDES ET DE REALISATION DES PHOSPHATES DE MATAM (SERPM)</t>
  </si>
  <si>
    <t xml:space="preserve">SOCIETE DIAMADA INTERNATIONAL </t>
  </si>
  <si>
    <t xml:space="preserve">SOCIETE IMMOBILIER 3KF </t>
  </si>
  <si>
    <t xml:space="preserve">SOCIETE IMMOBILIERE DE DIASS SARL </t>
  </si>
  <si>
    <t xml:space="preserve">SOCIETE INDUSTRIELLE ET MINIERE SUARL </t>
  </si>
  <si>
    <t xml:space="preserve">SOCIETE MINIERE DJIBREIL DIAGNE MON PARENT </t>
  </si>
  <si>
    <t xml:space="preserve">SOCIETE MINIERE DU DIOBASSE SA </t>
  </si>
  <si>
    <t xml:space="preserve">SOCIETE NDIGUEULE FALL </t>
  </si>
  <si>
    <t xml:space="preserve">SOCIETE SENEGALAISE DE CONSTRUCTION ET D 'AMENAGEMENT </t>
  </si>
  <si>
    <t xml:space="preserve">SOCIETE SENEGALAISE DE GRAVIERS SARL </t>
  </si>
  <si>
    <t xml:space="preserve">SOCIETE SENEGALAISE DES PHOSPHATES DE THIES </t>
  </si>
  <si>
    <t xml:space="preserve">SOCIETE TIMITA TECHNO SERVICES </t>
  </si>
  <si>
    <t xml:space="preserve">SOCIETE WAAGAAN BTP SARL </t>
  </si>
  <si>
    <t>SOFAMAC SA</t>
  </si>
  <si>
    <t xml:space="preserve">SOMINES GRANULATS SA </t>
  </si>
  <si>
    <t xml:space="preserve">SONKO ET FILS SARL </t>
  </si>
  <si>
    <t xml:space="preserve">SOSEMIC SARL </t>
  </si>
  <si>
    <t xml:space="preserve">SOSESA GROUPE </t>
  </si>
  <si>
    <t xml:space="preserve">SOYA GOLD SARL </t>
  </si>
  <si>
    <t>STRATEX-EMC SA</t>
  </si>
  <si>
    <t xml:space="preserve">SYFARO MINING COMPANY SUARL </t>
  </si>
  <si>
    <t xml:space="preserve">TAYSIR SARL </t>
  </si>
  <si>
    <t xml:space="preserve">TCHILMA BUILDING SUARL </t>
  </si>
  <si>
    <t>TECHNOLOGIES CONSULTING SERVICES</t>
  </si>
  <si>
    <t xml:space="preserve">TERANGAMINE </t>
  </si>
  <si>
    <t xml:space="preserve">TESORO SERVICES </t>
  </si>
  <si>
    <t xml:space="preserve">THERMO LOGIC AFRICA SARL </t>
  </si>
  <si>
    <t xml:space="preserve">THIORO MBAYE </t>
  </si>
  <si>
    <t xml:space="preserve">TIANJI INVESTMENTS GROUP </t>
  </si>
  <si>
    <t xml:space="preserve">TOP DU MONDE </t>
  </si>
  <si>
    <t xml:space="preserve">TRANSPORT AMADOU DIEYE </t>
  </si>
  <si>
    <t>TRIYANGS INTRNATIONAL MINING GROUP - SA</t>
  </si>
  <si>
    <t xml:space="preserve">TWYFORD CERAMICS LIMITED </t>
  </si>
  <si>
    <t xml:space="preserve">URBAINE D'ENTREPRISE </t>
  </si>
  <si>
    <t>VAN-GOLD S.U.A.R.L</t>
  </si>
  <si>
    <t>WEST AFRICAN TRADING INVESTMENT CONSTRUCTION</t>
  </si>
  <si>
    <t xml:space="preserve">ZEYNA TRANSPORTS-IMMO-CONSTRUCTIONS </t>
  </si>
  <si>
    <t>ABN HOLDING-SARL</t>
  </si>
  <si>
    <t>AFRICAN MINING SERVICES-SENEGAL-SUARL</t>
  </si>
  <si>
    <t>AURIFERE DE L'AFRIQUE</t>
  </si>
  <si>
    <t>GE</t>
  </si>
  <si>
    <t>CCDD</t>
  </si>
  <si>
    <t>BCG GAOUSSOU</t>
  </si>
  <si>
    <t>Périmètre 2021</t>
  </si>
  <si>
    <t xml:space="preserve">BARRICK GOLD </t>
  </si>
  <si>
    <t>EF 2021 certifiés par un CAC</t>
  </si>
  <si>
    <t>Moyenne</t>
  </si>
  <si>
    <t>Formulaire non communiqué</t>
  </si>
  <si>
    <t>Annexe 5 – Effectif des employés</t>
  </si>
  <si>
    <t>BMCC</t>
  </si>
  <si>
    <t>FONDATION TotalEnergies SENEGAL</t>
  </si>
  <si>
    <t>PUBLICITE</t>
  </si>
  <si>
    <t>CONVENTION</t>
  </si>
  <si>
    <t>2eme decompte 30% apres 50% des travaux</t>
  </si>
  <si>
    <t>SF Health</t>
  </si>
  <si>
    <t>Location de vehicule climatisé Mois de Septembre</t>
  </si>
  <si>
    <t>SF General</t>
  </si>
  <si>
    <t>Location de vehicule climatisé Mois d'octobre FC8340</t>
  </si>
  <si>
    <t>Location de vehicule climatisé Mois de Fevrier FC8632</t>
  </si>
  <si>
    <t>3eme decompte 35% apres reception provisoire des travaux</t>
  </si>
  <si>
    <t>Location d'1 voiture climatisé au prix forfaitaire MARS2021</t>
  </si>
  <si>
    <t>Appui de SGO à la Campagne de vaccination de la fievre jeun</t>
  </si>
  <si>
    <t>Appui de SGO à l organisation de la journée de l'excellenc</t>
  </si>
  <si>
    <t>SF Education</t>
  </si>
  <si>
    <t>Apppui de SGO à l Academie Galaxy Football pour frais de de</t>
  </si>
  <si>
    <t>SF Sport&amp;Culture</t>
  </si>
  <si>
    <t>Projet construction d'une Auberge R+1 commune de kedougou</t>
  </si>
  <si>
    <t>Gora Payment</t>
  </si>
  <si>
    <t>Diagnostique Pompe solaire de Bransan et Diegoune</t>
  </si>
  <si>
    <t>SF Water</t>
  </si>
  <si>
    <t>Appuis de SGO pour la remise en etat du vehicul de fonction</t>
  </si>
  <si>
    <t>Divers plomberie D RC n FA570445</t>
  </si>
  <si>
    <t>Appui de SGO à l Academie des Champions de Kedougou SC2101F</t>
  </si>
  <si>
    <t>Budget reparations forages a Madina Sabodala</t>
  </si>
  <si>
    <t>Appui de SGO au GIE de l'Excellence pour la distribution de</t>
  </si>
  <si>
    <t>ConstructionToilettes écoles élémentairesTnkoto Makhan Br</t>
  </si>
  <si>
    <t>réhabilitation totale du syteme pompe solaire forage bransa</t>
  </si>
  <si>
    <t>réhabilitation totale du syteme pompe solaire forage bransa Solly &amp; freres</t>
  </si>
  <si>
    <t>Renouvellement d appui pr l octroi de bourses aux filles</t>
  </si>
  <si>
    <t>Budget achat de materiels pour la reparation de forages</t>
  </si>
  <si>
    <t>Appui de SGO au festival culturel de Slam et poesie prevu le</t>
  </si>
  <si>
    <t>Appui en fonds de roulement à l ASUFOR de Sabodala</t>
  </si>
  <si>
    <t>Projet de Construction d'un dispensaire + logement ICP + mur  Amadou Korka Ba</t>
  </si>
  <si>
    <t>Projet de Construction d'un dispensaire + logement ICP + mur</t>
  </si>
  <si>
    <t>104254-104257   Digraf EAT Multi services</t>
  </si>
  <si>
    <t>105974   Siga Informatique Bureautique</t>
  </si>
  <si>
    <t>Diagnostic pour reparation systeme d exhaure solaire Sabodal</t>
  </si>
  <si>
    <t>Appui de SGO a l organisation de la journee culturelle et sp</t>
  </si>
  <si>
    <t>104254-104276---    Digraf, Immomedic</t>
  </si>
  <si>
    <t>Comité de develop sanitaire de Khossanto</t>
  </si>
  <si>
    <t>Prise en charge formation technique des comités et conducte</t>
  </si>
  <si>
    <t>SF Livelihood (Income Generation)</t>
  </si>
  <si>
    <t>Comite de development sanitaire de Diakhaling</t>
  </si>
  <si>
    <t>Appui au Lycee Macire Ba de la Commune de Kedougou pour la c</t>
  </si>
  <si>
    <t>Budget pour le paiement de l'equipe des formateurs pour les</t>
  </si>
  <si>
    <t>SDELPA - Vaccination 2020/2021</t>
  </si>
  <si>
    <t>Budget appui au lycee de khossanto pour les examens au Bacca</t>
  </si>
  <si>
    <t>2eme decompte a la reception provisoire des maternites</t>
  </si>
  <si>
    <t>Retenue de garantie 5% apres reception definitive GIE Oriental BTP</t>
  </si>
  <si>
    <t>Retenue de garantie 5% apres reception definitive destravaux Mamadou Oury Ba</t>
  </si>
  <si>
    <t>Réhabilitation du système pompe solaire Diakhalin Kobokoto   Solly &amp; freres</t>
  </si>
  <si>
    <t>Facture Instalation climatiseur jardin publique  Kedougou</t>
  </si>
  <si>
    <t>2eme decompte a la reception provisoire des maternites  GIE Oriental BTP</t>
  </si>
  <si>
    <t>BOURSES SCOLAIRES 1er et 2ème TRIMESTRE  Khadidiatou CISSOK</t>
  </si>
  <si>
    <t>BOURSES SCOLAIRES 1er et 2ème TRIMESTRE Famakhan CISSOKHO</t>
  </si>
  <si>
    <t>BOURSES SCOLAIRES 1er et 2ème TRIMESTRE Lassana CISSOKHO</t>
  </si>
  <si>
    <t>BOURSES SCOLAIRES 1er et 2ème TRIMESTRE Sory CISSOKHO</t>
  </si>
  <si>
    <t>BOURSES SCOLAIRES 1er et 2ème TRIMESTRE Sadio CISSOKHO</t>
  </si>
  <si>
    <t>BOURSES SCOLAIRES 1er et 2ème TRIMESTRE Diandian CISSOKHO</t>
  </si>
  <si>
    <t>BOURSES SCOLAIRES 1er et 2ème TRIMESTRE Oumarou CAMARA</t>
  </si>
  <si>
    <t>BOURSES SCOLAIRES 1er et 2ème TRIMESTRE Yaya MONEKHATA</t>
  </si>
  <si>
    <t>BOURSES SCOLAIRES 1er et 2ème TRIMESTRE El hadji CISSOKHO</t>
  </si>
  <si>
    <t>BOURSES SCOLAIRES 1er et 2ème TRIMESTRE Mariama Goundo CISS</t>
  </si>
  <si>
    <t>BOURSES SCOLAIRES 1er et 2ème TRIMESTRE Dioufeng MARENA</t>
  </si>
  <si>
    <t>BOURSES SCOLAIRES 1er et 2ème TRIMESTRE Siré KONDJIRA</t>
  </si>
  <si>
    <t>BOURSES SCOLAIRES 1er et 2ème TRIMESTRE Mamadou DANFAKHA</t>
  </si>
  <si>
    <t>BOURSES SCOLAIRES 1er et 2ème TRIMESTRE Tombon CISSOKHO</t>
  </si>
  <si>
    <t>BOURSES SCOLAIRES 1er et 2ème TRIMESTRE Tamba MACALOU</t>
  </si>
  <si>
    <t>BOURSES SCOLAIRES 1er et 2ème TRIMESTRE Dioukha CISSOKHO</t>
  </si>
  <si>
    <t>BOURSES SCOLAIRES 1er et 2ème TRIMESTRE Moussa SAMOURA</t>
  </si>
  <si>
    <t>BOURSES SCOLAIRES 1er et 2ème TRIMESTRE Ibrahima TRAORE</t>
  </si>
  <si>
    <t>BOURSES SCOLAIRES 1er et 2ème TRIMESTRE Samba CAMARA</t>
  </si>
  <si>
    <t>BOURSES SCOLAIRES 1er et 2ème TRIMESTRE Madiba DANFAKHA</t>
  </si>
  <si>
    <t>BOURSES SCOLAIRES 1er et 2ème TRIMESTRE El Mamadou Aliou BA</t>
  </si>
  <si>
    <t>BOURSES SCOLAIRES 1er et 2ème TRIMESTRE Fadialla CISSOKHO</t>
  </si>
  <si>
    <t>BOURSES SCOLAIRES 1er et 2ème TRIMESTRE Foune CISSOKHO</t>
  </si>
  <si>
    <t>BOURSES SCOLAIRES 1er et 2ème TRIMESTRE Diouanda DANFAKHA</t>
  </si>
  <si>
    <t>BOURSES SCOLAIRES 1er et 2ème TRIMESTRE Diouanda KEITA</t>
  </si>
  <si>
    <t>BOURSES SCOLAIRES 1er et 2ème TRIMESTRE Toumany SOUMARE</t>
  </si>
  <si>
    <t>BOURSES SCOLAIRES 1er et 2ème TRIMESTRE Sara CISSOKHO</t>
  </si>
  <si>
    <t>BOURSES SCOLAIRES 1er et 2ème TRIMESTRE Sounkharou DANGNOKH</t>
  </si>
  <si>
    <t>BOURSES SCOLAIRES 1er et 2ème TRIMESTRE Ibrahima DANGNOKHO</t>
  </si>
  <si>
    <t>BOURSES SCOLAIRES 1er et 2ème TRIMESTRE Mamadou KANOUTE</t>
  </si>
  <si>
    <t>BOURSES SCOLAIRES 1er et 2ème TRIMESTRE Mamoudou TIGANA</t>
  </si>
  <si>
    <t>BOURSES SCOLAIRES 1er et 2ème TRIMESTRE Mady CISSOKHO</t>
  </si>
  <si>
    <t>BOURSES SCOLAIRES 1er et 2ème TRIMESTRE Oumou THIOUNE</t>
  </si>
  <si>
    <t>BOURSES SCOLAIRES 1er et 2ème TRIMESTRE Moussa CISSOKHO</t>
  </si>
  <si>
    <t>BOURSES SCOLAIRES 1er et 2ème TRIMESTRE Daouda SOUMARE</t>
  </si>
  <si>
    <t>BOURSES SCOLAIRES 1er et 2ème TRIMESTRE Nfaly CISSOKHO</t>
  </si>
  <si>
    <t>BOURSES SCOLAIRES 1er et 2ème TRIMESTRE Mamadou Lamine DIAL</t>
  </si>
  <si>
    <t>BOURSES SCOLAIRES 1er et 2ème TRIMESTRE Mahamady DIONSAN</t>
  </si>
  <si>
    <t>BOURSES SCOLAIRES 1er et 2ème TRIMESTRE Issa TRAORE</t>
  </si>
  <si>
    <t>BOURSES SCOLAIRES 1er et 2ème TRIMESTRE Ablaye CISSOKHO</t>
  </si>
  <si>
    <t>BOURSES SCOLAIRES 1er et 2ème TRIMESTRE Sylvain CORREA</t>
  </si>
  <si>
    <t>BOURSES SCOLAIRES 1er et 2ème TRIMESTRE Founekhe MACALOU</t>
  </si>
  <si>
    <t>BOURSES SCOLAIRES 1er et 2ème TRIMESTRE Diakhomba DANSOKHO</t>
  </si>
  <si>
    <t>BOURSES SCOLAIRES 1er et 2ème TRIMESTRE Foussény DIABY</t>
  </si>
  <si>
    <t>BOURSES SCOLAIRES 1er et 2ème TRIMESTRE Lamine KEITA</t>
  </si>
  <si>
    <t>BOURSES SCOLAIRES 1er et 2ème TRIMESTRE Bacary CISSOKHO</t>
  </si>
  <si>
    <t>BOURSES SCOLAIRES 1er et 2ème TRIMESTRE Lassana DIABY</t>
  </si>
  <si>
    <t>BOURSES SCOLAIRES 1er et 2ème TRIMESTREAlmamy KEITA</t>
  </si>
  <si>
    <t>Budget appui au projet Bouloumadengo pour l association vill</t>
  </si>
  <si>
    <t>BOURSES SCOLAIRES 1er et 2ème TRIMESTRE Sori MARA Khossanto</t>
  </si>
  <si>
    <t>BOURSES SCOLAIRES 1er et 2ème TRIMESTRE Falaye Dansokho Kho</t>
  </si>
  <si>
    <t>BOURSES SCOLAIRES 1er et 2ème TRIMESTRE Mohamed DIALLO  Kho</t>
  </si>
  <si>
    <t>BOURSES SCOLAIRES 1er et 2ème TRIMESTRE Moctar SIDIBE Khoss</t>
  </si>
  <si>
    <t>BOURSES SCOLAIRES 1er et 2ème TRIMESTRE Djibril CISSOKHO Kh</t>
  </si>
  <si>
    <t>BOURSES SCOLAIRES 1er et 2ème TRIMESTRE Demba TOUNKARA Khos</t>
  </si>
  <si>
    <t>BOURSES SCOLAIRES 1er et 2ème TRIMESTRE Mamadou DIALLO Khos</t>
  </si>
  <si>
    <t>BOURSES SCOLAIRES 1er et 2ème TRIMESTRE Kharifa Tigana Khos</t>
  </si>
  <si>
    <t>BOURSES SCOLAIRES 1er et 2ème TRIMESTRE Mamadou CISSOKHO Kh</t>
  </si>
  <si>
    <t>BOURSES SCOLAIRES 1er et 2ème TRIMESTRE Seyni KEITA Khossan</t>
  </si>
  <si>
    <t>BOURSES SCOLAIRES 1er et 2ème TRIMESTRE Dioncounda KEITA Re</t>
  </si>
  <si>
    <t>Bourse scolaire a Alioune Junior LO</t>
  </si>
  <si>
    <t>EXTOURNE BOURSES SCOLAIRES 1er et 2ème TRIMESTRE  Diouanda</t>
  </si>
  <si>
    <t>Annule Doublon BOURSES SCOLAIRES 1er et 2ème TRIMESTRE Madi</t>
  </si>
  <si>
    <t>Visite de site de carriere Rehabil route Bembou par le Direc</t>
  </si>
  <si>
    <t>Appui SGO pour la journée d assainissement a Sountoukholong</t>
  </si>
  <si>
    <t>Appui de SGO pour l organisation de la fete de fin d'annee d</t>
  </si>
  <si>
    <t>Séjour hôtel Bedik lamine Diop et Gassama n°33733</t>
  </si>
  <si>
    <t>Apui de SGO à l'ASC LA GAZELLE de Kedougou</t>
  </si>
  <si>
    <t>Appui SGO au 1er Adjoint au Maire de Sabodala pour Organisat</t>
  </si>
  <si>
    <t>Appui SGO a la participation aux phases finales regionale de</t>
  </si>
  <si>
    <t>Prise en charge visite de la commission de protection civile</t>
  </si>
  <si>
    <t>Pmt Huissier pr le proces-verbal de constat d arret de chant</t>
  </si>
  <si>
    <t>Realisation quatre forage positif et pompe manuelle sabodala</t>
  </si>
  <si>
    <t>Construction d’1 Toilette 4 boxes pour l’école Sanéla</t>
  </si>
  <si>
    <t>Budget Mission du chef de service regional de l hydraulique</t>
  </si>
  <si>
    <t>Appui SGO pour le sous projet de reboisement communautaire d</t>
  </si>
  <si>
    <t>Pmt Agent Ser. hygiene - Ignace Boissy</t>
  </si>
  <si>
    <t>Pmt Agent Ser. hygiene - Landing Coly</t>
  </si>
  <si>
    <t>Appui SGO a for children de kedougou pour l organisation col</t>
  </si>
  <si>
    <t>Appui de SGO pour le projet agricole du groupe de devel de F</t>
  </si>
  <si>
    <t>Appui SGO pour l ASC de Mamakhono au phases nationales de fo</t>
  </si>
  <si>
    <t>A140803</t>
  </si>
  <si>
    <t>A310805</t>
  </si>
  <si>
    <t>Realisation d'un systeme d'irrigation PM Khossanto</t>
  </si>
  <si>
    <t>1er Décompte 30% pour avance de démarage</t>
  </si>
  <si>
    <t>1er DECOMPTE pour avance de dC)marrage 30%</t>
  </si>
  <si>
    <t>1er Décompte 50% à la livraison</t>
  </si>
  <si>
    <t>1décompte30% AVANCE DE DEMARRAGE</t>
  </si>
  <si>
    <t>Mis en place des systèmes pompages solaire 1 décompte 50%</t>
  </si>
  <si>
    <t>Courroie Compagnie (voir avec Anne Marie Bindia Fn°103)</t>
  </si>
  <si>
    <t>20210504</t>
  </si>
  <si>
    <t>202100902</t>
  </si>
  <si>
    <t>Location de bus 50 places Mamakhono-Mbour-Mamakhono</t>
  </si>
  <si>
    <t>Immobilisation journalière 100000/ jour</t>
  </si>
  <si>
    <t>Frais de deplacement pour diagnostique pompe solaire forage</t>
  </si>
  <si>
    <t>Budget de coordination et organisation ceremonie de remise d</t>
  </si>
  <si>
    <t>Pièce de roulement pour moulin</t>
  </si>
  <si>
    <t>Appui SGO aux Pesidents des Team of one force de Sabodala po</t>
  </si>
  <si>
    <t>Panneaux d’affichage vitrine fonds liege</t>
  </si>
  <si>
    <t>Chevalet de conference</t>
  </si>
  <si>
    <t>Panneau mettalique d'affichage fixe 1m50x1m</t>
  </si>
  <si>
    <t>T-shirt Blanc avec logo</t>
  </si>
  <si>
    <t>T-shirt noir avec logo</t>
  </si>
  <si>
    <t>Casquette noir avec logo</t>
  </si>
  <si>
    <t>Casquette blanche avec logo</t>
  </si>
  <si>
    <t>Panier repas journalier chauffeur Sous prefet de Sabodala</t>
  </si>
  <si>
    <t>Banderooles baches D-RC SGO (voir avec Anne Marie Bindia)</t>
  </si>
  <si>
    <t>Fourniture et Pose pompe solaie a Broum Broum</t>
  </si>
  <si>
    <t>104321</t>
  </si>
  <si>
    <t>Réhabilitation du Centre d’information de Sabodala.</t>
  </si>
  <si>
    <t>EQUIPEMENTS BUREAU ICP</t>
  </si>
  <si>
    <t>EQUIPEMENT POUR  MATERNITE</t>
  </si>
  <si>
    <t>Construction d1 salle de classe à l'école élément Lafia</t>
  </si>
  <si>
    <t>Constr Mur de cloture  de 800ml Lycée de Salemata</t>
  </si>
  <si>
    <t>Pieces de roulement F206-FK</t>
  </si>
  <si>
    <t>113589</t>
  </si>
  <si>
    <t>Dotation en medicament aux poste de Santé Kanoumiri et than</t>
  </si>
  <si>
    <t>Appui en medicaments au comite de developpement sanitaire de</t>
  </si>
  <si>
    <t>Appui SGO ala convention des jeunes reporters du senegal zon</t>
  </si>
  <si>
    <t>Retenu de garantie apres reception definitive des travaux</t>
  </si>
  <si>
    <t>Transport moulin Dakar-Sadatou-Bembou-Sabodala</t>
  </si>
  <si>
    <t>Ensemble Broyeur a patte d'arachide</t>
  </si>
  <si>
    <t>Ensemble moulin a mil (mil maî riz)</t>
  </si>
  <si>
    <t>reparation Ambulance Khossanto</t>
  </si>
  <si>
    <t>Eponge</t>
  </si>
  <si>
    <t>Seaux de 10L</t>
  </si>
  <si>
    <t>Cahier de 32 pages</t>
  </si>
  <si>
    <t>Bic rouge</t>
  </si>
  <si>
    <t>Bic Bleu</t>
  </si>
  <si>
    <t>Cahier de 48 pages</t>
  </si>
  <si>
    <t>Craie blanche/cartons</t>
  </si>
  <si>
    <t>Ardoise mobile</t>
  </si>
  <si>
    <t>Cahier de96 pages</t>
  </si>
  <si>
    <t>Materiel geometrique</t>
  </si>
  <si>
    <t>Cahier de 196 pages</t>
  </si>
  <si>
    <t>Mission de supervision de projet d accompagnement pour les m</t>
  </si>
  <si>
    <t>Craie de couleur / boite</t>
  </si>
  <si>
    <t>Craie de couleur /cartons</t>
  </si>
  <si>
    <t>Cahier de 32 pages double ligne</t>
  </si>
  <si>
    <t>Craie blanche / boite</t>
  </si>
  <si>
    <t>Video projecteur marque HP</t>
  </si>
  <si>
    <t>Ordinateur portable HP 250 G8</t>
  </si>
  <si>
    <t>Bic rouge / paquets</t>
  </si>
  <si>
    <t>Bic Bleu / paquets</t>
  </si>
  <si>
    <t>Cahier de 48 pages/ paquets</t>
  </si>
  <si>
    <t>Cahier de 32 pages / paquets</t>
  </si>
  <si>
    <t>Cahier de 96 pages / paquets</t>
  </si>
  <si>
    <t>Cahier de 196 pages / paquets</t>
  </si>
  <si>
    <t>Appui de SGO a la Zone de Football de Sabdala pour le Tourno</t>
  </si>
  <si>
    <t>Construction d'un Dispensaire à Diakha Madina Bembou</t>
  </si>
  <si>
    <t>Appui au CTE de Kedougou</t>
  </si>
  <si>
    <t>Construction de bassins + raccordements</t>
  </si>
  <si>
    <t>Const d'une maternité àTenkoto dans la commune de Sabodala</t>
  </si>
  <si>
    <t>Sifflets arbitres</t>
  </si>
  <si>
    <t>Ballons Synthétiques</t>
  </si>
  <si>
    <t>Potos Corners avec drapelet</t>
  </si>
  <si>
    <t>Paires de filets (camp football)</t>
  </si>
  <si>
    <t>Boites medicales</t>
  </si>
  <si>
    <t>Ensemble blousons avec impression</t>
  </si>
  <si>
    <t>Jeux de 24 maillots de football (maillot -short - Bas)</t>
  </si>
  <si>
    <t>2 chaises de visiteurs</t>
  </si>
  <si>
    <t>2 chaises  noires de bureau</t>
  </si>
  <si>
    <t>Bureau open space 2 places</t>
  </si>
  <si>
    <t>Appui en medicaments au poste de sante de Mandankholing dans</t>
  </si>
  <si>
    <t>Appui acquisition tracteur GIE Benkady</t>
  </si>
  <si>
    <t>50% apres execution des travaux wifi place publique kdg</t>
  </si>
  <si>
    <t>Appui de SGO a l organisation d une session de formation de</t>
  </si>
  <si>
    <t>2eme décompte : 40%  après la réception des travaux</t>
  </si>
  <si>
    <t>Mise en disposition de cheque pour appui à la radio communa</t>
  </si>
  <si>
    <t>Appui SGO en medicament au comité de developpement sanitair</t>
  </si>
  <si>
    <t>Appui SGO pour l'organisation de la 12eme edition de la fete</t>
  </si>
  <si>
    <t>Transport des organes de presse pour la formation des elus l</t>
  </si>
  <si>
    <t>Couverture mediatique formation des élus locaux et acteurs</t>
  </si>
  <si>
    <t>Location de vehicule</t>
  </si>
  <si>
    <t>Appui Inspection Jeunesse Kdg</t>
  </si>
  <si>
    <t>Frais de formation des élus et autres acteures territoriaux</t>
  </si>
  <si>
    <t>Frais de reparation forage Madina Sabodala</t>
  </si>
  <si>
    <t>Restauration  Le Cauri d'Or Ibrahima Mbaye et Dondo Camara D</t>
  </si>
  <si>
    <t>Facture restauration  Comité de Suivi Construction de l’a</t>
  </si>
  <si>
    <t>Ecrou pate moteur moulin Dialakhotoba F N°3356 voir Anne Ma</t>
  </si>
  <si>
    <t>BALLONS SYNTHETIQUES</t>
  </si>
  <si>
    <t>JEUX DE 24 MAILLOTS (MAILLOTS-SHORT-BAS)</t>
  </si>
  <si>
    <t>PAIRES POTEAUX FOOTBALL</t>
  </si>
  <si>
    <t>PAIRES DE FILETS FOOTBALL</t>
  </si>
  <si>
    <t>Vis metaux T plate Pozi 6x tronconique acier zinC-100 pieces</t>
  </si>
  <si>
    <t>Planche sapin / épicéa bois traité 2T. 4 m 27x200 mm</t>
  </si>
  <si>
    <t>Réalisation clotures galvanisées modèle FERLO F200/20 1HA</t>
  </si>
  <si>
    <t>Box connexion Wi-Fi</t>
  </si>
  <si>
    <t>Ventilos stationnaires</t>
  </si>
  <si>
    <t>Dictaphone</t>
  </si>
  <si>
    <t>Téléviseur Plat 32 pouces</t>
  </si>
  <si>
    <t>Micros plus casques Logitech H340</t>
  </si>
  <si>
    <t>Chaises pour les visiteurs</t>
  </si>
  <si>
    <t>Armoire vitré</t>
  </si>
  <si>
    <t>POWERPL: Channel High power headphones mixing and distributi</t>
  </si>
  <si>
    <t>Boite d'enregistrement numerique Zoom H5</t>
  </si>
  <si>
    <t>Unité central ordinateur HP202 G1MT : OS : FREEDOS</t>
  </si>
  <si>
    <t>Appui participation FIDAK 2021</t>
  </si>
  <si>
    <t>L'organisation du comite local de developpement relatif à l</t>
  </si>
  <si>
    <t>CONSTRUCTION CASE DE SANTE+CLOTURE DANS LE VILLAGE BADIOULA</t>
  </si>
  <si>
    <t>Const &amp; equipmt d'unbloc salles de classes a l'ecole Tenkoto</t>
  </si>
  <si>
    <t>1er decompte 50% à la livraison</t>
  </si>
  <si>
    <t>Appui SGO au président de l 'ODCAV de Kedougou pour l organ</t>
  </si>
  <si>
    <t>Retenue de garantie 5% apres reception des travaux</t>
  </si>
  <si>
    <t>Appui de SGO a la sensibilisation campagne de vaccination be</t>
  </si>
  <si>
    <t>Etourne Bourses scolaires  eleves  cylce secondaire FODE DAB</t>
  </si>
  <si>
    <t>Extourne Bourses scolaires  eleves  cylce secondaire IBRAHIM</t>
  </si>
  <si>
    <t>Extourne Bourses scolaires  eleves  cylce secondaire MASSATA</t>
  </si>
  <si>
    <t>Appui octroi bourses 21/22</t>
  </si>
  <si>
    <t>Groupe Electrogene Diesel 6 KVA</t>
  </si>
  <si>
    <t>Frais rep. Forages Mam-Sab-Mam</t>
  </si>
  <si>
    <t>Annul Cheque DIONCOUNDA KEITA</t>
  </si>
  <si>
    <t>Annul Cheque MOUSSA CISSOKHO</t>
  </si>
  <si>
    <t>Appui de SGO a l ASC Bambaraya pour la participation des pha</t>
  </si>
  <si>
    <t>Appui de SGO a l ASC Mamakhono  pour la participation des ph</t>
  </si>
  <si>
    <t>Retenue garantie 5%const.poulailler Diakhaling</t>
  </si>
  <si>
    <t>LOYER Q1-2021</t>
  </si>
  <si>
    <t>FRAIS DE GESTION Q1-2021</t>
  </si>
  <si>
    <t>LOYER IMMEUBL ETUDIANT Q2-2021</t>
  </si>
  <si>
    <t>FRAIS GEST° IMMEU ETUDT Q2-21</t>
  </si>
  <si>
    <t>LOYER TRIMESTRE 3 - 2021</t>
  </si>
  <si>
    <t>FRAIS DE GESTION LOYER Q3-2021</t>
  </si>
  <si>
    <t>Indemnite Q4 - gerante Imm etud Ked</t>
  </si>
  <si>
    <t>Loc Q4/21 Imm etud. Ked Medina 43X30</t>
  </si>
  <si>
    <t>Eau&amp;electricite Q4 Imm etudiants Ked</t>
  </si>
  <si>
    <t>Loyer Q4/21 Imm etud. Ked. Medina 43X30</t>
  </si>
  <si>
    <t>Jeunes de Tomboronkoto</t>
  </si>
  <si>
    <t>PO-22972</t>
  </si>
  <si>
    <t>Avenant foyer des jeunes de MakoPO-22972-ECOBATFACN°04-FOYERJEUNEDETOMBO</t>
  </si>
  <si>
    <t>Jeunesse</t>
  </si>
  <si>
    <t>Populations du Village de Niemenike</t>
  </si>
  <si>
    <t>PO-23445</t>
  </si>
  <si>
    <t>Case de santé NiéménikéFACTPMT5%RETENUEGARANTIE-ISSANDIAYE-PO-23445</t>
  </si>
  <si>
    <t>Populations du  Village de Badian</t>
  </si>
  <si>
    <t>PO-23448</t>
  </si>
  <si>
    <t>Aménagement du périmètre de BadianPO-23448FACDU12102021-RETENUEGARANTE5%</t>
  </si>
  <si>
    <t>Population de la region de Kedougou</t>
  </si>
  <si>
    <t>PO-23461</t>
  </si>
  <si>
    <t>Construction salle d'hospitalisation et mur de clôture maternité KédougouFACTPMT5%RETENUEGARANTIE</t>
  </si>
  <si>
    <t>Populations du village de Mako</t>
  </si>
  <si>
    <t>PO-23628</t>
  </si>
  <si>
    <t>Case des tout petits de MakoPO-23628-FACN°04-RETENUEGARAN</t>
  </si>
  <si>
    <t>Etucation</t>
  </si>
  <si>
    <t>Jeunes de Kedougou</t>
  </si>
  <si>
    <t>PO-23887</t>
  </si>
  <si>
    <t>Solarisation stade KédougouPO-23887FACN°03</t>
  </si>
  <si>
    <t>Solarisation stade KédougouPO-23887FACN°04-DECPTE4</t>
  </si>
  <si>
    <t>Solarisation stade KédougouPO-23887TOCLOSE</t>
  </si>
  <si>
    <t>Conseil communal de Tomboronkoto</t>
  </si>
  <si>
    <t>PO-23923</t>
  </si>
  <si>
    <t>Réhabilitation maison com+avanantPO-23923FACN°05</t>
  </si>
  <si>
    <t>Gouvernance</t>
  </si>
  <si>
    <t>La commune et le département</t>
  </si>
  <si>
    <t>PO-23981</t>
  </si>
  <si>
    <t>Ordinateur et accesssoir; Moto+assurance pour l'attaché territorial</t>
  </si>
  <si>
    <t>PO-24100</t>
  </si>
  <si>
    <t>Paie de l'attaché territorial fev. 21</t>
  </si>
  <si>
    <t>Fond social communePO-24674</t>
  </si>
  <si>
    <t>Personnes vulnerables</t>
  </si>
  <si>
    <t>Jeune de Mako</t>
  </si>
  <si>
    <t>PO-24692</t>
  </si>
  <si>
    <t>Adduction d'eau et solarisation du foyerPO-24692FACDU12102021-RETENUEGARANTE5%</t>
  </si>
  <si>
    <t>Appui aux activités SocialesPO-25099-APPUIACTIVITESSOCIA</t>
  </si>
  <si>
    <t>Appui aux activités SocialesPO-25099</t>
  </si>
  <si>
    <t>Appui aux activités SocialesPO-25099-FACN°</t>
  </si>
  <si>
    <t>Paie de l'attaché territorialPO-25100FACN°010</t>
  </si>
  <si>
    <t>Attache territorial</t>
  </si>
  <si>
    <t>LES POSTES DE SANTE DE LA COMMUNE</t>
  </si>
  <si>
    <t>PO-25195</t>
  </si>
  <si>
    <t>ACHAT DE MEDICAMENTS POUR LES POSTES DE SANTE DE LA COMMUNE</t>
  </si>
  <si>
    <t>Population de la COMMUNE</t>
  </si>
  <si>
    <t>PO-25196</t>
  </si>
  <si>
    <t>APPUI A LA MUTUELLE DE SANTE DE LA COMMUNE</t>
  </si>
  <si>
    <t>Populations du village de segou</t>
  </si>
  <si>
    <t>PO-25585</t>
  </si>
  <si>
    <t>Construction de 2 salles de classes au CEM de SégouPO-25585-FACN°003</t>
  </si>
  <si>
    <t>Construction de 2 salles de classes au CEM de SégouPO-25585</t>
  </si>
  <si>
    <t>Populations du village de Thiabedji</t>
  </si>
  <si>
    <t>PO-25586</t>
  </si>
  <si>
    <t>Construction salles de classes à ThiabédjiPO-25586-FACN°003</t>
  </si>
  <si>
    <t>Construction salles de classes à ThiabédjiPO-25586</t>
  </si>
  <si>
    <t>PO-25642</t>
  </si>
  <si>
    <t>Construction salle d'un foyer des jeunes à MakoPO-25642</t>
  </si>
  <si>
    <t>AEERK</t>
  </si>
  <si>
    <t>PO-25811</t>
  </si>
  <si>
    <t xml:space="preserve">Prise en charge logement des étudiants ressortissant de Kédougou en difficulté </t>
  </si>
  <si>
    <t>PO-25899</t>
  </si>
  <si>
    <t>VEHICULE POUR ARD DANS LE CADRE DU FONDS D INVESTISSEMENT _ CONTRIBUTION CONSEIL MUNICIPAL</t>
  </si>
  <si>
    <t>ARD</t>
  </si>
  <si>
    <t>VEHICULE POUR ARD DANS LE CADRE DU FONDS D INVESTISSEMENT _ CONTRIBUTION CONSEIL DEPARTEMENTAL</t>
  </si>
  <si>
    <t>ASC de la commune de Tomboronkoto</t>
  </si>
  <si>
    <t>PO-26001</t>
  </si>
  <si>
    <t>Appui aux activités de jeunesse et sport 2èpartiePO-26001</t>
  </si>
  <si>
    <t>Bouchers de Mako</t>
  </si>
  <si>
    <t>PO-26167</t>
  </si>
  <si>
    <t>Réhabilitation air abattoirePO-26167FACDU22/05/2021</t>
  </si>
  <si>
    <t>Elevage</t>
  </si>
  <si>
    <t>ASC du departement de Kedougou</t>
  </si>
  <si>
    <t>PO-26266</t>
  </si>
  <si>
    <t>Appui aux ASC FISE DPTPO-26266FACDU03/06/2021</t>
  </si>
  <si>
    <t>Appui aux ASC FISE DPTPO-26266FACDU06/05/2021</t>
  </si>
  <si>
    <t>Transporteurs</t>
  </si>
  <si>
    <t>PO-26445</t>
  </si>
  <si>
    <t>Etude de faisabilité aire stationnement FISE 2021CMTFACTN°1DU11/06/2021-1erACOMPE30%</t>
  </si>
  <si>
    <t>Transport</t>
  </si>
  <si>
    <t>PO-26502</t>
  </si>
  <si>
    <t>FRAIS DE GESTION DE L'IMMEUBLE DE AEERK - 
DAKAR</t>
  </si>
  <si>
    <t>Etudiants ressortissant de kedougou bases a Dakar</t>
  </si>
  <si>
    <t>PO-26591</t>
  </si>
  <si>
    <t>Charges locatives des immeubles des etudiants de Kedougou a DakarLOYERIMM.ETUD.MAYJUN&amp;JUL</t>
  </si>
  <si>
    <t>Fonds SocialPO-26592-APPUIVINCENTKEITA</t>
  </si>
  <si>
    <t>Fonds SocialPO-26592-FACN°APPUISOCIALEF</t>
  </si>
  <si>
    <t>Fonds SocialPO-26592-AIDEADJOINTMAIRE</t>
  </si>
  <si>
    <t>Fonds SocialPO-26592-APPUIREFECTIONFOY</t>
  </si>
  <si>
    <t>Fonds SocialPO-26592APPUIELEVESTHIOBO</t>
  </si>
  <si>
    <t>Fonds SocialPO-26592-APPUIETUDIANTTURQUI</t>
  </si>
  <si>
    <t>Fonds SocialFONDSAPPUICASSOCIAUXDALACO</t>
  </si>
  <si>
    <t>Fonds SocialPO-26592-APPUICEREMONIESRELI</t>
  </si>
  <si>
    <t>Fonds SocialPO-26592</t>
  </si>
  <si>
    <t>Fonds SocialPO-26592-FACN°07/09/2021</t>
  </si>
  <si>
    <t>Eleves de la commune de Tomboronkoto</t>
  </si>
  <si>
    <t>PO-26768</t>
  </si>
  <si>
    <t>Achat de Fournitures scolairesPO-26768</t>
  </si>
  <si>
    <t>PO-26769</t>
  </si>
  <si>
    <t>Jeunesse et sportPO-26769-COFAV2021</t>
  </si>
  <si>
    <t>Poste de Sante de Mako et Tomboronkoto</t>
  </si>
  <si>
    <t>PO-26770</t>
  </si>
  <si>
    <t>Fonctionnement de l'ambulance FIS 2021PO-26770-SOCIALINVESTMENTFUNDSAMBULANCEOPERA</t>
  </si>
  <si>
    <t>Fournisseurs locaux de la commune</t>
  </si>
  <si>
    <t>PO-26771</t>
  </si>
  <si>
    <t>Fonds d'appui à l'achat localPO-26771-FONDSAPPUIACHATLOC</t>
  </si>
  <si>
    <t>Achat local</t>
  </si>
  <si>
    <t>Jeunes de la commune</t>
  </si>
  <si>
    <t>PO-26794</t>
  </si>
  <si>
    <t>Fonds d'appui à la formation des jeunesPO-26794</t>
  </si>
  <si>
    <t>Formation</t>
  </si>
  <si>
    <t>PO-26795</t>
  </si>
  <si>
    <t>Communication et suivi de projetsPO-26795-COMMUNIDESSUIVI</t>
  </si>
  <si>
    <t>Communication et suivi de projets FRAISREUNIONNOTABLECOMMUNE-MAMADOUDRAME</t>
  </si>
  <si>
    <t>Communication et suivi de projetsFRAISREUNIONDOB&amp;PAI</t>
  </si>
  <si>
    <t>Fonds d'appui aux activités des femmes -de jeunesse  : sport et culturePO-26927-APPUISEMINAIREARBIT</t>
  </si>
  <si>
    <t>Arbites du departement de Kedougou</t>
  </si>
  <si>
    <t>Fonds d'appui aux activités des femmes -de jeunesse  : sport et culturePO-26927-APPUIAUSTAGEDESMO</t>
  </si>
  <si>
    <t>Fonds d'appui aux activités des femmes -de jeunesse  : sport et culturePO-26927-APUIPHASESNATIONAL</t>
  </si>
  <si>
    <t>Fonds d'appui aux activités des femmes -de jeunesse  : sport et culturePO-26927-APPUIPROJETAVICULTU</t>
  </si>
  <si>
    <t xml:space="preserve">Aviculture </t>
  </si>
  <si>
    <t>Aviculture</t>
  </si>
  <si>
    <t>Fonds d'appui aux activités des femmes -de jeunesse  : sport et culturePO-26927-APPUIOLYMPIQUEDEKG</t>
  </si>
  <si>
    <t>Fonds d'appui socialPO-26928-ZONE1ODCAV</t>
  </si>
  <si>
    <t>ODCAV</t>
  </si>
  <si>
    <t>Fonds d'appui socialPO-26929FACN°4115126</t>
  </si>
  <si>
    <t>Population de Kédougou</t>
  </si>
  <si>
    <t>Population de Badon</t>
  </si>
  <si>
    <t>PO-27143</t>
  </si>
  <si>
    <t>Mur de cloture de l'école élementaire, Construction + équipement et clôture grillage et electrification d'une case de santé _Avance de démarrage 30%</t>
  </si>
  <si>
    <t>Population de Bantaco</t>
  </si>
  <si>
    <t>PO-27145</t>
  </si>
  <si>
    <t>Construction mur de cloture, d'un logement pour gardien et d'une guérite (Bantaco)</t>
  </si>
  <si>
    <t>PO-27146</t>
  </si>
  <si>
    <t>Construction d'une maternité et d'un bloc d'hygiène de deux boxes (Bantaco)</t>
  </si>
  <si>
    <t>Population de Tambanoumouya</t>
  </si>
  <si>
    <t>PO-27147</t>
  </si>
  <si>
    <t>CONSTRUCTION SALLES DE CLASSE A TAMBANOUMOUYOU _ Acompte N°1: Avance de démarrage 30%</t>
  </si>
  <si>
    <t>Population Tambanoumouya</t>
  </si>
  <si>
    <t>CONSTRUCTION SALLES DE CLASSE A TAMBANOUMOUYOU _ Acompte N°2 : 40% du coût du projet</t>
  </si>
  <si>
    <t>Population de Mako</t>
  </si>
  <si>
    <t>PO-27148</t>
  </si>
  <si>
    <t>Construction d'un mur de clôture à+achèvement des travaux de deux salles de classe avec bureauà lécole de Mako-sou,et réparation de deux salles de classe à Mako Pont et Construction d'un mur de clôture à l'école de Linguékoto _ Acompte N°1: 30%  démarrage</t>
  </si>
  <si>
    <t xml:space="preserve">Populations du village de Marougounding </t>
  </si>
  <si>
    <t>PO-27149</t>
  </si>
  <si>
    <t>Construction case de santé MarougougoudingPO-27149-FACN°1</t>
  </si>
  <si>
    <t>démarrage 30%</t>
  </si>
  <si>
    <t>PO-27150</t>
  </si>
  <si>
    <t>Construction foyer des jeunes Tomboronkoto _ Avance de démarrage 30%</t>
  </si>
  <si>
    <t>PO-27151</t>
  </si>
  <si>
    <t>Construction d'un Château d'eau de 20m3 à BANTACO _ Avance de démarrage TTC à hauteur de 30%</t>
  </si>
  <si>
    <t>Populations du village de Bantaco</t>
  </si>
  <si>
    <t>PO-27155</t>
  </si>
  <si>
    <t>Construction logement ICP et sage femme au PS de BantacoPO-27155</t>
  </si>
  <si>
    <t>PO-27515</t>
  </si>
  <si>
    <t>Charges locatives des immeubles des etudiants de Kedougou a Dakar (Août-Septembre-Octobre 2021)</t>
  </si>
  <si>
    <t>Charges locatives des immeubles des etudiants de Kedougou a Dakar (Novembre-Decembre 2021 et Janvier 2022)</t>
  </si>
  <si>
    <t>PO-27566</t>
  </si>
  <si>
    <t>Changement Forage manuel en Pompe Solaire avec chateau d'eau et adduction d'eau à Tambanoumouya _ Acompte N°1: Avance de démarrage 30%</t>
  </si>
  <si>
    <t>jeune de mako et Niémeniké</t>
  </si>
  <si>
    <t>PO-27567</t>
  </si>
  <si>
    <t>Aménagement terrain de football Mako et Niemeniké _Acompte: facture N°1</t>
  </si>
  <si>
    <t>Populations du village de Tambanoumouya</t>
  </si>
  <si>
    <t>PO-27568</t>
  </si>
  <si>
    <t>Construction d'un bloc de 2 salles de classes et Tables bancsPO-27568</t>
  </si>
  <si>
    <t>Conseil communal de Dimboli</t>
  </si>
  <si>
    <t>PO-27569</t>
  </si>
  <si>
    <t>Réhabilitation Maison communautaire de DimboliPO-27569</t>
  </si>
  <si>
    <t>Bantaco</t>
  </si>
  <si>
    <t>PO-27570</t>
  </si>
  <si>
    <t>Terrassement au niveau du Poste de Santé de Bantaco</t>
  </si>
  <si>
    <t>PO-27615</t>
  </si>
  <si>
    <t>VILLAGE MEDINA BAFFE</t>
  </si>
  <si>
    <t>MEDINA BAFFE</t>
  </si>
  <si>
    <t>DEPARTEMENT SARAYA</t>
  </si>
  <si>
    <t>VILLAGE KOULIMINDE</t>
  </si>
  <si>
    <t>KOULIMINDE</t>
  </si>
  <si>
    <t>APPUIS DIVERS</t>
  </si>
  <si>
    <t>ECOLE PRIMAIRE MISSIRAH DANTILA</t>
  </si>
  <si>
    <t xml:space="preserve">MISSIRAH DANTILLA </t>
  </si>
  <si>
    <t>VILLAGE MISSIRAH DANTILA</t>
  </si>
  <si>
    <t>JARDIN MARAICHER BAITILAYE</t>
  </si>
  <si>
    <t>BAITILAYE</t>
  </si>
  <si>
    <t>Capacitation des femmes</t>
  </si>
  <si>
    <t>JARDIN MARAICHER GUEMEDJI</t>
  </si>
  <si>
    <t>GUEMEDJI</t>
  </si>
  <si>
    <t>JARDIN MARAICHER NAFADJI</t>
  </si>
  <si>
    <t>NAFADJI</t>
  </si>
  <si>
    <t>NAFDADJI</t>
  </si>
  <si>
    <t>JARDIN MARAICHER NOUMOUFOUKHA</t>
  </si>
  <si>
    <t>JARDIN MARAICHER SONGHOYA</t>
  </si>
  <si>
    <t>SONKHOYA</t>
  </si>
  <si>
    <t>ECOLE ELEMENTAIRE MEDINA BAFFE</t>
  </si>
  <si>
    <t>ECOLE PRIMAIRE MEDINA BAFFE</t>
  </si>
  <si>
    <t>ECOLE PRIMAIRE MMISSIRAH DANTILA</t>
  </si>
  <si>
    <t>DISTRICT SANITAIRE SARAYA</t>
  </si>
  <si>
    <t>VILLAGE GUEMEDJI</t>
  </si>
  <si>
    <t>SPORT</t>
  </si>
  <si>
    <t>VILAGE MEDINA BAFFE</t>
  </si>
  <si>
    <t>VILLAGE NOUMOUFOUKHA</t>
  </si>
  <si>
    <t>VILLAGE SAROUDIA</t>
  </si>
  <si>
    <t>SAROUDIA</t>
  </si>
  <si>
    <t>ECOLE ELEMENTAIRE BOFETO</t>
  </si>
  <si>
    <t>BOFETO</t>
  </si>
  <si>
    <t>BASE MILAIRE DE GUEMEDJI</t>
  </si>
  <si>
    <t>VILLAGE DE KOULIMINDE</t>
  </si>
  <si>
    <t>CASE DES TOUTS PETIS MEDINA BAFFE</t>
  </si>
  <si>
    <t>COLLEGE MEDINA BAFFE</t>
  </si>
  <si>
    <t>COMMUNE MEDINA BAFFE</t>
  </si>
  <si>
    <t>FOYER DES JEUNES MEDINA BAFFE</t>
  </si>
  <si>
    <t>CDJ DE SARAYA</t>
  </si>
  <si>
    <t>LYCEE DE SARAYA</t>
  </si>
  <si>
    <t>VILLAGE DE SAROUDIA</t>
  </si>
  <si>
    <t>SONGHOYA</t>
  </si>
  <si>
    <t>CAPACITE DES FEMMES</t>
  </si>
  <si>
    <t>JARDIN MARAICHER MEDINA BAFFE</t>
  </si>
  <si>
    <t>ECOLE ELEMENTAIRE SARAYA</t>
  </si>
  <si>
    <t>VILLAGE BABOUYA</t>
  </si>
  <si>
    <t>BABOUYA</t>
  </si>
  <si>
    <t>VILLAGE FODE BINEA</t>
  </si>
  <si>
    <t>FODE BINEA</t>
  </si>
  <si>
    <t>VILLAGE MISSIRA DANTILA</t>
  </si>
  <si>
    <t>MISSIRA DANTILA</t>
  </si>
  <si>
    <t>VILLAGE DIAKHA MACKY</t>
  </si>
  <si>
    <t>DIAKHA MACKY</t>
  </si>
  <si>
    <t>VILLAGE NAFADJI</t>
  </si>
  <si>
    <t>CASE DE SANTE NOUMOUFOUKHA</t>
  </si>
  <si>
    <t>SABADOLA MINING COMPANY</t>
  </si>
  <si>
    <t>Poste de Santé Moussala</t>
  </si>
  <si>
    <t>Moussala</t>
  </si>
  <si>
    <t>Electrification (par panneau  solaire) du poste de santé</t>
  </si>
  <si>
    <t>Ecole Moussala</t>
  </si>
  <si>
    <t>Electrification de l'ecole</t>
  </si>
  <si>
    <t>Ecole Linguéya</t>
  </si>
  <si>
    <t>Lingueya</t>
  </si>
  <si>
    <t>Renovation Salle de classe</t>
  </si>
  <si>
    <t>Bantankho</t>
  </si>
  <si>
    <t>Constructiond'un forage à pompe manuelle</t>
  </si>
  <si>
    <t>Ecole Sansela</t>
  </si>
  <si>
    <t>Sansela</t>
  </si>
  <si>
    <t>Ecole Sassamba</t>
  </si>
  <si>
    <t>Sassamba</t>
  </si>
  <si>
    <t>Ecole Kolya</t>
  </si>
  <si>
    <t>Kolya</t>
  </si>
  <si>
    <t>Poste de Santé Kharakhéné</t>
  </si>
  <si>
    <t>Kharakhéna</t>
  </si>
  <si>
    <t>Achat frigo solaire pour le poste de santé</t>
  </si>
  <si>
    <t>Ecole Gareboureya</t>
  </si>
  <si>
    <t>Gareboureya</t>
  </si>
  <si>
    <t xml:space="preserve"> Gamba Gamba</t>
  </si>
  <si>
    <t>Gamba Gamba</t>
  </si>
  <si>
    <t>Appui  en matériels et équipements de production (motopompes, arrosoirs, grillage etc.) et construction d’un puits</t>
  </si>
  <si>
    <t>Lycée Saraya</t>
  </si>
  <si>
    <t>Saraya</t>
  </si>
  <si>
    <t>Raccordement des toilettes avec l’un des forages connexes afin de permettre l’accès à l’eau dans les toilettes du Lycée. Implantation d’une citerne d’une capacité de 5000 Litres qui assure la permanence de l’eau</t>
  </si>
  <si>
    <t>SEPHOS SENEGAL</t>
  </si>
  <si>
    <t xml:space="preserve">SMBS EQUIPEMENTS                             </t>
  </si>
  <si>
    <t>17/11/2021</t>
  </si>
  <si>
    <t xml:space="preserve">TOP CARE SUARL                               </t>
  </si>
  <si>
    <t>26/5/2021</t>
  </si>
  <si>
    <t>16/06/2021</t>
  </si>
  <si>
    <t>Santé (Purchase PCR Machine)</t>
  </si>
  <si>
    <t>Santé (Spacial organisation and rehabilitation of the maternity ward of Saint-Louis Hospital (SLH))</t>
  </si>
  <si>
    <t>Santé (Equipments, installation and project monitoring)</t>
  </si>
  <si>
    <t>NDAR24 AND CO</t>
  </si>
  <si>
    <t>SAINT-LOUIS</t>
  </si>
  <si>
    <t>Appuis divers (Conception flyers remorquage des caissons)</t>
  </si>
  <si>
    <t>Appuis divers (Realisation video avril 2021 et prise de photos)</t>
  </si>
  <si>
    <t>Appuis divers (ATELIER UNAPAS 12 SPETEMBRE 2021)</t>
  </si>
  <si>
    <t>Culture (Regatta)</t>
  </si>
  <si>
    <t>Appuis divers (Conception flyers ADHEMAR Fran)</t>
  </si>
  <si>
    <t>Sports (Sponsorship)</t>
  </si>
  <si>
    <t>Sports (2021 Sponsorship)</t>
  </si>
  <si>
    <t>Education (School kits)</t>
  </si>
  <si>
    <t>GBS RE CHEVENING FCO</t>
  </si>
  <si>
    <t>Education (Completion of 4 already built classrooms including 2 rooms for IT Resource Center
Refurbishment of 7 existing classrooms
Refurbishment and equipment of 10 structures and support for access to running water
Layout and equipment of two (2) IT resource centers (CRI) and digital service delivery
Arrangement and equipment of the school canteen (2)
Aménagement et équipement de 3 boutiques scolaires)</t>
  </si>
  <si>
    <t>Institut National du Petrole et du Gas</t>
  </si>
  <si>
    <t>Santé (Test COVID &amp; Quarantine fess COVID_19)</t>
  </si>
  <si>
    <t>Education (DEEC Training session)</t>
  </si>
  <si>
    <t>Education (INPG internship for 8 students for 21 weeks of training)</t>
  </si>
  <si>
    <t>Appuis divers (IT Equipment set up)</t>
  </si>
  <si>
    <t>Education (English courses for 2 groups at INPG)</t>
  </si>
  <si>
    <t>British Council</t>
  </si>
  <si>
    <t>Education (BP CSR government ELT program)</t>
  </si>
  <si>
    <t>Education (BP Technician's ELT)</t>
  </si>
  <si>
    <t>CONCREE SAS</t>
  </si>
  <si>
    <t>Education (Service de formation,  d'inoubation et de coaching de startups)</t>
  </si>
  <si>
    <t>Appuis divers (EPI)</t>
  </si>
  <si>
    <t>Patisserie Darou Salam</t>
  </si>
  <si>
    <t>Appuis divers (Ramadan donation)</t>
  </si>
  <si>
    <t>PANAFRICARE</t>
  </si>
  <si>
    <t>enviroment and sustainable asset</t>
  </si>
  <si>
    <t>WETLANDS</t>
  </si>
  <si>
    <t>Strengthening the resilience of mangrove dependent communities in the Saloum Delta</t>
  </si>
  <si>
    <t>CROIX ROUGE SENEGALAISE</t>
  </si>
  <si>
    <t>Health</t>
  </si>
  <si>
    <t>Prise en charge mensuelle Janvier 2021 - Sega Cissokho</t>
  </si>
  <si>
    <t>Kdg office Appui Assistance medical de Aissatou Cissokho</t>
  </si>
  <si>
    <t>Donation de SGO au Chef de village de Tenkoto pour la celebr</t>
  </si>
  <si>
    <t>Prise en charge mensuelle Fevrier 2021 - Sega Cissokho</t>
  </si>
  <si>
    <t>Appui a Linauguration de la mosquee de Gomba</t>
  </si>
  <si>
    <t>Prise en charge mensuelle Mars 21 - Sega Cissokho</t>
  </si>
  <si>
    <t>Donation SGO to WOSAS for logistic and gifts</t>
  </si>
  <si>
    <t>Financial support for 8th March Day celebration and Women</t>
  </si>
  <si>
    <t>Frais de transport</t>
  </si>
  <si>
    <t>Appui de SGO au 25 -ème Edition du Daaka à Bandafassi</t>
  </si>
  <si>
    <t>Prise en charge mensuelle Avril 21 - Sega Cissokho</t>
  </si>
  <si>
    <t>Presentation des condeleances à l'Adjoint Sous Prefet de Sa</t>
  </si>
  <si>
    <t>Facture Bon Ramadan Community</t>
  </si>
  <si>
    <t>Appui de SGO aux funerailles notable de Makhana</t>
  </si>
  <si>
    <t>Appui de SGO pour l organisation des funérailles de la pré</t>
  </si>
  <si>
    <t>Prise en charge mensuelle Mai 2021 - Sega Cissokho</t>
  </si>
  <si>
    <t>Location camion citerne   Tenkhoto Transit Transport</t>
  </si>
  <si>
    <t>Presentation condoleance notal de Khossanto</t>
  </si>
  <si>
    <t>Confection de banderole en bache - Dimensions 5mx1m        Digraf</t>
  </si>
  <si>
    <t>50 t-shirt blanc taille S 1erchois impression recto-verso    EAT Multiservice</t>
  </si>
  <si>
    <t>50 t-shirt Vert taille S 1erchois impression recto-verso</t>
  </si>
  <si>
    <t>150 t-shirt blanc taille M 1erchois impression recto-verso</t>
  </si>
  <si>
    <t>150 t-shirt Vert  taille M 1erchois impression recto-verso</t>
  </si>
  <si>
    <t>10 Lacoste bleu taille M 1erchois impression recto-verso</t>
  </si>
  <si>
    <t>15 Lacoste bleu taille L 1erchois impression recto-verso</t>
  </si>
  <si>
    <t>15 Lacoste bleu taille XL 1erchois impression recto-verso</t>
  </si>
  <si>
    <t>Coupe PM</t>
  </si>
  <si>
    <t>Prise en charge mensuelle Juin 2021 - Sega Cissokho</t>
  </si>
  <si>
    <t>Presentation de condoleance de SGO à la famille de Jean Fra</t>
  </si>
  <si>
    <t>Trf corps Jean Diatta</t>
  </si>
  <si>
    <t>Presentation de condoleance de SGO à la famille de BOUBACAR</t>
  </si>
  <si>
    <t>Financial support for Educational Program - Rewards</t>
  </si>
  <si>
    <t>Banderoles Dimensions 5mx1m</t>
  </si>
  <si>
    <t>Masques personnalises</t>
  </si>
  <si>
    <t>T-shirt avec Logo Imprime</t>
  </si>
  <si>
    <t>T-shirt blanc avace logo 20XL - 30XXL</t>
  </si>
  <si>
    <t>Confection-Tshirt -couleur Rose avec logo 30M-30L-20XL-20XXL</t>
  </si>
  <si>
    <t>Séjour hôtel Bedik Talla Niass chauffeur plus ADMIN F N°3</t>
  </si>
  <si>
    <t>Paire de chaussures de sport Original 1er choix</t>
  </si>
  <si>
    <t>Ballon de foot original 1er choix</t>
  </si>
  <si>
    <t>Lacoste Original 1er choix + Impression</t>
  </si>
  <si>
    <t>Ensemble Jeux de maillots de 18 pieces</t>
  </si>
  <si>
    <t>Paire de chaussures de football Original 1er choix</t>
  </si>
  <si>
    <t>Ensemble blouson Original 1er choix</t>
  </si>
  <si>
    <t>hotel l'adresse</t>
  </si>
  <si>
    <t>Bourses 2021</t>
  </si>
  <si>
    <t>Paiement Clementine</t>
  </si>
  <si>
    <t>Appui au chef de Village de Faloumbou malade pour transport</t>
  </si>
  <si>
    <t>Déjeuner Mamadou Diebakhate et Amadou BA Abdoulaye BA fn°3</t>
  </si>
  <si>
    <t>Prise en charge mensuelle Juillet 2021 - Sega Cissokho</t>
  </si>
  <si>
    <t>Prise en charge mensuelle Aout 2021 - Sega Cissokho</t>
  </si>
  <si>
    <t>Transport des bagages de Sega cissokho etudiant Kedougou Sab</t>
  </si>
  <si>
    <t>Transport des bagages de Sega cissokho etudiant Dakar Kedoug</t>
  </si>
  <si>
    <t>Appui SGO à la communaute musulmane de Bransan pour l organ</t>
  </si>
  <si>
    <t>Presentation condoleance chef de village de Madina-Sabodala</t>
  </si>
  <si>
    <t>Presentation condoleance Imam de Sabodala</t>
  </si>
  <si>
    <t>Appui de SGO pour l Organisation du Gamou Annuel de Missirah</t>
  </si>
  <si>
    <t>Armée de l'Air</t>
  </si>
  <si>
    <t>Commune Dagana</t>
  </si>
  <si>
    <t>population générale</t>
  </si>
  <si>
    <t>Popenguine</t>
  </si>
  <si>
    <t>Touba</t>
  </si>
  <si>
    <t>Bouteille Eau</t>
  </si>
  <si>
    <t>Personnel CDS</t>
  </si>
  <si>
    <t>Cadeaux - Enfants</t>
  </si>
  <si>
    <t>Commune Diass</t>
  </si>
  <si>
    <t>Denrées - Ramadan</t>
  </si>
  <si>
    <t>Divers Cadeaux</t>
  </si>
  <si>
    <t>Case Tout Petit</t>
  </si>
  <si>
    <t>MATERIEL SPORTIF</t>
  </si>
  <si>
    <t>Caserne Sapeurs Pompiers</t>
  </si>
  <si>
    <t>Médicaments</t>
  </si>
  <si>
    <t>PERIMETRE COMMUNAUTE</t>
  </si>
  <si>
    <t>Rehabiltation de deux salles de classe</t>
  </si>
  <si>
    <t>mur école Dienou Malick Ndiaye</t>
  </si>
  <si>
    <t>VIILAGE DIOGO</t>
  </si>
  <si>
    <t>Soutien Forage ASUFOR - Diogo</t>
  </si>
  <si>
    <t>APPUI INSTITUTIONNEL MEOUANE</t>
  </si>
  <si>
    <t>ECOLE MBETTETE 2</t>
  </si>
  <si>
    <t>ECOLE LEOANE</t>
  </si>
  <si>
    <t>ECOLE LEOANA</t>
  </si>
  <si>
    <t>TRAVAUX D'ACHEVEMENT SALLES DE CLASSE</t>
  </si>
  <si>
    <t>GCO5/MAME NDOUMBE SE</t>
  </si>
  <si>
    <t>DEPARTEMENT TIVAOUANE</t>
  </si>
  <si>
    <t>DON GASOIL PREFECTURE TIVAOAUNE</t>
  </si>
  <si>
    <t xml:space="preserve">GCO5/DON GROUPE ELECTROGENE </t>
  </si>
  <si>
    <t>APPUI INSTITUTIONNEL PREFECTURE TIVAOUANE</t>
  </si>
  <si>
    <t>FOURNITURE D'UN GROUP ELECTROGOENE</t>
  </si>
  <si>
    <t>TRAVAUX DE CONSTRUCTION DAARA TAIBA NDIAYE</t>
  </si>
  <si>
    <t>BUREAUX TRAVAIL + CHAISES POUR  BUREAUX DES ENSEIGNANTS</t>
  </si>
  <si>
    <t>TABLES BANCS POUR LES ECOLES</t>
  </si>
  <si>
    <t>ACHAT DE PNEUS</t>
  </si>
  <si>
    <t>APPUI INSTITUTIONNEL  SERVICE DE DEVELOPPEMT SOCIAL</t>
  </si>
  <si>
    <t>GCO5/SUBVENTION ETUDIANTS DE DIOGO</t>
  </si>
  <si>
    <t>COMMUNE DAROU</t>
  </si>
  <si>
    <t>GCO5/SUBVENMTION  ETUDIANTS DE DAROU</t>
  </si>
  <si>
    <t>GCO5/SUBVENTION ETUDIANTS DE MBORO</t>
  </si>
  <si>
    <t>GCO5/SUBVENTION ETUDIANTS DE MEKHE</t>
  </si>
  <si>
    <t>GCO5/SUBVENTION  ETUDAINTS TAIBA NDIAYE</t>
  </si>
  <si>
    <t>GCO5/MINISTERE ENVIRONEMENT</t>
  </si>
  <si>
    <t>GCO5/SUBVENTION ETUDIANTS MEOUANE</t>
  </si>
  <si>
    <t>GCO5/ETUDIANTS TIVAOUANE</t>
  </si>
  <si>
    <t>GCO5/APPUI CHAMPIONNAT SCOLAIRE</t>
  </si>
  <si>
    <t>GCO5/SOUTIEN MAGAL SERIGNE IBRA FALL</t>
  </si>
  <si>
    <t>FOURNITURE DE LATERITE</t>
  </si>
  <si>
    <t>GCO5/ SOUTIEN SCOLAIRE M. BA</t>
  </si>
  <si>
    <t>TRANSPORT D'1 TRACTEUR POUR LA COMMUNAUTE</t>
  </si>
  <si>
    <t>GCO5/APPUI JOURNEE  COMMUNAUTAIRE</t>
  </si>
  <si>
    <t>ACHAT D'UN TRACTEUR 80 CV</t>
  </si>
  <si>
    <t>CHEF RELIGIEUX &amp; ADMINISTRATIF</t>
  </si>
  <si>
    <t>APPUI TABASKI AUTORITES ADMIN &amp; RELIGIEUSES</t>
  </si>
  <si>
    <t>MATELAS ORTHOPEDIQUE POUR UNIVERSITE THIES</t>
  </si>
  <si>
    <t>GCO5/POT DE DEPART AUTORITE ADMINISTRATIF</t>
  </si>
  <si>
    <t>MUR POSTE DE SANTE DIOGO SUR MER</t>
  </si>
  <si>
    <t>POSSTE DE SANTE DIOGO SUR MER</t>
  </si>
  <si>
    <t>VILLAGE FASS BOYE</t>
  </si>
  <si>
    <t>MUR DE CLOTURE CEM FASS BOYE</t>
  </si>
  <si>
    <t>TRAVAUX ECOLE MAWDO TIVAOUANE</t>
  </si>
  <si>
    <t>APPUI INSTITUTIONNEL POLICE DE TIVAOAUNE</t>
  </si>
  <si>
    <t>MEDICAMENTS AUX POSTES DE SANTE DE LA COMMUNAUTE</t>
  </si>
  <si>
    <t>MATERIEL DE BUREAU DIOGO SUR MER</t>
  </si>
  <si>
    <t>TRAVAUX SUR ECOLE DIOGO</t>
  </si>
  <si>
    <t>DOTATION MATERIEL POSTE DE SANTE DIOGO SUR MER</t>
  </si>
  <si>
    <t>CONSTRUCTION DAARA DIOGO</t>
  </si>
  <si>
    <t>APPUI INSTITUTIONNEL POSTE DE SANTE DIOGO SUR MER</t>
  </si>
  <si>
    <t>BLOC SALLES DE CLASSE CEM DAROU</t>
  </si>
  <si>
    <t>VILLAGE GOUYE WADE</t>
  </si>
  <si>
    <t>SOUTIEN GAMOU ANNUEL MBORO</t>
  </si>
  <si>
    <t>SOUTIEN GAMOU ANNUEL NGOUYE WADE</t>
  </si>
  <si>
    <t>SOUTIEN MAGAL NIETY FANY SEGN TOUBA</t>
  </si>
  <si>
    <t>SUBVENTION MENSUELLE PRESELECT EMPLOI LO</t>
  </si>
  <si>
    <t>APPUI FORAGE VILLAG DAROU BEYE</t>
  </si>
  <si>
    <t>FRAIS DE CONSTRUCTION</t>
  </si>
  <si>
    <t>SOUTIEN SERIGNE DJILY SAMB</t>
  </si>
  <si>
    <t>REMBOURSEMENT CARBURANT SCE HYDRAULIQUE</t>
  </si>
  <si>
    <t>PERDIUM TECHNICIEN HYDRAULIQUE OUSMANE D</t>
  </si>
  <si>
    <t>CAPACIATAION DES FEMMES</t>
  </si>
  <si>
    <t>PERDIUM TECHNICIEN HYDRAULIQUE DIA MAMAD</t>
  </si>
  <si>
    <t>APPUI VILLAGE DAROU BOYE FORAGE</t>
  </si>
  <si>
    <t>SUBVENTION JANV 21 COMMISSION EMPLOI</t>
  </si>
  <si>
    <t>REMBOURSEMENT FRAIS DE MISSION DKR-TOUBA</t>
  </si>
  <si>
    <t>REMBOURSEMENT LOCATION GRP ELECT FORAGE</t>
  </si>
  <si>
    <t>MBAYE BANDIA</t>
  </si>
  <si>
    <t xml:space="preserve">MEMBRES CDREI </t>
  </si>
  <si>
    <t>PERDIEMS MEMBRES CDREI MBAYE BANDIA</t>
  </si>
  <si>
    <t>ABDOU AZIZ DIOP</t>
  </si>
  <si>
    <t>PERDIEMS MEMBRES CDREI ABDOU AZIZ DIOP</t>
  </si>
  <si>
    <t>NDOYE ABDOULAYE NAR</t>
  </si>
  <si>
    <t>PERDIEMS MEMBRES CDREI NDOYE ABDOULAYE N</t>
  </si>
  <si>
    <t>MANEL CELESTINE</t>
  </si>
  <si>
    <t>PERDIEMS MEMBRES CDREI MANEL CELESTINE</t>
  </si>
  <si>
    <t>BOYE CHEIKH MARIA</t>
  </si>
  <si>
    <t>PERDIEMS MEMBRES CDREI BOYE CHEIKH MARIA</t>
  </si>
  <si>
    <t>MANE BABA GNANGUI</t>
  </si>
  <si>
    <t>PERDIEMS MEMBRES CDREI MANE BABA GNANGUI</t>
  </si>
  <si>
    <t>BITEYE EL HADJI A</t>
  </si>
  <si>
    <t>PERDIEMS MEMBRES CDREI BITEYE EL HADJI A</t>
  </si>
  <si>
    <t xml:space="preserve"> SAMB MARIAMA</t>
  </si>
  <si>
    <t>PERDIEMS MEMBRES CDREI SAMB MARIAMA</t>
  </si>
  <si>
    <t>SAMB MARIAMA</t>
  </si>
  <si>
    <t>SOUTIEN POUR L'ORGANISATION DU RELOGEMEN</t>
  </si>
  <si>
    <t>CONTRIBUTION FRAIS MEDICAUX</t>
  </si>
  <si>
    <t>SOUTIEN DECES FAMILLE CHEF DU VILLAGE</t>
  </si>
  <si>
    <t>LOCATION GROUPE ELECTROGENE FORAGE DIOGO</t>
  </si>
  <si>
    <t>PRESENTATION CONDOLEANCES CHEF VILLAG ND</t>
  </si>
  <si>
    <t>SUBVENTION COMMIS EMPLOI LOCAL</t>
  </si>
  <si>
    <t>CONTRIBUT DONS ACHAT NATTES&amp;CHAUSSURES</t>
  </si>
  <si>
    <t>CONTRIBUT ACHAT PROJECTEURS</t>
  </si>
  <si>
    <t>SOUTIEN ORG ATELIER FORMAT DIRECT ECOLES</t>
  </si>
  <si>
    <t>PRESENTATION CONDOLEANCES VILLAG MBETTET</t>
  </si>
  <si>
    <t>SUBV CREAT GIE VILLAG</t>
  </si>
  <si>
    <t>SOUTIEN ORG COMBAT LUTTE ZIGGY MARLEY</t>
  </si>
  <si>
    <t>SOUTIEN ORG COMBAT LUTTE TEKTASS</t>
  </si>
  <si>
    <t>SUBVENTION MENSUELLE COMMISSION PRESELEC</t>
  </si>
  <si>
    <t>APPUI VILLAGE DE DAROU BEYE</t>
  </si>
  <si>
    <t>APPUI  INSTALL ECOLE CORANIQUE</t>
  </si>
  <si>
    <t>SOUTIEN ORG CONCOURS MISS MATH SCIENCE</t>
  </si>
  <si>
    <t>FRAIS CONSTITUTION 03 GIE</t>
  </si>
  <si>
    <t>CONTRIBUTION  POT DE DEPART ELHADJI BITE</t>
  </si>
  <si>
    <t>SOUTIEN ORGANISATION CONFERENCE RELIGIEU</t>
  </si>
  <si>
    <t>APPUI RELIG AU CHEF DE VILLAGE ET IMAM D</t>
  </si>
  <si>
    <t>SOUTIEN ORGAN CONF RELIG VILLAGE DAROU F</t>
  </si>
  <si>
    <t>SOUTIEN ORG POSE 1ERE PIERRE INSTITUT IS</t>
  </si>
  <si>
    <t>SOUTIEN ORG JOURN ENVIRONMENT GARAB GUI</t>
  </si>
  <si>
    <t>SOUTIEN ORG JOURNEE KHASSIDAS</t>
  </si>
  <si>
    <t>SOUTIEN ORG GAMOU ANNUEL</t>
  </si>
  <si>
    <t>SOUTIEN ORG JOURNEE CHAMP NAT KUN FU</t>
  </si>
  <si>
    <t>SOUTIEN ORG FESTIVAL INTEGR CULTUREL MBO</t>
  </si>
  <si>
    <t>SOUTIEN ORG FINALE MATCH FOOT INSTITUT A</t>
  </si>
  <si>
    <t>SOUTIEN ORG GAMOU DAHIRA KHADAMA  S T DA</t>
  </si>
  <si>
    <t>ACHAT BILLET PRESI ASSOC FEMMES CATHOLI</t>
  </si>
  <si>
    <t>SOUTIEN ORGAN COMBAT LUTTE DE GCO DIOGO</t>
  </si>
  <si>
    <t>SOUTIEN ORGAN GAMOU KHALIF DE GUET ARDO</t>
  </si>
  <si>
    <t>SOUTIEN ORGAN CONFERENCE ANNUELLE IMAM R</t>
  </si>
  <si>
    <t>SOUTIEN  GAMOU ANNUEL VILLAGE FOTH DU 14</t>
  </si>
  <si>
    <t>SOUTIEN JOURNEE CULTURELLE INSTITUT CORA</t>
  </si>
  <si>
    <t>SOUTIEN JASSEMBLE GENERALE ASSOCIATION P</t>
  </si>
  <si>
    <t>APPUI VILLAGE DE DAROU BEYE POUR LEUR FO</t>
  </si>
  <si>
    <t>SOUTIEN ORGANISATION CONFERENCE DIOGO AU</t>
  </si>
  <si>
    <t>SOUTIEN ORGANISATION CANTINE SCOLAIRE JA</t>
  </si>
  <si>
    <t>SUBVENTION COMMISSION PRESELECTION POUR</t>
  </si>
  <si>
    <t>SOUTIEN ORG INAUG MOSQUEE VILLAG NEYLOU</t>
  </si>
  <si>
    <t>SOUTIEN JRNES CULT ASS ELEV &amp; ETUDIANTS</t>
  </si>
  <si>
    <t>CONDOLEANCES FAMILLE YOUSSOUPH SAGNA</t>
  </si>
  <si>
    <t>SOUTIEN ORGANISATION FORUM EMPLOI DES JE</t>
  </si>
  <si>
    <t>PRISE EN CHARGE TRANSPORT ELEVES CM2 SIT</t>
  </si>
  <si>
    <t>SOUTIEN ORGANISATION RECITAL CORAN ECOLE</t>
  </si>
  <si>
    <t>SOUTIEN ORGANISATION JOURNEE CULTURELLE</t>
  </si>
  <si>
    <t>SOUTIEN ORGANISATION RENCONTRE FAMILLIAL</t>
  </si>
  <si>
    <t>SOUTIEN ORGANISATION MAGAL ANNUEL SANTHI</t>
  </si>
  <si>
    <t>SOUTIEN ORGANISATION DE LA JOURNEE RECIT</t>
  </si>
  <si>
    <t>PRESENTATION CONDOLEANCES A BASSIROU FAL</t>
  </si>
  <si>
    <t>APPUI VILLAGE DE DEROU BEYE POUR FONCTIO</t>
  </si>
  <si>
    <t>SUBVENTION MENSUELLE POUR LA COMMISION D</t>
  </si>
  <si>
    <t>SOUTIEN ORGANISATION JOURNEE RECITAL DE</t>
  </si>
  <si>
    <t>SOUTIEN COMBAT DE LUTTE DE LECURIE MBORO</t>
  </si>
  <si>
    <t>SOUTIEN FORUM DE LEMPLOI DES JEUNES POUR</t>
  </si>
  <si>
    <t>SOUTIEN COMBAT DE LUTTE BOY DIOGO  DU SA</t>
  </si>
  <si>
    <t>SOUTIEN A LORGANISATION DE LA CEREMONIE</t>
  </si>
  <si>
    <t>SOUTIEN ORG JOURN NATATION CLUB FASS BOY</t>
  </si>
  <si>
    <t>APPUI A DEMBA FALL NOTABLE DE DAROU FALL</t>
  </si>
  <si>
    <t>SOUTIEN ORG SORTIE PEDAGOGIQ CM2</t>
  </si>
  <si>
    <t>SOUTIEN ORGANISATION GAMOU ANNUEL NDANDA</t>
  </si>
  <si>
    <t>SOUTIEN ORGANISATION RECITAL CORAN KEUR</t>
  </si>
  <si>
    <t>SOUTIEN ORGANISATION ANNIVERSAIRE ORCHES</t>
  </si>
  <si>
    <t>REMB FACTURE ACHAT PELLE GANTS VILLAGE D</t>
  </si>
  <si>
    <t>REMB FRAIS ORGANISATION INAUGURATION POS</t>
  </si>
  <si>
    <t>SOUTIEN ORGANISATION CONFERENCE DU 27 07</t>
  </si>
  <si>
    <t>SOUTIEN ORGANISATION GRANDE NUIT DU PROP</t>
  </si>
  <si>
    <t>SOUTIEN ORGANISATION BAC POUR LES PRESID</t>
  </si>
  <si>
    <t>SOUTIEN ORGANISATION BAC ET BFEM RESTAUR</t>
  </si>
  <si>
    <t>PRESENTATION DE CONDOLEANCES A LA FAMILL</t>
  </si>
  <si>
    <t>SOUTIEN A LORGANISATION DE LA JOURNEE FA</t>
  </si>
  <si>
    <t>SOUTIEN A LORGANISATION DE LA SORTIE PED</t>
  </si>
  <si>
    <t>AIDE ACHAT BACHE</t>
  </si>
  <si>
    <t>SOUTIEN ORGANISATION BFEM CEM DE DIOGO</t>
  </si>
  <si>
    <t>APPUI LOCATION CITERNE ARROSAGE ROUTE MA</t>
  </si>
  <si>
    <t>SOUTIEN ORGANIS GAMOU ANNUEL SEGN BASS K</t>
  </si>
  <si>
    <t>SUBV MENS COM/EMPLOI LOCAL (JUILLET)</t>
  </si>
  <si>
    <t>APPUI VILLAGE DAROU BEYE FONCTIONNEMENT</t>
  </si>
  <si>
    <t>APPUI ORGANISATION 7EME EDITION DE SANTE</t>
  </si>
  <si>
    <t>SOUTIEN/PARTICIPATION EQUIPE HANDBALL TI</t>
  </si>
  <si>
    <t>SOUTIEN ORGAN JOURN FIN D'ANNE DES FEMME</t>
  </si>
  <si>
    <t>SOUTIEN ORGAN GAMOU ANNUEL NGOUYE BEYE 0</t>
  </si>
  <si>
    <t>CONTRIBUTION GCO AU POT DE DEPART IBRAHI</t>
  </si>
  <si>
    <t>SOUTIEN ORG 20 ANS AMICALE ETUD SORTANT</t>
  </si>
  <si>
    <t>SOUTIEN ORG FINALE TOURNOI FOOT ASC DIOG</t>
  </si>
  <si>
    <t>SOUTIEN ORG GAMOU ANNUEL NDANKH DU LUNDI</t>
  </si>
  <si>
    <t>SOUTIEN TRANSPORT MAGAL TOUBA DU 26.09.2</t>
  </si>
  <si>
    <t>PRESENTATION CONDOLEANCES FAMILLE FEU FA</t>
  </si>
  <si>
    <t>PRESENTATION CONDOLEANCES AU MAIRE MOUSS</t>
  </si>
  <si>
    <t>PRESENTATION CONDOLEANCES A DJIBY SALL</t>
  </si>
  <si>
    <t>SOUTIEN ORGANISATION JOURNEE SOCIALES ET</t>
  </si>
  <si>
    <t>SOUTIEN ORGANISATION JOURNEE EDUCATIVE P</t>
  </si>
  <si>
    <t>ACHAT DE CADEAU SOCIAL DEPART A LA RETRA</t>
  </si>
  <si>
    <t>CONTRIBUTION GCO CADRE DE PARTENARIAT EL</t>
  </si>
  <si>
    <t>SUBVENTION MENSUELLE COM EMPLOI SEPT 21</t>
  </si>
  <si>
    <t>SUBVENTION MENSUELLE COM EMPLOI AOUT 21</t>
  </si>
  <si>
    <t>CONDOLEANCE PRESIDENT DOMINIALE</t>
  </si>
  <si>
    <t>APPUI FORAGE DAROU BEYE AOUT 21</t>
  </si>
  <si>
    <t>APPUI FORAGE DAROU BEYE SEPT 21</t>
  </si>
  <si>
    <t>PRISE EN CHARGE FRAIS ACCOMPAGNEMENT E&amp;F</t>
  </si>
  <si>
    <t>SOUTIEN ORG FINALE FOOT DAROU FALL</t>
  </si>
  <si>
    <t>SOUTIEN ORG FORUM AJCM</t>
  </si>
  <si>
    <t>SOUTIEN ORG FINALE TOURNOI AJ DIOURMEL</t>
  </si>
  <si>
    <t>PRISE EN CHARGE FRAIS ACHAT MATERIEL</t>
  </si>
  <si>
    <t>SOUTIEN ORGAN GAMOU ANNUEL DAROU DIOUF D</t>
  </si>
  <si>
    <t>SOUTIEN ORGAN TOURNOI DE FOOT ASS JEUNES</t>
  </si>
  <si>
    <t>SOUTIEN ORGAN GAMOU ANNUEL VILLAGE MEDIN</t>
  </si>
  <si>
    <t>SOUTIEN ORGAN GAMOU ANNUEL DAHIRA MOUSTA</t>
  </si>
  <si>
    <t>SOUTIEN FINALE TOURNOI FOOTBALL VILLAGE</t>
  </si>
  <si>
    <t>SOUTIEN ORGAN FINALE TOURNOI FOOT ZONE L</t>
  </si>
  <si>
    <t>SOUTIEN ORGAN GAMOU ANNUEL VILLAGE TOUBA</t>
  </si>
  <si>
    <t>SOUTIEN ORG GAMOU DAHIRA SER MANSOUR SY</t>
  </si>
  <si>
    <t>SOUTIEN GAMOU ANNUEL SER MAODO SY DE TIV</t>
  </si>
  <si>
    <t>PRISE EN CHARGE TRANSPORT PELERINS KHELC</t>
  </si>
  <si>
    <t>PRISE EN CHARGE DES FRAIS D'EQUIPEMENT G</t>
  </si>
  <si>
    <t>SOUTIEN ORGAN TOURNOI DE FOOT KEUR OGGO</t>
  </si>
  <si>
    <t>SOUTIEN ORG TOURNOI DE FOOT VILLAGE DE G</t>
  </si>
  <si>
    <t>SOUTIEN ORG FINALE TOURNOI DE FOOT DIAMA</t>
  </si>
  <si>
    <t>PRISE EN CHARGE FRAIS MEDICAUX FILLE ALA</t>
  </si>
  <si>
    <t>SOUTIEN ORGANISATION GAMOU VILLAGE FOTH</t>
  </si>
  <si>
    <t>SOUTIEN ORG GAMOU NDIASSANE</t>
  </si>
  <si>
    <t>PRISE EN CHARGE FRAIS TRANSPORT ACHEMINE</t>
  </si>
  <si>
    <t>PRISE EN CHARGE FRAIS INSCRIPTION ELEVE</t>
  </si>
  <si>
    <t>PRISE EN CHARGE COCKTAIL POUR LA JOURNEE</t>
  </si>
  <si>
    <t>SOUTIEN ORG FINALE COMMUN MAIRE KAB GAYE</t>
  </si>
  <si>
    <t>SOUTIEN ORG FINALE TOURNOI FOOT VILLAG B</t>
  </si>
  <si>
    <t>SOUTIEN ORG FINALE TOURNOI FOOT ASC GUEU</t>
  </si>
  <si>
    <t>SOUTIEN ORG FINALE TOURNOI FOOT VILLAG D</t>
  </si>
  <si>
    <t>PRISE EN CHARGE FRAIS LOCAT CHAISES BACH</t>
  </si>
  <si>
    <t>SOUTIEN ORG GAMOU ANNUEL TOUBA MBAYA</t>
  </si>
  <si>
    <t>SOUTIEN ORG FINALE TOURNOI FOOT ASC SOGG</t>
  </si>
  <si>
    <t>LOCATION GROUPE BCHE CHAISE SITE RECASEM</t>
  </si>
  <si>
    <t>PRISE EN CHARGE SCOLARITE KHADIM WADE</t>
  </si>
  <si>
    <t>SOUTIEN COMBAT LUTTE NDIALCOUGNE KHEUB</t>
  </si>
  <si>
    <t>PRISE EN CHARGE TRANSPORT PELERINS DAHIR</t>
  </si>
  <si>
    <t>PRISE EN CHARGE FRAIS MEDICAUX BAMBY NIA</t>
  </si>
  <si>
    <t>SOUTIEN ORGANISATION SACERDO PAROISSE FA</t>
  </si>
  <si>
    <t>PRISE EN CHARGE FRAIS DE CONSTRUCTION DA</t>
  </si>
  <si>
    <t>ORGANISATION MAGAL SERIGN MODOU DIOUF DA</t>
  </si>
  <si>
    <t>SOUTIEN ORGANISATION 3 EDITION 48H ELEM</t>
  </si>
  <si>
    <t>SOCIAL COMMUNITY FORAGE VILLAGE DAROU BE</t>
  </si>
  <si>
    <t>S0CIAL COMMUNITY SUBV MENS COMM PRESELEC</t>
  </si>
  <si>
    <t>CONFECTION CACHET GIE ALPHA AND LIGUEYE</t>
  </si>
  <si>
    <t>APPUI FINANCIER POUR ORGANISATION NIETY</t>
  </si>
  <si>
    <t>APPUI FINANCIER POUROUVERTURE MOSQUEE DE</t>
  </si>
  <si>
    <t>CREATION GIE DOR WAR POUR LES JEUNES DE</t>
  </si>
  <si>
    <t>CONTRIBUTION A LA REUSSITE DE LA CELEBRA</t>
  </si>
  <si>
    <t>CONTIBUTION REISSITE FINALE DE FOOTBALL</t>
  </si>
  <si>
    <t>PRISE EN CHARGE FRAIS REALISATION DU PRO</t>
  </si>
  <si>
    <t>PRISE EN CHARGE FRAIS HOSPITALISATION IB</t>
  </si>
  <si>
    <t>SOUTIEN ORG MAGAL ANNUEL DAHIRA DIOGO</t>
  </si>
  <si>
    <t>REMB ACHAT FOURN ET MAT SCOLAIRES</t>
  </si>
  <si>
    <t>APPUI INSTITUTIONNEL GENDARMERIE</t>
  </si>
  <si>
    <t>PRISE EN CHARG ACHAT OUVRAGES ET DENREES</t>
  </si>
  <si>
    <t>FRAIS TRANSPORT TRAVAUX CHAMP ARACHEDE D</t>
  </si>
  <si>
    <t>SOUTIEN ORG COMBAT DE LUTTE ECURIE DIOGO</t>
  </si>
  <si>
    <t>SOUTIEN CELLULE PEDAGOGIQUE MIXTE TIVAOU</t>
  </si>
  <si>
    <t>SUBVENTION COMMISSION EMPLOI NOV 21</t>
  </si>
  <si>
    <t>APPUI FORAGE VILLAGE DAROU BEYE NOV 21</t>
  </si>
  <si>
    <t>RETOUR MONNAIEFRAIS COCKTAIL ECOLE SITE</t>
  </si>
  <si>
    <t>CONTRIBUTION GCOPOT DEPART CHEIKH T SARR</t>
  </si>
  <si>
    <t>SOUTIEN ORG CONCERT MUSICAL ASSOC FEMMES</t>
  </si>
  <si>
    <t>SOUTIEN ORG TOURNEE ANNUELLE KHALIF DES</t>
  </si>
  <si>
    <t>PRISE EN CHARGE FRAIS DE 03 SEANCES DE D</t>
  </si>
  <si>
    <t>COMMUNITYSOUTIEN ORG JOURNEE SANT SERIGN</t>
  </si>
  <si>
    <t>COMMUNITYSOUTIEN ORG FINALE COMMUNALE FO</t>
  </si>
  <si>
    <t>COMMUNITYPRISE EN CHARGE FRAIS DE PROVIS</t>
  </si>
  <si>
    <t>COMMUNITYSOUTIEN ORG CONFERENCE ET MANIF</t>
  </si>
  <si>
    <t>COMMUNITYSOUTIEN ORG EXPOELEVAGE ASSO EL</t>
  </si>
  <si>
    <t>COMMUNITYPRESENTATION CONDOLEANCES FAMIL</t>
  </si>
  <si>
    <t>COMMUNITYSOUTIEN ORG GAMOU ANNUEL SERIGN</t>
  </si>
  <si>
    <t>PRISE EN CHARGE ACCOMPAGNEMENT DES DAARA</t>
  </si>
  <si>
    <t>SOUTIEN FONDATION MAME FAWADE WELLE MBOR</t>
  </si>
  <si>
    <t>SOUTIEN DAHIRA NIKHMATY MBORO</t>
  </si>
  <si>
    <t>SOUITIEN ORG CONFERENCE ANNUELLE DAHIRA</t>
  </si>
  <si>
    <t>Prise en charge école Lam lam</t>
  </si>
  <si>
    <t>Parrainage école primaire</t>
  </si>
  <si>
    <t>Année 2021</t>
  </si>
  <si>
    <t>JANVIER 2021</t>
  </si>
  <si>
    <t>FEVRIER 2021</t>
  </si>
  <si>
    <t>MARS 2021</t>
  </si>
  <si>
    <t>AVRIL 2021</t>
  </si>
  <si>
    <t>MAI 2021</t>
  </si>
  <si>
    <t>JUIN 2021</t>
  </si>
  <si>
    <t>JUILLET 2021</t>
  </si>
  <si>
    <t>AOUT 2021</t>
  </si>
  <si>
    <t>SEPTEMBRE 2021</t>
  </si>
  <si>
    <t>OCTOBRE 2021</t>
  </si>
  <si>
    <t>NOVEMBRE 2021</t>
  </si>
  <si>
    <t>DECEMBRE 2021</t>
  </si>
  <si>
    <t>Panier Ramadan collaborateurs externes</t>
  </si>
  <si>
    <t>Divers</t>
  </si>
  <si>
    <t>Don</t>
  </si>
  <si>
    <t>Panier Ramadan agents</t>
  </si>
  <si>
    <t>Village pilotes</t>
  </si>
  <si>
    <t>SOS enfants</t>
  </si>
  <si>
    <t xml:space="preserve">Ministère des mines </t>
  </si>
  <si>
    <t>Appuis mines</t>
  </si>
  <si>
    <t>30-SEP-21</t>
  </si>
  <si>
    <t>28-FEV-21</t>
  </si>
  <si>
    <t>30-AVR-21</t>
  </si>
  <si>
    <t>31-DEC-21</t>
  </si>
  <si>
    <t>31-JAN-21</t>
  </si>
  <si>
    <t>31-MAR-21</t>
  </si>
  <si>
    <t>31-MAI-21</t>
  </si>
  <si>
    <t>30-JUN-21</t>
  </si>
  <si>
    <t>31-AOU-21</t>
  </si>
  <si>
    <t>31-OCT-21</t>
  </si>
  <si>
    <t>30-NOV-21</t>
  </si>
  <si>
    <t>31-JUL-21</t>
  </si>
  <si>
    <t>EVENEMENTS RELIGIEUX</t>
  </si>
  <si>
    <t>Commune de KEUR MOUSSA</t>
  </si>
  <si>
    <t>Construction Centre de SANTE</t>
  </si>
  <si>
    <t>Commune de POUT</t>
  </si>
  <si>
    <t>Construction Ecole Primaire</t>
  </si>
  <si>
    <t>Commune de DIASS</t>
  </si>
  <si>
    <t>Construction Ecole de DIASS</t>
  </si>
  <si>
    <t>Village de NGOMENE</t>
  </si>
  <si>
    <t>Construction Poulailler</t>
  </si>
  <si>
    <t>APPUI AUX JEUNES</t>
  </si>
  <si>
    <t>Hopital Regional de Kedougou</t>
  </si>
  <si>
    <t>DON DE MASQUES ET GANS HOPITAL DE KDG</t>
  </si>
  <si>
    <t>PO-25674 - DON DE CARBURANT HOPITAL DE KDG</t>
  </si>
  <si>
    <t>Mutuel de Sante de la Commune</t>
  </si>
  <si>
    <t>APPUI MUTUELLE DE SANTE ACTEURS CULT</t>
  </si>
  <si>
    <t>Groupement des femmes de Commune</t>
  </si>
  <si>
    <t>APPUI JOURNEE DU FONIO</t>
  </si>
  <si>
    <t>Village de Tambandoumbouya</t>
  </si>
  <si>
    <t>ABBATEMENT ARBRES CHEF DE VILLAGE TAMBANOUMOUYA</t>
  </si>
  <si>
    <t>GIE Teinturiers de Kedougou</t>
  </si>
  <si>
    <t>PO-25762-FAC ACHAT MATERIELS GIE DES TEINTURIERS DE KDG</t>
  </si>
  <si>
    <t>PO-26745 - MEDICAMENT CTE DE LA REGION DE KEDOUGOU</t>
  </si>
  <si>
    <t>GIE des femmes de la commune</t>
  </si>
  <si>
    <t>PO-27253 - FALLOU SARR-FORMATION FABRICATION SAVON</t>
  </si>
  <si>
    <t xml:space="preserve">CONDOLEANCE Mr DJAMIL SY </t>
  </si>
  <si>
    <t>PAPEX DON BIBLIOTHEQUE GOUDIANE</t>
  </si>
  <si>
    <t>DEPENSE JOURNEE DE LA FEMME</t>
  </si>
  <si>
    <t>ORCA BON CADEAUX NOEL</t>
  </si>
  <si>
    <t xml:space="preserve">DONS CODEC DE NGOUDIANE </t>
  </si>
  <si>
    <t>PAPER/DONS DE FOURNITURES SCOLAIRE</t>
  </si>
  <si>
    <t>TRANSPORT MAGAL 2021/BANDIA</t>
  </si>
  <si>
    <t>TRANSPORT MAGAL 2021/DIACK</t>
  </si>
  <si>
    <t>TRANSPORT MAGAL</t>
  </si>
  <si>
    <t xml:space="preserve">TRANSPORT GAMOU </t>
  </si>
  <si>
    <t xml:space="preserve">AIDE DECES D'UN PARENT </t>
  </si>
  <si>
    <t>SOUTIEN FINACIER ORGANISAT° MISS TH</t>
  </si>
  <si>
    <t>ORCA BON ACHAT CADEAUX</t>
  </si>
  <si>
    <t>SENEGEX POTEAU COURANT</t>
  </si>
  <si>
    <t xml:space="preserve">TALIX MINES </t>
  </si>
  <si>
    <t>APPUI GOUVERNEMENT SCOLAIRE DU LYCEE DE NGOUDIANE</t>
  </si>
  <si>
    <t>MAIRIE</t>
  </si>
  <si>
    <t>CONSTRUCTION PISTE NGOUNDIANE -BANGA</t>
  </si>
  <si>
    <t>INFRASTRUCTURE</t>
  </si>
  <si>
    <t>GRAVIERS</t>
  </si>
  <si>
    <t>DON</t>
  </si>
  <si>
    <t>ASSOCIATION SPORTIVE ASC</t>
  </si>
  <si>
    <t>19.07.2021</t>
  </si>
  <si>
    <t>23.09.2021</t>
  </si>
  <si>
    <t>23.11.2021</t>
  </si>
  <si>
    <t>16.12.2021</t>
  </si>
  <si>
    <t>11.01.2021</t>
  </si>
  <si>
    <t xml:space="preserve">- Coût de production de plants:                                                                                                 </t>
  </si>
  <si>
    <t xml:space="preserve">- Coûts liés au transport de matériaux de transition et de top soil : location d’équipements </t>
  </si>
  <si>
    <t xml:space="preserve">- Achat de petit materiel (gabions protecteurs , fil de fer et panneaux  et seed                              </t>
  </si>
  <si>
    <t xml:space="preserve">- Coût lié a la mains d'œuvres pour les activités de rehabilitation                                                 </t>
  </si>
  <si>
    <t xml:space="preserve">- Frais de suivi - evaluation de la campagne par IREF                                                                     </t>
  </si>
  <si>
    <t>COMPAGNIE SENEGALAISE DES PHOSPHATES DE TAIBA</t>
  </si>
  <si>
    <t xml:space="preserve">104.9462 </t>
  </si>
  <si>
    <t>km2</t>
  </si>
  <si>
    <t>AECPP</t>
  </si>
  <si>
    <t>D1985-399 Warrang</t>
  </si>
  <si>
    <t>SOCIETE SENEGALAISE DES PHOSPHATES DE THIES</t>
  </si>
  <si>
    <t>argile industrielle, attapulgite, sépiolite</t>
  </si>
  <si>
    <t>D1985-409 Mbodiène</t>
  </si>
  <si>
    <t>Argile, attapulgite, sépiolite</t>
  </si>
  <si>
    <t>D1985-411 Allou Kagne</t>
  </si>
  <si>
    <t>D1985-413 Sébikotane</t>
  </si>
  <si>
    <t>COMPAGNIE GENERALE D'EXPLOITATION DE CARRIERE (100%)</t>
  </si>
  <si>
    <t>SOCIETE POUR LE DEVELOPPEMENT DE L'INDUSTRIE DU TOURISME ET DE L'HABITAT AU SENEGAL (SODEVIT) (100%)</t>
  </si>
  <si>
    <t>Argile, attapulgite</t>
  </si>
  <si>
    <t>D1999-1020 Tobène Nord_ICS</t>
  </si>
  <si>
    <t>Kirène</t>
  </si>
  <si>
    <t>CIMENTS DU SAHEL</t>
  </si>
  <si>
    <t>D2000-106 Thicky</t>
  </si>
  <si>
    <t>D1998-238 Niamia</t>
  </si>
  <si>
    <t>SOCIETE DE RECHERCHE ET DE DEVELOPPEMENT DES MINES SA (SORED-MINES)</t>
  </si>
  <si>
    <t>Au, substance connexes</t>
  </si>
  <si>
    <t>Moura et Bondala</t>
  </si>
  <si>
    <t>DIOMAYE GRANULATS/GROUPE HOLDING DIOMAYE (100%)</t>
  </si>
  <si>
    <t>D2005-520 -périmètre de sabodala</t>
  </si>
  <si>
    <t>SABODALA GOLD OPERATIONS SA (SGO)</t>
  </si>
  <si>
    <t>Carrière de calcaire dans la forêt classée de Pout</t>
  </si>
  <si>
    <t>SOCIETE MINIERE DU DIOBASSE SA (100%)</t>
  </si>
  <si>
    <t>D2006-359 Bargny</t>
  </si>
  <si>
    <t>SOCIETE DE COMMERCIALISATION DU CIMENT (SOCOCIM)</t>
  </si>
  <si>
    <t>SOCIETE DE COMMERCIALISATION DU CIMENT (SOCOCIM) (100%)</t>
  </si>
  <si>
    <t>D2006-361 Pout</t>
  </si>
  <si>
    <t>Grande Côte_MDL</t>
  </si>
  <si>
    <t>GRANDE COTE OPERATIONS SA</t>
  </si>
  <si>
    <t>ML</t>
  </si>
  <si>
    <t>A004068 Diack_Houar-Sintram</t>
  </si>
  <si>
    <t>CARRIERE ET SABLES (100%)</t>
  </si>
  <si>
    <t>DANGOTE INDUSTRIES SENEGAL SA</t>
  </si>
  <si>
    <t>argile industrielle, calcaire, latérite</t>
  </si>
  <si>
    <t>Abdou Fattah Mbacké (100%)</t>
  </si>
  <si>
    <t xml:space="preserve">0.1527 </t>
  </si>
  <si>
    <t>A07540 _ Périmètre de Diack</t>
  </si>
  <si>
    <t>LIBIDOR (100%)</t>
  </si>
  <si>
    <t>SOCIETE SENEGALAISE D'EXPLOITATION DE CARRIERES (SOSECAR) (100%)</t>
  </si>
  <si>
    <t>MAROUNDING</t>
  </si>
  <si>
    <t>AEMSM</t>
  </si>
  <si>
    <t xml:space="preserve">0.5062 </t>
  </si>
  <si>
    <t>DIACK</t>
  </si>
  <si>
    <t>GECAMINES.SA (100%)</t>
  </si>
  <si>
    <t xml:space="preserve">0.1402 </t>
  </si>
  <si>
    <t>Périmétre Lam-Lam</t>
  </si>
  <si>
    <t>SEPHOS (100%)</t>
  </si>
  <si>
    <t>NGARI</t>
  </si>
  <si>
    <t>GIE BENCOUTOU (100%)</t>
  </si>
  <si>
    <t>petite mine de grés rouge</t>
  </si>
  <si>
    <t>gr</t>
  </si>
  <si>
    <t>grés noir à Bakel</t>
  </si>
  <si>
    <t>gn</t>
  </si>
  <si>
    <t>Woyé</t>
  </si>
  <si>
    <t>Ndoukoura Ouolof- SYPROM SA</t>
  </si>
  <si>
    <t>grès</t>
  </si>
  <si>
    <t xml:space="preserve">0.1150 </t>
  </si>
  <si>
    <t>Périmètre TAIBA</t>
  </si>
  <si>
    <t>carrière de grès à Ndiass</t>
  </si>
  <si>
    <t>SOCIETE DES MINES DU SENEGAL (SODEMINES) (100%)</t>
  </si>
  <si>
    <t xml:space="preserve">633.5624 </t>
  </si>
  <si>
    <t>Orkadièré</t>
  </si>
  <si>
    <t>FADOUMARA</t>
  </si>
  <si>
    <t xml:space="preserve">0.4992 </t>
  </si>
  <si>
    <t>Mn</t>
  </si>
  <si>
    <t>AFRICAN INVESTMENT GROUP SA (100%)</t>
  </si>
  <si>
    <t>COMPTOIRE COMMERCIAL DAOUDA DIA SUARL (100%)</t>
  </si>
  <si>
    <t>LOWRE INDUSTRIES (100%)</t>
  </si>
  <si>
    <t>SOCIETE MINIERE DJIBREIL DIAGNE MON PARENT (100%)</t>
  </si>
  <si>
    <t xml:space="preserve">0.1006 </t>
  </si>
  <si>
    <t>Baytilaye</t>
  </si>
  <si>
    <t>SDK MINING SA (100%)</t>
  </si>
  <si>
    <t xml:space="preserve">144.2978 </t>
  </si>
  <si>
    <t>Couloir 1_Diabougou</t>
  </si>
  <si>
    <t>CO</t>
  </si>
  <si>
    <t xml:space="preserve">11.9035 </t>
  </si>
  <si>
    <t>Couloir 2_Soukounkou</t>
  </si>
  <si>
    <t xml:space="preserve">10.8780 </t>
  </si>
  <si>
    <t>Couloir 3_Soreto</t>
  </si>
  <si>
    <t xml:space="preserve">6.3000 </t>
  </si>
  <si>
    <t>Couloir 4_Makana</t>
  </si>
  <si>
    <t xml:space="preserve">1.9001 </t>
  </si>
  <si>
    <t>Couloir 5_Tinkoto</t>
  </si>
  <si>
    <t xml:space="preserve">17.8249 </t>
  </si>
  <si>
    <t>Couloir 6_Bantako</t>
  </si>
  <si>
    <t xml:space="preserve">7.3250 </t>
  </si>
  <si>
    <t>Couloir 7_Sansamba</t>
  </si>
  <si>
    <t>Couloir 8_kabetea Gossan</t>
  </si>
  <si>
    <t xml:space="preserve">1.0766 </t>
  </si>
  <si>
    <t>Couloir 9_Baqata</t>
  </si>
  <si>
    <t xml:space="preserve">0.8458 </t>
  </si>
  <si>
    <t>Couloir 10_Garaboureya</t>
  </si>
  <si>
    <t xml:space="preserve">5.4193 </t>
  </si>
  <si>
    <t>Couloir 11_Satadougou</t>
  </si>
  <si>
    <t xml:space="preserve">12.0891 </t>
  </si>
  <si>
    <t>Couloir12_Daorala</t>
  </si>
  <si>
    <t xml:space="preserve">30.6075 </t>
  </si>
  <si>
    <t>Couloir13_Karakaena</t>
  </si>
  <si>
    <t xml:space="preserve">0.2705 </t>
  </si>
  <si>
    <t>Couloir 14_Bondola</t>
  </si>
  <si>
    <t xml:space="preserve">28.9050 </t>
  </si>
  <si>
    <t>Couloir 15_Lingokhoto</t>
  </si>
  <si>
    <t xml:space="preserve">37.8666 </t>
  </si>
  <si>
    <t>Couloir 16_Diakhaling</t>
  </si>
  <si>
    <t xml:space="preserve">12.7868 </t>
  </si>
  <si>
    <t>Couloir 17_Balankonko</t>
  </si>
  <si>
    <t xml:space="preserve">37.5356 </t>
  </si>
  <si>
    <t>A04252_ Diack</t>
  </si>
  <si>
    <t>AMAFRIQUE SENEGAL (100%)</t>
  </si>
  <si>
    <t xml:space="preserve">894.7966 </t>
  </si>
  <si>
    <t>SOCIETE INDUSTRIELLE ET MINIERE SUARL (100%)</t>
  </si>
  <si>
    <t xml:space="preserve">53.4554 </t>
  </si>
  <si>
    <t>Au, Cu</t>
  </si>
  <si>
    <t xml:space="preserve">180.6493 </t>
  </si>
  <si>
    <t>MOM SARL (100%)</t>
  </si>
  <si>
    <t xml:space="preserve">0.0602 </t>
  </si>
  <si>
    <t>SOCIETE DE SERVICES, BATIMENT ET COMMERCE INTERNATIONALE 2SBCI SUARL (100%)</t>
  </si>
  <si>
    <t>D2007-851 Falémé</t>
  </si>
  <si>
    <t>SOCIETE DES MINES DE FER DE LA FALEME (MIFERSO)</t>
  </si>
  <si>
    <t>SAMEKOUTA</t>
  </si>
  <si>
    <t>BASMALA INTERNATIONAL SARL (100%)</t>
  </si>
  <si>
    <t xml:space="preserve">0.4550 </t>
  </si>
  <si>
    <t>BAOBAB MINING AND CHEMICAL CORP SA</t>
  </si>
  <si>
    <t>SOCIETE D'AMENAGEMENT DE BATIMENT ET D'ETUDES GENERALES (SOCABEG) (100%)</t>
  </si>
  <si>
    <t>Kalikoutoto</t>
  </si>
  <si>
    <t>ISLE WORLDWIDE (100%)</t>
  </si>
  <si>
    <t>AEHTR</t>
  </si>
  <si>
    <t>Sl</t>
  </si>
  <si>
    <t>TINKOTO SOU</t>
  </si>
  <si>
    <t>GIE SINING KANG (100%)</t>
  </si>
  <si>
    <t xml:space="preserve">0.3624 </t>
  </si>
  <si>
    <t>SOCIETE CIVILE IMMOBILIERE S.C.I.D.D (100%)</t>
  </si>
  <si>
    <t>URBAINE D'ENTREPRISE (100%)</t>
  </si>
  <si>
    <t>phosphate de chaux, substances connexes</t>
  </si>
  <si>
    <t>BOUSANKOBA</t>
  </si>
  <si>
    <t>GIE BOUSANKO GOLD (100%)</t>
  </si>
  <si>
    <t>CIMENTS DE L'AFRIQUE (100%)</t>
  </si>
  <si>
    <t>SEMAC (100%)</t>
  </si>
  <si>
    <t>Cu, substances connexes</t>
  </si>
  <si>
    <t>FUTURIS IMMOBILIER (100%)</t>
  </si>
  <si>
    <t>MBF PROPERTIES SA (100%)</t>
  </si>
  <si>
    <t>WEST AFRICAN TRADING INVESTMENT CONSTRUCTION (100%)</t>
  </si>
  <si>
    <t>MAISON INTERNATIONALE DU COMMERCE (MIC) (100%)</t>
  </si>
  <si>
    <t>MOUHAMED RASSOUL SECK SERVICES (100%)</t>
  </si>
  <si>
    <t>OUEST DJIKOYE</t>
  </si>
  <si>
    <t>BANTAKO</t>
  </si>
  <si>
    <t>GIE REBISEN (100%)</t>
  </si>
  <si>
    <t>SEGUEKO2</t>
  </si>
  <si>
    <t>SOCIETE DE CONCASSAGE ET DE BETON SARL (100%)</t>
  </si>
  <si>
    <t>ROCHES BETONS ET OUVRAGES DU SENEGAL SARL (100%)</t>
  </si>
  <si>
    <t>Au, substances connexes</t>
  </si>
  <si>
    <t>MRL INTERNATIONAL INDUSTRIES SARL (100%)</t>
  </si>
  <si>
    <t>Ibel et Ndébou</t>
  </si>
  <si>
    <t>NOUVELLES SOCIETE DES MINES ET DES TRAVAUX PUBLIQUES (100%)</t>
  </si>
  <si>
    <t>substances connexes, uranium</t>
  </si>
  <si>
    <t>MOUVEMENT FEDERAL ANSAROUL AHMADIYA (100%)</t>
  </si>
  <si>
    <t>GRAVILLONS MMS ET SITOR SA (100%)</t>
  </si>
  <si>
    <t>PRESTIGES-EXPORT LLC (100%)</t>
  </si>
  <si>
    <t>Sasi</t>
  </si>
  <si>
    <t>AGEM (100%)</t>
  </si>
  <si>
    <t>CARREFOUR IMMO SERVICES-SUARL (100%)</t>
  </si>
  <si>
    <t>AECPT</t>
  </si>
  <si>
    <t xml:space="preserve">0.2273 </t>
  </si>
  <si>
    <t>Marougoukoto</t>
  </si>
  <si>
    <t>FUTURMINE SARL (100%)</t>
  </si>
  <si>
    <t xml:space="preserve">0.9354 </t>
  </si>
  <si>
    <t xml:space="preserve">235.0168 </t>
  </si>
  <si>
    <t>ILIMALO</t>
  </si>
  <si>
    <t>ENTREPRISE D’ETUDES DE REALISATION ET DE SUPERVISION (100%)</t>
  </si>
  <si>
    <t>COMPAGNIE DES SABLES DU SENEGAL (100%)</t>
  </si>
  <si>
    <t>SOCIÉTÉ AFRICA TRADE AND INVESTMENT CONSULTING SARL (100%)</t>
  </si>
  <si>
    <t>BABJUF MINES (100%)</t>
  </si>
  <si>
    <t>Sédhiou</t>
  </si>
  <si>
    <t>dl</t>
  </si>
  <si>
    <t xml:space="preserve">0.0845 </t>
  </si>
  <si>
    <t>Sédembou</t>
  </si>
  <si>
    <t>AECPubP</t>
  </si>
  <si>
    <t xml:space="preserve"> KAYAR SUD</t>
  </si>
  <si>
    <t>ICS/Taiba</t>
  </si>
  <si>
    <t>Bélé</t>
  </si>
  <si>
    <t>Li, Sn</t>
  </si>
  <si>
    <t>GIE MARBRE BASALTE-GRANITE DU SENEGAL (100%)</t>
  </si>
  <si>
    <t>Roundé</t>
  </si>
  <si>
    <t>IAMGOLD BOTO SA (90%)</t>
  </si>
  <si>
    <t>COMPTOIR COMMERCIAL BAYE IBRA THIAW (100%)</t>
  </si>
  <si>
    <t xml:space="preserve">0.2163 </t>
  </si>
  <si>
    <t>GENERALE DE REALISATION ET D'EQUIPEMENT (100%)</t>
  </si>
  <si>
    <t>latérite</t>
  </si>
  <si>
    <t>SALAM GOLD (100%)</t>
  </si>
  <si>
    <t xml:space="preserve">0.0786 </t>
  </si>
  <si>
    <t>CONSORTIUM D'ENTREPRISES (CDE) (100%)</t>
  </si>
  <si>
    <t>MIRZAN SARL (100%)</t>
  </si>
  <si>
    <t>Wékh Whékh</t>
  </si>
  <si>
    <t xml:space="preserve">0.0131 </t>
  </si>
  <si>
    <t>SAMA GOLD SARL (100%)</t>
  </si>
  <si>
    <t xml:space="preserve">59.0495 </t>
  </si>
  <si>
    <t>Santhie Mam Gor</t>
  </si>
  <si>
    <t>ENTREPRISE MAME NDIEGNE BTP SUARL (100%)</t>
  </si>
  <si>
    <t xml:space="preserve">0.0305 </t>
  </si>
  <si>
    <t>SOCIETE SENEGALAISE DES PHOSPHATES DE THIES (100%)</t>
  </si>
  <si>
    <t xml:space="preserve">14.8070 </t>
  </si>
  <si>
    <t>SINTRADIMMO SA (100%)</t>
  </si>
  <si>
    <t xml:space="preserve">4.9936 </t>
  </si>
  <si>
    <t>Ouest Laminia</t>
  </si>
  <si>
    <t>Wortokhati</t>
  </si>
  <si>
    <t>Déni Biram NDAO</t>
  </si>
  <si>
    <t>Seune sérère</t>
  </si>
  <si>
    <t>WASSADOU SUD</t>
  </si>
  <si>
    <t xml:space="preserve">3.2060 </t>
  </si>
  <si>
    <t>BOKAMINE SARL (100%)</t>
  </si>
  <si>
    <t>SONKO ET FILS SARL (100%)</t>
  </si>
  <si>
    <t>Kaourou</t>
  </si>
  <si>
    <t>BHAIRAVA AGRICOL SARL (100%)</t>
  </si>
  <si>
    <t xml:space="preserve">144.2171 </t>
  </si>
  <si>
    <t>Kérékonko et Soukouta</t>
  </si>
  <si>
    <t>Entreprise THIAM SENEGAL GOLD FAMILY (100%)</t>
  </si>
  <si>
    <t xml:space="preserve">1.0842 </t>
  </si>
  <si>
    <t>kao</t>
  </si>
  <si>
    <t xml:space="preserve">0.0829 </t>
  </si>
  <si>
    <t>THIORO MBAYE (100%)</t>
  </si>
  <si>
    <t xml:space="preserve">0.0165 </t>
  </si>
  <si>
    <t>Nébou</t>
  </si>
  <si>
    <t xml:space="preserve">0.1079 </t>
  </si>
  <si>
    <t xml:space="preserve">0.0084 </t>
  </si>
  <si>
    <t>DIOP AMADOU MAME (100%)</t>
  </si>
  <si>
    <t xml:space="preserve">0.0198 </t>
  </si>
  <si>
    <t xml:space="preserve">0.0964 </t>
  </si>
  <si>
    <t>kénioto</t>
  </si>
  <si>
    <t>JEAN LEFEVRE SENEGAL (100%)</t>
  </si>
  <si>
    <t xml:space="preserve">0.1258 </t>
  </si>
  <si>
    <t>TEMOTO</t>
  </si>
  <si>
    <t xml:space="preserve">0.5049 </t>
  </si>
  <si>
    <t>Thiébo</t>
  </si>
  <si>
    <t>HOLDING ATLANTIC MINING PETROLUM " MINE PETRO-SA" (100%)</t>
  </si>
  <si>
    <t>DAMASH MINERALS LTD (100%)</t>
  </si>
  <si>
    <t>Niakhène</t>
  </si>
  <si>
    <t>CHALLENGER NORD-SUD INTERNATIONAL SAS (100%)</t>
  </si>
  <si>
    <t xml:space="preserve">498.9377 </t>
  </si>
  <si>
    <t>KHOSSANTO</t>
  </si>
  <si>
    <t xml:space="preserve">13.9581 </t>
  </si>
  <si>
    <t>Aînoumane</t>
  </si>
  <si>
    <t xml:space="preserve">586.6647 </t>
  </si>
  <si>
    <t xml:space="preserve">2.7737 </t>
  </si>
  <si>
    <t>Thiolom FALL</t>
  </si>
  <si>
    <t>COMMUNE DE NDANDE (100%)</t>
  </si>
  <si>
    <t xml:space="preserve">0.0072 </t>
  </si>
  <si>
    <t xml:space="preserve">0.0348 </t>
  </si>
  <si>
    <t>SYFARO MINING COMPANY SUARL (100%)</t>
  </si>
  <si>
    <t>GECAMINES GRANULATS (100%)</t>
  </si>
  <si>
    <t xml:space="preserve">0.1057 </t>
  </si>
  <si>
    <t>Mamacono</t>
  </si>
  <si>
    <t>MARSAL TRANSPORT ET LOGISTIC (100%)</t>
  </si>
  <si>
    <t>granite</t>
  </si>
  <si>
    <t xml:space="preserve">16.4250 </t>
  </si>
  <si>
    <t>DIAMON GOL PETROL SL SUARL (100%)</t>
  </si>
  <si>
    <t>AFRICA TRADING EQUIPEMENT CONSTRUCTION SUARL (100%)</t>
  </si>
  <si>
    <t xml:space="preserve">0.0100 </t>
  </si>
  <si>
    <t>Baliga</t>
  </si>
  <si>
    <t xml:space="preserve">0.3997 </t>
  </si>
  <si>
    <t>ORIENTAL TECHNOLOGIES SARL (100%)</t>
  </si>
  <si>
    <t xml:space="preserve">1.5000 </t>
  </si>
  <si>
    <t>Sabodala</t>
  </si>
  <si>
    <t xml:space="preserve">0.1631 </t>
  </si>
  <si>
    <t>Popoguine, Dayane</t>
  </si>
  <si>
    <t>MAXAJARA INVEST (100%)</t>
  </si>
  <si>
    <t>PP</t>
  </si>
  <si>
    <t xml:space="preserve">0.0061 </t>
  </si>
  <si>
    <t>INTERNATIONAL DAROU SALAM ENTREPRISE (100%)</t>
  </si>
  <si>
    <t>Col</t>
  </si>
  <si>
    <t xml:space="preserve">283.8750 </t>
  </si>
  <si>
    <t>Carrière de calcaire</t>
  </si>
  <si>
    <t>SOCIETE DE DEVELOPPEMENT ET DE CONSTRUCTION (100%)</t>
  </si>
  <si>
    <t xml:space="preserve">11.2961 </t>
  </si>
  <si>
    <t>Diamal</t>
  </si>
  <si>
    <t>COMMUNE DE DIAMAL (100%)</t>
  </si>
  <si>
    <t>AECPubT</t>
  </si>
  <si>
    <t xml:space="preserve">0.0203 </t>
  </si>
  <si>
    <t xml:space="preserve">0.0286 </t>
  </si>
  <si>
    <t xml:space="preserve">0.0505 </t>
  </si>
  <si>
    <t>TOP DU MONDE (100%)</t>
  </si>
  <si>
    <t xml:space="preserve">205.2650 </t>
  </si>
  <si>
    <t>MASSILATOURS (100%)</t>
  </si>
  <si>
    <t xml:space="preserve">0.0103 </t>
  </si>
  <si>
    <t>AFRIGEM SL (100%)</t>
  </si>
  <si>
    <t xml:space="preserve">0.0705 </t>
  </si>
  <si>
    <t xml:space="preserve">0.2005 </t>
  </si>
  <si>
    <t>DIENDER</t>
  </si>
  <si>
    <t>attapulgite</t>
  </si>
  <si>
    <t xml:space="preserve">3.4278 </t>
  </si>
  <si>
    <t>KHOUMA COMPAGNIE (100%)</t>
  </si>
  <si>
    <t xml:space="preserve">0.0418 </t>
  </si>
  <si>
    <t>Ndoukhoura wolof</t>
  </si>
  <si>
    <t xml:space="preserve">0.0377 </t>
  </si>
  <si>
    <t>TERANGAMINE (100%)</t>
  </si>
  <si>
    <t xml:space="preserve">0.0242 </t>
  </si>
  <si>
    <t>Kérékonko</t>
  </si>
  <si>
    <t>TCHILMA BUILDING SUARL (100%)</t>
  </si>
  <si>
    <t xml:space="preserve">0.5019 </t>
  </si>
  <si>
    <t>Taifa-Nefis</t>
  </si>
  <si>
    <t>NEGOCE FIABLE SENEGAL SARL (100%)</t>
  </si>
  <si>
    <t xml:space="preserve">0.5032 </t>
  </si>
  <si>
    <t>Baithilaye Nord</t>
  </si>
  <si>
    <t>KEDOUGOU BUSINESS &amp; MINING SERVICES SARL (100%)</t>
  </si>
  <si>
    <t xml:space="preserve">0.4974 </t>
  </si>
  <si>
    <t>gorom 1</t>
  </si>
  <si>
    <t xml:space="preserve">0.0107 </t>
  </si>
  <si>
    <t>LOGISTIQUE, CARRIERES, MINES ET SERVICES (LOCMIS) SARL (100%)</t>
  </si>
  <si>
    <t xml:space="preserve">0.0204 </t>
  </si>
  <si>
    <t>AMATH NDIAYE INTERNATIONALE PRESTIGE (100%)</t>
  </si>
  <si>
    <t xml:space="preserve">0.4400 </t>
  </si>
  <si>
    <t>TAYSIR SARL (100%)</t>
  </si>
  <si>
    <t xml:space="preserve">0.2751 </t>
  </si>
  <si>
    <t>PS-SENEACAT (100%)</t>
  </si>
  <si>
    <t xml:space="preserve">4.2427 </t>
  </si>
  <si>
    <t>SOCIETE DE FORAGE ET DE TRAVAUX PUBLICS MINING (100%)</t>
  </si>
  <si>
    <t xml:space="preserve">0.1022 </t>
  </si>
  <si>
    <t>Sainsoutou</t>
  </si>
  <si>
    <t xml:space="preserve">5.0138 </t>
  </si>
  <si>
    <t>FABRIMETAL (100%)</t>
  </si>
  <si>
    <t xml:space="preserve">1.7760 </t>
  </si>
  <si>
    <t>Gorom 2</t>
  </si>
  <si>
    <t>SOCIETE IMMOBILIER 3KF (100%)</t>
  </si>
  <si>
    <t xml:space="preserve">0.0765 </t>
  </si>
  <si>
    <t>SERVICE REGIONAL DE TAMBACOUNDA (100%)</t>
  </si>
  <si>
    <t xml:space="preserve">0.1001 </t>
  </si>
  <si>
    <t>THICKY-DL ONE SERVICES</t>
  </si>
  <si>
    <t>DL ONE SERVICES (100%)</t>
  </si>
  <si>
    <t xml:space="preserve">0.0090 </t>
  </si>
  <si>
    <t>Mabo</t>
  </si>
  <si>
    <t>COMMUNE DE MABO (100%)</t>
  </si>
  <si>
    <t xml:space="preserve">0.0088 </t>
  </si>
  <si>
    <t>Merekoure</t>
  </si>
  <si>
    <t>SEN GENERAL ACTIVITES SARL (100%)</t>
  </si>
  <si>
    <t xml:space="preserve">0.4881 </t>
  </si>
  <si>
    <t>Thiewo</t>
  </si>
  <si>
    <t>SOCIETE SENEGALAISE DE CONSTRUCTION ET D 'AMENAGEMENT (100%)</t>
  </si>
  <si>
    <t xml:space="preserve">0.7307 </t>
  </si>
  <si>
    <t xml:space="preserve">0.2481 </t>
  </si>
  <si>
    <t>Tafia-Nefis</t>
  </si>
  <si>
    <t xml:space="preserve">0.4878 </t>
  </si>
  <si>
    <t>Keur Mbir Ndaw</t>
  </si>
  <si>
    <t>LITON GROUP LTD SARL (100%)</t>
  </si>
  <si>
    <t xml:space="preserve">0.1722 </t>
  </si>
  <si>
    <t>BANDESERVICES (100%)</t>
  </si>
  <si>
    <t xml:space="preserve">0.2796 </t>
  </si>
  <si>
    <t>Meissa waly</t>
  </si>
  <si>
    <t>Mékhé</t>
  </si>
  <si>
    <t>GIE NGUAAYE DJITE (100%)</t>
  </si>
  <si>
    <t xml:space="preserve">0.0102 </t>
  </si>
  <si>
    <t>Dimboli</t>
  </si>
  <si>
    <t>ALCATRAS INTERNATIONAL (100%)</t>
  </si>
  <si>
    <t xml:space="preserve">0.5068 </t>
  </si>
  <si>
    <t>Keur Massouka</t>
  </si>
  <si>
    <t xml:space="preserve">0.0194 </t>
  </si>
  <si>
    <t>GLOBAL AFRICINVEST SARL (100%)</t>
  </si>
  <si>
    <t xml:space="preserve">0.0134 </t>
  </si>
  <si>
    <t>Sangalkam</t>
  </si>
  <si>
    <t>SALIOU MINES INDUSTRIES ET TECHNIQUES (100%)</t>
  </si>
  <si>
    <t xml:space="preserve">0.0253 </t>
  </si>
  <si>
    <t>COMPAGNIE DES TRAVAUX ET CONSTRUCTION SARL (100%)</t>
  </si>
  <si>
    <t xml:space="preserve">0.0050 </t>
  </si>
  <si>
    <t>LES PROFESSIONNELS DU BATIMENT ET SERVICES (100%)</t>
  </si>
  <si>
    <t xml:space="preserve">0.0301 </t>
  </si>
  <si>
    <t>Chicky</t>
  </si>
  <si>
    <t>SOCIETE IMMOBILIERE DE DIASS SARL (100%)</t>
  </si>
  <si>
    <t xml:space="preserve">0.2908 </t>
  </si>
  <si>
    <t>Diembéring</t>
  </si>
  <si>
    <t>DIENABA ET JEAN SARL (100%)</t>
  </si>
  <si>
    <t>SALOUM TRAIDING SERVICES-SARL (100%)</t>
  </si>
  <si>
    <t xml:space="preserve">0.0270 </t>
  </si>
  <si>
    <t>Packi</t>
  </si>
  <si>
    <t>AMIN TRANS SUARL (100%)</t>
  </si>
  <si>
    <t>grès, latérite</t>
  </si>
  <si>
    <t>ICS/Darou khoudosse</t>
  </si>
  <si>
    <t>HGR SENEGAL SARL (100%)</t>
  </si>
  <si>
    <t>Chérif LÔ</t>
  </si>
  <si>
    <t>MAWDO NDIAYE (100%)</t>
  </si>
  <si>
    <t xml:space="preserve">0.0132 </t>
  </si>
  <si>
    <t xml:space="preserve">0.0250 </t>
  </si>
  <si>
    <t>SILIKA GRANULATS SARL (100%)</t>
  </si>
  <si>
    <t>DIAGNE AMADOU MACTAR (100%)</t>
  </si>
  <si>
    <t xml:space="preserve">1.0056 </t>
  </si>
  <si>
    <t>Kérékonko2</t>
  </si>
  <si>
    <t xml:space="preserve">0.2914 </t>
  </si>
  <si>
    <t>Chérif Lo</t>
  </si>
  <si>
    <t>HORIZON PLUS TECHNOLOGIE (100%)</t>
  </si>
  <si>
    <t xml:space="preserve">0.0473 </t>
  </si>
  <si>
    <t>Beer</t>
  </si>
  <si>
    <t xml:space="preserve">0.0140 </t>
  </si>
  <si>
    <t>Samécouta</t>
  </si>
  <si>
    <t>TIANJI INVESTMENTS GROUP (100%)</t>
  </si>
  <si>
    <t xml:space="preserve">2.5205 </t>
  </si>
  <si>
    <t>TESORO SERVICES (100%)</t>
  </si>
  <si>
    <t>Keur Martin</t>
  </si>
  <si>
    <t xml:space="preserve">0.0077 </t>
  </si>
  <si>
    <t>SENEGALAISES DES MINES ET DE LA GEOLOGIE (100%)</t>
  </si>
  <si>
    <t xml:space="preserve">0.0367 </t>
  </si>
  <si>
    <t>Kadam</t>
  </si>
  <si>
    <t>AMADOU YOUSSOUF SY (100%)</t>
  </si>
  <si>
    <t>BAU (100%)</t>
  </si>
  <si>
    <t xml:space="preserve">0.0633 </t>
  </si>
  <si>
    <t xml:space="preserve">0.5040 </t>
  </si>
  <si>
    <t>GREENFIELD ASSETS INVEST GAIN (100%)</t>
  </si>
  <si>
    <t xml:space="preserve">0.5994 </t>
  </si>
  <si>
    <t xml:space="preserve">1.1483 </t>
  </si>
  <si>
    <t>SEN CONSORTIUM D'ENTREPRISE SARL (100%)</t>
  </si>
  <si>
    <t>ELIKANE (100%)</t>
  </si>
  <si>
    <t xml:space="preserve">0.9298 </t>
  </si>
  <si>
    <t>Kérékonko1</t>
  </si>
  <si>
    <t>Nénéfécha</t>
  </si>
  <si>
    <t>NOGA MINE SARL (100%)</t>
  </si>
  <si>
    <t xml:space="preserve">8.2378 </t>
  </si>
  <si>
    <t>Sosesa/ICS darou khoudosse</t>
  </si>
  <si>
    <t>GROUPE SOCIETE SENEGALO SUISSE DES AFFAIRES SUARL (100%)</t>
  </si>
  <si>
    <t>NINEFECHA ET KHARAKHENA</t>
  </si>
  <si>
    <t>GENERAL TRAVAUX EQUIPEMENT (100%)</t>
  </si>
  <si>
    <t xml:space="preserve">27.9343 </t>
  </si>
  <si>
    <t>Khabane</t>
  </si>
  <si>
    <t>SOSESA GROUPE (100%)</t>
  </si>
  <si>
    <t xml:space="preserve">0.5916 </t>
  </si>
  <si>
    <t>Djindji Bassari</t>
  </si>
  <si>
    <t xml:space="preserve">0.4976 </t>
  </si>
  <si>
    <t xml:space="preserve">0.1069 </t>
  </si>
  <si>
    <t>QINGNING SUARL (100%)</t>
  </si>
  <si>
    <t>Tomboronko</t>
  </si>
  <si>
    <t xml:space="preserve">1.0974 </t>
  </si>
  <si>
    <t>MBABOU</t>
  </si>
  <si>
    <t>kayar</t>
  </si>
  <si>
    <t xml:space="preserve">0.0289 </t>
  </si>
  <si>
    <t>COMPAGNIE SAHELIENNE D'ENTREPRISE GRANULATS (100%)</t>
  </si>
  <si>
    <t>ICS MBORO</t>
  </si>
  <si>
    <t>ADAMA UNIVERSAL IMMOBILIER ET AFFAIRES (100%)</t>
  </si>
  <si>
    <t>LES GRANDES CARRIERES DU SENEGAL (100%)</t>
  </si>
  <si>
    <t xml:space="preserve">0.0158 </t>
  </si>
  <si>
    <t>CILAGE MINE (100%)</t>
  </si>
  <si>
    <t xml:space="preserve">0.4193 </t>
  </si>
  <si>
    <t>MAIGA HOLDING (100%)</t>
  </si>
  <si>
    <t xml:space="preserve">2855.2328 </t>
  </si>
  <si>
    <t>Kassassoko</t>
  </si>
  <si>
    <t>SOYA GOLD SARL (100%)</t>
  </si>
  <si>
    <t xml:space="preserve">0.3938 </t>
  </si>
  <si>
    <t>Djidjan</t>
  </si>
  <si>
    <t>GIE BELEDOUGOU MAMAKHONO (100%)</t>
  </si>
  <si>
    <t>Bandola</t>
  </si>
  <si>
    <t>BANTACO</t>
  </si>
  <si>
    <t xml:space="preserve">85.1806 </t>
  </si>
  <si>
    <t>DAORALA</t>
  </si>
  <si>
    <t>AGEM EXPLORATION SENEGAL (100%)</t>
  </si>
  <si>
    <t xml:space="preserve">83.4261 </t>
  </si>
  <si>
    <t>02001</t>
  </si>
  <si>
    <t>02003</t>
  </si>
  <si>
    <t>02004</t>
  </si>
  <si>
    <t>02005</t>
  </si>
  <si>
    <t>02006</t>
  </si>
  <si>
    <t>02007</t>
  </si>
  <si>
    <t>02008</t>
  </si>
  <si>
    <t>02011</t>
  </si>
  <si>
    <t>02014</t>
  </si>
  <si>
    <t>02015</t>
  </si>
  <si>
    <t>02016</t>
  </si>
  <si>
    <t>02017</t>
  </si>
  <si>
    <t>02018</t>
  </si>
  <si>
    <t>02019</t>
  </si>
  <si>
    <t>02020</t>
  </si>
  <si>
    <t>02021</t>
  </si>
  <si>
    <t>02022</t>
  </si>
  <si>
    <t>02024</t>
  </si>
  <si>
    <t>02025</t>
  </si>
  <si>
    <t>02026</t>
  </si>
  <si>
    <t>02027</t>
  </si>
  <si>
    <t>02028</t>
  </si>
  <si>
    <t>02030</t>
  </si>
  <si>
    <t>02031</t>
  </si>
  <si>
    <t>02033</t>
  </si>
  <si>
    <t>02034</t>
  </si>
  <si>
    <t>02036</t>
  </si>
  <si>
    <t>02037</t>
  </si>
  <si>
    <t>02039</t>
  </si>
  <si>
    <t>02041</t>
  </si>
  <si>
    <t>02043</t>
  </si>
  <si>
    <t>02044</t>
  </si>
  <si>
    <t>02047</t>
  </si>
  <si>
    <t>02048</t>
  </si>
  <si>
    <t>02050</t>
  </si>
  <si>
    <t>02051</t>
  </si>
  <si>
    <t>02052</t>
  </si>
  <si>
    <t>02053</t>
  </si>
  <si>
    <t>02054</t>
  </si>
  <si>
    <t>02057</t>
  </si>
  <si>
    <t>02058</t>
  </si>
  <si>
    <t>02059</t>
  </si>
  <si>
    <t>02060</t>
  </si>
  <si>
    <t>02062</t>
  </si>
  <si>
    <t>02063</t>
  </si>
  <si>
    <t>02065</t>
  </si>
  <si>
    <t>02067</t>
  </si>
  <si>
    <t>02068</t>
  </si>
  <si>
    <t>02070</t>
  </si>
  <si>
    <t>02072</t>
  </si>
  <si>
    <t>02073</t>
  </si>
  <si>
    <t>02074</t>
  </si>
  <si>
    <t>02075</t>
  </si>
  <si>
    <t>02078</t>
  </si>
  <si>
    <t>02084</t>
  </si>
  <si>
    <t>02085</t>
  </si>
  <si>
    <t>02088</t>
  </si>
  <si>
    <t>02090</t>
  </si>
  <si>
    <t>02091</t>
  </si>
  <si>
    <t>02092</t>
  </si>
  <si>
    <t>02094</t>
  </si>
  <si>
    <t>02097</t>
  </si>
  <si>
    <t>02103</t>
  </si>
  <si>
    <t>02104</t>
  </si>
  <si>
    <t>02105</t>
  </si>
  <si>
    <t>02106</t>
  </si>
  <si>
    <t>02107</t>
  </si>
  <si>
    <t>02108</t>
  </si>
  <si>
    <t>02109</t>
  </si>
  <si>
    <t>02110</t>
  </si>
  <si>
    <t>02111</t>
  </si>
  <si>
    <t>02112</t>
  </si>
  <si>
    <t>02113</t>
  </si>
  <si>
    <t>02114</t>
  </si>
  <si>
    <t>02115</t>
  </si>
  <si>
    <t>02116</t>
  </si>
  <si>
    <t>02117</t>
  </si>
  <si>
    <t>02118</t>
  </si>
  <si>
    <t>02119</t>
  </si>
  <si>
    <t>02120</t>
  </si>
  <si>
    <t>02121</t>
  </si>
  <si>
    <t>02123</t>
  </si>
  <si>
    <t>02124</t>
  </si>
  <si>
    <t>02126</t>
  </si>
  <si>
    <t>02127</t>
  </si>
  <si>
    <t>02128</t>
  </si>
  <si>
    <t>02129</t>
  </si>
  <si>
    <t>02130</t>
  </si>
  <si>
    <t>02131</t>
  </si>
  <si>
    <t>02133</t>
  </si>
  <si>
    <t>02134</t>
  </si>
  <si>
    <t>02136</t>
  </si>
  <si>
    <t>02137</t>
  </si>
  <si>
    <t>02142</t>
  </si>
  <si>
    <t>02143</t>
  </si>
  <si>
    <t>02144</t>
  </si>
  <si>
    <t>02145</t>
  </si>
  <si>
    <t>02147</t>
  </si>
  <si>
    <t>02149</t>
  </si>
  <si>
    <t>02150</t>
  </si>
  <si>
    <t>02151</t>
  </si>
  <si>
    <t>02152</t>
  </si>
  <si>
    <t>02154</t>
  </si>
  <si>
    <t>02155</t>
  </si>
  <si>
    <t>02156</t>
  </si>
  <si>
    <t>02157</t>
  </si>
  <si>
    <t>02158</t>
  </si>
  <si>
    <t>02159</t>
  </si>
  <si>
    <t>02160</t>
  </si>
  <si>
    <t>02161</t>
  </si>
  <si>
    <t>02162</t>
  </si>
  <si>
    <t>02163</t>
  </si>
  <si>
    <t>02164</t>
  </si>
  <si>
    <t>02165</t>
  </si>
  <si>
    <t>02166</t>
  </si>
  <si>
    <t>02167</t>
  </si>
  <si>
    <t>02168</t>
  </si>
  <si>
    <t>02170</t>
  </si>
  <si>
    <t>02172</t>
  </si>
  <si>
    <t>02173</t>
  </si>
  <si>
    <t>02174</t>
  </si>
  <si>
    <t>02175</t>
  </si>
  <si>
    <t>02176</t>
  </si>
  <si>
    <t>02177</t>
  </si>
  <si>
    <t>02178</t>
  </si>
  <si>
    <t>02179</t>
  </si>
  <si>
    <t>02180</t>
  </si>
  <si>
    <t>02181</t>
  </si>
  <si>
    <t>02182</t>
  </si>
  <si>
    <t>02183</t>
  </si>
  <si>
    <t>02184</t>
  </si>
  <si>
    <t>02185</t>
  </si>
  <si>
    <t>02186</t>
  </si>
  <si>
    <t>02188</t>
  </si>
  <si>
    <t>02189</t>
  </si>
  <si>
    <t>02190</t>
  </si>
  <si>
    <t>02191</t>
  </si>
  <si>
    <t>02192</t>
  </si>
  <si>
    <t>02193</t>
  </si>
  <si>
    <t>02194</t>
  </si>
  <si>
    <t>02195</t>
  </si>
  <si>
    <t>02196</t>
  </si>
  <si>
    <t>02198</t>
  </si>
  <si>
    <t>02199</t>
  </si>
  <si>
    <t>02203</t>
  </si>
  <si>
    <t>02204</t>
  </si>
  <si>
    <t>02205</t>
  </si>
  <si>
    <t>02206</t>
  </si>
  <si>
    <t>02207</t>
  </si>
  <si>
    <t>02208</t>
  </si>
  <si>
    <t>02209</t>
  </si>
  <si>
    <t>02211</t>
  </si>
  <si>
    <t>02212</t>
  </si>
  <si>
    <t>02213</t>
  </si>
  <si>
    <t>02214</t>
  </si>
  <si>
    <t>02215</t>
  </si>
  <si>
    <t>02216</t>
  </si>
  <si>
    <t>02217</t>
  </si>
  <si>
    <t>02219</t>
  </si>
  <si>
    <t>02220</t>
  </si>
  <si>
    <t>02221</t>
  </si>
  <si>
    <t>02222</t>
  </si>
  <si>
    <t>02223</t>
  </si>
  <si>
    <t>02224</t>
  </si>
  <si>
    <t>02225</t>
  </si>
  <si>
    <t>02226</t>
  </si>
  <si>
    <t>02227</t>
  </si>
  <si>
    <t>02228</t>
  </si>
  <si>
    <t>02229</t>
  </si>
  <si>
    <t>02230</t>
  </si>
  <si>
    <t>02231</t>
  </si>
  <si>
    <t>02232</t>
  </si>
  <si>
    <t>02233</t>
  </si>
  <si>
    <t>02234</t>
  </si>
  <si>
    <t>02235</t>
  </si>
  <si>
    <t>02236</t>
  </si>
  <si>
    <t>02237</t>
  </si>
  <si>
    <t>02238</t>
  </si>
  <si>
    <t>02239</t>
  </si>
  <si>
    <t>02240</t>
  </si>
  <si>
    <t>02241</t>
  </si>
  <si>
    <t>02242</t>
  </si>
  <si>
    <t>02243</t>
  </si>
  <si>
    <t>02244</t>
  </si>
  <si>
    <t>02246</t>
  </si>
  <si>
    <t>02247</t>
  </si>
  <si>
    <t>02248</t>
  </si>
  <si>
    <t>02249</t>
  </si>
  <si>
    <t>02250</t>
  </si>
  <si>
    <t>02252</t>
  </si>
  <si>
    <t>02253</t>
  </si>
  <si>
    <t>02254</t>
  </si>
  <si>
    <t>02255</t>
  </si>
  <si>
    <t>02256</t>
  </si>
  <si>
    <t>02257</t>
  </si>
  <si>
    <t>02258</t>
  </si>
  <si>
    <t>02259</t>
  </si>
  <si>
    <t>02260</t>
  </si>
  <si>
    <t>02261</t>
  </si>
  <si>
    <t>02262</t>
  </si>
  <si>
    <t>02263</t>
  </si>
  <si>
    <t>02264</t>
  </si>
  <si>
    <t>02265</t>
  </si>
  <si>
    <t>02266</t>
  </si>
  <si>
    <t>02267</t>
  </si>
  <si>
    <t>02268</t>
  </si>
  <si>
    <t>02269</t>
  </si>
  <si>
    <t>02270</t>
  </si>
  <si>
    <t>02271</t>
  </si>
  <si>
    <t>02272</t>
  </si>
  <si>
    <t>02273</t>
  </si>
  <si>
    <t>02274</t>
  </si>
  <si>
    <t>02275</t>
  </si>
  <si>
    <t>02276</t>
  </si>
  <si>
    <t>02278</t>
  </si>
  <si>
    <t>02279</t>
  </si>
  <si>
    <t>02280</t>
  </si>
  <si>
    <t>02281</t>
  </si>
  <si>
    <t>02282</t>
  </si>
  <si>
    <t>02283</t>
  </si>
  <si>
    <t>02284</t>
  </si>
  <si>
    <t>02285</t>
  </si>
  <si>
    <t>02286</t>
  </si>
  <si>
    <t>02287</t>
  </si>
  <si>
    <t>02288</t>
  </si>
  <si>
    <t>02289</t>
  </si>
  <si>
    <t>02290</t>
  </si>
  <si>
    <t>02291</t>
  </si>
  <si>
    <t>02293</t>
  </si>
  <si>
    <t>02294</t>
  </si>
  <si>
    <t>02295</t>
  </si>
  <si>
    <t>02296</t>
  </si>
  <si>
    <t>02297</t>
  </si>
  <si>
    <t>02299</t>
  </si>
  <si>
    <t>02301</t>
  </si>
  <si>
    <t>02302</t>
  </si>
  <si>
    <t>02303</t>
  </si>
  <si>
    <t>02304</t>
  </si>
  <si>
    <t>02306</t>
  </si>
  <si>
    <t>02307</t>
  </si>
  <si>
    <t>02309</t>
  </si>
  <si>
    <t>02310</t>
  </si>
  <si>
    <t>02312</t>
  </si>
  <si>
    <t>02313</t>
  </si>
  <si>
    <t>02314</t>
  </si>
  <si>
    <t>02315</t>
  </si>
  <si>
    <t>02317</t>
  </si>
  <si>
    <t>02319</t>
  </si>
  <si>
    <t>02320</t>
  </si>
  <si>
    <t>02321</t>
  </si>
  <si>
    <t>02322</t>
  </si>
  <si>
    <t>02323</t>
  </si>
  <si>
    <t>02325</t>
  </si>
  <si>
    <t>02326</t>
  </si>
  <si>
    <t>02327</t>
  </si>
  <si>
    <t>02329</t>
  </si>
  <si>
    <t>02331</t>
  </si>
  <si>
    <t>02332</t>
  </si>
  <si>
    <t>02333</t>
  </si>
  <si>
    <t>02334</t>
  </si>
  <si>
    <t>02335</t>
  </si>
  <si>
    <t>02336</t>
  </si>
  <si>
    <t>02337</t>
  </si>
  <si>
    <t>02338</t>
  </si>
  <si>
    <t>02339</t>
  </si>
  <si>
    <t>02340</t>
  </si>
  <si>
    <t>02341</t>
  </si>
  <si>
    <t>02342</t>
  </si>
  <si>
    <t>02343</t>
  </si>
  <si>
    <t>02344</t>
  </si>
  <si>
    <t>02345</t>
  </si>
  <si>
    <t>02346</t>
  </si>
  <si>
    <t>02347</t>
  </si>
  <si>
    <t>02348</t>
  </si>
  <si>
    <t>02349</t>
  </si>
  <si>
    <t>02350</t>
  </si>
  <si>
    <t>02351</t>
  </si>
  <si>
    <t>02352</t>
  </si>
  <si>
    <t>02353</t>
  </si>
  <si>
    <t>02354</t>
  </si>
  <si>
    <t>02355</t>
  </si>
  <si>
    <t>02357</t>
  </si>
  <si>
    <t>02358</t>
  </si>
  <si>
    <t>02359</t>
  </si>
  <si>
    <t>02360</t>
  </si>
  <si>
    <t>02361</t>
  </si>
  <si>
    <t>02363</t>
  </si>
  <si>
    <t>02364</t>
  </si>
  <si>
    <t>02365</t>
  </si>
  <si>
    <t>02366</t>
  </si>
  <si>
    <t>02367</t>
  </si>
  <si>
    <t>02368</t>
  </si>
  <si>
    <t>02369</t>
  </si>
  <si>
    <t>02370</t>
  </si>
  <si>
    <t>02371</t>
  </si>
  <si>
    <t>02372</t>
  </si>
  <si>
    <t>02373</t>
  </si>
  <si>
    <t>02374</t>
  </si>
  <si>
    <t>02375</t>
  </si>
  <si>
    <t>02376</t>
  </si>
  <si>
    <t>02377</t>
  </si>
  <si>
    <t>02378</t>
  </si>
  <si>
    <t>02379</t>
  </si>
  <si>
    <t>02380</t>
  </si>
  <si>
    <t>02381</t>
  </si>
  <si>
    <t>02382</t>
  </si>
  <si>
    <t>02383</t>
  </si>
  <si>
    <t>02384</t>
  </si>
  <si>
    <t>02385</t>
  </si>
  <si>
    <t>02386</t>
  </si>
  <si>
    <t>02387</t>
  </si>
  <si>
    <t>02388</t>
  </si>
  <si>
    <t>02389</t>
  </si>
  <si>
    <t>02390</t>
  </si>
  <si>
    <t>02392</t>
  </si>
  <si>
    <t>03029</t>
  </si>
  <si>
    <t>03035</t>
  </si>
  <si>
    <t>03038</t>
  </si>
  <si>
    <t>03040</t>
  </si>
  <si>
    <t>03042</t>
  </si>
  <si>
    <t>03043</t>
  </si>
  <si>
    <t>03045</t>
  </si>
  <si>
    <t>03047</t>
  </si>
  <si>
    <t>03048</t>
  </si>
  <si>
    <t>03049</t>
  </si>
  <si>
    <t>03051</t>
  </si>
  <si>
    <t>03052</t>
  </si>
  <si>
    <t>03062</t>
  </si>
  <si>
    <t>03065</t>
  </si>
  <si>
    <t>03066</t>
  </si>
  <si>
    <t>03069</t>
  </si>
  <si>
    <t>03070</t>
  </si>
  <si>
    <t>03071</t>
  </si>
  <si>
    <t>03072</t>
  </si>
  <si>
    <t>03073</t>
  </si>
  <si>
    <t>03075</t>
  </si>
  <si>
    <t>03084</t>
  </si>
  <si>
    <t>03101</t>
  </si>
  <si>
    <t>03102</t>
  </si>
  <si>
    <t>03182</t>
  </si>
  <si>
    <t>03191</t>
  </si>
  <si>
    <t>03192</t>
  </si>
  <si>
    <t>03198</t>
  </si>
  <si>
    <t>03200</t>
  </si>
  <si>
    <t>03204</t>
  </si>
  <si>
    <t>03205</t>
  </si>
  <si>
    <t>03206</t>
  </si>
  <si>
    <t>03212</t>
  </si>
  <si>
    <t>03213</t>
  </si>
  <si>
    <t>03214</t>
  </si>
  <si>
    <t>03215</t>
  </si>
  <si>
    <t>03219</t>
  </si>
  <si>
    <t>03221</t>
  </si>
  <si>
    <t>03223</t>
  </si>
  <si>
    <t>03225</t>
  </si>
  <si>
    <t>03227</t>
  </si>
  <si>
    <t>03231</t>
  </si>
  <si>
    <t>03232</t>
  </si>
  <si>
    <t>03234</t>
  </si>
  <si>
    <t>03237</t>
  </si>
  <si>
    <t>03238</t>
  </si>
  <si>
    <t>03250</t>
  </si>
  <si>
    <t>03258</t>
  </si>
  <si>
    <t>03264</t>
  </si>
  <si>
    <t>03265</t>
  </si>
  <si>
    <t>03269</t>
  </si>
  <si>
    <t>03270</t>
  </si>
  <si>
    <t>03271</t>
  </si>
  <si>
    <t>03272</t>
  </si>
  <si>
    <t>03276</t>
  </si>
  <si>
    <t>03278</t>
  </si>
  <si>
    <t>03279</t>
  </si>
  <si>
    <t>03280</t>
  </si>
  <si>
    <t>03281</t>
  </si>
  <si>
    <t>03283</t>
  </si>
  <si>
    <t>03285</t>
  </si>
  <si>
    <t>03286</t>
  </si>
  <si>
    <t>03287</t>
  </si>
  <si>
    <t>03288</t>
  </si>
  <si>
    <t>03289</t>
  </si>
  <si>
    <t>03292</t>
  </si>
  <si>
    <t>03293</t>
  </si>
  <si>
    <t>03299</t>
  </si>
  <si>
    <t>03303</t>
  </si>
  <si>
    <t>03308</t>
  </si>
  <si>
    <t>03311</t>
  </si>
  <si>
    <t>03314</t>
  </si>
  <si>
    <t>03316</t>
  </si>
  <si>
    <t>03331</t>
  </si>
  <si>
    <t>03332</t>
  </si>
  <si>
    <t>03337</t>
  </si>
  <si>
    <t>03340</t>
  </si>
  <si>
    <t>03341</t>
  </si>
  <si>
    <t>03342</t>
  </si>
  <si>
    <t>03343</t>
  </si>
  <si>
    <t>03344</t>
  </si>
  <si>
    <t>03346</t>
  </si>
  <si>
    <t>03347</t>
  </si>
  <si>
    <t>03348</t>
  </si>
  <si>
    <t>03364</t>
  </si>
  <si>
    <t>03365</t>
  </si>
  <si>
    <t>03380</t>
  </si>
  <si>
    <t>A001088</t>
  </si>
  <si>
    <t>A014208</t>
  </si>
  <si>
    <t>A15099</t>
  </si>
  <si>
    <t>DPR22102018</t>
  </si>
  <si>
    <t>43-49</t>
  </si>
  <si>
    <t>006378732 G2</t>
  </si>
  <si>
    <t xml:space="preserve">Total E&amp;P Sénégal </t>
  </si>
  <si>
    <t>BP Sénégal Investments Limited</t>
  </si>
  <si>
    <t>Woodside Energy</t>
  </si>
  <si>
    <t>BP Sénégal</t>
  </si>
  <si>
    <t>CSE GRANULATS SA</t>
  </si>
  <si>
    <t>SENEGAL Mines SA</t>
  </si>
  <si>
    <t>EIFFAGE</t>
  </si>
  <si>
    <t>CONSORTIUM D'ENTREPRISES (CDE)</t>
  </si>
  <si>
    <t>GADD BISSIK</t>
  </si>
  <si>
    <t>African Petroleum</t>
  </si>
  <si>
    <t xml:space="preserve">CIMAF </t>
  </si>
  <si>
    <t>JEAN LEFEVRE SENEGAL</t>
  </si>
  <si>
    <t>GENERAL SERVICES S.A</t>
  </si>
  <si>
    <t>GH Mining</t>
  </si>
  <si>
    <t>Compagnie Sahélienne d'Entreprise</t>
  </si>
  <si>
    <t>Prélèvement PROMAD</t>
  </si>
  <si>
    <t>Taxe d'abattage</t>
  </si>
  <si>
    <t>Interets de retard</t>
  </si>
  <si>
    <t>Droits d'accicses sur véhicules</t>
  </si>
  <si>
    <t>Taxe d'enregistrement véhicules</t>
  </si>
  <si>
    <t>Taxe Intérieure</t>
  </si>
  <si>
    <t>Taxe Acompte BIC</t>
  </si>
  <si>
    <t>Droits d'accicses sur les sachets plastiques</t>
  </si>
  <si>
    <t>DGM</t>
  </si>
  <si>
    <t>Kosmos Energy</t>
  </si>
  <si>
    <t>CLARION ENERGY LIMITED</t>
  </si>
  <si>
    <t>AFRIGEM SUARL</t>
  </si>
  <si>
    <t>CWE Sénégal SUARL</t>
  </si>
  <si>
    <t>SERPM SA</t>
  </si>
  <si>
    <t>GPHOS</t>
  </si>
  <si>
    <t>Paiements sociaux volontaires en numéraire</t>
  </si>
  <si>
    <t>Paiements sociaux volontaires en nature</t>
  </si>
  <si>
    <t>Paiements sociaux obligatoires en numéraire</t>
  </si>
  <si>
    <t>Paiements sociaux obligatoires en nature</t>
  </si>
  <si>
    <t>Paiements envronnementaux en nature</t>
  </si>
  <si>
    <t>Autres Bénéficiaires PSV</t>
  </si>
  <si>
    <t>Autres Bénéficiaires PSO</t>
  </si>
  <si>
    <t>Autres Bénéficiaires PEn</t>
  </si>
  <si>
    <t>COSEC</t>
  </si>
  <si>
    <t>Ancien Code</t>
  </si>
  <si>
    <t>Substances</t>
  </si>
  <si>
    <t>Application Date</t>
  </si>
  <si>
    <t>Date de Fin de Validité</t>
  </si>
  <si>
    <t>Superficie Normalisée</t>
  </si>
  <si>
    <t>Unité de Superficie Normalisée</t>
  </si>
  <si>
    <t>Référence Cartographique</t>
  </si>
  <si>
    <t>Sénégal,Kédougou,Tomboronkoto</t>
  </si>
  <si>
    <t>Sénégal,Kédougou,Saraya</t>
  </si>
  <si>
    <t>A000558</t>
  </si>
  <si>
    <t>Sénégal,Dakar,Sangalkam</t>
  </si>
  <si>
    <t>Sénégal,Thiès,Diender Guedj</t>
  </si>
  <si>
    <t>Sénégal,Tambacounda,Sadatou</t>
  </si>
  <si>
    <t>Sénégal,Thiès,Fandène, Keur Moussa</t>
  </si>
  <si>
    <t>Sénégal,Kédougou,Bandafassi</t>
  </si>
  <si>
    <t>Sénégal,Thiès,Ngoundiane</t>
  </si>
  <si>
    <t>Sénégal,Kédougou,Missirah Sirimana, Saraya</t>
  </si>
  <si>
    <t>Sénégal,Kédougou,Dimboli</t>
  </si>
  <si>
    <t>Sénégal,Thiès,Chérif Lo</t>
  </si>
  <si>
    <t>DACPT08122020-1</t>
  </si>
  <si>
    <t>Sénégal,Fatick,Loul Séssène</t>
  </si>
  <si>
    <t>Sénégal,Kédougou,Khossanto</t>
  </si>
  <si>
    <t>Sénégal,Thiès,Ndiass</t>
  </si>
  <si>
    <t>Sénégal,Tambacounda,Gathiary, Madina Foulbé</t>
  </si>
  <si>
    <t>Sénégal,Thiès,Tassette</t>
  </si>
  <si>
    <t>Sénégal,Tambacounda,Gathiary, Madina Foulbé, Sadatou, Sinthiou Fissa</t>
  </si>
  <si>
    <t>Sénégal,Tambacounda,Dialacoto</t>
  </si>
  <si>
    <t>Sénégal,Dakar,Yène</t>
  </si>
  <si>
    <t>Sénégal,Thiès,Chérif Lo, Thiénaba</t>
  </si>
  <si>
    <t>Sénégal,Kédougou,Missirah Sirimana</t>
  </si>
  <si>
    <t>Sénégal,Thiès,Sindia</t>
  </si>
  <si>
    <t>Sénégal,Thiès,Notto</t>
  </si>
  <si>
    <t>Sénégal,Tambacounda,Belé</t>
  </si>
  <si>
    <t>Sénégal,Thiès,Notto Gouye Diama</t>
  </si>
  <si>
    <t>Sénégal,Fatick,Mbéllacadiao</t>
  </si>
  <si>
    <t>Sénégal,Thiès,Koul</t>
  </si>
  <si>
    <t>Sénégal,Ziguinchor,Djemberring</t>
  </si>
  <si>
    <t>DACPT18062020-1</t>
  </si>
  <si>
    <t>Sénégal,Thiès,Keur Moussa</t>
  </si>
  <si>
    <t>Sénégal,Thiès</t>
  </si>
  <si>
    <t>Sénégal,Fatick,Tattaguine</t>
  </si>
  <si>
    <t>Bassoum diawandou Entreprise</t>
  </si>
  <si>
    <t>0 06949773</t>
  </si>
  <si>
    <t>0 014002</t>
  </si>
  <si>
    <t xml:space="preserve">MARIA PRESTA </t>
  </si>
  <si>
    <t>0 04811156</t>
  </si>
  <si>
    <t>JOKKO DISTRIBUTION</t>
  </si>
  <si>
    <t>JOB ENTREPRISE</t>
  </si>
  <si>
    <t>0 07279103</t>
  </si>
  <si>
    <t>SIMITY DANFAKHA</t>
  </si>
  <si>
    <t>20415652G3</t>
  </si>
  <si>
    <t>KM 3 BD CENTENAIRE DAKAR BP 355</t>
  </si>
  <si>
    <t>00 24779</t>
  </si>
  <si>
    <t>00 14001</t>
  </si>
  <si>
    <t>28 RUE VINCENS DAKAR</t>
  </si>
  <si>
    <t>00 13748</t>
  </si>
  <si>
    <t>47 AVENUE ALBERT SARRAUT</t>
  </si>
  <si>
    <t>22 BIS BLVD DJILY MBAYE DAKAR</t>
  </si>
  <si>
    <t>LES MINIERES DE DIOBASSE SUARL</t>
  </si>
  <si>
    <t>MONT ROLLAND BP 1053 THIES</t>
  </si>
  <si>
    <t>5 CITE DES MARISTES HANN DAKAR</t>
  </si>
  <si>
    <t>77 RUE 21 CITE MALICK SY THIES</t>
  </si>
  <si>
    <t>T.D.A. TRANSPORT</t>
  </si>
  <si>
    <t>QUARTIER WAKHINANE 3 PLLE N°183 PIKINE</t>
  </si>
  <si>
    <t>D.E.S.</t>
  </si>
  <si>
    <t>LIBERTE IV N °5081N DAKAR</t>
  </si>
  <si>
    <t>AVENUE SEYDINA ISSA LAYE N °48 DAKAR</t>
  </si>
  <si>
    <t>00 41063</t>
  </si>
  <si>
    <t>ROCADE FANN BEL AIR DAKAR</t>
  </si>
  <si>
    <t>MODOU GUEYE SA</t>
  </si>
  <si>
    <t>KM 14 ROUTE DE RUFISQUE</t>
  </si>
  <si>
    <t>KM 7.5 BD DU CENTENAIRE DAKAR</t>
  </si>
  <si>
    <t>KM 33 ANCIENNE ROUTE DE THIES RUFISQUE</t>
  </si>
  <si>
    <t>COLOBANE GOUYE MOURIDE RUFISQUE</t>
  </si>
  <si>
    <t>00 74609</t>
  </si>
  <si>
    <t>KM 4.5 BD DU CENTENAIRE DAKAR</t>
  </si>
  <si>
    <t>S.A.T.T. - Sarl</t>
  </si>
  <si>
    <t>CASTORS VILLA Nº 87 RUFISQUE</t>
  </si>
  <si>
    <t>SCAT URBAM MARISTE II DAKAR</t>
  </si>
  <si>
    <t>ZONE INDUSTRIEL DE MBAO EN FACE CITE SIPRES</t>
  </si>
  <si>
    <t>POINT E RESIDENCE SOUKANE, AV BIRAGO DIOP X RUE DE LOUGA, DAKAR</t>
  </si>
  <si>
    <t>KM 6.5 ROUTE DE OUAKAM DAKAR</t>
  </si>
  <si>
    <t>SCI KUMEN SARL</t>
  </si>
  <si>
    <t>MAMELLES LOT 395 DAKAR</t>
  </si>
  <si>
    <t>CITE DES CADRES LEBOUS VILLA N°73 BIS YOFF TOUNDOUP DAKAR</t>
  </si>
  <si>
    <t>0 258857</t>
  </si>
  <si>
    <t>594 DIVERS</t>
  </si>
  <si>
    <t>COMP.SAHEL.D'ENTREPRISES IMMOB (CSE)</t>
  </si>
  <si>
    <t>2227074 2G3</t>
  </si>
  <si>
    <t xml:space="preserve">Rocade Fann Bel_x0002_Air BP 609 Dakar, Sénégal </t>
  </si>
  <si>
    <t>0258857 2F2</t>
  </si>
  <si>
    <t>77, Rue 21 cite Malick SY BP 1094</t>
  </si>
  <si>
    <t>Forage FTE Senegal</t>
  </si>
  <si>
    <t>4527688 2Z2</t>
  </si>
  <si>
    <t>BP 327 Dakar Senegal</t>
  </si>
  <si>
    <t>Chaine de Distribution Alimentaire (CDA)</t>
  </si>
  <si>
    <t>176033 2G3</t>
  </si>
  <si>
    <t>Sebikotane, Dakar</t>
  </si>
  <si>
    <t>C2K Stafng Sarl</t>
  </si>
  <si>
    <t>Hopital Regionale de Thies RN1</t>
  </si>
  <si>
    <t>004361010 2G3</t>
  </si>
  <si>
    <t>25,CITE MALICK SY THIES OUEST SENEGAL NINEA:004361010 2G3 RCCM: SN THS 2013 B 2739</t>
  </si>
  <si>
    <t>ENIKON SENEGAL SARL</t>
  </si>
  <si>
    <t>008255847 2D2</t>
  </si>
  <si>
    <t>CITE MARINE KEUR MASSAR VILLA No 194 DAKAR SENEGAL</t>
  </si>
  <si>
    <t>Compagnie Senegalaise de Transp &amp; Transit (CSTT-AO)</t>
  </si>
  <si>
    <t>67 Avenue Andre Peytavin Dakar</t>
  </si>
  <si>
    <t>Cassis Equipement</t>
  </si>
  <si>
    <t>4821949 2G3</t>
  </si>
  <si>
    <t>31 Rue Mousse Diop Dakar Senegal</t>
  </si>
  <si>
    <t>Sodial SA Societe de Distribution Alimentaire</t>
  </si>
  <si>
    <t>0038861 2G3</t>
  </si>
  <si>
    <t>Rue Paul Holl Dakar</t>
  </si>
  <si>
    <t>International Drilling Company</t>
  </si>
  <si>
    <t>4331188 2B2</t>
  </si>
  <si>
    <t>Km 2.5 Blv du Centenaire de la Commune Dakar</t>
  </si>
  <si>
    <t>TENKHOTO TRANSIT TRANSPORT SUARL</t>
  </si>
  <si>
    <t>007847992 2L2</t>
  </si>
  <si>
    <t>Sabodala, Village Tenkhoto - Kedougou</t>
  </si>
  <si>
    <t>Autres fournisseurs locaux</t>
  </si>
  <si>
    <t>00 0023490</t>
  </si>
  <si>
    <t>MAN ENERGY SENEGAL</t>
  </si>
  <si>
    <t xml:space="preserve">LA PREVOYANCE ASSURANCES </t>
  </si>
  <si>
    <t>TERRATEST</t>
  </si>
  <si>
    <t>00 199862</t>
  </si>
  <si>
    <t xml:space="preserve">CFAO MOTORS </t>
  </si>
  <si>
    <t>00 0015629</t>
  </si>
  <si>
    <t>ENTREPRISE HEXAGONE SI</t>
  </si>
  <si>
    <t>ETIM SARL</t>
  </si>
  <si>
    <t>GLOBAL INDUSTRY SENEGAL</t>
  </si>
  <si>
    <t>BDA INGENIERIE SARL</t>
  </si>
  <si>
    <t>ENTREPRISE ELHADJI DIAGNE</t>
  </si>
  <si>
    <t>SOSETRAM</t>
  </si>
  <si>
    <t>PAD</t>
  </si>
  <si>
    <t>ANAM</t>
  </si>
  <si>
    <t>GSP</t>
  </si>
  <si>
    <t>PREST INTERIM</t>
  </si>
  <si>
    <t>SISA</t>
  </si>
  <si>
    <t>INDEPENDANCE IMMO</t>
  </si>
  <si>
    <t>ENSEIGNEMENT CATHOLIQUE</t>
  </si>
  <si>
    <t>ATTS</t>
  </si>
  <si>
    <t>AMSA</t>
  </si>
  <si>
    <t xml:space="preserve">ABDOULAYE NDIAYE </t>
  </si>
  <si>
    <t>SOCIETE MINIERE 
DE LA VALLE DU FLEUVE 
SENEGAL (SOMIVA)</t>
  </si>
  <si>
    <t>NGOR 
VIRAGE ROUTE DE 
L'AEROPORT 
DAKAR 
SENEGAL</t>
  </si>
  <si>
    <t>RUE 
VINCENS BP 
93 DAKAR</t>
  </si>
  <si>
    <t>GIE LEBOUGUI</t>
  </si>
  <si>
    <t>DIOKOUL 
KHER 
RUFISQUE</t>
  </si>
  <si>
    <t>GIE ISOTHERMI</t>
  </si>
  <si>
    <t>BP 115 MBORO MBORO</t>
  </si>
  <si>
    <t>ELTON</t>
  </si>
  <si>
    <t>8,AVENUE LEOPOLD S.SENGHOR DAKAR/ PEYTAVIN</t>
  </si>
  <si>
    <t>RUFSAC SA</t>
  </si>
  <si>
    <t>DAKAR PIECES DE RECHAR ET BATT</t>
  </si>
  <si>
    <t>FOCUS RECRUTEMENT ET INTERIM -</t>
  </si>
  <si>
    <t>ETABLISSEMENT SYLLA</t>
  </si>
  <si>
    <t>NOVATRANS</t>
  </si>
  <si>
    <t>VIGA ASSISTRANCE</t>
  </si>
  <si>
    <t>SOCIETE SENEGALAISE DE PRODUIT</t>
  </si>
  <si>
    <t>SOJUFISC SARL</t>
  </si>
  <si>
    <t>INST DE PREVOYANCE MALA INTER</t>
  </si>
  <si>
    <t>ALIZES SA</t>
  </si>
  <si>
    <t>04,200,317 2V</t>
  </si>
  <si>
    <t>28 385162B3</t>
  </si>
  <si>
    <t>km 3,5 bld du Centenaire la commune de Dakar</t>
  </si>
  <si>
    <t>BLUE LINE SUPPORT</t>
  </si>
  <si>
    <t>007661590 2Y2</t>
  </si>
  <si>
    <t>LOT 44 Route de Statue de la Renaissance</t>
  </si>
  <si>
    <t>CABINET GARECGO GUEYE &amp; FALL</t>
  </si>
  <si>
    <t>0027674 2S3</t>
  </si>
  <si>
    <t>3 Place de l'Indépendance Immeuble SDIH</t>
  </si>
  <si>
    <t>0513475 2CI</t>
  </si>
  <si>
    <t>Cité Comico II, Golf Nord_x0002_Est Dakar</t>
  </si>
  <si>
    <t>005694684 2L2</t>
  </si>
  <si>
    <t>46 Boulevard de la République, Dakar</t>
  </si>
  <si>
    <t>CHALLENGE 2000</t>
  </si>
  <si>
    <t>Qrtier Lawol Tamba Face Sécurité Alimentaire</t>
  </si>
  <si>
    <t>CABINET SOJUFISC</t>
  </si>
  <si>
    <t>2601294 2S2</t>
  </si>
  <si>
    <t>Sicap Liberté 1 Immeuble Cheikh Anta 4e Etage</t>
  </si>
  <si>
    <t>005830866 1V1</t>
  </si>
  <si>
    <t>YOFF LAYENE, DAKAR</t>
  </si>
  <si>
    <t>2 Residence Arame Siga, Sacre Cœur BP 38177</t>
  </si>
  <si>
    <t>KEOH</t>
  </si>
  <si>
    <t>006021167 2D2</t>
  </si>
  <si>
    <t>Consultant Santé publique et Sécurité</t>
  </si>
  <si>
    <t>DAOUDA DIENG</t>
  </si>
  <si>
    <t>MEDINA DAKA</t>
  </si>
  <si>
    <t>SALL &amp; FRERES</t>
  </si>
  <si>
    <t>006247846 2L2</t>
  </si>
  <si>
    <t>Marché Central Face CBAO Kedougou</t>
  </si>
  <si>
    <t>GIE DAFFE ET FRERES</t>
  </si>
  <si>
    <t>00 6256483</t>
  </si>
  <si>
    <t xml:space="preserve">ETABLISSEMENT IBA TECHNOLOGIES </t>
  </si>
  <si>
    <t>00 5492898</t>
  </si>
  <si>
    <t>PHARMACIE MAME CHEIKH AL MAKTOUM</t>
  </si>
  <si>
    <t>06689535 2L1</t>
  </si>
  <si>
    <t>Quartier Dinguessou Kedougou</t>
  </si>
  <si>
    <t>ENTREPRISE SAIBA KEITA</t>
  </si>
  <si>
    <t>00 7122691</t>
  </si>
  <si>
    <t>Quartier Gomba Kedougou</t>
  </si>
  <si>
    <t>ECOMEK</t>
  </si>
  <si>
    <t>2277491 
2L1</t>
  </si>
  <si>
    <t>EN Face SENELEC Kedougou</t>
  </si>
  <si>
    <t>006364472
2L2</t>
  </si>
  <si>
    <t>KEDPREST</t>
  </si>
  <si>
    <t>007206974 2L2</t>
  </si>
  <si>
    <t>GLOBAL 
TRANSPORT &amp; MINES 
TONNAGE</t>
  </si>
  <si>
    <t xml:space="preserve">00 4569945 </t>
  </si>
  <si>
    <t>22 CITE 
SIPRES1 Dakar</t>
  </si>
  <si>
    <t xml:space="preserve">TOTAL 
SENEGAL </t>
  </si>
  <si>
    <t>00 2041565</t>
  </si>
  <si>
    <t>OLA ENERGY 
SENEGAL</t>
  </si>
  <si>
    <t>KM 7.5 BOULEVARD CCD</t>
  </si>
  <si>
    <t xml:space="preserve">BIA DAKAR </t>
  </si>
  <si>
    <t>00 2543842</t>
  </si>
  <si>
    <t>QUINCAILLERIE
DIAGANA 
&amp;FRERES</t>
  </si>
  <si>
    <t>00 4054607</t>
  </si>
  <si>
    <t>QUINCAILLERIE
BOROM DAROU 
MOUKHTY</t>
  </si>
  <si>
    <t>00 5032537</t>
  </si>
  <si>
    <t>MATAM PRES DU LABO CENTRAL OUROSSOGUI</t>
  </si>
  <si>
    <t>TOTAL SENEGAL SA</t>
  </si>
  <si>
    <t>CHALLENGE 2000 SARL</t>
  </si>
  <si>
    <t>QUARTIER LAOL TAMBA EN FACE, KEDOUGOU</t>
  </si>
  <si>
    <t>BATIFORT SUARL - BATIMENT FORAGE ET TECHNOLOGIE</t>
  </si>
  <si>
    <t>QUARTIER LAWOL TAMBA_x0002_COMMUNE, KEDOUGOU</t>
  </si>
  <si>
    <t>SENEGAL CATERING ET SERVICES SARL SCS</t>
  </si>
  <si>
    <t>SARAYA EN 
FACE 
PREFECTURE, 
KEDOUGOU</t>
  </si>
  <si>
    <t>TOPA TOOL SARL</t>
  </si>
  <si>
    <t>QUARTIER DINGUESSOU, KEDOUGOU</t>
  </si>
  <si>
    <t>DURAMAT SARL_x0002_CIE SUBSAHARIENNE EQUIP SERV SN</t>
  </si>
  <si>
    <t>QUARTIER GOMBA, KEDOUGOU</t>
  </si>
  <si>
    <t>FORAGE FTE SENEGAL SUARL</t>
  </si>
  <si>
    <t>108K, MAMELLES AVIATION DAKAR, 
PB29413</t>
  </si>
  <si>
    <t>VIVO ENERGY SENEGAL</t>
  </si>
  <si>
    <t>QUARTIER BEL AIR, Dakar, , PB144</t>
  </si>
  <si>
    <t>EMOSFK SARL_x0002_ETABLISSEMENT MAMADOU OUMAR SALL ET FRERES SARL</t>
  </si>
  <si>
    <t>ROUTE DE SARAYA, KEDOUGOU</t>
  </si>
  <si>
    <t>INTERNATIONAL DRILLING COMPANY AFRICA- IDC</t>
  </si>
  <si>
    <t>KM 2,5 BOULEVARD DU CENTENAIRE,, DAKAR PONTY, , BP 22408</t>
  </si>
  <si>
    <t>00 6092275</t>
  </si>
  <si>
    <t>Residence les embruns petite corniche des Almadies, Dakar, , BP24535</t>
  </si>
  <si>
    <t>SENDRILL CONSULTING SERVICES SARL - SCS SARL</t>
  </si>
  <si>
    <t>00 4669795</t>
  </si>
  <si>
    <t>LOT 92, PARCELLES ASSAINIES, KEUR MASSAR,, DAKAR</t>
  </si>
  <si>
    <t>SATGURU TRAVEL ET TOURS SERVICE SARL</t>
  </si>
  <si>
    <t>ANCIENNE PISTE X COMMISSARIAT, DAKAR, , BP 48117</t>
  </si>
  <si>
    <t>00 5564845</t>
  </si>
  <si>
    <t>SEDARSON GROUP</t>
  </si>
  <si>
    <t>CITE AIR AFRIQUE, DAKAR</t>
  </si>
  <si>
    <t>MOUMY SERVICES CPBE</t>
  </si>
  <si>
    <t>LOT 10 CICES FOIRE, Dakar</t>
  </si>
  <si>
    <t>YOLLI SOP NABI DISTRIBUTION ET SERVICES</t>
  </si>
  <si>
    <t>Q MOSQUEE KEDOUGOU,, KEDOUGOU,</t>
  </si>
  <si>
    <t>KGR SENEGAL SARL</t>
  </si>
  <si>
    <t>PETIT MBAO, CITE PROMOCAP, N °160, DAKAR</t>
  </si>
  <si>
    <t>NGALUMEN SAS</t>
  </si>
  <si>
    <t>00 7429451</t>
  </si>
  <si>
    <t>CLEANING SERVICES SARL</t>
  </si>
  <si>
    <t>00 8196728</t>
  </si>
  <si>
    <t>00 6223177</t>
  </si>
  <si>
    <t>C2K Staffing Sarl</t>
  </si>
  <si>
    <t>4596964 2F2</t>
  </si>
  <si>
    <t>4340999 2G2</t>
  </si>
  <si>
    <t>Av Cheikh Anta DIOP X Rue Pyro Dakar Senegal</t>
  </si>
  <si>
    <t>Societe</t>
  </si>
  <si>
    <t>Central Park, avenue Malick SY X Autoroute</t>
  </si>
  <si>
    <t xml:space="preserve">ASCOMA SENEGAL </t>
  </si>
  <si>
    <t>Boulevard Djily Mbaye - Dakar</t>
  </si>
  <si>
    <t>TOUBA METAL LA BASE PORT THIES SENEGAL</t>
  </si>
  <si>
    <t>2192855 2F1</t>
  </si>
  <si>
    <t xml:space="preserve">DIAKHAO ROUTE DE LA BASE PORT THIES SENEGAL </t>
  </si>
  <si>
    <t>Amsa assurance</t>
  </si>
  <si>
    <t xml:space="preserve">Almadies immobilier </t>
  </si>
  <si>
    <t>Cabinet Sojufisc</t>
  </si>
  <si>
    <t>MohamedYasback</t>
  </si>
  <si>
    <t>Terrou-Bi</t>
  </si>
  <si>
    <t>Phoenix</t>
  </si>
  <si>
    <t>Senelec</t>
  </si>
  <si>
    <t>Sand automobile</t>
  </si>
  <si>
    <t>Africa alliance</t>
  </si>
  <si>
    <t>Master office</t>
  </si>
  <si>
    <t>Cabinet Mayoro Wade</t>
  </si>
  <si>
    <t>Terex</t>
  </si>
  <si>
    <t>King Fahd Palace</t>
  </si>
  <si>
    <t>ets mamadou o sall</t>
  </si>
  <si>
    <t>kedougou materiaux</t>
  </si>
  <si>
    <t>ets cherif sidy yaffa</t>
  </si>
  <si>
    <t>global africinvest</t>
  </si>
  <si>
    <t>senelec</t>
  </si>
  <si>
    <t>Dielaniou Ba</t>
  </si>
  <si>
    <t>souleymane ba</t>
  </si>
  <si>
    <t>le bedik</t>
  </si>
  <si>
    <t>bande entreprise sarl</t>
  </si>
  <si>
    <t>abdoulaye diallo</t>
  </si>
  <si>
    <t>22 Bis Bd</t>
  </si>
  <si>
    <t>18 Av Lamine Gueye-Dakar</t>
  </si>
  <si>
    <t>ETS GALAYE NDIAYE</t>
  </si>
  <si>
    <t>4.5 Bd du Cc Dakar</t>
  </si>
  <si>
    <t>RIDWAN GROUP</t>
  </si>
  <si>
    <t>Sipres-Dakat</t>
  </si>
  <si>
    <t>Bel Air Dakar</t>
  </si>
  <si>
    <t>ASKIA ASSURANCES</t>
  </si>
  <si>
    <t>Rue Carnot Dakar</t>
  </si>
  <si>
    <t>Immeuble en face Fana Hotel Dakar</t>
  </si>
  <si>
    <t>MOUSTAPHA DIENG</t>
  </si>
  <si>
    <t>Point E Résidence Soukane Dakar</t>
  </si>
  <si>
    <t>Cité Isra 2 Villa N71/ Route de Hanne BEL AIR Dakar</t>
  </si>
  <si>
    <t>ORYX</t>
  </si>
  <si>
    <t>VDN Pyrotechnique Dakar</t>
  </si>
  <si>
    <t>3.5 Bd du Cc Dakar</t>
  </si>
  <si>
    <t>14 Bd Djily Mbaye-Dakar</t>
  </si>
  <si>
    <t>autres</t>
  </si>
  <si>
    <t>MOUHAMADOU BAMBA SARR</t>
  </si>
  <si>
    <t>FLEX AFRIQUE</t>
  </si>
  <si>
    <t>SAPCO KHELCOM RTE -THIES</t>
  </si>
  <si>
    <t>ALIOU FALL</t>
  </si>
  <si>
    <t>SIDY ABABACAR</t>
  </si>
  <si>
    <t>Tivaouane</t>
  </si>
  <si>
    <t>THOMAS NDIOLENE</t>
  </si>
  <si>
    <t>LamLam</t>
  </si>
  <si>
    <t>ISSAKHA SOW</t>
  </si>
  <si>
    <t>MIGUEL ARANDA</t>
  </si>
  <si>
    <t>ESSENTIEL</t>
  </si>
  <si>
    <t>IDRISSA POUYE</t>
  </si>
  <si>
    <t>BAFOUCOLLECTION</t>
  </si>
  <si>
    <t>KASY TRANSPORT</t>
  </si>
  <si>
    <t>129, RUE CARNOT</t>
  </si>
  <si>
    <t>TRANS 24</t>
  </si>
  <si>
    <t>HANN MARISTE, SENEGAL</t>
  </si>
  <si>
    <t>DAKAR, SENEGAL</t>
  </si>
  <si>
    <t>HAMO 2 VILLA 1510</t>
  </si>
  <si>
    <t>KHADIM SYLLA TRANSPORT</t>
  </si>
  <si>
    <t>DAKAR, DAKAR SENEGAL</t>
  </si>
  <si>
    <t>TRANSPORT MOUSTAPHA SYLLA</t>
  </si>
  <si>
    <t>DAKAR,SENEGAL</t>
  </si>
  <si>
    <t>MODOU MDAYE TRANSPORT</t>
  </si>
  <si>
    <t>ISSA THIAO</t>
  </si>
  <si>
    <t>TIHES</t>
  </si>
  <si>
    <t>ESEC</t>
  </si>
  <si>
    <t>DIOP TRANSPORT LOGISTIQUE</t>
  </si>
  <si>
    <t>AUTRE</t>
  </si>
  <si>
    <t>0 027476</t>
  </si>
  <si>
    <t>PAYS BAS</t>
  </si>
  <si>
    <t>AIR France</t>
  </si>
  <si>
    <t>ERNEST &amp; YOUNG</t>
  </si>
  <si>
    <t>LONDRES</t>
  </si>
  <si>
    <t>RELIANCE BULK TRADING DMCC</t>
  </si>
  <si>
    <t>21K SILVER TOWER CLUSTER I PO BOX 125554 JUMEIRAH LAKES TOWER DUBAI</t>
  </si>
  <si>
    <t>FIVES FCB</t>
  </si>
  <si>
    <t>50. RUE DE TICLENI, VILLENEUVE D'ASCQ France</t>
  </si>
  <si>
    <t>SIBANTHRACITE OVERSEAS AG</t>
  </si>
  <si>
    <t>BAARERSTRASSE 10 CH-6302 ZUG SUISSE</t>
  </si>
  <si>
    <t>HC TRADING GMBH</t>
  </si>
  <si>
    <t>BERLINER STRASSE 6, ALLEMAGNE</t>
  </si>
  <si>
    <t>VICAT SA</t>
  </si>
  <si>
    <t>LES TROIS VALLON 4 RUE ARISTIDE BERGES 38060 L'ISLE D'ABEAU</t>
  </si>
  <si>
    <t>INTERNATIONAL MATERIALS INC</t>
  </si>
  <si>
    <t>327 PLAZA REAL ,SUITE 320 ETATS UNIS</t>
  </si>
  <si>
    <t>RELIANCE LOGISTICS</t>
  </si>
  <si>
    <t>13 SHERIF ST, CAIRE EGYPTE</t>
  </si>
  <si>
    <t>ELIJA ZAMMIT STREET ST GEORGES BUILDING MALTE</t>
  </si>
  <si>
    <t>PARC DE NEGOCIS MAS BLAU ESPAGNE</t>
  </si>
  <si>
    <t>GLENCORE INTERNL AGENCY</t>
  </si>
  <si>
    <t>BAARERMATTSTRASSE 3 CH-6340 BAAR SUISSE</t>
  </si>
  <si>
    <t>214 DIVERS</t>
  </si>
  <si>
    <t>Vivo Energy Senegal SA</t>
  </si>
  <si>
    <t>00274762G3</t>
  </si>
  <si>
    <t>Royaume-Uni</t>
  </si>
  <si>
    <t>Ile Maurice</t>
  </si>
  <si>
    <t>BIA DAKAR</t>
  </si>
  <si>
    <t>Wartsila West Africa SA</t>
  </si>
  <si>
    <t>746092G3</t>
  </si>
  <si>
    <t>Finland</t>
  </si>
  <si>
    <t>ABB Technologies SA</t>
  </si>
  <si>
    <t>149282G3</t>
  </si>
  <si>
    <t>Total Senegal SA</t>
  </si>
  <si>
    <t>Autres fournisseurs etrangers</t>
  </si>
  <si>
    <t>NZ</t>
  </si>
  <si>
    <t>CBMI</t>
  </si>
  <si>
    <t>HC TRADING</t>
  </si>
  <si>
    <t>CGGC UNPOWER</t>
  </si>
  <si>
    <t>GARCIA MUNTE ENERGIA</t>
  </si>
  <si>
    <t>SESCO TRADING</t>
  </si>
  <si>
    <t xml:space="preserve">RELIANCE BULK TRADING </t>
  </si>
  <si>
    <t>IMI INTERNATIONAL MATERIALS</t>
  </si>
  <si>
    <t>SALAMA ASSURANCES SENEGAL SA</t>
  </si>
  <si>
    <t>SOCIETE DE FORAGES ET TRAVAUX PUBLICS</t>
  </si>
  <si>
    <t>Manisa Bulk 
SRL</t>
  </si>
  <si>
    <t>0 8021331213</t>
  </si>
  <si>
    <t>Kadioglu 
Denizcilik</t>
  </si>
  <si>
    <t>Turkey</t>
  </si>
  <si>
    <t>Lila Shipping</t>
  </si>
  <si>
    <t>Ile Marshal</t>
  </si>
  <si>
    <t>Atasoy</t>
  </si>
  <si>
    <t>Breadbox Shipping</t>
  </si>
  <si>
    <t>NCCB Navigator</t>
  </si>
  <si>
    <t>Nordic Gale LTD</t>
  </si>
  <si>
    <t>Tango Gemilik</t>
  </si>
  <si>
    <t>Nordic Storm</t>
  </si>
  <si>
    <t>Manisa Chartering</t>
  </si>
  <si>
    <t>Beship</t>
  </si>
  <si>
    <t>INDORAMA CORPORATION PTE. LTD</t>
  </si>
  <si>
    <t>143 CECIL STREET #14-00</t>
  </si>
  <si>
    <t>INDORAMA INTERNATIONAL HOLDING LTD 124770 C1/GBL AND REGISTERED OFFICE AT SUITE G12 PORT LOUIS MAURICE</t>
  </si>
  <si>
    <t>INDORAMA ENERGY PTE LTD</t>
  </si>
  <si>
    <t>143 CECIL STREET 14-00 G B BULDING SINGAPOUR SINGAPOUR</t>
  </si>
  <si>
    <t>STOLT NIELSEN TRANSP GROUP LTD</t>
  </si>
  <si>
    <t>STOLT PARCEL TANKERS DIVISION PO BOX 2200 GRENNWICH GA CT 06836</t>
  </si>
  <si>
    <t>AXIS BANK LIMITED, IBU, GIFT CITY</t>
  </si>
  <si>
    <t>Unit NO. 403, 4th foor Hiranandani Signature Gandhinagar 382355</t>
  </si>
  <si>
    <t>STANDARD CHARTERED BANK</t>
  </si>
  <si>
    <t>8, MARINA BOULEVARD #27-01, MARINA BAY FINANCIAL CENTRE</t>
  </si>
  <si>
    <t>HOXLE HEAVY EQUIPMENT RENTAL AND TRADING L.L.C</t>
  </si>
  <si>
    <t>202 - 203, PINNACLE BUILDING Emirats arabes unis</t>
  </si>
  <si>
    <t>BULK 
COMMODITIES 
INT'L (DMCC D</t>
  </si>
  <si>
    <t>00 00</t>
  </si>
  <si>
    <t>PAP SAC MAGHREB S.A</t>
  </si>
  <si>
    <t>0 00</t>
  </si>
  <si>
    <t>DHL GLOBAL FORWARDING</t>
  </si>
  <si>
    <t>ORYX SENEGAL SA</t>
  </si>
  <si>
    <t>GETMA SENEGAL</t>
  </si>
  <si>
    <t>ES PROCESSING INTERNATIONALLI</t>
  </si>
  <si>
    <t>CHYPRE</t>
  </si>
  <si>
    <t>NSIA ASSURANCES SENEGAL</t>
  </si>
  <si>
    <t>Autres pays</t>
  </si>
  <si>
    <t>CTA GROUP</t>
  </si>
  <si>
    <t>06302202 2C3</t>
  </si>
  <si>
    <t>METSO-OUTOTEC</t>
  </si>
  <si>
    <t xml:space="preserve">06186862 2A2 </t>
  </si>
  <si>
    <t>MELEL SAL</t>
  </si>
  <si>
    <t>KNIGHT PIESOLD LTD</t>
  </si>
  <si>
    <t>BBA</t>
  </si>
  <si>
    <t>BUREAU VERITAS MALI</t>
  </si>
  <si>
    <t>MALI</t>
  </si>
  <si>
    <t>ATLANTIC FUTURE TECHNOLOGY SA</t>
  </si>
  <si>
    <t>AFRIKAD SARL</t>
  </si>
  <si>
    <t>BURKINA FASO</t>
  </si>
  <si>
    <t>GEOSOFT EUROPE LTD</t>
  </si>
  <si>
    <t>AFRIQUE DU SUD</t>
  </si>
  <si>
    <t xml:space="preserve">ASSOCIATION ESC SANS FRONTIERES </t>
  </si>
  <si>
    <t>ACADEMIE 3ST</t>
  </si>
  <si>
    <t>THE DATA SHACK PTY LTD</t>
  </si>
  <si>
    <t>INTERMOTIVE B.V</t>
  </si>
  <si>
    <t>Pays Bas</t>
  </si>
  <si>
    <t>Westernex</t>
  </si>
  <si>
    <t>0066101</t>
  </si>
  <si>
    <t>Royaune Uni</t>
  </si>
  <si>
    <t>BLY</t>
  </si>
  <si>
    <t>0041953942A3</t>
  </si>
  <si>
    <t>Boart Longyear</t>
  </si>
  <si>
    <t>TOTAL ENERGIES</t>
  </si>
  <si>
    <t>Lamantin Beach Hotel</t>
  </si>
  <si>
    <t>Sonatel</t>
  </si>
  <si>
    <t>Orange Telecoms</t>
  </si>
  <si>
    <t>GALIUM</t>
  </si>
  <si>
    <t>Panama-Calle Aquilino de la Guardia 8-</t>
  </si>
  <si>
    <t>AGRIFERTLEONES</t>
  </si>
  <si>
    <t>24291 matadeon de los oteros leon</t>
  </si>
  <si>
    <t>JADELMAS</t>
  </si>
  <si>
    <t>17,rue Vaudan 33075 Bordeau cedex France</t>
  </si>
  <si>
    <t>ELECTROMECANICA</t>
  </si>
  <si>
    <t>Espagne-84291 MATADEON</t>
  </si>
  <si>
    <t>BYG</t>
  </si>
  <si>
    <t>c/el pla,45 pol</t>
  </si>
  <si>
    <t>TURBOSYEQUIPOS</t>
  </si>
  <si>
    <t>C/Fernando beautell 25 B poligono industrial costasur 38009 SantaCruz deTenerife</t>
  </si>
  <si>
    <t>BLUMAQ</t>
  </si>
  <si>
    <t>12600 vall de uxo castellon Espana</t>
  </si>
  <si>
    <t>IFA</t>
  </si>
  <si>
    <t>49 Avenue d'Iéna Paris France</t>
  </si>
  <si>
    <t>VWR</t>
  </si>
  <si>
    <t>201, rue carnot F 94126 Fontenay sous - bois cedex</t>
  </si>
  <si>
    <t>GTI</t>
  </si>
  <si>
    <t>France-Zac des</t>
  </si>
  <si>
    <t xml:space="preserve">TOUR MANHATTAN6 PLACE DE L'IRIS </t>
  </si>
  <si>
    <t>HALADJIAN</t>
  </si>
  <si>
    <t>FRANCE</t>
  </si>
  <si>
    <t>SAS WYN MINRAL</t>
  </si>
  <si>
    <t>NAS CORTEC</t>
  </si>
  <si>
    <t>BNK INTERNATIONAL</t>
  </si>
  <si>
    <t>SENENGAL</t>
  </si>
  <si>
    <t>SAUDEQUIP</t>
  </si>
  <si>
    <t>KEUR SARR, RUFISQUE</t>
  </si>
  <si>
    <t>AGENCE D'ASSISTANCE SECURITE PROXIMITE</t>
  </si>
  <si>
    <t>OFFICE INFORMATIQUE SUARL</t>
  </si>
  <si>
    <t>TRACTAFRIC MOTORS SENEGAL</t>
  </si>
  <si>
    <t xml:space="preserve">UNICOM GROUPE SARL </t>
  </si>
  <si>
    <t>SYNERGIES AUDIT &amp; CONSEILS</t>
  </si>
  <si>
    <t>ASNAL VOYAGE</t>
  </si>
  <si>
    <t>ZENITH INTERNATIONAL</t>
  </si>
  <si>
    <t xml:space="preserve">DELTA TRANSIT </t>
  </si>
  <si>
    <t>SOGEMAC</t>
  </si>
  <si>
    <t>AUTRES FOURNISSEURS LOCAUX</t>
  </si>
  <si>
    <t>TRANSPORTS AMAE</t>
  </si>
  <si>
    <t>4385458</t>
  </si>
  <si>
    <t>Km 4 Bd du CCD</t>
  </si>
  <si>
    <t xml:space="preserve">SAHEL BTP </t>
  </si>
  <si>
    <t>005852919</t>
  </si>
  <si>
    <t>Guédiawaye Fith Mith_x0002_Villa N°328</t>
  </si>
  <si>
    <t>COTOA</t>
  </si>
  <si>
    <t>0013889</t>
  </si>
  <si>
    <t>km 2.5 Bd du CCD</t>
  </si>
  <si>
    <t>PREMIUM SENEGAL</t>
  </si>
  <si>
    <t>04791530</t>
  </si>
  <si>
    <t>Km 7 Bd du CCD</t>
  </si>
  <si>
    <t>DIAMALAYE TRANSPORT</t>
  </si>
  <si>
    <t>4188399</t>
  </si>
  <si>
    <t>Cité Bata Rufsque (derrière usine Avisen)</t>
  </si>
  <si>
    <t>CASSIS EQUIPEMEMENTS</t>
  </si>
  <si>
    <t>4821949</t>
  </si>
  <si>
    <t>31, Rue Moussé Diop</t>
  </si>
  <si>
    <t>ELTON OIL COMPANY</t>
  </si>
  <si>
    <t>0451065</t>
  </si>
  <si>
    <t>Rond Point Stèle Mermoz_x0002_Route de Ouakam</t>
  </si>
  <si>
    <t>CROISSANT MAGIQUE</t>
  </si>
  <si>
    <t>002315324</t>
  </si>
  <si>
    <t>Av Houphouet Boigny en face Clinique Sagesse</t>
  </si>
  <si>
    <t>MAT-EQUIP</t>
  </si>
  <si>
    <t>2136770</t>
  </si>
  <si>
    <t>Km 4.5 Bd du CCD</t>
  </si>
  <si>
    <t>FLUICONNECTO</t>
  </si>
  <si>
    <t>006266284</t>
  </si>
  <si>
    <t>Rte de l'Aéroport Rd Point Ngor-Apt 404 4ème étage</t>
  </si>
  <si>
    <t>MOLECULES GAS</t>
  </si>
  <si>
    <t>007443865</t>
  </si>
  <si>
    <t>Point E - Rue 4xB N °18B</t>
  </si>
  <si>
    <t>BOUBACAR SOW</t>
  </si>
  <si>
    <t>Keur Mbaye FALL</t>
  </si>
  <si>
    <t>2604066</t>
  </si>
  <si>
    <t>Bel Air en face Camp Lemonier</t>
  </si>
  <si>
    <t>SMIC SARL</t>
  </si>
  <si>
    <t>006006185</t>
  </si>
  <si>
    <t>Liberté 6 Extension Lot 106 &amp; 107 B-Apt D1</t>
  </si>
  <si>
    <t>BERNABE</t>
  </si>
  <si>
    <t>0020842</t>
  </si>
  <si>
    <t>Km 2.5 Bd du CCD</t>
  </si>
  <si>
    <t>TotalEnergies SENEGAL</t>
  </si>
  <si>
    <t>Route de l'aéroport sur la station Total Ngor</t>
  </si>
  <si>
    <t>TOPWORKS SENEGAL</t>
  </si>
  <si>
    <t>PWC PRICE WATER HOUSE</t>
  </si>
  <si>
    <t>LOXEA SENEGAL</t>
  </si>
  <si>
    <t>SOCIETE NOUVELLE DEMENAGEMENT</t>
  </si>
  <si>
    <t>SAGA AFRICA HOLDINGS LIMITED</t>
  </si>
  <si>
    <t>SANLAM ASSURANCES SENEGAL</t>
  </si>
  <si>
    <t>GOBO AFRIQUE</t>
  </si>
  <si>
    <t>FRANCOIS SARR ET ASSOCIES</t>
  </si>
  <si>
    <t>ATLANTIC TRANSPORT SERVICES</t>
  </si>
  <si>
    <t>MARINE NATIONALE</t>
  </si>
  <si>
    <t>ENVIRONNEMENT DEVELOPPEMENT– SANTE</t>
  </si>
  <si>
    <t>0 04179512</t>
  </si>
  <si>
    <t>56, Cité Comico VND Dakar</t>
  </si>
  <si>
    <t xml:space="preserve">Arsenal de la Marine </t>
  </si>
  <si>
    <t>TRANSACAUTO S.A.</t>
  </si>
  <si>
    <t>00128072G3</t>
  </si>
  <si>
    <t>102 Rue Joseph Gomis Dakar</t>
  </si>
  <si>
    <t>0 00024498</t>
  </si>
  <si>
    <t xml:space="preserve">Route du service géographique </t>
  </si>
  <si>
    <t>INSTITUT NATIONAL DU PETROLE ET DU GAZ</t>
  </si>
  <si>
    <t>0 081882962S0</t>
  </si>
  <si>
    <t>Immeuble Adja Koone</t>
  </si>
  <si>
    <t>LOCSET</t>
  </si>
  <si>
    <t>136 SOTRAC 
MERMOZ 
ANCIENNE PISTE</t>
  </si>
  <si>
    <t>0 071881982V2</t>
  </si>
  <si>
    <t>Sicap sacré coeur 3, villa N°1 bis Dakar, Dakar 11000 SN</t>
  </si>
  <si>
    <t>AXA SENEGAL</t>
  </si>
  <si>
    <t>0 017378</t>
  </si>
  <si>
    <t>5, PLACE DE 
INDEPENDANCE_x0002_BP 182 DAKAR</t>
  </si>
  <si>
    <t>CROSS ROADS SARL</t>
  </si>
  <si>
    <t>0 07162621</t>
  </si>
  <si>
    <t>Avenue Cheikh Anta Diop, Mermoz</t>
  </si>
  <si>
    <t>0 014001</t>
  </si>
  <si>
    <t>28, Rue Vincens</t>
  </si>
  <si>
    <t>64, Cité Keur 
Gorgui – BP 2352 
Dakar, Sénégal</t>
  </si>
  <si>
    <t>Partanariat Régional 
Conservation</t>
  </si>
  <si>
    <t>0 07086970</t>
  </si>
  <si>
    <t>Sicap Sacré Cœur, 
Villa 
n° 9866</t>
  </si>
  <si>
    <t>O2 CATERING 
AND SERVICES 
SARLL</t>
  </si>
  <si>
    <t>0 05735123</t>
  </si>
  <si>
    <t>QUARTIER 
KAMB- KEUR 
Mbaye Fall</t>
  </si>
  <si>
    <t>SOS MEDECIN SARL</t>
  </si>
  <si>
    <t>BAIE DE SOUMBEDIOUNE RUE 64</t>
  </si>
  <si>
    <t>The Spot</t>
  </si>
  <si>
    <t>8 ROUTE DES 
PERES MARISTES 
HANN MARISTES</t>
  </si>
  <si>
    <t>Rue Babacar Seye</t>
  </si>
  <si>
    <t>SOR, GENERAL 
DE GAULLE 
STREET SAINT 
LOUIS SN</t>
  </si>
  <si>
    <t>GUET NDAR ST 
LOUIS SN</t>
  </si>
  <si>
    <t>GRPE J.AFRIQ/ SIFIJA</t>
  </si>
  <si>
    <t>IFP TRAINING</t>
  </si>
  <si>
    <t>LAZARD &amp; FRERES</t>
  </si>
  <si>
    <t>PLANET MEDIAS</t>
  </si>
  <si>
    <t>TotalEnergies SE</t>
  </si>
  <si>
    <t>SHEAWATER GEOSERVICES LIMITED</t>
  </si>
  <si>
    <t>DOWNUNDER GEOSOLUTIONS</t>
  </si>
  <si>
    <t>VALLOUREC OIL &amp; GAS FRANCE</t>
  </si>
  <si>
    <t>TOTAL EP MAURITANIA</t>
  </si>
  <si>
    <t>CNCCEF</t>
  </si>
  <si>
    <t>BP EXPLORATION 
OPERATING 
COMPANY LIM</t>
  </si>
  <si>
    <t>UNITED KINGDOM</t>
  </si>
  <si>
    <t>BP Mauritania Investments Limited</t>
  </si>
  <si>
    <t xml:space="preserve">BP International Limited </t>
  </si>
  <si>
    <t>SENEGAL</t>
  </si>
  <si>
    <t>KOSMOS ENERGY 
INVESTMENTS</t>
  </si>
  <si>
    <t>CONTROL RISKS 
SENEGAL SARL</t>
  </si>
  <si>
    <t>INTERNATIONAL 
SOS (GULF) W.L.L</t>
  </si>
  <si>
    <t>BAHRAIN</t>
  </si>
  <si>
    <t>DAI Global LLC</t>
  </si>
  <si>
    <t>UNITED STATES</t>
  </si>
  <si>
    <t xml:space="preserve">GENESIS OIL AND 
GAS 
CONSULTANTS </t>
  </si>
  <si>
    <t>BP CANADA ENERGY GROUP ULC</t>
  </si>
  <si>
    <t>FAV202101</t>
  </si>
  <si>
    <t>FAV202102</t>
  </si>
  <si>
    <t>FAV202103</t>
  </si>
  <si>
    <t>FAV202104</t>
  </si>
  <si>
    <t>FAV202105</t>
  </si>
  <si>
    <t>FAV202106</t>
  </si>
  <si>
    <t>FAV202107</t>
  </si>
  <si>
    <t>FAV202108</t>
  </si>
  <si>
    <t>FAV202109</t>
  </si>
  <si>
    <t>FAV202110</t>
  </si>
  <si>
    <t>FAV202111</t>
  </si>
  <si>
    <t>FAV202112</t>
  </si>
  <si>
    <t>Annexe 3 - Structure de capital des sociétés retenues dans le périmètre de rapprochement</t>
  </si>
  <si>
    <t>MAKKINOUZ MKC</t>
  </si>
  <si>
    <t>ETABLISSEMENT MOUSTAPHA SYLLA</t>
  </si>
  <si>
    <t>Moustapha Sylla</t>
  </si>
  <si>
    <t>West lOGISTTICS</t>
  </si>
  <si>
    <t>AZUR</t>
  </si>
  <si>
    <t>ETS SOPEY DABAKH</t>
  </si>
  <si>
    <t>MATRIX</t>
  </si>
  <si>
    <t>WININDUSTRIES</t>
  </si>
  <si>
    <t>OFFICELIKA BA</t>
  </si>
  <si>
    <t>EXCELLIUM</t>
  </si>
  <si>
    <t>GREEN BEACH</t>
  </si>
  <si>
    <t>FMS</t>
  </si>
  <si>
    <t>EGTPB</t>
  </si>
  <si>
    <t>ENALE PARTNERS</t>
  </si>
  <si>
    <t>APOLLO</t>
  </si>
  <si>
    <t>Allemagne</t>
  </si>
  <si>
    <t>Belgique</t>
  </si>
  <si>
    <t>PRAYON TECHNOLOGIES</t>
  </si>
  <si>
    <t>OLA ENERGY  SENEGAL</t>
  </si>
  <si>
    <t>Lybie</t>
  </si>
  <si>
    <t>Terminaux Vraquiers du Sénégal TVS</t>
  </si>
  <si>
    <t>Espagne</t>
  </si>
  <si>
    <t>Autres (Including GTA Cash calls)</t>
  </si>
  <si>
    <t>Étiquettes de lignes</t>
  </si>
  <si>
    <t>Total général</t>
  </si>
  <si>
    <t>Somme de Cumul annuel Paiements en FCFA</t>
  </si>
  <si>
    <t>Ministere des Mines</t>
  </si>
  <si>
    <t>Commune de Baba Garage</t>
  </si>
  <si>
    <t>Mairie Ndiebene Gandiol</t>
  </si>
  <si>
    <t>Projet exploitation minéraux lourds</t>
  </si>
  <si>
    <t>Mission suivi environnementale</t>
  </si>
  <si>
    <t>ONG</t>
  </si>
  <si>
    <t>DRILLEEX</t>
  </si>
  <si>
    <t xml:space="preserve">Point E Résidence Soukane Rue Louga x Avenue Birago Diop 2éme Etage </t>
  </si>
  <si>
    <t>MAZARS</t>
  </si>
  <si>
    <t>CABINET EXPERTISE AUTO INDUSTRIE</t>
  </si>
  <si>
    <t xml:space="preserve">MAITRE TABARA DIOP </t>
  </si>
  <si>
    <t>ACEC</t>
  </si>
  <si>
    <t>FIDECA</t>
  </si>
  <si>
    <t>Immeuble Pinet Laprade 14,boulevard Djily Mbaye BP 22440 Dakar Ponty</t>
  </si>
  <si>
    <t xml:space="preserve">15,rue Robert BRUN Dakar </t>
  </si>
  <si>
    <t>Immeuble Seneba-Autoroute à coté de EMG Dakar</t>
  </si>
  <si>
    <t xml:space="preserve"> 5,Avenue carde-BP 11780 Dakar Peytavin</t>
  </si>
  <si>
    <t>5,Avenue Carde-BP1005 DAKAR RP</t>
  </si>
  <si>
    <t>CARLOS FERNANDEZ MONTES</t>
  </si>
  <si>
    <t>MOUHAMADOU LAMINE GAYE</t>
  </si>
  <si>
    <t>Carriére -Thiés</t>
  </si>
  <si>
    <t>Avenue El Hadji Malick Sy</t>
  </si>
  <si>
    <t>BIA</t>
  </si>
  <si>
    <t>SOS PETROLE</t>
  </si>
  <si>
    <t>EPC</t>
  </si>
  <si>
    <t>GLOBAL OIL</t>
  </si>
  <si>
    <t>WHITELAI INDUSTRIAL GROUP</t>
  </si>
  <si>
    <t>ISENMANN</t>
  </si>
  <si>
    <t>WYN MINERALS</t>
  </si>
  <si>
    <t>CHINE</t>
  </si>
  <si>
    <t>Annexe 11-(1)</t>
  </si>
  <si>
    <t>Annexe 11-(2)</t>
  </si>
  <si>
    <t>Annexe 11-(3)</t>
  </si>
  <si>
    <t>Annexe 11-(4)</t>
  </si>
  <si>
    <t>Annexe 11-(5)</t>
  </si>
  <si>
    <t>Annexe 11-(6)</t>
  </si>
  <si>
    <t>Annexe 11-(7)</t>
  </si>
  <si>
    <t>Annexe 11-(8)</t>
  </si>
  <si>
    <t>Annexe 11-(9)</t>
  </si>
  <si>
    <t>Annexe 11-(10)</t>
  </si>
  <si>
    <t>Annexe 11-(11)</t>
  </si>
  <si>
    <t>Annexe 11-(12)</t>
  </si>
  <si>
    <t>Annexe 11-(13)</t>
  </si>
  <si>
    <t>Annexe 11-(14)</t>
  </si>
  <si>
    <t>Annexe 11-(15)</t>
  </si>
  <si>
    <t>Annexe 11-(16)</t>
  </si>
  <si>
    <t>Annexe 11-(17)</t>
  </si>
  <si>
    <t>Annexe 11-(18)</t>
  </si>
  <si>
    <t>Annexe 11-(19)</t>
  </si>
  <si>
    <t>Annexe 11-(20)</t>
  </si>
  <si>
    <t>Annexe 11-(21)</t>
  </si>
  <si>
    <t>Annexe 11-(22)</t>
  </si>
  <si>
    <t>Annexe 11-(23)</t>
  </si>
  <si>
    <t>Annexe 11-(24)</t>
  </si>
  <si>
    <t>Annexe 11-(25)</t>
  </si>
  <si>
    <t>Annexe 11-(26)</t>
  </si>
  <si>
    <t>Annexe 11-(27)</t>
  </si>
  <si>
    <t>Annexe 11-(28)</t>
  </si>
  <si>
    <t>Annexe 11-(29)</t>
  </si>
  <si>
    <t>Annexe 9 – Cadastre Minier</t>
  </si>
  <si>
    <t>Annexe 12 –  Détail des revenus budgétaires par société extractive</t>
  </si>
  <si>
    <t>Annexe 13 –  Détail des revenus budgétaires par flux de paiement</t>
  </si>
  <si>
    <t>Annexe 14 –  Détail des paiements des entreprises par société extractive</t>
  </si>
  <si>
    <t>Annexe 15 –  Détail des paiements des entreprises par flux de paiement</t>
  </si>
  <si>
    <t>Annexe 16 – Détail de la déclaration Unilatérale de l’Etat</t>
  </si>
  <si>
    <t>Annexe 17 – Formulaire de déclaration 2021</t>
  </si>
  <si>
    <t>Annexe 18 – Etat des permis octroyés et des permis renouvelés en 2021</t>
  </si>
  <si>
    <t>Annexe 19 – Détail des transactions effectuées avec les fournisseurs locaux</t>
  </si>
  <si>
    <t>Annexe 20 – Détail des transactions effectuées avec les fournisseurs étrangers</t>
  </si>
  <si>
    <t>Annexe 21 – Les volumes commercialisés et des prix pratiqués</t>
  </si>
  <si>
    <t>Annexe 22 – Critères d’attribution des titres miniers</t>
  </si>
  <si>
    <t>Octroi</t>
  </si>
  <si>
    <t>Constitution du dossier</t>
  </si>
  <si>
    <t>Critères de demande techniques</t>
  </si>
  <si>
    <t>Définis dans le manuel des procédures du ministère des mines et de la géologie de mars 2021.</t>
  </si>
  <si>
    <t xml:space="preserve">Critères de demande financiers </t>
  </si>
  <si>
    <t>La demande de permis de recherche est adressée en trois (03) exemplaires originaux au Ministre chargé des mines qui en accuse réception. Elle précise :</t>
  </si>
  <si>
    <t>Critères de demande financiers</t>
  </si>
  <si>
    <t>La demande de permis d’exploitation ou de concession minière est adressée en trois (03) exemplaires originaux au Ministre chargé des mines qui en accuse réception. La demande doit être introduite au plus tard quatre (04) mois avant la date d’expiration du permis de recherche en vertu duquel elle est formulée.</t>
  </si>
  <si>
    <t>La demande précise :</t>
  </si>
  <si>
    <t>Le dossier de demande de permis d’exploitation ou de concession comporte également :</t>
  </si>
  <si>
    <t>La demande d’autorisation d’exploitation artisanale est adressée en trois (03) exemplaires originaux au Ministre chargé des mines qui en accuse réception. Elle précise :</t>
  </si>
  <si>
    <t>Le dossier de demande d’autorisation d’exploitation artisanale comporte également :</t>
  </si>
  <si>
    <t>Autorisation d’exploitation minière semi-mécanisée</t>
  </si>
  <si>
    <t>La demande d’autorisation d’exploitation de petite mine est adressée en trois (03) exemplaires originaux au Ministre chargé des mines qui en accuse réception. Elle précise :</t>
  </si>
  <si>
    <t>Le dossier de demande d’autorisation d’exploitation de petite mine comporte également :</t>
  </si>
  <si>
    <t>Autorisation d’ouverture et d’exploitation de carrières permanente</t>
  </si>
  <si>
    <r>
      <t xml:space="preserve">Demande adressée en trois (03) exemplaires originaux </t>
    </r>
    <r>
      <rPr>
        <sz val="8"/>
        <color rgb="FF46362E"/>
        <rFont val="Kohinoor Devanagari"/>
        <family val="3"/>
      </rPr>
      <t>au Ministre chargé des mines qui en accuse réception. Elle précise :</t>
    </r>
  </si>
  <si>
    <t>Autorisation d’ouverture et d’exploitation de carrière temporaire</t>
  </si>
  <si>
    <t>Autorisation de prospection</t>
  </si>
  <si>
    <t>Permis de Recherche</t>
  </si>
  <si>
    <t>Permis d'Exploitation</t>
  </si>
  <si>
    <t>Autorisation d’exploitation artisanale</t>
  </si>
  <si>
    <t>Autorisation d’exploitation de Petite Mine</t>
  </si>
  <si>
    <t>Demande adressée en trois (03) exemplaires originaux à l’administration des mines compétente, comportant :</t>
  </si>
  <si>
    <r>
      <t>-</t>
    </r>
    <r>
      <rPr>
        <sz val="7"/>
        <color rgb="FF46362E"/>
        <rFont val="Kohinoor Devanagari"/>
        <family val="3"/>
      </rPr>
      <t xml:space="preserve">     </t>
    </r>
    <r>
      <rPr>
        <sz val="8"/>
        <color rgb="FF46362E"/>
        <rFont val="Kohinoor Devanagari"/>
        <family val="3"/>
      </rPr>
      <t>Les renseignements et documents prévus à l’article 4 du présent décret et l’identité de la personne responsable des travaux ;</t>
    </r>
  </si>
  <si>
    <r>
      <t>-</t>
    </r>
    <r>
      <rPr>
        <sz val="7"/>
        <color rgb="FF46362E"/>
        <rFont val="Kohinoor Devanagari"/>
        <family val="3"/>
      </rPr>
      <t xml:space="preserve">     </t>
    </r>
    <r>
      <rPr>
        <sz val="8"/>
        <color rgb="FF46362E"/>
        <rFont val="Kohinoor Devanagari"/>
        <family val="3"/>
      </rPr>
      <t>L’objet de la prospection envisagée, son caractère scientifique ou économique, la situation géographique et sa durée probable ;</t>
    </r>
  </si>
  <si>
    <r>
      <t>-</t>
    </r>
    <r>
      <rPr>
        <sz val="7"/>
        <color rgb="FF404040"/>
        <rFont val="Kohinoor Devanagari"/>
        <family val="3"/>
      </rPr>
      <t xml:space="preserve">     </t>
    </r>
    <r>
      <rPr>
        <sz val="8"/>
        <color rgb="FF46362E"/>
        <rFont val="Kohinoor Devanagari"/>
        <family val="3"/>
      </rPr>
      <t>Une brève description du programme des travaux envisagés, des méthodes qui seront employées, des résultats escomptés et des informations techniques complémentaires notamment les paramètres de l’analyse sommaire de l’état initial du site de prospection et de son environnement.</t>
    </r>
  </si>
  <si>
    <r>
      <t>-</t>
    </r>
    <r>
      <rPr>
        <sz val="7"/>
        <color rgb="FF46362E"/>
        <rFont val="Kohinoor Devanagari"/>
        <family val="3"/>
      </rPr>
      <t xml:space="preserve">     </t>
    </r>
    <r>
      <rPr>
        <sz val="8"/>
        <color rgb="FF46362E"/>
        <rFont val="Kohinoor Devanagari"/>
        <family val="3"/>
      </rPr>
      <t>les renseignements et documents sur le demandeur, conformément aux dispositions de l’article 4 du décret 2017-459;</t>
    </r>
  </si>
  <si>
    <r>
      <t>-</t>
    </r>
    <r>
      <rPr>
        <sz val="7"/>
        <color rgb="FF46362E"/>
        <rFont val="Kohinoor Devanagari"/>
        <family val="3"/>
      </rPr>
      <t xml:space="preserve">     </t>
    </r>
    <r>
      <rPr>
        <sz val="8"/>
        <color rgb="FF46362E"/>
        <rFont val="Kohinoor Devanagari"/>
        <family val="3"/>
      </rPr>
      <t>la désignation des substances minérales pour lesquelles le permis est sollicité ;</t>
    </r>
  </si>
  <si>
    <r>
      <t>-</t>
    </r>
    <r>
      <rPr>
        <sz val="7"/>
        <color rgb="FF46362E"/>
        <rFont val="Kohinoor Devanagari"/>
        <family val="3"/>
      </rPr>
      <t xml:space="preserve">     </t>
    </r>
    <r>
      <rPr>
        <sz val="8"/>
        <color rgb="FF46362E"/>
        <rFont val="Kohinoor Devanagari"/>
        <family val="3"/>
      </rPr>
      <t>les coordonnées du périmètre demandé conformément aux dispositions de l’article 14 du décret 2017-459 ;</t>
    </r>
  </si>
  <si>
    <r>
      <t>-</t>
    </r>
    <r>
      <rPr>
        <sz val="7"/>
        <color rgb="FF46362E"/>
        <rFont val="Kohinoor Devanagari"/>
        <family val="3"/>
      </rPr>
      <t xml:space="preserve">     </t>
    </r>
    <r>
      <rPr>
        <sz val="8"/>
        <color rgb="FF46362E"/>
        <rFont val="Kohinoor Devanagari"/>
        <family val="3"/>
      </rPr>
      <t>l’estimation de la superficie de la zone objet du périmètre du permis de recherche sollicité.</t>
    </r>
  </si>
  <si>
    <r>
      <t>-</t>
    </r>
    <r>
      <rPr>
        <sz val="7"/>
        <color rgb="FF46362E"/>
        <rFont val="Kohinoor Devanagari"/>
        <family val="3"/>
      </rPr>
      <t xml:space="preserve">     </t>
    </r>
    <r>
      <rPr>
        <sz val="8"/>
        <color rgb="FF46362E"/>
        <rFont val="Kohinoor Devanagari"/>
        <family val="3"/>
      </rPr>
      <t>le dossier de demande de permis de recherche comporte également :</t>
    </r>
  </si>
  <si>
    <r>
      <t>ü</t>
    </r>
    <r>
      <rPr>
        <sz val="7"/>
        <color rgb="FF46362E"/>
        <rFont val="Kohinoor Devanagari"/>
        <family val="3"/>
      </rPr>
      <t xml:space="preserve"> </t>
    </r>
    <r>
      <rPr>
        <sz val="8"/>
        <color rgb="FF46362E"/>
        <rFont val="Kohinoor Devanagari"/>
        <family val="3"/>
      </rPr>
      <t>un extrait de la carte du Sénégal au 1/5000 ou au 1/1000 dressé par un géomètre agrée et visé par les services du cadastre de la zone où est localisé le périmètre du permis de recherche sollicité ;</t>
    </r>
  </si>
  <si>
    <r>
      <t>ü</t>
    </r>
    <r>
      <rPr>
        <sz val="7"/>
        <color rgb="FF46362E"/>
        <rFont val="Kohinoor Devanagari"/>
        <family val="3"/>
      </rPr>
      <t xml:space="preserve"> </t>
    </r>
    <r>
      <rPr>
        <sz val="8"/>
        <color rgb="FF46362E"/>
        <rFont val="Kohinoor Devanagari"/>
        <family val="3"/>
      </rPr>
      <t>une présentation des travaux et des méthodes de recherche envisagés ;</t>
    </r>
  </si>
  <si>
    <r>
      <t>ü</t>
    </r>
    <r>
      <rPr>
        <sz val="7"/>
        <color rgb="FF46362E"/>
        <rFont val="Kohinoor Devanagari"/>
        <family val="3"/>
      </rPr>
      <t xml:space="preserve"> </t>
    </r>
    <r>
      <rPr>
        <sz val="8"/>
        <color rgb="FF46362E"/>
        <rFont val="Kohinoor Devanagari"/>
        <family val="3"/>
      </rPr>
      <t>Un rapport avec des informations techniques complémentaires notamment les paramètres de l’analyse sommaire de l’état initial du site de recherche et de son environnement.</t>
    </r>
  </si>
  <si>
    <r>
      <t>-</t>
    </r>
    <r>
      <rPr>
        <sz val="7"/>
        <color rgb="FF46362E"/>
        <rFont val="Kohinoor Devanagari"/>
        <family val="3"/>
      </rPr>
      <t xml:space="preserve">     </t>
    </r>
    <r>
      <rPr>
        <sz val="8"/>
        <color rgb="FF46362E"/>
        <rFont val="Kohinoor Devanagari"/>
        <family val="3"/>
      </rPr>
      <t>les renseignements et documents sur le demandeur conformément à l’article 5 du décret 2017-459 ;</t>
    </r>
  </si>
  <si>
    <r>
      <t>-</t>
    </r>
    <r>
      <rPr>
        <sz val="7"/>
        <color rgb="FF46362E"/>
        <rFont val="Kohinoor Devanagari"/>
        <family val="3"/>
      </rPr>
      <t xml:space="preserve">     </t>
    </r>
    <r>
      <rPr>
        <sz val="8"/>
        <color rgb="FF46362E"/>
        <rFont val="Kohinoor Devanagari"/>
        <family val="3"/>
      </rPr>
      <t>les références du permis de recherche en vertu duquel la demande est sollicitée ;</t>
    </r>
  </si>
  <si>
    <r>
      <t>-</t>
    </r>
    <r>
      <rPr>
        <sz val="7"/>
        <color rgb="FF46362E"/>
        <rFont val="Kohinoor Devanagari"/>
        <family val="3"/>
      </rPr>
      <t xml:space="preserve">     </t>
    </r>
    <r>
      <rPr>
        <sz val="8"/>
        <color rgb="FF46362E"/>
        <rFont val="Kohinoor Devanagari"/>
        <family val="3"/>
      </rPr>
      <t>les coordonnées et la superficie de la zone du périmètre sollicité ;</t>
    </r>
  </si>
  <si>
    <r>
      <t>-</t>
    </r>
    <r>
      <rPr>
        <sz val="7"/>
        <color rgb="FF46362E"/>
        <rFont val="Kohinoor Devanagari"/>
        <family val="3"/>
      </rPr>
      <t xml:space="preserve">     </t>
    </r>
    <r>
      <rPr>
        <sz val="8"/>
        <color rgb="FF46362E"/>
        <rFont val="Kohinoor Devanagari"/>
        <family val="3"/>
      </rPr>
      <t>un extrait de la carte topographique du Sénégal au 1/50.000 ou 1/200.000 indiquant clairement la localisation du périmètre du permis demandé ;</t>
    </r>
  </si>
  <si>
    <r>
      <t>-</t>
    </r>
    <r>
      <rPr>
        <sz val="7"/>
        <color rgb="FF46362E"/>
        <rFont val="Kohinoor Devanagari"/>
        <family val="3"/>
      </rPr>
      <t xml:space="preserve">     </t>
    </r>
    <r>
      <rPr>
        <sz val="8"/>
        <color rgb="FF46362E"/>
        <rFont val="Kohinoor Devanagari"/>
        <family val="3"/>
      </rPr>
      <t>un plan de détail à l’échelle appropriée au 1/10.000 ou 1/5.000 où les coordonnées des sommets du périmètre sollicité sont rattachées au réseau géodésique national repérable ou à des points remarquables, invariables au sol et bien définis ;</t>
    </r>
  </si>
  <si>
    <r>
      <t>-</t>
    </r>
    <r>
      <rPr>
        <sz val="7"/>
        <color rgb="FF46362E"/>
        <rFont val="Kohinoor Devanagari"/>
        <family val="3"/>
      </rPr>
      <t xml:space="preserve">     </t>
    </r>
    <r>
      <rPr>
        <sz val="8"/>
        <color rgb="FF46362E"/>
        <rFont val="Kohinoor Devanagari"/>
        <family val="3"/>
      </rPr>
      <t>une étude de faisabilité indiquant les caractéristiques et les performances des unités d’exploitation, l’évaluation économique et financière du projet ainsi que son impact socio-économique ;</t>
    </r>
  </si>
  <si>
    <r>
      <t>-</t>
    </r>
    <r>
      <rPr>
        <sz val="7"/>
        <color rgb="FF46362E"/>
        <rFont val="Kohinoor Devanagari"/>
        <family val="3"/>
      </rPr>
      <t xml:space="preserve">     </t>
    </r>
    <r>
      <rPr>
        <sz val="8"/>
        <color rgb="FF46362E"/>
        <rFont val="Kohinoor Devanagari"/>
        <family val="3"/>
      </rPr>
      <t>un rapport détaillé des résultats de la phase recherche, indiquant notamment les réserves, les teneurs, les types de minéralisation et les tests métallurgiques ;</t>
    </r>
  </si>
  <si>
    <r>
      <t>-</t>
    </r>
    <r>
      <rPr>
        <sz val="7"/>
        <color rgb="FF46362E"/>
        <rFont val="Kohinoor Devanagari"/>
        <family val="3"/>
      </rPr>
      <t xml:space="preserve">     </t>
    </r>
    <r>
      <rPr>
        <sz val="8"/>
        <color rgb="FF46362E"/>
        <rFont val="Kohinoor Devanagari"/>
        <family val="3"/>
      </rPr>
      <t>un plan de développement et de mise en exploitation du gisement ;</t>
    </r>
  </si>
  <si>
    <r>
      <t>-</t>
    </r>
    <r>
      <rPr>
        <sz val="7"/>
        <color rgb="FF46362E"/>
        <rFont val="Kohinoor Devanagari"/>
        <family val="3"/>
      </rPr>
      <t xml:space="preserve">     </t>
    </r>
    <r>
      <rPr>
        <sz val="8"/>
        <color rgb="FF46362E"/>
        <rFont val="Kohinoor Devanagari"/>
        <family val="3"/>
      </rPr>
      <t>un plan d’investissement et un chronogramme de réalisation du projet d’exploitation ;</t>
    </r>
  </si>
  <si>
    <r>
      <t>-</t>
    </r>
    <r>
      <rPr>
        <sz val="7"/>
        <color rgb="FF46362E"/>
        <rFont val="Kohinoor Devanagari"/>
        <family val="3"/>
      </rPr>
      <t xml:space="preserve">     </t>
    </r>
    <r>
      <rPr>
        <sz val="8"/>
        <color rgb="FF46362E"/>
        <rFont val="Kohinoor Devanagari"/>
        <family val="3"/>
      </rPr>
      <t>une étude d’impact de l’exploitation sur l’environnement conformément aux dispositions de l’article 102 du Code minier ;</t>
    </r>
  </si>
  <si>
    <r>
      <t>-</t>
    </r>
    <r>
      <rPr>
        <sz val="7"/>
        <color rgb="FF46362E"/>
        <rFont val="Kohinoor Devanagari"/>
        <family val="3"/>
      </rPr>
      <t xml:space="preserve">     </t>
    </r>
    <r>
      <rPr>
        <sz val="8"/>
        <color rgb="FF46362E"/>
        <rFont val="Kohinoor Devanagari"/>
        <family val="3"/>
      </rPr>
      <t>les modifications éventuelles apportées aux statuts et au capital de la société détentrice dudit permis de recherche, pour passer à la phase d’exploitation ;</t>
    </r>
  </si>
  <si>
    <r>
      <t>-</t>
    </r>
    <r>
      <rPr>
        <sz val="7"/>
        <color rgb="FF46362E"/>
        <rFont val="Kohinoor Devanagari"/>
        <family val="3"/>
      </rPr>
      <t xml:space="preserve">     </t>
    </r>
    <r>
      <rPr>
        <sz val="8"/>
        <color rgb="FF46362E"/>
        <rFont val="Kohinoor Devanagari"/>
        <family val="3"/>
      </rPr>
      <t>un protocole d’entente ou d’association dans le cas d’un regroupement de plusieurs personnes physiques ou morales ; et</t>
    </r>
  </si>
  <si>
    <r>
      <t>-</t>
    </r>
    <r>
      <rPr>
        <sz val="7"/>
        <color rgb="FF46362E"/>
        <rFont val="Kohinoor Devanagari"/>
        <family val="3"/>
      </rPr>
      <t xml:space="preserve">     </t>
    </r>
    <r>
      <rPr>
        <sz val="8"/>
        <color rgb="FF46362E"/>
        <rFont val="Kohinoor Devanagari"/>
        <family val="3"/>
      </rPr>
      <t>un projet de convention minière entre l’Etat et le demandeur du permis de recherche établi conformément au modèle mentionné à l’article 18.</t>
    </r>
  </si>
  <si>
    <r>
      <t>-</t>
    </r>
    <r>
      <rPr>
        <sz val="7"/>
        <color rgb="FF46362E"/>
        <rFont val="Kohinoor Devanagari"/>
        <family val="3"/>
      </rPr>
      <t xml:space="preserve">     </t>
    </r>
    <r>
      <rPr>
        <sz val="8"/>
        <color rgb="FF46362E"/>
        <rFont val="Kohinoor Devanagari"/>
        <family val="3"/>
      </rPr>
      <t>les renseignements sur le(s) demandeur(s) conformément aux dispositions de l’article 4 du décret 2017-459 ;</t>
    </r>
  </si>
  <si>
    <r>
      <t>-</t>
    </r>
    <r>
      <rPr>
        <sz val="7"/>
        <color rgb="FF46362E"/>
        <rFont val="Kohinoor Devanagari"/>
        <family val="3"/>
      </rPr>
      <t xml:space="preserve">     </t>
    </r>
    <r>
      <rPr>
        <sz val="8"/>
        <color rgb="FF46362E"/>
        <rFont val="Kohinoor Devanagari"/>
        <family val="3"/>
      </rPr>
      <t>le numéro d’inscription au registre de commerce ;</t>
    </r>
  </si>
  <si>
    <r>
      <t>-</t>
    </r>
    <r>
      <rPr>
        <sz val="7"/>
        <color rgb="FF46362E"/>
        <rFont val="Kohinoor Devanagari"/>
        <family val="3"/>
      </rPr>
      <t xml:space="preserve">     </t>
    </r>
    <r>
      <rPr>
        <sz val="8"/>
        <color rgb="FF46362E"/>
        <rFont val="Kohinoor Devanagari"/>
        <family val="3"/>
      </rPr>
      <t>la (les) substance(s) pour laquelle (lesquelles) l’autorisation est sollicitée ;</t>
    </r>
  </si>
  <si>
    <r>
      <t>-</t>
    </r>
    <r>
      <rPr>
        <sz val="7"/>
        <color rgb="FF46362E"/>
        <rFont val="Kohinoor Devanagari"/>
        <family val="3"/>
      </rPr>
      <t xml:space="preserve">     </t>
    </r>
    <r>
      <rPr>
        <sz val="8"/>
        <color rgb="FF46362E"/>
        <rFont val="Kohinoor Devanagari"/>
        <family val="3"/>
      </rPr>
      <t>la méthode d’exploitation envisagée ; et</t>
    </r>
  </si>
  <si>
    <r>
      <t>-</t>
    </r>
    <r>
      <rPr>
        <sz val="7"/>
        <color rgb="FF46362E"/>
        <rFont val="Kohinoor Devanagari"/>
        <family val="3"/>
      </rPr>
      <t xml:space="preserve">     </t>
    </r>
    <r>
      <rPr>
        <sz val="8"/>
        <color rgb="FF46362E"/>
        <rFont val="Kohinoor Devanagari"/>
        <family val="3"/>
      </rPr>
      <t>les mesures de préservation de l’environnement et de réhabilitation du site exploité.</t>
    </r>
  </si>
  <si>
    <r>
      <t>-</t>
    </r>
    <r>
      <rPr>
        <sz val="7"/>
        <color rgb="FF46362E"/>
        <rFont val="Kohinoor Devanagari"/>
        <family val="3"/>
      </rPr>
      <t xml:space="preserve">     </t>
    </r>
    <r>
      <rPr>
        <sz val="8"/>
        <color rgb="FF46362E"/>
        <rFont val="Kohinoor Devanagari"/>
        <family val="3"/>
      </rPr>
      <t>la localisation du périmètre sur un extrait de carte au 1/50.000, 1/200.000 ; et</t>
    </r>
  </si>
  <si>
    <r>
      <t>-</t>
    </r>
    <r>
      <rPr>
        <sz val="7"/>
        <color theme="1"/>
        <rFont val="Kohinoor Devanagari"/>
        <family val="3"/>
      </rPr>
      <t xml:space="preserve">     </t>
    </r>
    <r>
      <rPr>
        <sz val="8"/>
        <color rgb="FF46362E"/>
        <rFont val="Kohinoor Devanagari"/>
        <family val="3"/>
      </rPr>
      <t>la délimitation précise du périmètre sollicité sur un plan de détail au 1/5.000 ou 1/1000 ou à une échelle approuvée.</t>
    </r>
  </si>
  <si>
    <r>
      <t>-</t>
    </r>
    <r>
      <rPr>
        <sz val="7"/>
        <color rgb="FF46362E"/>
        <rFont val="Kohinoor Devanagari"/>
        <family val="3"/>
      </rPr>
      <t xml:space="preserve">     </t>
    </r>
    <r>
      <rPr>
        <sz val="8"/>
        <color rgb="FF46362E"/>
        <rFont val="Kohinoor Devanagari"/>
        <family val="3"/>
      </rPr>
      <t>les renseignements et documents sur le demandeur, conformément à l’article 4 du décret 2017-459 ;</t>
    </r>
  </si>
  <si>
    <r>
      <t>-</t>
    </r>
    <r>
      <rPr>
        <sz val="7"/>
        <color rgb="FF46362E"/>
        <rFont val="Kohinoor Devanagari"/>
        <family val="3"/>
      </rPr>
      <t xml:space="preserve">     </t>
    </r>
    <r>
      <rPr>
        <sz val="8"/>
        <color rgb="FF46362E"/>
        <rFont val="Kohinoor Devanagari"/>
        <family val="3"/>
      </rPr>
      <t>la (les) substance(s) pour laquelle (lesquelles) l’autorisation est sollicitée;</t>
    </r>
  </si>
  <si>
    <r>
      <t>-</t>
    </r>
    <r>
      <rPr>
        <sz val="7"/>
        <color rgb="FF46362E"/>
        <rFont val="Kohinoor Devanagari"/>
        <family val="3"/>
      </rPr>
      <t xml:space="preserve">     </t>
    </r>
    <r>
      <rPr>
        <sz val="8"/>
        <color rgb="FF46362E"/>
        <rFont val="Kohinoor Devanagari"/>
        <family val="3"/>
      </rPr>
      <t>la méthode d’exploitation envisagée.</t>
    </r>
  </si>
  <si>
    <r>
      <t>-</t>
    </r>
    <r>
      <rPr>
        <sz val="7"/>
        <color rgb="FF46362E"/>
        <rFont val="Kohinoor Devanagari"/>
        <family val="3"/>
      </rPr>
      <t xml:space="preserve">     </t>
    </r>
    <r>
      <rPr>
        <sz val="8"/>
        <color rgb="FF46362E"/>
        <rFont val="Kohinoor Devanagari"/>
        <family val="3"/>
      </rPr>
      <t>Les mesures de prévention de l’environnement et de réhabilitation du site exploité ;</t>
    </r>
  </si>
  <si>
    <r>
      <t>-</t>
    </r>
    <r>
      <rPr>
        <sz val="7"/>
        <color rgb="FF46362E"/>
        <rFont val="Kohinoor Devanagari"/>
        <family val="3"/>
      </rPr>
      <t xml:space="preserve">     </t>
    </r>
    <r>
      <rPr>
        <sz val="8"/>
        <color rgb="FF46362E"/>
        <rFont val="Kohinoor Devanagari"/>
        <family val="3"/>
      </rPr>
      <t>une carte du Sénégal à l’échelle pouvant aller de 1/200 000 à 1/50 000, indiquant la localisation du périmètre de l’autorisation demandée ;</t>
    </r>
  </si>
  <si>
    <r>
      <t>-</t>
    </r>
    <r>
      <rPr>
        <sz val="7"/>
        <color rgb="FF46362E"/>
        <rFont val="Kohinoor Devanagari"/>
        <family val="3"/>
      </rPr>
      <t xml:space="preserve">     </t>
    </r>
    <r>
      <rPr>
        <sz val="8"/>
        <color rgb="FF46362E"/>
        <rFont val="Kohinoor Devanagari"/>
        <family val="3"/>
      </rPr>
      <t>un plan de délimitation du périmètre de la carrière privée permanente sollicitée à l’échelle du 1/5000 ou 1/1000, dressé par un géomètre agrée et visé par les services du cadastre de la zone. Les coordonnées des sommets du périmètre sollicité seront rattachées au réseau géodésique national ou réseau de référence du Sénégal (RRS 04).</t>
    </r>
  </si>
  <si>
    <r>
      <t>-</t>
    </r>
    <r>
      <rPr>
        <sz val="7"/>
        <color rgb="FF46362E"/>
        <rFont val="Kohinoor Devanagari"/>
        <family val="3"/>
      </rPr>
      <t xml:space="preserve">     </t>
    </r>
    <r>
      <rPr>
        <sz val="8"/>
        <color rgb="FF46362E"/>
        <rFont val="Kohinoor Devanagari"/>
        <family val="3"/>
      </rPr>
      <t>les renseignements et documents sur le demandeur, conformément à l’article 5 du décret 2017-459 ;</t>
    </r>
  </si>
  <si>
    <r>
      <t>-</t>
    </r>
    <r>
      <rPr>
        <sz val="7"/>
        <color rgb="FF46362E"/>
        <rFont val="Kohinoor Devanagari"/>
        <family val="3"/>
      </rPr>
      <t xml:space="preserve">     </t>
    </r>
    <r>
      <rPr>
        <sz val="8"/>
        <color rgb="FF46362E"/>
        <rFont val="Kohinoor Devanagari"/>
        <family val="3"/>
      </rPr>
      <t>les coordonnées et la superficie du périmètre d’exploitation sollicité.</t>
    </r>
  </si>
  <si>
    <r>
      <t>-</t>
    </r>
    <r>
      <rPr>
        <sz val="7"/>
        <color rgb="FF46362E"/>
        <rFont val="Kohinoor Devanagari"/>
        <family val="3"/>
      </rPr>
      <t xml:space="preserve">     </t>
    </r>
    <r>
      <rPr>
        <sz val="8"/>
        <color rgb="FF46362E"/>
        <rFont val="Kohinoor Devanagari"/>
        <family val="3"/>
      </rPr>
      <t>la localisation du périmètre sur un extrait de carte au 1/50.000, 1/200.000 ;</t>
    </r>
  </si>
  <si>
    <r>
      <t>-</t>
    </r>
    <r>
      <rPr>
        <sz val="7"/>
        <color rgb="FF46362E"/>
        <rFont val="Kohinoor Devanagari"/>
        <family val="3"/>
      </rPr>
      <t xml:space="preserve">     </t>
    </r>
    <r>
      <rPr>
        <sz val="8"/>
        <color rgb="FF46362E"/>
        <rFont val="Kohinoor Devanagari"/>
        <family val="3"/>
      </rPr>
      <t>un plan de détail à l’échelle appropriée au 1/5.000 ou 1/1000 ;</t>
    </r>
  </si>
  <si>
    <r>
      <t>-</t>
    </r>
    <r>
      <rPr>
        <sz val="7"/>
        <color rgb="FF46362E"/>
        <rFont val="Kohinoor Devanagari"/>
        <family val="3"/>
      </rPr>
      <t xml:space="preserve">     </t>
    </r>
    <r>
      <rPr>
        <sz val="8"/>
        <color rgb="FF46362E"/>
        <rFont val="Kohinoor Devanagari"/>
        <family val="3"/>
      </rPr>
      <t>une étude de faisabilité définissant les réserves, la configuration du gisement, les méthodes d’exploitation et le plan de développement ;</t>
    </r>
  </si>
  <si>
    <r>
      <t>-</t>
    </r>
    <r>
      <rPr>
        <sz val="7"/>
        <color theme="1"/>
        <rFont val="Kohinoor Devanagari"/>
        <family val="3"/>
      </rPr>
      <t xml:space="preserve">     </t>
    </r>
    <r>
      <rPr>
        <sz val="8"/>
        <color rgb="FF46362E"/>
        <rFont val="Kohinoor Devanagari"/>
        <family val="3"/>
      </rPr>
      <t>l’étude d’impact sur l’environnement conformément à l’article 102 du Code minier.</t>
    </r>
  </si>
  <si>
    <r>
      <t>-</t>
    </r>
    <r>
      <rPr>
        <sz val="7"/>
        <color rgb="FF46362E"/>
        <rFont val="Kohinoor Devanagari"/>
        <family val="3"/>
      </rPr>
      <t xml:space="preserve">     </t>
    </r>
    <r>
      <rPr>
        <sz val="8"/>
        <color rgb="FF46362E"/>
        <rFont val="Kohinoor Devanagari"/>
        <family val="3"/>
      </rPr>
      <t>les renseignements et documents sur le(s) demandeur(s) conformément aux dispositions de l’article 4 du décret 2017-459 ;</t>
    </r>
  </si>
  <si>
    <r>
      <t>-</t>
    </r>
    <r>
      <rPr>
        <sz val="7"/>
        <color rgb="FF46362E"/>
        <rFont val="Kohinoor Devanagari"/>
        <family val="3"/>
      </rPr>
      <t xml:space="preserve">     </t>
    </r>
    <r>
      <rPr>
        <sz val="8"/>
        <color rgb="FF46362E"/>
        <rFont val="Kohinoor Devanagari"/>
        <family val="3"/>
      </rPr>
      <t>la désignation et la localisation des matériaux de carrières pour lesquelles l’autorisation est sollicitée ;</t>
    </r>
  </si>
  <si>
    <r>
      <t>-</t>
    </r>
    <r>
      <rPr>
        <sz val="7"/>
        <color rgb="FF46362E"/>
        <rFont val="Kohinoor Devanagari"/>
        <family val="3"/>
      </rPr>
      <t xml:space="preserve">     </t>
    </r>
    <r>
      <rPr>
        <sz val="8"/>
        <color rgb="FF46362E"/>
        <rFont val="Kohinoor Devanagari"/>
        <family val="3"/>
      </rPr>
      <t>les coordonnées du périmètre et la superficie de la carrière demandée ;</t>
    </r>
  </si>
  <si>
    <r>
      <t>-</t>
    </r>
    <r>
      <rPr>
        <sz val="7"/>
        <color rgb="FF46362E"/>
        <rFont val="Kohinoor Devanagari"/>
        <family val="3"/>
      </rPr>
      <t xml:space="preserve">     </t>
    </r>
    <r>
      <rPr>
        <sz val="8"/>
        <color rgb="FF46362E"/>
        <rFont val="Kohinoor Devanagari"/>
        <family val="3"/>
      </rPr>
      <t>une carte du Sénégal à l’échelle pouvant aller de 1/200 000 à 1/50 000, indiquant la localisation de la carrière demandée ;</t>
    </r>
  </si>
  <si>
    <r>
      <t>-</t>
    </r>
    <r>
      <rPr>
        <sz val="7"/>
        <color rgb="FF46362E"/>
        <rFont val="Kohinoor Devanagari"/>
        <family val="3"/>
      </rPr>
      <t xml:space="preserve">     </t>
    </r>
    <r>
      <rPr>
        <sz val="8"/>
        <color rgb="FF46362E"/>
        <rFont val="Kohinoor Devanagari"/>
        <family val="3"/>
      </rPr>
      <t>un plan de délimitation du périmètre de la carrière privée permanente sollicitée à l’échelle du 1/5000 ou 1/1000, dressé par un géomètre agrée et visé par les services du cadastre de la zone. Les coordonnées des sommets du périmètre sollicité seront rattachées au réseau géodésique national ou réseau de référence du Sénégal (RRS 04) ;</t>
    </r>
  </si>
  <si>
    <r>
      <t>-</t>
    </r>
    <r>
      <rPr>
        <sz val="7"/>
        <color rgb="FF46362E"/>
        <rFont val="Kohinoor Devanagari"/>
        <family val="3"/>
      </rPr>
      <t xml:space="preserve">     </t>
    </r>
    <r>
      <rPr>
        <sz val="8"/>
        <color rgb="FF46362E"/>
        <rFont val="Kohinoor Devanagari"/>
        <family val="3"/>
      </rPr>
      <t>une note technique indiquant la nature et les caractéristiques du gisement ainsi que la méthode et le rythme d’exploitation envisagés ;</t>
    </r>
  </si>
  <si>
    <r>
      <t>-</t>
    </r>
    <r>
      <rPr>
        <sz val="7"/>
        <color rgb="FF46362E"/>
        <rFont val="Kohinoor Devanagari"/>
        <family val="3"/>
      </rPr>
      <t xml:space="preserve">     </t>
    </r>
    <r>
      <rPr>
        <sz val="8"/>
        <color rgb="FF46362E"/>
        <rFont val="Kohinoor Devanagari"/>
        <family val="3"/>
      </rPr>
      <t>un plan d’investissement précisant ses impacts socio-économiques ; et</t>
    </r>
  </si>
  <si>
    <r>
      <t>-</t>
    </r>
    <r>
      <rPr>
        <sz val="7"/>
        <color rgb="FF46362E"/>
        <rFont val="Kohinoor Devanagari"/>
        <family val="3"/>
      </rPr>
      <t xml:space="preserve">     </t>
    </r>
    <r>
      <rPr>
        <sz val="8"/>
        <color rgb="FF46362E"/>
        <rFont val="Kohinoor Devanagari"/>
        <family val="3"/>
      </rPr>
      <t>un plan de protection de l’environnement et un programme de réhabilitation du site sollicité.</t>
    </r>
  </si>
  <si>
    <t>Annexe 23 – Critères de transfert des titres miniers</t>
  </si>
  <si>
    <t>Transfert</t>
  </si>
  <si>
    <t>Permis de recherche minière</t>
  </si>
  <si>
    <t>Le contrat ou l’accord de cession/transfert total ou partiel est soumis à la formalité d’enregistrement et au paiement de la taxe sur la plus-value de cession prévues par le code général d’impôt.</t>
  </si>
  <si>
    <t>Critères de demandes Techniques &amp; financiers</t>
  </si>
  <si>
    <t>Non définis dans le manuel des procédures du ministère des mines et de la géologie de mars 2021.</t>
  </si>
  <si>
    <t xml:space="preserve">Permis d’exploitation minière </t>
  </si>
  <si>
    <t>Demande adressée en trois exemplaires originaux au Ministre chargé des mines qui en accuse réception. Elle précise :</t>
  </si>
  <si>
    <t>Non définis</t>
  </si>
  <si>
    <t>Nos définis dans le manuel des procédures du ministère des mines et de la géologie de mars 2021.</t>
  </si>
  <si>
    <t>Concession minière</t>
  </si>
  <si>
    <t>Annexe 24 – Critères de renouvellement des titres miniers</t>
  </si>
  <si>
    <t>Renouvellement</t>
  </si>
  <si>
    <t>Critères de demandes techniques &amp; financiers</t>
  </si>
  <si>
    <t>Une demande adressée en trois (03) exemplaires originaux au Ministre chargé des mines qui en accuse réception (la demande doit être introduite deux (02) mois au moins avant l’expiration du permis). Elle précise :</t>
  </si>
  <si>
    <t>Une demande adressée en trois (03) exemplaires originaux au Ministre chargé des mines qui en accuse réception (la demande doit être introduite quatre (04) mois au moins avant l’expiration du permis. Elle précise :</t>
  </si>
  <si>
    <t>Une demande adressée en trois (03) exemplaires originaux au Ministre chargé des mines qui en accuse réception (la demande doit être introduite deux (02) mois au moins avant l’expiration de l’autorisation. Elle précise :</t>
  </si>
  <si>
    <t>Une demande adressée en trois (03) exemplaires originaux au Ministre chargé des mines qui en accuse réception (la demande doit être introduite deux (02) mois au moins avant l’expiration de l’autorisation). Elle précise :</t>
  </si>
  <si>
    <t>Une demande adressée au Ministre chargé des mines qui en accuse réception (la demande doit être introduite trois (03) mois au moins avant l’expiration du permis). Elle précise :</t>
  </si>
  <si>
    <t>Une demande adressée à l’administration des mines deux (02) mois avant l’expiration de l’autorisation accompagnée de toutes les pièces justificatives des paiements de droits et de redevances.</t>
  </si>
  <si>
    <t xml:space="preserve">Annexe 25 – Attestation de conformité de la DGM </t>
  </si>
  <si>
    <t>Annexe 26 – Critères techniques et financiers d’attribution des titres pétroliers</t>
  </si>
  <si>
    <t>Critères de demandes techniques</t>
  </si>
  <si>
    <t xml:space="preserve">Critères de demandes financiers </t>
  </si>
  <si>
    <t>Critères de demandes Techniques</t>
  </si>
  <si>
    <t>Critère en fonction, notamment du nombre de champs pétroliers et/ou gaziers découverts et/ou développés avec succès dans les dix (10) dernières années et des références fournies jugées pertinentes au regard du bloc concerné.</t>
  </si>
  <si>
    <t>Une garantie d’une banque de réputation internationale, couvrant les engagements minima de travaux relatifs à la période d’exploration.</t>
  </si>
  <si>
    <t>Une appréciation selon des critères tels que le niveau d’activités et la solvabilité de l’entreprise ainsi que la rentabilité économique des projets qu’elle a développés au cours des dix (10) dernières années.</t>
  </si>
  <si>
    <t>Autorisation d’exploitation provisoire</t>
  </si>
  <si>
    <t>Autorisation d’exploitation exclusive</t>
  </si>
  <si>
    <t>Concession d’exploitation</t>
  </si>
  <si>
    <t>Autorisation de prospection / Permis de Recherche</t>
  </si>
  <si>
    <t xml:space="preserve">Demande adressée en trois exemplaires au Ministre chargé des hydrocarbures, indiquant : </t>
  </si>
  <si>
    <r>
      <t>-</t>
    </r>
    <r>
      <rPr>
        <sz val="7"/>
        <color rgb="FF404040"/>
        <rFont val="Kohinoor Devanagari"/>
        <family val="3"/>
      </rPr>
      <t xml:space="preserve">   </t>
    </r>
    <r>
      <rPr>
        <sz val="8"/>
        <color rgb="FF404040"/>
        <rFont val="Kohinoor Devanagari"/>
        <family val="3"/>
      </rPr>
      <t>la raison sociale, la forme juridique et le siège social de l’entreprise ou, si la demande est faite au nom d’une personne physique, les noms, prénoms, qualité, nationalité et domicile de celle-ci ;</t>
    </r>
  </si>
  <si>
    <r>
      <t>-</t>
    </r>
    <r>
      <rPr>
        <sz val="7"/>
        <color rgb="FF404040"/>
        <rFont val="Kohinoor Devanagari"/>
        <family val="3"/>
      </rPr>
      <t xml:space="preserve">   </t>
    </r>
    <r>
      <rPr>
        <sz val="8"/>
        <color rgb="FF404040"/>
        <rFont val="Kohinoor Devanagari"/>
        <family val="3"/>
      </rPr>
      <t>les statuts et le dernier bilan et rapport annuel de l’entreprise ;</t>
    </r>
  </si>
  <si>
    <r>
      <t>-</t>
    </r>
    <r>
      <rPr>
        <sz val="7"/>
        <color rgb="FF404040"/>
        <rFont val="Kohinoor Devanagari"/>
        <family val="3"/>
      </rPr>
      <t xml:space="preserve">   </t>
    </r>
    <r>
      <rPr>
        <sz val="8"/>
        <color rgb="FF404040"/>
        <rFont val="Kohinoor Devanagari"/>
        <family val="3"/>
      </rPr>
      <t>toutes justifications additionnelles des capacités techniques et financières de la personne physique ou morale ;</t>
    </r>
  </si>
  <si>
    <r>
      <t>-</t>
    </r>
    <r>
      <rPr>
        <sz val="7"/>
        <color rgb="FF404040"/>
        <rFont val="Kohinoor Devanagari"/>
        <family val="3"/>
      </rPr>
      <t xml:space="preserve">   </t>
    </r>
    <r>
      <rPr>
        <sz val="8"/>
        <color rgb="FF404040"/>
        <rFont val="Kohinoor Devanagari"/>
        <family val="3"/>
      </rPr>
      <t>les prénoms et nom du président et des directeurs de l’entreprise et, le cas échéant, les noms des membres du conseil d’administration, du directoire et du conseil de surveillance ainsi que, dans tous les cas, les noms des commissaires aux comptes ;</t>
    </r>
  </si>
  <si>
    <r>
      <t>-</t>
    </r>
    <r>
      <rPr>
        <sz val="7"/>
        <color rgb="FF404040"/>
        <rFont val="Kohinoor Devanagari"/>
        <family val="3"/>
      </rPr>
      <t xml:space="preserve">   </t>
    </r>
    <r>
      <rPr>
        <sz val="8"/>
        <color rgb="FF404040"/>
        <rFont val="Kohinoor Devanagari"/>
        <family val="3"/>
      </rPr>
      <t>les prénoms et nom des dirigeants ;</t>
    </r>
  </si>
  <si>
    <r>
      <t>-</t>
    </r>
    <r>
      <rPr>
        <sz val="7"/>
        <color rgb="FF404040"/>
        <rFont val="Kohinoor Devanagari"/>
        <family val="3"/>
      </rPr>
      <t xml:space="preserve">   </t>
    </r>
    <r>
      <rPr>
        <sz val="8"/>
        <color rgb="FF404040"/>
        <rFont val="Kohinoor Devanagari"/>
        <family val="3"/>
      </rPr>
      <t>le nom et l’adresse du représentant légal en République du Sénégal de la personne physique ou morale demanderesse ;</t>
    </r>
  </si>
  <si>
    <r>
      <t>-</t>
    </r>
    <r>
      <rPr>
        <sz val="7"/>
        <color rgb="FF404040"/>
        <rFont val="Kohinoor Devanagari"/>
        <family val="3"/>
      </rPr>
      <t xml:space="preserve">   </t>
    </r>
    <r>
      <rPr>
        <sz val="8"/>
        <color rgb="FF404040"/>
        <rFont val="Kohinoor Devanagari"/>
        <family val="3"/>
      </rPr>
      <t>si la demande est présenté par plusieurs personnes physiques ou morales agissant à titre conjoint et solidaire, les renseignements concernant le demandeur seront fournis par chacune d’elles ;</t>
    </r>
  </si>
  <si>
    <r>
      <t>-</t>
    </r>
    <r>
      <rPr>
        <sz val="7"/>
        <color rgb="FF404040"/>
        <rFont val="Kohinoor Devanagari"/>
        <family val="3"/>
      </rPr>
      <t xml:space="preserve">   </t>
    </r>
    <r>
      <rPr>
        <sz val="8"/>
        <color rgb="FF404040"/>
        <rFont val="Kohinoor Devanagari"/>
        <family val="3"/>
      </rPr>
      <t>si la demande est faite au nom d’une société, elle doit être accompagnée de la justification des pouvoirs de la personne qui a signé la demande et d’une expédition de l’acte de constitution de la société ;</t>
    </r>
  </si>
  <si>
    <r>
      <t>-</t>
    </r>
    <r>
      <rPr>
        <sz val="7"/>
        <color rgb="FF404040"/>
        <rFont val="Kohinoor Devanagari"/>
        <family val="3"/>
      </rPr>
      <t xml:space="preserve">   </t>
    </r>
    <r>
      <rPr>
        <sz val="8"/>
        <color rgb="FF404040"/>
        <rFont val="Kohinoor Devanagari"/>
        <family val="3"/>
      </rPr>
      <t>le nom du bloc ou les coordonnées et la superficie du périmètre sollicité pour la prospection ou la recherche d’hydrocarbures  accompagnées de la carte géographique ;</t>
    </r>
  </si>
  <si>
    <r>
      <t>-</t>
    </r>
    <r>
      <rPr>
        <sz val="7"/>
        <color rgb="FF404040"/>
        <rFont val="Kohinoor Devanagari"/>
        <family val="3"/>
      </rPr>
      <t xml:space="preserve">   </t>
    </r>
    <r>
      <rPr>
        <sz val="8"/>
        <color rgb="FF404040"/>
        <rFont val="Kohinoor Devanagari"/>
        <family val="3"/>
      </rPr>
      <t>la durée, le programme général et l’échelonnement des travaux de recherche envisagés sur le périmètre susvisé, ainsi que le montant des dépenses que le demandeur prévoit de consacrer à l’exécution des travaux ; et</t>
    </r>
  </si>
  <si>
    <r>
      <t>-</t>
    </r>
    <r>
      <rPr>
        <sz val="7"/>
        <color rgb="FF404040"/>
        <rFont val="Kohinoor Devanagari"/>
        <family val="3"/>
      </rPr>
      <t xml:space="preserve">   </t>
    </r>
    <r>
      <rPr>
        <sz val="8"/>
        <color rgb="FF404040"/>
        <rFont val="Kohinoor Devanagari"/>
        <family val="3"/>
      </rPr>
      <t>une notice d’impact sur l’environnement exposant les conditions dans lesquelles le programme général des travaux satisfait à la préservation de l’environnement.</t>
    </r>
  </si>
  <si>
    <t>Demande adressée en trois exemplaires au Ministre chargé des hydrocarbures, indiquant :</t>
  </si>
  <si>
    <r>
      <t>-</t>
    </r>
    <r>
      <rPr>
        <sz val="7"/>
        <color rgb="FF404040"/>
        <rFont val="Kohinoor Devanagari"/>
        <family val="3"/>
      </rPr>
      <t xml:space="preserve">       </t>
    </r>
    <r>
      <rPr>
        <sz val="8"/>
        <color rgb="FF404040"/>
        <rFont val="Kohinoor Devanagari"/>
        <family val="3"/>
      </rPr>
      <t>la dénomination ou la raison sociale, la forme juridique et les statuts mis à jour de la personne morale, le certificat d’immatriculation et le numéro d’identification nationale des entreprises et associations (NINEA) ou son équivalent en cours de validité, le siège social et l’adresse professionnelle du demandeur ;</t>
    </r>
  </si>
  <si>
    <r>
      <t>-</t>
    </r>
    <r>
      <rPr>
        <sz val="7"/>
        <color rgb="FF404040"/>
        <rFont val="Kohinoor Devanagari"/>
        <family val="3"/>
      </rPr>
      <t xml:space="preserve">       </t>
    </r>
    <r>
      <rPr>
        <sz val="8"/>
        <color rgb="FF404040"/>
        <rFont val="Kohinoor Devanagari"/>
        <family val="3"/>
      </rPr>
      <t>la déclaration relative aux bénéficiaires effectifs conformément à la réglementation en vigueur ;</t>
    </r>
  </si>
  <si>
    <r>
      <t>-</t>
    </r>
    <r>
      <rPr>
        <sz val="7"/>
        <color rgb="FF404040"/>
        <rFont val="Kohinoor Devanagari"/>
        <family val="3"/>
      </rPr>
      <t xml:space="preserve">       </t>
    </r>
    <r>
      <rPr>
        <sz val="8"/>
        <color rgb="FF404040"/>
        <rFont val="Kohinoor Devanagari"/>
        <family val="3"/>
      </rPr>
      <t>les dix (10) derniers rapports d’activités annules de la personne morale ;</t>
    </r>
  </si>
  <si>
    <r>
      <t>-</t>
    </r>
    <r>
      <rPr>
        <sz val="7"/>
        <color rgb="FF404040"/>
        <rFont val="Kohinoor Devanagari"/>
        <family val="3"/>
      </rPr>
      <t xml:space="preserve">       </t>
    </r>
    <r>
      <rPr>
        <sz val="8"/>
        <color rgb="FF404040"/>
        <rFont val="Kohinoor Devanagari"/>
        <family val="3"/>
      </rPr>
      <t>tout document justifiant de la capacité technique et opérationnelle de la personne morale ainsi que son expérience dans le domaine des opérations pétrolières ;</t>
    </r>
  </si>
  <si>
    <r>
      <t>-</t>
    </r>
    <r>
      <rPr>
        <sz val="7"/>
        <color rgb="FF404040"/>
        <rFont val="Kohinoor Devanagari"/>
        <family val="3"/>
      </rPr>
      <t xml:space="preserve">       </t>
    </r>
    <r>
      <rPr>
        <sz val="8"/>
        <color rgb="FF404040"/>
        <rFont val="Kohinoor Devanagari"/>
        <family val="3"/>
      </rPr>
      <t>tout document justifiant les capacités financières, y compris notamment, les états financiers certifiés par un commissaire aux comptes ou assimilé des dix (10) derniers exercices de la personne morale et de sa société-mère, le cas échéant ;</t>
    </r>
  </si>
  <si>
    <r>
      <t>-</t>
    </r>
    <r>
      <rPr>
        <sz val="7"/>
        <color rgb="FF404040"/>
        <rFont val="Kohinoor Devanagari"/>
        <family val="3"/>
      </rPr>
      <t xml:space="preserve">       </t>
    </r>
    <r>
      <rPr>
        <sz val="8"/>
        <color rgb="FF404040"/>
        <rFont val="Kohinoor Devanagari"/>
        <family val="3"/>
      </rPr>
      <t>les prénoms, noms ou l’identité et les adresses des membres organes de direction et d’administration et des actionnaires ou associés des sociétés affiliées ou membres d’un même groupe de sociétés le cas échéant, la composition de l’actionnariat ainsi que, dans tous les cas, de ceux des commissaires aux comptes ou assimilés ;</t>
    </r>
  </si>
  <si>
    <r>
      <t>-</t>
    </r>
    <r>
      <rPr>
        <sz val="7"/>
        <color rgb="FF404040"/>
        <rFont val="Kohinoor Devanagari"/>
        <family val="3"/>
      </rPr>
      <t xml:space="preserve">       </t>
    </r>
    <r>
      <rPr>
        <sz val="8"/>
        <color rgb="FF404040"/>
        <rFont val="Kohinoor Devanagari"/>
        <family val="3"/>
      </rPr>
      <t>le nom et l’adresse du représentant légal en République du Sénégal de la personne physique ou morale demanderesse ;</t>
    </r>
  </si>
  <si>
    <r>
      <t>-</t>
    </r>
    <r>
      <rPr>
        <sz val="7"/>
        <color rgb="FF404040"/>
        <rFont val="Kohinoor Devanagari"/>
        <family val="3"/>
      </rPr>
      <t xml:space="preserve">       </t>
    </r>
    <r>
      <rPr>
        <sz val="8"/>
        <color rgb="FF404040"/>
        <rFont val="Kohinoor Devanagari"/>
        <family val="3"/>
      </rPr>
      <t>le nom du bloc ou les coordonnées et la superficie du périmètre sollicité pour l’exploration accompagnés de la carte géographique ;</t>
    </r>
  </si>
  <si>
    <r>
      <t>-</t>
    </r>
    <r>
      <rPr>
        <sz val="7"/>
        <color rgb="FF404040"/>
        <rFont val="Kohinoor Devanagari"/>
        <family val="3"/>
      </rPr>
      <t xml:space="preserve">       </t>
    </r>
    <r>
      <rPr>
        <sz val="8"/>
        <color rgb="FF404040"/>
        <rFont val="Kohinoor Devanagari"/>
        <family val="3"/>
      </rPr>
      <t>la durée, le programme général et l’échelonnement des travaux envisagés sur le périmètre susvisé, ainsi que le montant des dépenses que le demandeur prévoit de consacrer à l’exécution des travaux ;</t>
    </r>
  </si>
  <si>
    <r>
      <t>-</t>
    </r>
    <r>
      <rPr>
        <sz val="7"/>
        <color rgb="FF404040"/>
        <rFont val="Kohinoor Devanagari"/>
        <family val="3"/>
      </rPr>
      <t xml:space="preserve">       </t>
    </r>
    <r>
      <rPr>
        <sz val="8"/>
        <color rgb="FF404040"/>
        <rFont val="Kohinoor Devanagari"/>
        <family val="3"/>
      </rPr>
      <t>une notice d’impact sur l’environnement exposant les conditions dans lesquelles le programme général des travaux satisfait à la préservation de l’environnement ;</t>
    </r>
  </si>
  <si>
    <r>
      <t>-</t>
    </r>
    <r>
      <rPr>
        <sz val="7"/>
        <color rgb="FF404040"/>
        <rFont val="Kohinoor Devanagari"/>
        <family val="3"/>
      </rPr>
      <t xml:space="preserve">       </t>
    </r>
    <r>
      <rPr>
        <sz val="8"/>
        <color rgb="FF404040"/>
        <rFont val="Kohinoor Devanagari"/>
        <family val="3"/>
      </rPr>
      <t>les stipulations particulières du contrat pétrolier à négocier avec l’Etat ;</t>
    </r>
  </si>
  <si>
    <r>
      <t>-</t>
    </r>
    <r>
      <rPr>
        <sz val="7"/>
        <color rgb="FF404040"/>
        <rFont val="Kohinoor Devanagari"/>
        <family val="3"/>
      </rPr>
      <t xml:space="preserve">       </t>
    </r>
    <r>
      <rPr>
        <sz val="8"/>
        <color rgb="FF404040"/>
        <rFont val="Kohinoor Devanagari"/>
        <family val="3"/>
      </rPr>
      <t>la quittance de versement des droits d’instruction prévus par le code pétrolier, délivrée par les services du Trésor Public ;</t>
    </r>
  </si>
  <si>
    <r>
      <t>-</t>
    </r>
    <r>
      <rPr>
        <sz val="7"/>
        <color rgb="FF404040"/>
        <rFont val="Kohinoor Devanagari"/>
        <family val="3"/>
      </rPr>
      <t xml:space="preserve">       </t>
    </r>
    <r>
      <rPr>
        <sz val="8"/>
        <color rgb="FF404040"/>
        <rFont val="Kohinoor Devanagari"/>
        <family val="3"/>
      </rPr>
      <t>le quitus fiscal délivré par les services compétents ;</t>
    </r>
  </si>
  <si>
    <r>
      <t>-</t>
    </r>
    <r>
      <rPr>
        <sz val="7"/>
        <color rgb="FF404040"/>
        <rFont val="Kohinoor Devanagari"/>
        <family val="3"/>
      </rPr>
      <t xml:space="preserve">       </t>
    </r>
    <r>
      <rPr>
        <sz val="8"/>
        <color rgb="FF404040"/>
        <rFont val="Kohinoor Devanagari"/>
        <family val="3"/>
      </rPr>
      <t>la justification des pouvoirs de la personne signataire de la demande.</t>
    </r>
  </si>
  <si>
    <r>
      <t>-</t>
    </r>
    <r>
      <rPr>
        <sz val="7"/>
        <color rgb="FF404040"/>
        <rFont val="Kohinoor Devanagari"/>
        <family val="3"/>
      </rPr>
      <t xml:space="preserve">   </t>
    </r>
    <r>
      <rPr>
        <sz val="8"/>
        <color rgb="FF404040"/>
        <rFont val="Kohinoor Devanagari"/>
        <family val="3"/>
      </rPr>
      <t>les caractéristiques techniques du ou des puits pour lesquels l’autorisation est demandée ;</t>
    </r>
  </si>
  <si>
    <r>
      <t>-</t>
    </r>
    <r>
      <rPr>
        <sz val="7"/>
        <color rgb="FF404040"/>
        <rFont val="Kohinoor Devanagari"/>
        <family val="3"/>
      </rPr>
      <t xml:space="preserve">   </t>
    </r>
    <r>
      <rPr>
        <sz val="8"/>
        <color rgb="FF404040"/>
        <rFont val="Kohinoor Devanagari"/>
        <family val="3"/>
      </rPr>
      <t>les résultats de l’interprétation des essais de production ainsi que l’estimation de la quantité journalière d’hydrocarbures pouvant être produite ;</t>
    </r>
  </si>
  <si>
    <r>
      <t>-</t>
    </r>
    <r>
      <rPr>
        <sz val="7"/>
        <color rgb="FF404040"/>
        <rFont val="Kohinoor Devanagari"/>
        <family val="3"/>
      </rPr>
      <t xml:space="preserve">   </t>
    </r>
    <r>
      <rPr>
        <sz val="8"/>
        <color rgb="FF404040"/>
        <rFont val="Kohinoor Devanagari"/>
        <family val="3"/>
      </rPr>
      <t>la durée approximative de la demande d’autorisation d’exploitation provisoire ;</t>
    </r>
  </si>
  <si>
    <r>
      <t>-</t>
    </r>
    <r>
      <rPr>
        <sz val="7"/>
        <color rgb="FF404040"/>
        <rFont val="Kohinoor Devanagari"/>
        <family val="3"/>
      </rPr>
      <t xml:space="preserve">   </t>
    </r>
    <r>
      <rPr>
        <sz val="8"/>
        <color rgb="FF404040"/>
        <rFont val="Kohinoor Devanagari"/>
        <family val="3"/>
      </rPr>
      <t>la description du mécanisme d’évacuation des hydrocarbures produits, ainsi que les dispositions pour minimiser le brulage du gaz produit ;</t>
    </r>
  </si>
  <si>
    <r>
      <t>-</t>
    </r>
    <r>
      <rPr>
        <sz val="7"/>
        <color rgb="FF404040"/>
        <rFont val="Kohinoor Devanagari"/>
        <family val="3"/>
      </rPr>
      <t xml:space="preserve">   </t>
    </r>
    <r>
      <rPr>
        <sz val="8"/>
        <color rgb="FF404040"/>
        <rFont val="Kohinoor Devanagari"/>
        <family val="3"/>
      </rPr>
      <t>une étude d’impact environnemental et social accompagnée du certificat de conformité ou certificat d’autorisation conformément au Code de l’environnement.</t>
    </r>
  </si>
  <si>
    <r>
      <t>-</t>
    </r>
    <r>
      <rPr>
        <sz val="7"/>
        <color rgb="FF404040"/>
        <rFont val="Kohinoor Devanagari"/>
        <family val="3"/>
      </rPr>
      <t xml:space="preserve">   </t>
    </r>
    <r>
      <rPr>
        <sz val="8"/>
        <color rgb="FF404040"/>
        <rFont val="Kohinoor Devanagari"/>
        <family val="3"/>
      </rPr>
      <t>Le plan de développement et de mise en exploitation visé par l’article 31 du code pétrolier portant sur le ou les gisements concernés, approuvé par le Ministère des Hydrocarbures ;</t>
    </r>
  </si>
  <si>
    <r>
      <t>-</t>
    </r>
    <r>
      <rPr>
        <sz val="7"/>
        <color rgb="FF404040"/>
        <rFont val="Kohinoor Devanagari"/>
        <family val="3"/>
      </rPr>
      <t xml:space="preserve">   </t>
    </r>
    <r>
      <rPr>
        <sz val="8"/>
        <color rgb="FF404040"/>
        <rFont val="Kohinoor Devanagari"/>
        <family val="3"/>
      </rPr>
      <t>les coordonnées et la superficie de la zone d’exploitation sollicité, accompagnées d’une carte géographique â l’échelle du 1/20 000</t>
    </r>
    <r>
      <rPr>
        <vertAlign val="superscript"/>
        <sz val="8"/>
        <color rgb="FF404040"/>
        <rFont val="Kohinoor Devanagari"/>
        <family val="3"/>
      </rPr>
      <t>e</t>
    </r>
    <r>
      <rPr>
        <sz val="8"/>
        <color rgb="FF404040"/>
        <rFont val="Kohinoor Devanagari"/>
        <family val="3"/>
      </rPr>
      <t xml:space="preserve"> ou du 1/50 000</t>
    </r>
    <r>
      <rPr>
        <vertAlign val="superscript"/>
        <sz val="8"/>
        <color rgb="FF404040"/>
        <rFont val="Kohinoor Devanagari"/>
        <family val="3"/>
      </rPr>
      <t>e</t>
    </r>
    <r>
      <rPr>
        <sz val="8"/>
        <color rgb="FF404040"/>
        <rFont val="Kohinoor Devanagari"/>
        <family val="3"/>
      </rPr>
      <t xml:space="preserve"> et de mémoire justifiant la délimitation du périmètre d’exploitation demandé.</t>
    </r>
  </si>
  <si>
    <r>
      <t>-</t>
    </r>
    <r>
      <rPr>
        <sz val="7"/>
        <color rgb="FF404040"/>
        <rFont val="Kohinoor Devanagari"/>
        <family val="3"/>
      </rPr>
      <t xml:space="preserve">   </t>
    </r>
    <r>
      <rPr>
        <sz val="8"/>
        <color rgb="FF404040"/>
        <rFont val="Kohinoor Devanagari"/>
        <family val="3"/>
      </rPr>
      <t>La preuve de la décision finale d’investissement ainsi que le plan de financement retenu communiqués par les organes délibérants dûment habilités.</t>
    </r>
  </si>
  <si>
    <r>
      <t>-</t>
    </r>
    <r>
      <rPr>
        <sz val="7"/>
        <color rgb="FF404040"/>
        <rFont val="Kohinoor Devanagari"/>
        <family val="3"/>
      </rPr>
      <t xml:space="preserve">   </t>
    </r>
    <r>
      <rPr>
        <sz val="8"/>
        <color rgb="FF404040"/>
        <rFont val="Kohinoor Devanagari"/>
        <family val="3"/>
      </rPr>
      <t>Le plan de développement et de mise en exploitation du ou des gisements concernés tel que visé à l’article 28 du Code Pétrolier ; et</t>
    </r>
  </si>
  <si>
    <r>
      <t>-</t>
    </r>
    <r>
      <rPr>
        <sz val="7"/>
        <color rgb="FF404040"/>
        <rFont val="Kohinoor Devanagari"/>
        <family val="3"/>
      </rPr>
      <t xml:space="preserve">   </t>
    </r>
    <r>
      <rPr>
        <sz val="8"/>
        <color rgb="FF404040"/>
        <rFont val="Kohinoor Devanagari"/>
        <family val="3"/>
      </rPr>
      <t>les coordonnées et la superficie de la concession ou périmètre d’exploitation sollicité, accompagnées d’une carte géographique â l’échelle du 1/20 000</t>
    </r>
    <r>
      <rPr>
        <vertAlign val="superscript"/>
        <sz val="8"/>
        <color rgb="FF404040"/>
        <rFont val="Kohinoor Devanagari"/>
        <family val="3"/>
      </rPr>
      <t>e</t>
    </r>
    <r>
      <rPr>
        <sz val="8"/>
        <color rgb="FF404040"/>
        <rFont val="Kohinoor Devanagari"/>
        <family val="3"/>
      </rPr>
      <t xml:space="preserve"> ou du 1/50 000</t>
    </r>
    <r>
      <rPr>
        <vertAlign val="superscript"/>
        <sz val="8"/>
        <color rgb="FF404040"/>
        <rFont val="Kohinoor Devanagari"/>
        <family val="3"/>
      </rPr>
      <t>e</t>
    </r>
    <r>
      <rPr>
        <sz val="8"/>
        <color rgb="FF404040"/>
        <rFont val="Kohinoor Devanagari"/>
        <family val="3"/>
      </rPr>
      <t xml:space="preserve"> et de mémoire justifiant la délimitation de la concession ou du périmètre d’exploitation demandé.</t>
    </r>
  </si>
  <si>
    <r>
      <t>-</t>
    </r>
    <r>
      <rPr>
        <sz val="7"/>
        <color rgb="FF404040"/>
        <rFont val="Kohinoor Devanagari"/>
        <family val="3"/>
      </rPr>
      <t xml:space="preserve">   </t>
    </r>
    <r>
      <rPr>
        <sz val="8"/>
        <color rgb="FF404040"/>
        <rFont val="Kohinoor Devanagari"/>
        <family val="3"/>
      </rPr>
      <t>Un rapport exposant les aspects techniques et économiques de l‘exploitation du ou des gisements concernés, l’évaluation des réserves encore récupérables et tous les éléments venant à l’appui de la demande.</t>
    </r>
  </si>
  <si>
    <t>Autorisation d’exploration</t>
  </si>
  <si>
    <t>Paiements aux Fonds re réabilitation de sites miniers</t>
  </si>
  <si>
    <t>Paiements envronnementaux en numéraire</t>
  </si>
  <si>
    <t>CDC</t>
  </si>
  <si>
    <t>Immeuble Alphadio BARRY 4e etage 
(Contigu immeuble Atepa et face immeuble Ocean Drive)
Route de Ouakam X Corniche Ouest
Fenêtre Mermoz BP : 29466 Dakar – Yoff</t>
  </si>
  <si>
    <t>PARCELLE 08 ZONE 7 ALMADIES DERRIERE HOTEL LODGE</t>
  </si>
  <si>
    <t>Point E, Rue Kolda immeuble Samah, Dakar - Senegal</t>
  </si>
  <si>
    <t>BMCC SA</t>
  </si>
  <si>
    <t>Almadies 8 Zone 7</t>
  </si>
  <si>
    <t>TALIX-MINES</t>
  </si>
  <si>
    <t>22361202G2</t>
  </si>
  <si>
    <t>RUE 3XB POINT E</t>
  </si>
  <si>
    <t>TALIX GROUP</t>
  </si>
  <si>
    <r>
      <rPr>
        <i/>
        <sz val="9"/>
        <color theme="0"/>
        <rFont val="Kohinoor Devanagari"/>
        <family val="3"/>
      </rPr>
      <t xml:space="preserve"> </t>
    </r>
    <r>
      <rPr>
        <sz val="9"/>
        <color theme="0"/>
        <rFont val="Kohinoor Devanagari"/>
        <family val="3"/>
      </rPr>
      <t xml:space="preserve">            Nom Complet de l'Acheteur</t>
    </r>
  </si>
  <si>
    <r>
      <rPr>
        <i/>
        <sz val="9"/>
        <color theme="0"/>
        <rFont val="Kohinoor Devanagari"/>
        <family val="3"/>
      </rPr>
      <t xml:space="preserve"> </t>
    </r>
    <r>
      <rPr>
        <sz val="9"/>
        <color theme="0"/>
        <rFont val="Kohinoor Devanagari"/>
        <family val="3"/>
      </rPr>
      <t>Bénéficiare Effectif de l'Acheteur</t>
    </r>
  </si>
  <si>
    <r>
      <rPr>
        <i/>
        <sz val="9"/>
        <color theme="0"/>
        <rFont val="Kohinoor Devanagari"/>
        <family val="3"/>
      </rPr>
      <t xml:space="preserve"> </t>
    </r>
    <r>
      <rPr>
        <sz val="9"/>
        <color theme="0"/>
        <rFont val="Kohinoor Devanagari"/>
        <family val="3"/>
      </rPr>
      <t xml:space="preserve">            Port de Chargement, Terminal ou Dépôt</t>
    </r>
  </si>
  <si>
    <t xml:space="preserve">Demande introduite sept (07) jours au moins avant l’expiration de l’autorisation de prospection en cours. Elle accompagnée : </t>
  </si>
  <si>
    <r>
      <t>-</t>
    </r>
    <r>
      <rPr>
        <sz val="7"/>
        <color rgb="FF404040"/>
        <rFont val="Kohinoor Devanagari"/>
        <family val="3"/>
      </rPr>
      <t xml:space="preserve">  </t>
    </r>
    <r>
      <rPr>
        <sz val="8"/>
        <color rgb="FF404040"/>
        <rFont val="Kohinoor Devanagari"/>
        <family val="3"/>
      </rPr>
      <t>D’un rapport indiquant les travaux effectués et les résultats obtenus ; et</t>
    </r>
  </si>
  <si>
    <r>
      <t>-</t>
    </r>
    <r>
      <rPr>
        <sz val="7"/>
        <color rgb="FF404040"/>
        <rFont val="Kohinoor Devanagari"/>
        <family val="3"/>
      </rPr>
      <t xml:space="preserve">  </t>
    </r>
    <r>
      <rPr>
        <sz val="8"/>
        <color rgb="FF404040"/>
        <rFont val="Kohinoor Devanagari"/>
        <family val="3"/>
      </rPr>
      <t>D’un programme général des travaux complémentaires envisagés.</t>
    </r>
  </si>
  <si>
    <r>
      <t>-</t>
    </r>
    <r>
      <rPr>
        <sz val="7"/>
        <color rgb="FF46362E"/>
        <rFont val="Kohinoor Devanagari"/>
        <family val="3"/>
      </rPr>
      <t xml:space="preserve">     </t>
    </r>
    <r>
      <rPr>
        <sz val="8"/>
        <color rgb="FF46362E"/>
        <rFont val="Kohinoor Devanagari"/>
        <family val="3"/>
      </rPr>
      <t>Les références du permis de recherche pour lequel le renouvellement est demandé ;</t>
    </r>
  </si>
  <si>
    <r>
      <t>-</t>
    </r>
    <r>
      <rPr>
        <sz val="7"/>
        <color rgb="FF46362E"/>
        <rFont val="Kohinoor Devanagari"/>
        <family val="3"/>
      </rPr>
      <t xml:space="preserve">     </t>
    </r>
    <r>
      <rPr>
        <sz val="8"/>
        <color rgb="FF46362E"/>
        <rFont val="Kohinoor Devanagari"/>
        <family val="3"/>
      </rPr>
      <t>Toutes les pièces justificatives des paiements de droits et de redevances ;</t>
    </r>
  </si>
  <si>
    <r>
      <t>-</t>
    </r>
    <r>
      <rPr>
        <sz val="7"/>
        <color rgb="FF46362E"/>
        <rFont val="Kohinoor Devanagari"/>
        <family val="3"/>
      </rPr>
      <t xml:space="preserve">     </t>
    </r>
    <r>
      <rPr>
        <sz val="8"/>
        <color rgb="FF46362E"/>
        <rFont val="Kohinoor Devanagari"/>
        <family val="3"/>
      </rPr>
      <t>Le montant des dépenses annuelles que le titulaire du permis de recherche s’engage à réaliser sur la totalité de la période de renouvellement de son permis conformément aux dispositions de l’article 20 du code minier ;</t>
    </r>
  </si>
  <si>
    <r>
      <t>-</t>
    </r>
    <r>
      <rPr>
        <sz val="7"/>
        <color rgb="FF46362E"/>
        <rFont val="Kohinoor Devanagari"/>
        <family val="3"/>
      </rPr>
      <t xml:space="preserve">     </t>
    </r>
    <r>
      <rPr>
        <sz val="8"/>
        <color rgb="FF46362E"/>
        <rFont val="Kohinoor Devanagari"/>
        <family val="3"/>
      </rPr>
      <t>La durée de renouvellement sollicité conformément aux dispositions de l’article 18 du code minier ;</t>
    </r>
  </si>
  <si>
    <r>
      <t>-</t>
    </r>
    <r>
      <rPr>
        <sz val="7"/>
        <color rgb="FF46362E"/>
        <rFont val="Kohinoor Devanagari"/>
        <family val="3"/>
      </rPr>
      <t xml:space="preserve">     </t>
    </r>
    <r>
      <rPr>
        <sz val="8"/>
        <color rgb="FF46362E"/>
        <rFont val="Kohinoor Devanagari"/>
        <family val="3"/>
      </rPr>
      <t>Les coordonnées et la superficie de la fraction du périmètre initial résiduel et de la zone de superficie rendue par le titulaire conformément aux dispositions de l’article 18 du code minier ;</t>
    </r>
  </si>
  <si>
    <r>
      <t>-</t>
    </r>
    <r>
      <rPr>
        <sz val="7"/>
        <color rgb="FF46362E"/>
        <rFont val="Kohinoor Devanagari"/>
        <family val="3"/>
      </rPr>
      <t xml:space="preserve">     </t>
    </r>
    <r>
      <rPr>
        <sz val="8"/>
        <color rgb="FF46362E"/>
        <rFont val="Kohinoor Devanagari"/>
        <family val="3"/>
      </rPr>
      <t>Un extrait de la carte du Sénégal au 1/50 000 ou au 1/200 000 où le demandeur indique les configurations du périmètre de recherche à renouveler et de la zone rendue ;</t>
    </r>
  </si>
  <si>
    <r>
      <t>-</t>
    </r>
    <r>
      <rPr>
        <sz val="7"/>
        <color rgb="FF46362E"/>
        <rFont val="Kohinoor Devanagari"/>
        <family val="3"/>
      </rPr>
      <t xml:space="preserve">     </t>
    </r>
    <r>
      <rPr>
        <sz val="8"/>
        <color rgb="FF46362E"/>
        <rFont val="Kohinoor Devanagari"/>
        <family val="3"/>
      </rPr>
      <t>Un rapport général sur les recherches effectuées au cours de la période de validité du permis de recherche qui vient à expiration, comportant les résultats des travaux, sondages et analyses ainsi que les plans, logs et coupes dressés ;</t>
    </r>
  </si>
  <si>
    <r>
      <t>-</t>
    </r>
    <r>
      <rPr>
        <sz val="7"/>
        <color rgb="FF46362E"/>
        <rFont val="Kohinoor Devanagari"/>
        <family val="3"/>
      </rPr>
      <t xml:space="preserve">     </t>
    </r>
    <r>
      <rPr>
        <sz val="8"/>
        <color rgb="FF46362E"/>
        <rFont val="Kohinoor Devanagari"/>
        <family val="3"/>
      </rPr>
      <t>Un rapport technique sur la poursuite des travaux prévus et les méthodes de recherche qui seront employées ;</t>
    </r>
  </si>
  <si>
    <r>
      <t>-</t>
    </r>
    <r>
      <rPr>
        <sz val="7"/>
        <color rgb="FF46362E"/>
        <rFont val="Kohinoor Devanagari"/>
        <family val="3"/>
      </rPr>
      <t xml:space="preserve">     </t>
    </r>
    <r>
      <rPr>
        <sz val="8"/>
        <color rgb="FF46362E"/>
        <rFont val="Kohinoor Devanagari"/>
        <family val="3"/>
      </rPr>
      <t>Un rapport financier certifié ; et</t>
    </r>
  </si>
  <si>
    <r>
      <t>-</t>
    </r>
    <r>
      <rPr>
        <sz val="7"/>
        <color rgb="FF46362E"/>
        <rFont val="Kohinoor Devanagari"/>
        <family val="3"/>
      </rPr>
      <t xml:space="preserve">     </t>
    </r>
    <r>
      <rPr>
        <sz val="8"/>
        <color rgb="FF46362E"/>
        <rFont val="Kohinoor Devanagari"/>
        <family val="3"/>
      </rPr>
      <t>Un rapport sur l’évaluation sommaire de l’état environnemental du site de recherche.</t>
    </r>
  </si>
  <si>
    <r>
      <t>-</t>
    </r>
    <r>
      <rPr>
        <sz val="7"/>
        <color rgb="FF46362E"/>
        <rFont val="Kohinoor Devanagari"/>
        <family val="3"/>
      </rPr>
      <t xml:space="preserve">     </t>
    </r>
    <r>
      <rPr>
        <sz val="8"/>
        <color rgb="FF46362E"/>
        <rFont val="Kohinoor Devanagari"/>
        <family val="3"/>
      </rPr>
      <t>Les références du permis d’exploitation pour lequel le renouvellement est demandé ;</t>
    </r>
  </si>
  <si>
    <r>
      <t>-</t>
    </r>
    <r>
      <rPr>
        <sz val="7"/>
        <color rgb="FF46362E"/>
        <rFont val="Kohinoor Devanagari"/>
        <family val="3"/>
      </rPr>
      <t xml:space="preserve">     </t>
    </r>
    <r>
      <rPr>
        <sz val="8"/>
        <color rgb="FF46362E"/>
        <rFont val="Kohinoor Devanagari"/>
        <family val="3"/>
      </rPr>
      <t>La durée de renouvellement sollicité ;</t>
    </r>
  </si>
  <si>
    <r>
      <t>-</t>
    </r>
    <r>
      <rPr>
        <sz val="7"/>
        <color rgb="FF46362E"/>
        <rFont val="Kohinoor Devanagari"/>
        <family val="3"/>
      </rPr>
      <t xml:space="preserve">     </t>
    </r>
    <r>
      <rPr>
        <sz val="8"/>
        <color rgb="FF46362E"/>
        <rFont val="Kohinoor Devanagari"/>
        <family val="3"/>
      </rPr>
      <t>La localisation exacte sur plan à une échelle appropriée du ou des gisements pour lequel(s) le renouvellement est sollicité ;</t>
    </r>
  </si>
  <si>
    <r>
      <t>-</t>
    </r>
    <r>
      <rPr>
        <sz val="7"/>
        <color rgb="FF46362E"/>
        <rFont val="Kohinoor Devanagari"/>
        <family val="3"/>
      </rPr>
      <t xml:space="preserve">     </t>
    </r>
    <r>
      <rPr>
        <sz val="8"/>
        <color rgb="FF46362E"/>
        <rFont val="Kohinoor Devanagari"/>
        <family val="3"/>
      </rPr>
      <t>Un rapport général sur l’exploitation depuis l’attribution, notamment les résultats financiers, les réserves restantes exploitables et le cas échéant, le programme de recherche de réserves additionnelles ; et</t>
    </r>
  </si>
  <si>
    <r>
      <t>-</t>
    </r>
    <r>
      <rPr>
        <sz val="7"/>
        <color rgb="FF46362E"/>
        <rFont val="Kohinoor Devanagari"/>
        <family val="3"/>
      </rPr>
      <t xml:space="preserve">     </t>
    </r>
    <r>
      <rPr>
        <sz val="8"/>
        <color rgb="FF46362E"/>
        <rFont val="Kohinoor Devanagari"/>
        <family val="3"/>
      </rPr>
      <t>Une note technique sur les travaux de recherche envisagés.</t>
    </r>
  </si>
  <si>
    <r>
      <t>-</t>
    </r>
    <r>
      <rPr>
        <sz val="7"/>
        <color rgb="FF46362E"/>
        <rFont val="Kohinoor Devanagari"/>
        <family val="3"/>
      </rPr>
      <t xml:space="preserve">     </t>
    </r>
    <r>
      <rPr>
        <sz val="8"/>
        <color rgb="FF46362E"/>
        <rFont val="Kohinoor Devanagari"/>
        <family val="3"/>
      </rPr>
      <t>Les références de l’autorisation pour lequel le renouvellement est demandé ;</t>
    </r>
  </si>
  <si>
    <r>
      <t>-</t>
    </r>
    <r>
      <rPr>
        <sz val="7"/>
        <color rgb="FF46362E"/>
        <rFont val="Kohinoor Devanagari"/>
        <family val="3"/>
      </rPr>
      <t xml:space="preserve">     </t>
    </r>
    <r>
      <rPr>
        <sz val="8"/>
        <color rgb="FF46362E"/>
        <rFont val="Kohinoor Devanagari"/>
        <family val="3"/>
      </rPr>
      <t>Un rapport sur les mesures de préservation de l’environnement et de réhabilitation du site exploité ;</t>
    </r>
  </si>
  <si>
    <r>
      <t>-</t>
    </r>
    <r>
      <rPr>
        <sz val="7"/>
        <color rgb="FF46362E"/>
        <rFont val="Kohinoor Devanagari"/>
        <family val="3"/>
      </rPr>
      <t xml:space="preserve">     </t>
    </r>
    <r>
      <rPr>
        <sz val="8"/>
        <color rgb="FF46362E"/>
        <rFont val="Kohinoor Devanagari"/>
        <family val="3"/>
      </rPr>
      <t>Le récapitulatif des productions et des ventes durant la période de validité de l’autorisation ; et</t>
    </r>
  </si>
  <si>
    <r>
      <t>-</t>
    </r>
    <r>
      <rPr>
        <sz val="7"/>
        <color rgb="FF46362E"/>
        <rFont val="Kohinoor Devanagari"/>
        <family val="3"/>
      </rPr>
      <t xml:space="preserve">     </t>
    </r>
    <r>
      <rPr>
        <sz val="8"/>
        <color rgb="FF46362E"/>
        <rFont val="Kohinoor Devanagari"/>
        <family val="3"/>
      </rPr>
      <t>Une note technique sur la nature des travaux à réaliser et les méthodes envisagées.</t>
    </r>
  </si>
  <si>
    <r>
      <t>-</t>
    </r>
    <r>
      <rPr>
        <sz val="7"/>
        <color rgb="FF46362E"/>
        <rFont val="Kohinoor Devanagari"/>
        <family val="3"/>
      </rPr>
      <t xml:space="preserve">     </t>
    </r>
    <r>
      <rPr>
        <sz val="8"/>
        <color rgb="FF46362E"/>
        <rFont val="Kohinoor Devanagari"/>
        <family val="3"/>
      </rPr>
      <t>La délimitation précise du périmètre sollicité sur un plan de détail au 1/5000 ou 1/1000 ;</t>
    </r>
  </si>
  <si>
    <r>
      <t>-</t>
    </r>
    <r>
      <rPr>
        <sz val="7"/>
        <color rgb="FF46362E"/>
        <rFont val="Kohinoor Devanagari"/>
        <family val="3"/>
      </rPr>
      <t xml:space="preserve">     </t>
    </r>
    <r>
      <rPr>
        <sz val="8"/>
        <color rgb="FF46362E"/>
        <rFont val="Kohinoor Devanagari"/>
        <family val="3"/>
      </rPr>
      <t>Les mesures de préservation de l’environnement et de réhabilitation du site d’exploitation de petite mine ;</t>
    </r>
  </si>
  <si>
    <r>
      <t>-</t>
    </r>
    <r>
      <rPr>
        <sz val="7"/>
        <color rgb="FF46362E"/>
        <rFont val="Kohinoor Devanagari"/>
        <family val="3"/>
      </rPr>
      <t xml:space="preserve">     </t>
    </r>
    <r>
      <rPr>
        <sz val="8"/>
        <color rgb="FF46362E"/>
        <rFont val="Kohinoor Devanagari"/>
        <family val="3"/>
      </rPr>
      <t>Une note technique sur la poursuite des travaux et les méthodes envisagées.</t>
    </r>
  </si>
  <si>
    <r>
      <t>-</t>
    </r>
    <r>
      <rPr>
        <sz val="7"/>
        <color rgb="FF46362E"/>
        <rFont val="Kohinoor Devanagari"/>
        <family val="3"/>
      </rPr>
      <t xml:space="preserve">     </t>
    </r>
    <r>
      <rPr>
        <sz val="8"/>
        <color rgb="FF46362E"/>
        <rFont val="Kohinoor Devanagari"/>
        <family val="3"/>
      </rPr>
      <t>Un rapport détaillé en trois (03) exemplaires portant sur l’exploitation réalisée, auquel sont annexés tous les documents techniques y afférant entre autres les récapitulatifs des productions, des ventes et des paiements effectués.</t>
    </r>
  </si>
  <si>
    <r>
      <t>-</t>
    </r>
    <r>
      <rPr>
        <sz val="7"/>
        <color rgb="FF46362E"/>
        <rFont val="Kohinoor Devanagari"/>
        <family val="3"/>
      </rPr>
      <t xml:space="preserve">     </t>
    </r>
    <r>
      <rPr>
        <sz val="8"/>
        <color rgb="FF46362E"/>
        <rFont val="Kohinoor Devanagari"/>
        <family val="3"/>
      </rPr>
      <t>Une note technique sur les travaux envisagés ;</t>
    </r>
  </si>
  <si>
    <r>
      <t>-</t>
    </r>
    <r>
      <rPr>
        <sz val="7"/>
        <color rgb="FF46362E"/>
        <rFont val="Kohinoor Devanagari"/>
        <family val="3"/>
      </rPr>
      <t xml:space="preserve">     </t>
    </r>
    <r>
      <rPr>
        <sz val="8"/>
        <color rgb="FF46362E"/>
        <rFont val="Kohinoor Devanagari"/>
        <family val="3"/>
      </rPr>
      <t>Une note technique portant sur l’exécution du programme de réhabilitation du site ; et</t>
    </r>
  </si>
  <si>
    <r>
      <t>-</t>
    </r>
    <r>
      <rPr>
        <sz val="7"/>
        <color rgb="FF46362E"/>
        <rFont val="Kohinoor Devanagari"/>
        <family val="3"/>
      </rPr>
      <t xml:space="preserve">     </t>
    </r>
    <r>
      <rPr>
        <sz val="8"/>
        <color rgb="FF46362E"/>
        <rFont val="Kohinoor Devanagari"/>
        <family val="3"/>
      </rPr>
      <t>Toutes les pièces justificatives des paiements de droits et de redevances.</t>
    </r>
  </si>
  <si>
    <t>Demande adressée en trois exemplaires originaux au Ministère chargé des mines qui en accuse réception. Elle comporte :</t>
  </si>
  <si>
    <r>
      <t>-</t>
    </r>
    <r>
      <rPr>
        <sz val="7"/>
        <color rgb="FF404040"/>
        <rFont val="Kohinoor Devanagari"/>
        <family val="3"/>
      </rPr>
      <t xml:space="preserve">   </t>
    </r>
    <r>
      <rPr>
        <sz val="8"/>
        <color rgb="FF404040"/>
        <rFont val="Kohinoor Devanagari"/>
        <family val="3"/>
      </rPr>
      <t>Les références du permis de recherche dont le transfert est demandé ;</t>
    </r>
  </si>
  <si>
    <r>
      <t>-</t>
    </r>
    <r>
      <rPr>
        <sz val="7"/>
        <color rgb="FF404040"/>
        <rFont val="Kohinoor Devanagari"/>
        <family val="3"/>
      </rPr>
      <t xml:space="preserve">   </t>
    </r>
    <r>
      <rPr>
        <sz val="8"/>
        <color rgb="FF404040"/>
        <rFont val="Kohinoor Devanagari"/>
        <family val="3"/>
      </rPr>
      <t>Toutes les pièces justificatives des paiements de droits et de redevances ;</t>
    </r>
  </si>
  <si>
    <r>
      <t>-</t>
    </r>
    <r>
      <rPr>
        <sz val="7"/>
        <color rgb="FF404040"/>
        <rFont val="Kohinoor Devanagari"/>
        <family val="3"/>
      </rPr>
      <t xml:space="preserve">   </t>
    </r>
    <r>
      <rPr>
        <sz val="8"/>
        <color rgb="FF404040"/>
        <rFont val="Kohinoor Devanagari"/>
        <family val="3"/>
      </rPr>
      <t>La substance pour laquelle le transfert est sollicité ;</t>
    </r>
  </si>
  <si>
    <r>
      <t>-</t>
    </r>
    <r>
      <rPr>
        <sz val="7"/>
        <color rgb="FF404040"/>
        <rFont val="Kohinoor Devanagari"/>
        <family val="3"/>
      </rPr>
      <t xml:space="preserve">   </t>
    </r>
    <r>
      <rPr>
        <sz val="8"/>
        <color rgb="FF404040"/>
        <rFont val="Kohinoor Devanagari"/>
        <family val="3"/>
      </rPr>
      <t>Le rapport sommaire des travaux réalisés ;</t>
    </r>
  </si>
  <si>
    <r>
      <t>-</t>
    </r>
    <r>
      <rPr>
        <sz val="7"/>
        <color rgb="FF404040"/>
        <rFont val="Kohinoor Devanagari"/>
        <family val="3"/>
      </rPr>
      <t xml:space="preserve">   </t>
    </r>
    <r>
      <rPr>
        <sz val="8"/>
        <color rgb="FF404040"/>
        <rFont val="Kohinoor Devanagari"/>
        <family val="3"/>
      </rPr>
      <t>Les renseignements et documents sur le(s) bénéficiaire(s) du transfert conformément aux dispositions de l’article 5 du décret 2017-459 ;</t>
    </r>
  </si>
  <si>
    <r>
      <t>-</t>
    </r>
    <r>
      <rPr>
        <sz val="7"/>
        <color rgb="FF404040"/>
        <rFont val="Kohinoor Devanagari"/>
        <family val="3"/>
      </rPr>
      <t xml:space="preserve">   </t>
    </r>
    <r>
      <rPr>
        <sz val="8"/>
        <color rgb="FF404040"/>
        <rFont val="Kohinoor Devanagari"/>
        <family val="3"/>
      </rPr>
      <t>Les protocoles, contrats ou conventions établis entre les parties et ayant pour objet le transfert total ou partiel du permis de recherche ; et</t>
    </r>
  </si>
  <si>
    <r>
      <t>-</t>
    </r>
    <r>
      <rPr>
        <sz val="7"/>
        <color rgb="FF404040"/>
        <rFont val="Kohinoor Devanagari"/>
        <family val="3"/>
      </rPr>
      <t xml:space="preserve">   </t>
    </r>
    <r>
      <rPr>
        <sz val="8"/>
        <color rgb="FF404040"/>
        <rFont val="Kohinoor Devanagari"/>
        <family val="3"/>
      </rPr>
      <t>Les références du permis d’exploitation dont le transfert est demandé ;</t>
    </r>
  </si>
  <si>
    <r>
      <t>-</t>
    </r>
    <r>
      <rPr>
        <sz val="7"/>
        <color rgb="FF404040"/>
        <rFont val="Kohinoor Devanagari"/>
        <family val="3"/>
      </rPr>
      <t xml:space="preserve">   </t>
    </r>
    <r>
      <rPr>
        <sz val="8"/>
        <color rgb="FF404040"/>
        <rFont val="Kohinoor Devanagari"/>
        <family val="3"/>
      </rPr>
      <t>Les renseignements et documents sur le(s) bénéficiaire(s) du transfert conformément aux dispositions de l’article 4 du décret 2017-459 ; et</t>
    </r>
  </si>
  <si>
    <r>
      <t>-</t>
    </r>
    <r>
      <rPr>
        <sz val="7"/>
        <color rgb="FF404040"/>
        <rFont val="Kohinoor Devanagari"/>
        <family val="3"/>
      </rPr>
      <t xml:space="preserve">   </t>
    </r>
    <r>
      <rPr>
        <sz val="8"/>
        <color rgb="FF404040"/>
        <rFont val="Kohinoor Devanagari"/>
        <family val="3"/>
      </rPr>
      <t>Les protocoles, contrats ou conventions établis entre les parties et ayant pour objet le transfert total ou partiel du permis d’exploitation.</t>
    </r>
  </si>
  <si>
    <r>
      <t>-</t>
    </r>
    <r>
      <rPr>
        <sz val="7"/>
        <color rgb="FF404040"/>
        <rFont val="Kohinoor Devanagari"/>
        <family val="3"/>
      </rPr>
      <t xml:space="preserve">   </t>
    </r>
    <r>
      <rPr>
        <sz val="8"/>
        <color rgb="FF404040"/>
        <rFont val="Kohinoor Devanagari"/>
        <family val="3"/>
      </rPr>
      <t>Les références de la concession minière dont la cession, la transmission ou l’amodiation sont demandées ;</t>
    </r>
  </si>
  <si>
    <r>
      <t>-</t>
    </r>
    <r>
      <rPr>
        <sz val="7"/>
        <color rgb="FF404040"/>
        <rFont val="Kohinoor Devanagari"/>
        <family val="3"/>
      </rPr>
      <t xml:space="preserve">   </t>
    </r>
    <r>
      <rPr>
        <sz val="8"/>
        <color rgb="FF404040"/>
        <rFont val="Kohinoor Devanagari"/>
        <family val="3"/>
      </rPr>
      <t>Les substances pour lesquelles la cession, la transformation ou l’amodiation est sollicitée ;</t>
    </r>
  </si>
  <si>
    <r>
      <t>-</t>
    </r>
    <r>
      <rPr>
        <sz val="7"/>
        <color rgb="FF404040"/>
        <rFont val="Kohinoor Devanagari"/>
        <family val="3"/>
      </rPr>
      <t xml:space="preserve">   </t>
    </r>
    <r>
      <rPr>
        <sz val="8"/>
        <color rgb="FF404040"/>
        <rFont val="Kohinoor Devanagari"/>
        <family val="3"/>
      </rPr>
      <t>Les renseignements et documents sur le(s) bénéficiaire(s) de la cession, transmission ou amodiation de la concession minière, conformément aux dispositions de l’article 5 du présent décret ; et</t>
    </r>
  </si>
  <si>
    <r>
      <t>-</t>
    </r>
    <r>
      <rPr>
        <sz val="7"/>
        <color rgb="FF404040"/>
        <rFont val="Kohinoor Devanagari"/>
        <family val="3"/>
      </rPr>
      <t xml:space="preserve">   </t>
    </r>
    <r>
      <rPr>
        <sz val="8"/>
        <color rgb="FF404040"/>
        <rFont val="Kohinoor Devanagari"/>
        <family val="3"/>
      </rPr>
      <t>Les protocoles, contrats ou convention établis entre les parties et ayant pour objet, la cession transmission ou amodiation totale ou partielle de la concession minière.</t>
    </r>
  </si>
  <si>
    <r>
      <t xml:space="preserve">Taxe sur la valeur ajoutée doianière : </t>
    </r>
    <r>
      <rPr>
        <sz val="8"/>
        <color theme="1"/>
        <rFont val="Kohinoor Devanagari"/>
        <family val="3"/>
      </rPr>
      <t>Les importations de biens au Sénégal sont soumises à la Taxe sur la valeur ajoutée.</t>
    </r>
    <r>
      <rPr>
        <b/>
        <sz val="8"/>
        <color theme="1"/>
        <rFont val="Kohinoor Devanagari"/>
        <family val="3"/>
      </rPr>
      <t xml:space="preserve">
Les titulaires de permis de recherche sont exonérés de TVA à l'importation, notamment sur les matériaux destinés de manière spécifique et définitivement aux opérations de recheche minière et dont l'importation est indispensable à la réalisation de leur programme de recherche (Article 59 du Code minier).</t>
    </r>
  </si>
  <si>
    <r>
      <t xml:space="preserve">Prélèvement communautaire solidaire UEMOA: </t>
    </r>
    <r>
      <rPr>
        <sz val="8"/>
        <color theme="1"/>
        <rFont val="Kohinoor Devanagari"/>
        <family val="3"/>
      </rPr>
      <t>Prélèvement effectué pour le compte de l'Union Économique et Monétaire Ouest Africaine (UEMOA). Son taux est de 1% de la valeur en douane des marchandises importées hors UEMOA.</t>
    </r>
  </si>
  <si>
    <r>
      <t xml:space="preserve">Redevance statistique UEMOA: </t>
    </r>
    <r>
      <rPr>
        <sz val="8"/>
        <color theme="1"/>
        <rFont val="Kohinoor Devanagari"/>
        <family val="3"/>
      </rPr>
      <t>Prélèvement effectué pour le compte de l'Union Économique et Monétaire Ouest Africaine (UEMOA). Son taux est de 1% de la valeur en douane des marchandises importées hors UEMOA.</t>
    </r>
  </si>
  <si>
    <r>
      <t xml:space="preserve">Droits de douane: </t>
    </r>
    <r>
      <rPr>
        <sz val="8"/>
        <color theme="1"/>
        <rFont val="Kohinoor Devanagari"/>
        <family val="3"/>
      </rPr>
      <t>Les droits de douane sont appliqués suivant le tableau des droits et taxes inscrits au tarif des douanes.</t>
    </r>
  </si>
  <si>
    <r>
      <t xml:space="preserve">Prélèvement communautaire CEDEAO: </t>
    </r>
    <r>
      <rPr>
        <sz val="8"/>
        <color theme="1"/>
        <rFont val="Kohinoor Devanagari"/>
        <family val="3"/>
      </rPr>
      <t>Prélèvement effectué pour le compte de la Communauté Économique des Etats d'Afrique de l'Ouest (CEDEAO). Son taux est de 0,5% de la valeur en douane des marchandises importées hors CEDEAO.</t>
    </r>
  </si>
  <si>
    <r>
      <t xml:space="preserve">Prélèvement pour le Conseil Sénégalais des Chargeurs (COSEC) : </t>
    </r>
    <r>
      <rPr>
        <sz val="8"/>
        <color theme="1"/>
        <rFont val="Kohinoor Devanagari"/>
        <family val="3"/>
      </rPr>
      <t>Prélèvement effectué au bénéfice du Conseil Sénégalais des Chargeurs.</t>
    </r>
  </si>
  <si>
    <r>
      <t xml:space="preserve">Taxe d'enregistrement des véhicules: </t>
    </r>
    <r>
      <rPr>
        <sz val="8"/>
        <color theme="1"/>
        <rFont val="Kohinoor Devanagari"/>
        <family val="3"/>
      </rPr>
      <t>Les véhicules importés sont frappés de droits d’enregistrement collectés et reversés dans les comptes du Trésor public par les services de la Douane.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</si>
</sst>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0\ _€_-;\-* #,##0.00\ _€_-;_-* &quot;-&quot;??\ _€_-;_-@_-"/>
    <numFmt numFmtId="165" formatCode="_-* #,##0\ _€_-;\-* #,##0\ _€_-;_-* &quot;-&quot;??\ _€_-;_-@_-"/>
    <numFmt numFmtId="166" formatCode="#,##0_);\(&quot;&quot;#,##0\);_-* &quot;-&quot;??_-;_-@_-"/>
    <numFmt numFmtId="167" formatCode="0.0%"/>
    <numFmt numFmtId="168" formatCode="#,##0_ ;[Red]\-#,##0\ "/>
    <numFmt numFmtId="169" formatCode="[$-40C]mmm\-yy;@"/>
    <numFmt numFmtId="170" formatCode="_(* #,##0_);_(* \(#,##0\);_(* &quot;-&quot;??_);_(@_)"/>
    <numFmt numFmtId="171" formatCode="[$-40C]mmmm\-yy;@"/>
    <numFmt numFmtId="172" formatCode="_-* #,##0_-;\-* #,##0_-;_-* &quot;-&quot;??_-;_-@_-"/>
  </numFmts>
  <fonts count="49">
    <font>
      <sz val="11"/>
      <color theme="1"/>
      <name val="Trebuchet MS"/>
      <family val="2"/>
      <scheme val="minor"/>
    </font>
    <font>
      <sz val="11"/>
      <color theme="1"/>
      <name val="Trebuchet MS"/>
      <family val="2"/>
      <scheme val="minor"/>
    </font>
    <font>
      <sz val="11"/>
      <color rgb="FF000000"/>
      <name val="Calibri"/>
      <family val="2"/>
    </font>
    <font>
      <u/>
      <sz val="11"/>
      <color theme="10"/>
      <name val="Trebuchet MS"/>
      <family val="2"/>
      <scheme val="minor"/>
    </font>
    <font>
      <sz val="10"/>
      <name val="Arial"/>
      <family val="2"/>
    </font>
    <font>
      <b/>
      <sz val="8"/>
      <color rgb="FFFFFFFF"/>
      <name val="Kohinoor Devanagari"/>
      <family val="3"/>
    </font>
    <font>
      <b/>
      <sz val="8"/>
      <color rgb="FF404040"/>
      <name val="Kohinoor Devanagari"/>
      <family val="3"/>
    </font>
    <font>
      <sz val="8"/>
      <color rgb="FF404040"/>
      <name val="Kohinoor Devanagari"/>
      <family val="3"/>
    </font>
    <font>
      <sz val="8"/>
      <color rgb="FF46362E"/>
      <name val="Kohinoor Devanagari"/>
      <family val="3"/>
    </font>
    <font>
      <sz val="8"/>
      <color theme="1"/>
      <name val="Kohinoor Devanagari"/>
      <family val="3"/>
    </font>
    <font>
      <sz val="11"/>
      <color theme="1"/>
      <name val="Kohinoor Devanagari"/>
      <family val="3"/>
    </font>
    <font>
      <sz val="9"/>
      <color theme="1"/>
      <name val="Kohinoor Devanagari"/>
      <family val="3"/>
    </font>
    <font>
      <b/>
      <sz val="9"/>
      <color theme="1"/>
      <name val="Kohinoor Devanagari"/>
      <family val="3"/>
    </font>
    <font>
      <b/>
      <sz val="8"/>
      <color theme="1"/>
      <name val="Kohinoor Devanagari"/>
      <family val="3"/>
    </font>
    <font>
      <sz val="7"/>
      <color rgb="FF46362E"/>
      <name val="Kohinoor Devanagari"/>
      <family val="3"/>
    </font>
    <font>
      <sz val="7"/>
      <color rgb="FF404040"/>
      <name val="Kohinoor Devanagari"/>
      <family val="3"/>
    </font>
    <font>
      <sz val="7"/>
      <color theme="1"/>
      <name val="Kohinoor Devanagari"/>
      <family val="3"/>
    </font>
    <font>
      <b/>
      <sz val="14"/>
      <color theme="1"/>
      <name val="Kohinoor Devanagari"/>
      <family val="3"/>
    </font>
    <font>
      <vertAlign val="superscript"/>
      <sz val="8"/>
      <color rgb="FF404040"/>
      <name val="Kohinoor Devanagari"/>
      <family val="3"/>
    </font>
    <font>
      <u/>
      <sz val="11"/>
      <color theme="10"/>
      <name val="Kohinoor Devanagari"/>
      <family val="3"/>
    </font>
    <font>
      <sz val="8"/>
      <name val="Kohinoor Devanagari"/>
      <family val="3"/>
    </font>
    <font>
      <b/>
      <sz val="9"/>
      <color rgb="FFFFFFFF"/>
      <name val="Kohinoor Devanagari"/>
      <family val="3"/>
    </font>
    <font>
      <sz val="9"/>
      <name val="Kohinoor Devanagari"/>
      <family val="3"/>
    </font>
    <font>
      <sz val="14"/>
      <color theme="1"/>
      <name val="Kohinoor Devanagari"/>
      <family val="3"/>
    </font>
    <font>
      <b/>
      <sz val="9"/>
      <color theme="0"/>
      <name val="Kohinoor Devanagari"/>
      <family val="3"/>
    </font>
    <font>
      <sz val="9"/>
      <color theme="0"/>
      <name val="Kohinoor Devanagari"/>
      <family val="3"/>
    </font>
    <font>
      <b/>
      <sz val="9"/>
      <color theme="1" tint="4.9989318521683403E-2"/>
      <name val="Kohinoor Devanagari"/>
      <family val="3"/>
    </font>
    <font>
      <sz val="9"/>
      <color theme="1" tint="4.9989318521683403E-2"/>
      <name val="Kohinoor Devanagari"/>
      <family val="3"/>
    </font>
    <font>
      <b/>
      <sz val="8"/>
      <color theme="0"/>
      <name val="Kohinoor Devanagari"/>
      <family val="3"/>
    </font>
    <font>
      <i/>
      <sz val="9"/>
      <color theme="0"/>
      <name val="Kohinoor Devanagari"/>
      <family val="3"/>
    </font>
    <font>
      <b/>
      <sz val="10"/>
      <color rgb="FF48A6A2"/>
      <name val="Kohinoor Devanagari"/>
      <family val="3"/>
    </font>
    <font>
      <b/>
      <sz val="11"/>
      <color theme="0"/>
      <name val="Kohinoor Devanagari"/>
      <family val="3"/>
    </font>
    <font>
      <i/>
      <sz val="8"/>
      <color theme="2" tint="-0.749992370372631"/>
      <name val="Kohinoor Devanagari"/>
      <family val="3"/>
    </font>
    <font>
      <b/>
      <sz val="8"/>
      <name val="Kohinoor Devanagari"/>
      <family val="3"/>
    </font>
    <font>
      <sz val="8"/>
      <color theme="0"/>
      <name val="Kohinoor Devanagari"/>
      <family val="3"/>
    </font>
    <font>
      <b/>
      <u/>
      <sz val="8"/>
      <name val="Kohinoor Devanagari"/>
      <family val="3"/>
    </font>
    <font>
      <b/>
      <u val="singleAccounting"/>
      <sz val="8"/>
      <name val="Kohinoor Devanagari"/>
      <family val="3"/>
    </font>
    <font>
      <i/>
      <sz val="11"/>
      <color theme="1"/>
      <name val="Kohinoor Devanagari"/>
      <family val="3"/>
    </font>
    <font>
      <b/>
      <sz val="10"/>
      <color rgb="FF2A9E9B"/>
      <name val="Kohinoor Devanagari"/>
      <family val="3"/>
    </font>
    <font>
      <sz val="12"/>
      <color theme="1"/>
      <name val="Kohinoor Devanagari"/>
      <family val="3"/>
    </font>
    <font>
      <b/>
      <sz val="8"/>
      <color rgb="FF000000"/>
      <name val="Kohinoor Devanagari"/>
      <family val="3"/>
    </font>
    <font>
      <b/>
      <sz val="8"/>
      <color rgb="FF3B3838"/>
      <name val="Kohinoor Devanagari"/>
      <family val="3"/>
    </font>
    <font>
      <b/>
      <sz val="9"/>
      <color rgb="FF3B3838"/>
      <name val="Kohinoor Devanagari"/>
      <family val="3"/>
    </font>
    <font>
      <b/>
      <sz val="8.5"/>
      <color rgb="FFFFFFFF"/>
      <name val="Kohinoor Devanagari"/>
      <family val="3"/>
    </font>
    <font>
      <sz val="8.5"/>
      <color rgb="FF3B3838"/>
      <name val="Kohinoor Devanagari"/>
      <family val="3"/>
    </font>
    <font>
      <b/>
      <sz val="8.5"/>
      <color rgb="FF3B3838"/>
      <name val="Kohinoor Devanagari"/>
      <family val="3"/>
    </font>
    <font>
      <b/>
      <sz val="9"/>
      <color rgb="FF2A9E9B"/>
      <name val="Kohinoor Devanagari"/>
      <family val="3"/>
    </font>
    <font>
      <sz val="8"/>
      <color rgb="FF000000"/>
      <name val="Kohinoor Devanagari"/>
      <family val="3"/>
    </font>
    <font>
      <sz val="9"/>
      <color rgb="FF3B3838"/>
      <name val="Kohinoor Devanagari"/>
      <family val="3"/>
    </font>
  </fonts>
  <fills count="19">
    <fill>
      <patternFill patternType="none"/>
    </fill>
    <fill>
      <patternFill patternType="gray125"/>
    </fill>
    <fill>
      <patternFill patternType="solid">
        <fgColor rgb="FF657C91"/>
        <bgColor indexed="64"/>
      </patternFill>
    </fill>
    <fill>
      <patternFill patternType="solid">
        <fgColor rgb="FFA9ECEF"/>
        <bgColor indexed="64"/>
      </patternFill>
    </fill>
    <fill>
      <patternFill patternType="solid">
        <fgColor rgb="FF48A6A2"/>
        <bgColor indexed="64"/>
      </patternFill>
    </fill>
    <fill>
      <patternFill patternType="solid">
        <fgColor rgb="FF22847C"/>
        <bgColor indexed="64"/>
      </patternFill>
    </fill>
    <fill>
      <patternFill patternType="solid">
        <fgColor rgb="FFEEECE1"/>
        <bgColor indexed="64"/>
      </patternFill>
    </fill>
    <fill>
      <patternFill patternType="solid">
        <fgColor theme="5" tint="-0.49998474074526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BEBEBE"/>
        <bgColor indexed="64"/>
      </patternFill>
    </fill>
    <fill>
      <patternFill patternType="solid">
        <fgColor theme="0"/>
        <bgColor indexed="64"/>
      </patternFill>
    </fill>
    <fill>
      <patternFill patternType="solid">
        <fgColor theme="4" tint="-0.49998474074526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A4E7E1"/>
        <bgColor indexed="64"/>
      </patternFill>
    </fill>
    <fill>
      <patternFill patternType="solid">
        <fgColor rgb="FFFFFFFF"/>
        <bgColor indexed="64"/>
      </patternFill>
    </fill>
  </fills>
  <borders count="44">
    <border>
      <left/>
      <right/>
      <top/>
      <bottom/>
      <diagonal/>
    </border>
    <border>
      <left/>
      <right/>
      <top/>
      <bottom style="medium">
        <color rgb="FFFF0000"/>
      </bottom>
      <diagonal/>
    </border>
    <border>
      <left/>
      <right/>
      <top style="medium">
        <color rgb="FFFF0000"/>
      </top>
      <bottom/>
      <diagonal/>
    </border>
    <border>
      <left style="medium">
        <color rgb="FFFFFFFF"/>
      </left>
      <right/>
      <top/>
      <bottom style="medium">
        <color rgb="FFFF0000"/>
      </bottom>
      <diagonal/>
    </border>
    <border>
      <left/>
      <right style="medium">
        <color rgb="FFFFFFFF"/>
      </right>
      <top/>
      <bottom style="medium">
        <color rgb="FFFF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bottom style="thin">
        <color indexed="64"/>
      </bottom>
      <diagonal/>
    </border>
    <border>
      <left/>
      <right/>
      <top style="thin">
        <color indexed="64"/>
      </top>
      <bottom/>
      <diagonal/>
    </border>
    <border>
      <left/>
      <right/>
      <top/>
      <bottom style="thin">
        <color theme="0"/>
      </bottom>
      <diagonal/>
    </border>
    <border>
      <left/>
      <right/>
      <top style="thin">
        <color theme="0"/>
      </top>
      <bottom style="thin">
        <color theme="0"/>
      </bottom>
      <diagonal/>
    </border>
    <border>
      <left/>
      <right/>
      <top style="medium">
        <color rgb="FFFF0000"/>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top style="thin">
        <color theme="0"/>
      </top>
      <bottom style="medium">
        <color rgb="FFFF0000"/>
      </bottom>
      <diagonal/>
    </border>
    <border>
      <left/>
      <right/>
      <top style="thin">
        <color theme="0"/>
      </top>
      <bottom style="medium">
        <color rgb="FFFF0000"/>
      </bottom>
      <diagonal/>
    </border>
    <border>
      <left style="thin">
        <color theme="0"/>
      </left>
      <right style="thin">
        <color theme="0"/>
      </right>
      <top style="thin">
        <color theme="0"/>
      </top>
      <bottom style="medium">
        <color rgb="FFFF0000"/>
      </bottom>
      <diagonal/>
    </border>
    <border>
      <left/>
      <right/>
      <top/>
      <bottom style="thin">
        <color rgb="FFFF0000"/>
      </bottom>
      <diagonal/>
    </border>
    <border>
      <left style="thin">
        <color indexed="64"/>
      </left>
      <right style="thin">
        <color indexed="64"/>
      </right>
      <top style="thin">
        <color indexed="64"/>
      </top>
      <bottom style="medium">
        <color rgb="FFFF0000"/>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7">
    <xf numFmtId="0" fontId="0" fillId="0" borderId="0"/>
    <xf numFmtId="164" fontId="1" fillId="0" borderId="0" applyFont="0" applyFill="0" applyBorder="0" applyAlignment="0" applyProtection="0"/>
    <xf numFmtId="0" fontId="2" fillId="0" borderId="0"/>
    <xf numFmtId="0" fontId="3" fillId="0" borderId="0" applyNumberFormat="0" applyFill="0" applyBorder="0" applyAlignment="0" applyProtection="0"/>
    <xf numFmtId="0" fontId="4" fillId="0" borderId="0"/>
    <xf numFmtId="0" fontId="1" fillId="0" borderId="0"/>
    <xf numFmtId="164" fontId="1" fillId="0" borderId="0" applyFont="0" applyFill="0" applyBorder="0" applyAlignment="0" applyProtection="0"/>
  </cellStyleXfs>
  <cellXfs count="513">
    <xf numFmtId="0" fontId="0" fillId="0" borderId="0" xfId="0"/>
    <xf numFmtId="0" fontId="5" fillId="2" borderId="0" xfId="0" applyFont="1" applyFill="1" applyAlignment="1">
      <alignment horizontal="center" vertical="center" wrapText="1"/>
    </xf>
    <xf numFmtId="0" fontId="6" fillId="17" borderId="0" xfId="0" applyFont="1" applyFill="1" applyAlignment="1">
      <alignment horizontal="justify" vertical="center" wrapText="1"/>
    </xf>
    <xf numFmtId="0" fontId="7" fillId="18" borderId="0" xfId="0" applyFont="1" applyFill="1" applyAlignment="1">
      <alignment horizontal="justify" vertical="center" wrapText="1"/>
    </xf>
    <xf numFmtId="0" fontId="7" fillId="0" borderId="0" xfId="0" applyFont="1" applyAlignment="1">
      <alignment horizontal="justify" vertical="center" wrapText="1"/>
    </xf>
    <xf numFmtId="0" fontId="8" fillId="18" borderId="0" xfId="0" applyFont="1" applyFill="1" applyAlignment="1">
      <alignment vertical="center" wrapText="1"/>
    </xf>
    <xf numFmtId="0" fontId="8" fillId="0" borderId="0" xfId="0" applyFont="1" applyAlignment="1">
      <alignment horizontal="justify" vertical="center" wrapText="1"/>
    </xf>
    <xf numFmtId="0" fontId="8" fillId="18" borderId="0" xfId="0" applyFont="1" applyFill="1" applyAlignment="1">
      <alignment horizontal="justify" vertical="center" wrapText="1"/>
    </xf>
    <xf numFmtId="0" fontId="9" fillId="0" borderId="0" xfId="0" applyFont="1" applyAlignment="1">
      <alignment horizontal="justify" vertical="center" wrapText="1"/>
    </xf>
    <xf numFmtId="0" fontId="17" fillId="0" borderId="0" xfId="0" applyFont="1" applyAlignment="1">
      <alignment vertical="center"/>
    </xf>
    <xf numFmtId="0" fontId="6" fillId="3" borderId="0" xfId="0" applyFont="1" applyFill="1" applyAlignment="1">
      <alignment horizontal="justify" vertical="center" wrapText="1"/>
    </xf>
    <xf numFmtId="0" fontId="8" fillId="0" borderId="0" xfId="0" applyFont="1" applyAlignment="1">
      <alignment vertical="center" wrapText="1"/>
    </xf>
    <xf numFmtId="0" fontId="5" fillId="2" borderId="6" xfId="0" applyFont="1" applyFill="1" applyBorder="1" applyAlignment="1">
      <alignment horizontal="center" vertical="center" wrapText="1"/>
    </xf>
    <xf numFmtId="0" fontId="6" fillId="17" borderId="41" xfId="0" applyFont="1" applyFill="1" applyBorder="1" applyAlignment="1">
      <alignment horizontal="justify" vertical="center" wrapText="1"/>
    </xf>
    <xf numFmtId="0" fontId="7" fillId="18" borderId="42" xfId="0" applyFont="1" applyFill="1" applyBorder="1" applyAlignment="1">
      <alignment horizontal="justify" vertical="center" wrapText="1"/>
    </xf>
    <xf numFmtId="0" fontId="7" fillId="0" borderId="41" xfId="0" applyFont="1" applyBorder="1" applyAlignment="1">
      <alignment horizontal="justify" vertical="center" wrapText="1"/>
    </xf>
    <xf numFmtId="0" fontId="5" fillId="2" borderId="41" xfId="0" applyFont="1" applyFill="1" applyBorder="1" applyAlignment="1">
      <alignment horizontal="center" vertical="center" wrapText="1"/>
    </xf>
    <xf numFmtId="0" fontId="7" fillId="0" borderId="42" xfId="0" applyFont="1" applyBorder="1" applyAlignment="1">
      <alignment horizontal="justify" vertical="center" wrapText="1"/>
    </xf>
    <xf numFmtId="0" fontId="10" fillId="0" borderId="0" xfId="0" applyFont="1"/>
    <xf numFmtId="0" fontId="7" fillId="18" borderId="41" xfId="0" applyFont="1" applyFill="1" applyBorder="1" applyAlignment="1">
      <alignment horizontal="justify" vertical="center" wrapText="1"/>
    </xf>
    <xf numFmtId="0" fontId="19" fillId="0" borderId="0" xfId="3" applyFont="1" applyAlignment="1">
      <alignment vertical="center"/>
    </xf>
    <xf numFmtId="0" fontId="5" fillId="2" borderId="34" xfId="0" applyFont="1" applyFill="1" applyBorder="1" applyAlignment="1">
      <alignment horizontal="center" vertical="center"/>
    </xf>
    <xf numFmtId="0" fontId="5" fillId="2" borderId="35" xfId="0" applyFont="1" applyFill="1" applyBorder="1" applyAlignment="1">
      <alignment horizontal="center" vertical="center"/>
    </xf>
    <xf numFmtId="168" fontId="20" fillId="3" borderId="0" xfId="4" applyNumberFormat="1" applyFont="1" applyFill="1" applyAlignment="1">
      <alignment horizontal="left" vertical="center"/>
    </xf>
    <xf numFmtId="0" fontId="20" fillId="3" borderId="0" xfId="0" applyFont="1" applyFill="1" applyAlignment="1">
      <alignment horizontal="left" vertical="center"/>
    </xf>
    <xf numFmtId="3" fontId="20" fillId="3" borderId="0" xfId="0" applyNumberFormat="1" applyFont="1" applyFill="1" applyAlignment="1">
      <alignment horizontal="right" vertical="center"/>
    </xf>
    <xf numFmtId="168" fontId="20" fillId="0" borderId="0" xfId="4" applyNumberFormat="1" applyFont="1" applyAlignment="1">
      <alignment horizontal="left" vertical="center"/>
    </xf>
    <xf numFmtId="0" fontId="20" fillId="0" borderId="0" xfId="0" applyFont="1" applyAlignment="1">
      <alignment horizontal="left" vertical="center"/>
    </xf>
    <xf numFmtId="3" fontId="20" fillId="0" borderId="0" xfId="0" applyNumberFormat="1" applyFont="1" applyAlignment="1">
      <alignment horizontal="right" vertical="center"/>
    </xf>
    <xf numFmtId="3" fontId="10" fillId="0" borderId="0" xfId="0" applyNumberFormat="1" applyFont="1"/>
    <xf numFmtId="0" fontId="21" fillId="2" borderId="37" xfId="0" applyFont="1" applyFill="1" applyBorder="1" applyAlignment="1">
      <alignment horizontal="center" vertical="center"/>
    </xf>
    <xf numFmtId="164" fontId="21" fillId="2" borderId="37" xfId="1" applyFont="1" applyFill="1" applyBorder="1" applyAlignment="1">
      <alignment horizontal="center" vertical="center" wrapText="1"/>
    </xf>
    <xf numFmtId="0" fontId="11" fillId="0" borderId="0" xfId="0" applyFont="1"/>
    <xf numFmtId="0" fontId="21" fillId="2" borderId="34" xfId="0" applyFont="1" applyFill="1" applyBorder="1" applyAlignment="1">
      <alignment horizontal="center" vertical="center"/>
    </xf>
    <xf numFmtId="0" fontId="21" fillId="2" borderId="35" xfId="0" applyFont="1" applyFill="1" applyBorder="1" applyAlignment="1">
      <alignment horizontal="center" vertical="center"/>
    </xf>
    <xf numFmtId="168" fontId="22" fillId="3" borderId="0" xfId="4" applyNumberFormat="1" applyFont="1" applyFill="1" applyAlignment="1">
      <alignment horizontal="left" vertical="center"/>
    </xf>
    <xf numFmtId="0" fontId="22" fillId="3" borderId="0" xfId="0" applyFont="1" applyFill="1" applyAlignment="1">
      <alignment horizontal="left" vertical="center"/>
    </xf>
    <xf numFmtId="3" fontId="22" fillId="3" borderId="0" xfId="0" applyNumberFormat="1" applyFont="1" applyFill="1" applyAlignment="1">
      <alignment horizontal="right" vertical="center"/>
    </xf>
    <xf numFmtId="168" fontId="22" fillId="0" borderId="0" xfId="4" applyNumberFormat="1" applyFont="1" applyAlignment="1">
      <alignment horizontal="left" vertical="center"/>
    </xf>
    <xf numFmtId="0" fontId="22" fillId="0" borderId="0" xfId="0" applyFont="1" applyAlignment="1">
      <alignment horizontal="left" vertical="center"/>
    </xf>
    <xf numFmtId="3" fontId="22" fillId="0" borderId="0" xfId="0" applyNumberFormat="1" applyFont="1" applyAlignment="1">
      <alignment horizontal="right" vertical="center"/>
    </xf>
    <xf numFmtId="3" fontId="11" fillId="0" borderId="0" xfId="0" applyNumberFormat="1" applyFont="1"/>
    <xf numFmtId="0" fontId="23" fillId="0" borderId="0" xfId="0" applyFont="1"/>
    <xf numFmtId="0" fontId="21" fillId="2" borderId="36" xfId="0" applyFont="1" applyFill="1" applyBorder="1" applyAlignment="1">
      <alignment horizontal="center" vertical="center" wrapText="1"/>
    </xf>
    <xf numFmtId="0" fontId="21" fillId="2" borderId="34" xfId="0" applyFont="1" applyFill="1" applyBorder="1" applyAlignment="1">
      <alignment horizontal="center" vertical="center" wrapText="1"/>
    </xf>
    <xf numFmtId="164" fontId="22" fillId="0" borderId="0" xfId="1" applyFont="1" applyFill="1" applyBorder="1" applyAlignment="1">
      <alignment vertical="center"/>
    </xf>
    <xf numFmtId="165" fontId="22" fillId="0" borderId="0" xfId="1" applyNumberFormat="1" applyFont="1" applyFill="1" applyBorder="1" applyAlignment="1">
      <alignment vertical="center"/>
    </xf>
    <xf numFmtId="165" fontId="11" fillId="0" borderId="0" xfId="0" applyNumberFormat="1" applyFont="1"/>
    <xf numFmtId="164" fontId="22" fillId="3" borderId="0" xfId="1" applyFont="1" applyFill="1" applyBorder="1" applyAlignment="1">
      <alignment vertical="center"/>
    </xf>
    <xf numFmtId="165" fontId="22" fillId="3" borderId="0" xfId="1" applyNumberFormat="1" applyFont="1" applyFill="1" applyBorder="1" applyAlignment="1">
      <alignment vertical="center"/>
    </xf>
    <xf numFmtId="0" fontId="9" fillId="0" borderId="0" xfId="0" applyFont="1"/>
    <xf numFmtId="0" fontId="5" fillId="2" borderId="1" xfId="0" applyFont="1" applyFill="1" applyBorder="1" applyAlignment="1">
      <alignment horizontal="left" vertical="center" wrapText="1"/>
    </xf>
    <xf numFmtId="168" fontId="20" fillId="0" borderId="0" xfId="4" applyNumberFormat="1" applyFont="1" applyAlignment="1">
      <alignment horizontal="left" vertical="center" wrapText="1"/>
    </xf>
    <xf numFmtId="14" fontId="20" fillId="0" borderId="0" xfId="4" applyNumberFormat="1" applyFont="1" applyAlignment="1">
      <alignment horizontal="left" vertical="center" wrapText="1"/>
    </xf>
    <xf numFmtId="168" fontId="20" fillId="3" borderId="0" xfId="4" applyNumberFormat="1" applyFont="1" applyFill="1" applyAlignment="1">
      <alignment horizontal="left" vertical="center" wrapText="1"/>
    </xf>
    <xf numFmtId="14" fontId="20" fillId="3" borderId="0" xfId="4" applyNumberFormat="1" applyFont="1" applyFill="1" applyAlignment="1">
      <alignment horizontal="left" vertical="center" wrapText="1"/>
    </xf>
    <xf numFmtId="0" fontId="24" fillId="12" borderId="15" xfId="0" applyFont="1" applyFill="1" applyBorder="1" applyAlignment="1">
      <alignment horizontal="center" vertical="center" wrapText="1"/>
    </xf>
    <xf numFmtId="0" fontId="24" fillId="12" borderId="18" xfId="0" applyFont="1" applyFill="1" applyBorder="1" applyAlignment="1">
      <alignment horizontal="center" vertical="center" wrapText="1"/>
    </xf>
    <xf numFmtId="0" fontId="11" fillId="13" borderId="19" xfId="0" applyFont="1" applyFill="1" applyBorder="1" applyAlignment="1">
      <alignment horizontal="center" vertical="center"/>
    </xf>
    <xf numFmtId="170" fontId="24" fillId="13" borderId="19" xfId="0" applyNumberFormat="1" applyFont="1" applyFill="1" applyBorder="1" applyAlignment="1">
      <alignment horizontal="center" vertical="center"/>
    </xf>
    <xf numFmtId="0" fontId="22" fillId="0" borderId="16" xfId="0" applyFont="1" applyBorder="1" applyAlignment="1">
      <alignment horizontal="center" vertical="center"/>
    </xf>
    <xf numFmtId="0" fontId="22" fillId="0" borderId="16" xfId="0" applyFont="1" applyBorder="1" applyAlignment="1">
      <alignment horizontal="left" vertical="center"/>
    </xf>
    <xf numFmtId="164" fontId="22" fillId="0" borderId="16" xfId="1" applyFont="1" applyBorder="1" applyAlignment="1">
      <alignment vertical="center"/>
    </xf>
    <xf numFmtId="0" fontId="22" fillId="0" borderId="15" xfId="0" applyFont="1" applyBorder="1" applyAlignment="1">
      <alignment horizontal="center" vertical="center"/>
    </xf>
    <xf numFmtId="0" fontId="22" fillId="0" borderId="15" xfId="0" applyFont="1" applyBorder="1" applyAlignment="1">
      <alignment horizontal="left" vertical="center"/>
    </xf>
    <xf numFmtId="0" fontId="24" fillId="12" borderId="20" xfId="0" applyFont="1" applyFill="1" applyBorder="1" applyAlignment="1">
      <alignment horizontal="center" vertical="center" wrapText="1"/>
    </xf>
    <xf numFmtId="0" fontId="22" fillId="0" borderId="17" xfId="0" applyFont="1" applyBorder="1" applyAlignment="1">
      <alignment horizontal="center" vertical="center"/>
    </xf>
    <xf numFmtId="0" fontId="22" fillId="0" borderId="17" xfId="0" applyFont="1" applyBorder="1" applyAlignment="1">
      <alignment horizontal="left" vertical="center"/>
    </xf>
    <xf numFmtId="0" fontId="22" fillId="11" borderId="15" xfId="0" applyFont="1" applyFill="1" applyBorder="1" applyAlignment="1">
      <alignment horizontal="center" vertical="center"/>
    </xf>
    <xf numFmtId="0" fontId="22" fillId="11" borderId="15" xfId="0" applyFont="1" applyFill="1" applyBorder="1" applyAlignment="1">
      <alignment horizontal="left" vertical="center"/>
    </xf>
    <xf numFmtId="0" fontId="24" fillId="12" borderId="21" xfId="0" applyFont="1" applyFill="1" applyBorder="1" applyAlignment="1">
      <alignment horizontal="center" vertical="center" wrapText="1"/>
    </xf>
    <xf numFmtId="0" fontId="24" fillId="12" borderId="22" xfId="0" applyFont="1" applyFill="1" applyBorder="1" applyAlignment="1">
      <alignment horizontal="center" vertical="center" wrapText="1"/>
    </xf>
    <xf numFmtId="0" fontId="24" fillId="12" borderId="19" xfId="0" applyFont="1" applyFill="1" applyBorder="1" applyAlignment="1">
      <alignment horizontal="center" vertical="center" wrapText="1"/>
    </xf>
    <xf numFmtId="0" fontId="22" fillId="11" borderId="16" xfId="0" applyFont="1" applyFill="1" applyBorder="1" applyAlignment="1">
      <alignment horizontal="center" vertical="center"/>
    </xf>
    <xf numFmtId="0" fontId="22" fillId="11" borderId="16" xfId="0" applyFont="1" applyFill="1" applyBorder="1" applyAlignment="1">
      <alignment horizontal="left" vertical="center"/>
    </xf>
    <xf numFmtId="0" fontId="22" fillId="11" borderId="17" xfId="0" applyFont="1" applyFill="1" applyBorder="1" applyAlignment="1">
      <alignment horizontal="center" vertical="center"/>
    </xf>
    <xf numFmtId="0" fontId="22" fillId="11" borderId="17" xfId="0" applyFont="1" applyFill="1" applyBorder="1" applyAlignment="1">
      <alignment horizontal="left" vertical="center" wrapText="1"/>
    </xf>
    <xf numFmtId="0" fontId="22" fillId="11" borderId="17" xfId="0" applyFont="1" applyFill="1" applyBorder="1" applyAlignment="1">
      <alignment horizontal="left" vertical="center"/>
    </xf>
    <xf numFmtId="0" fontId="22" fillId="11" borderId="20" xfId="0" applyFont="1" applyFill="1" applyBorder="1" applyAlignment="1">
      <alignment horizontal="left" vertical="center"/>
    </xf>
    <xf numFmtId="0" fontId="22" fillId="0" borderId="20" xfId="0" applyFont="1" applyBorder="1" applyAlignment="1">
      <alignment horizontal="center" vertical="center"/>
    </xf>
    <xf numFmtId="0" fontId="22" fillId="11" borderId="23" xfId="0" applyFont="1" applyFill="1" applyBorder="1" applyAlignment="1">
      <alignment horizontal="left" vertical="center"/>
    </xf>
    <xf numFmtId="0" fontId="24" fillId="12" borderId="24" xfId="0" applyFont="1" applyFill="1" applyBorder="1" applyAlignment="1">
      <alignment horizontal="center" vertical="center" wrapText="1"/>
    </xf>
    <xf numFmtId="0" fontId="22" fillId="11" borderId="25" xfId="0" applyFont="1" applyFill="1" applyBorder="1" applyAlignment="1">
      <alignment horizontal="left" vertical="center"/>
    </xf>
    <xf numFmtId="0" fontId="22" fillId="0" borderId="26" xfId="0" applyFont="1" applyBorder="1" applyAlignment="1">
      <alignment horizontal="center" vertical="center"/>
    </xf>
    <xf numFmtId="0" fontId="22" fillId="0" borderId="20" xfId="0" applyFont="1" applyBorder="1" applyAlignment="1">
      <alignment horizontal="left" vertical="center"/>
    </xf>
    <xf numFmtId="0" fontId="22" fillId="11" borderId="24" xfId="0" applyFont="1" applyFill="1" applyBorder="1" applyAlignment="1">
      <alignment horizontal="left" vertical="center"/>
    </xf>
    <xf numFmtId="0" fontId="25" fillId="12" borderId="16" xfId="0" applyFont="1" applyFill="1" applyBorder="1" applyAlignment="1">
      <alignment horizontal="center" vertical="center"/>
    </xf>
    <xf numFmtId="0" fontId="24" fillId="12" borderId="18" xfId="0" applyFont="1" applyFill="1" applyBorder="1" applyAlignment="1">
      <alignment horizontal="center" vertical="center"/>
    </xf>
    <xf numFmtId="170" fontId="24" fillId="12" borderId="16" xfId="0" applyNumberFormat="1" applyFont="1" applyFill="1" applyBorder="1" applyAlignment="1">
      <alignment vertical="center"/>
    </xf>
    <xf numFmtId="0" fontId="28" fillId="2" borderId="17" xfId="0" applyFont="1" applyFill="1" applyBorder="1" applyAlignment="1">
      <alignment vertical="center" wrapText="1"/>
    </xf>
    <xf numFmtId="0" fontId="28" fillId="2" borderId="32" xfId="0" applyFont="1" applyFill="1" applyBorder="1" applyAlignment="1">
      <alignment vertical="center" wrapText="1"/>
    </xf>
    <xf numFmtId="0" fontId="28" fillId="2" borderId="10" xfId="0" applyFont="1" applyFill="1" applyBorder="1" applyAlignment="1">
      <alignment vertical="center" wrapText="1"/>
    </xf>
    <xf numFmtId="0" fontId="28" fillId="2" borderId="33" xfId="0" applyFont="1" applyFill="1" applyBorder="1" applyAlignment="1">
      <alignment vertical="center" wrapText="1"/>
    </xf>
    <xf numFmtId="0" fontId="11" fillId="0" borderId="17" xfId="0" applyFont="1" applyBorder="1"/>
    <xf numFmtId="171" fontId="11" fillId="0" borderId="17" xfId="0" applyNumberFormat="1" applyFont="1" applyBorder="1" applyAlignment="1">
      <alignment horizontal="center"/>
    </xf>
    <xf numFmtId="3" fontId="11" fillId="0" borderId="17" xfId="0" applyNumberFormat="1" applyFont="1" applyBorder="1"/>
    <xf numFmtId="1" fontId="11" fillId="0" borderId="17" xfId="0" applyNumberFormat="1" applyFont="1" applyBorder="1"/>
    <xf numFmtId="0" fontId="10" fillId="0" borderId="0" xfId="0" applyFont="1" applyAlignment="1">
      <alignment horizontal="left"/>
    </xf>
    <xf numFmtId="0" fontId="10" fillId="0" borderId="0" xfId="0" applyFont="1" applyAlignment="1">
      <alignment horizontal="right"/>
    </xf>
    <xf numFmtId="0" fontId="30" fillId="0" borderId="0" xfId="0" applyFont="1" applyAlignment="1">
      <alignment horizontal="left" vertical="center"/>
    </xf>
    <xf numFmtId="165" fontId="5" fillId="2" borderId="1" xfId="1" applyNumberFormat="1" applyFont="1" applyFill="1" applyBorder="1" applyAlignment="1">
      <alignment horizontal="left" vertical="center" wrapText="1"/>
    </xf>
    <xf numFmtId="0" fontId="10" fillId="0" borderId="0" xfId="0" pivotButton="1" applyFont="1"/>
    <xf numFmtId="0" fontId="20" fillId="3" borderId="2" xfId="0" applyFont="1" applyFill="1" applyBorder="1" applyAlignment="1">
      <alignment horizontal="left" vertical="center"/>
    </xf>
    <xf numFmtId="166" fontId="20" fillId="3" borderId="2" xfId="2" applyNumberFormat="1" applyFont="1" applyFill="1" applyBorder="1" applyAlignment="1">
      <alignment vertical="center"/>
    </xf>
    <xf numFmtId="0" fontId="9" fillId="3" borderId="0" xfId="0" applyFont="1" applyFill="1" applyAlignment="1">
      <alignment horizontal="left"/>
    </xf>
    <xf numFmtId="165" fontId="20" fillId="3" borderId="0" xfId="1" applyNumberFormat="1" applyFont="1" applyFill="1" applyBorder="1" applyAlignment="1">
      <alignment horizontal="left" vertical="center"/>
    </xf>
    <xf numFmtId="164" fontId="10" fillId="0" borderId="0" xfId="0" applyNumberFormat="1" applyFont="1"/>
    <xf numFmtId="166" fontId="20" fillId="3" borderId="0" xfId="2" applyNumberFormat="1" applyFont="1" applyFill="1" applyAlignment="1">
      <alignment vertical="center"/>
    </xf>
    <xf numFmtId="164" fontId="9" fillId="3" borderId="0" xfId="1" applyFont="1" applyFill="1" applyBorder="1" applyAlignment="1">
      <alignment horizontal="center"/>
    </xf>
    <xf numFmtId="166" fontId="20" fillId="0" borderId="0" xfId="2" applyNumberFormat="1" applyFont="1" applyAlignment="1">
      <alignment vertical="center"/>
    </xf>
    <xf numFmtId="0" fontId="9" fillId="0" borderId="0" xfId="0" applyFont="1" applyAlignment="1">
      <alignment horizontal="left"/>
    </xf>
    <xf numFmtId="49" fontId="9" fillId="0" borderId="0" xfId="0" applyNumberFormat="1" applyFont="1" applyAlignment="1">
      <alignment horizontal="left"/>
    </xf>
    <xf numFmtId="0" fontId="9" fillId="0" borderId="0" xfId="0" applyFont="1" applyAlignment="1">
      <alignment horizontal="center"/>
    </xf>
    <xf numFmtId="164" fontId="9" fillId="0" borderId="0" xfId="1" applyFont="1" applyFill="1" applyBorder="1" applyAlignment="1">
      <alignment horizontal="right"/>
    </xf>
    <xf numFmtId="166" fontId="20" fillId="3" borderId="0" xfId="2" applyNumberFormat="1" applyFont="1" applyFill="1" applyAlignment="1">
      <alignment horizontal="left" vertical="center"/>
    </xf>
    <xf numFmtId="166" fontId="20" fillId="3" borderId="0" xfId="2" applyNumberFormat="1" applyFont="1" applyFill="1" applyAlignment="1">
      <alignment horizontal="left" vertical="center" wrapText="1"/>
    </xf>
    <xf numFmtId="165" fontId="9" fillId="3" borderId="0" xfId="1" applyNumberFormat="1" applyFont="1" applyFill="1" applyAlignment="1">
      <alignment horizontal="left" vertical="center"/>
    </xf>
    <xf numFmtId="0" fontId="9" fillId="3" borderId="0" xfId="0" applyFont="1" applyFill="1" applyAlignment="1">
      <alignment horizontal="left" vertical="center" wrapText="1"/>
    </xf>
    <xf numFmtId="166" fontId="20" fillId="0" borderId="0" xfId="2" applyNumberFormat="1" applyFont="1" applyAlignment="1">
      <alignment horizontal="left" vertical="center"/>
    </xf>
    <xf numFmtId="165" fontId="20" fillId="0" borderId="0" xfId="1" applyNumberFormat="1" applyFont="1" applyFill="1" applyBorder="1" applyAlignment="1">
      <alignment horizontal="left" vertical="center"/>
    </xf>
    <xf numFmtId="0" fontId="9" fillId="3" borderId="0" xfId="0" applyFont="1" applyFill="1" applyAlignment="1">
      <alignment horizontal="center"/>
    </xf>
    <xf numFmtId="4" fontId="9" fillId="3" borderId="0" xfId="0" applyNumberFormat="1" applyFont="1" applyFill="1" applyAlignment="1">
      <alignment horizontal="right"/>
    </xf>
    <xf numFmtId="3" fontId="9" fillId="3" borderId="0" xfId="0" applyNumberFormat="1" applyFont="1" applyFill="1" applyAlignment="1">
      <alignment horizontal="center"/>
    </xf>
    <xf numFmtId="3" fontId="9" fillId="3" borderId="0" xfId="0" applyNumberFormat="1" applyFont="1" applyFill="1" applyAlignment="1">
      <alignment horizontal="left"/>
    </xf>
    <xf numFmtId="166" fontId="20" fillId="0" borderId="0" xfId="2" applyNumberFormat="1" applyFont="1" applyAlignment="1">
      <alignment horizontal="left" vertical="center" wrapText="1"/>
    </xf>
    <xf numFmtId="0" fontId="9" fillId="0" borderId="0" xfId="0" applyFont="1" applyAlignment="1">
      <alignment horizontal="left" vertical="center" wrapText="1"/>
    </xf>
    <xf numFmtId="0" fontId="31" fillId="5" borderId="0" xfId="0" applyFont="1" applyFill="1"/>
    <xf numFmtId="0" fontId="31" fillId="5" borderId="0" xfId="0" applyFont="1" applyFill="1" applyAlignment="1">
      <alignment horizontal="left"/>
    </xf>
    <xf numFmtId="165" fontId="31" fillId="5" borderId="0" xfId="0" applyNumberFormat="1" applyFont="1" applyFill="1" applyAlignment="1">
      <alignment horizontal="right"/>
    </xf>
    <xf numFmtId="164" fontId="31" fillId="5" borderId="0" xfId="0" applyNumberFormat="1" applyFont="1" applyFill="1"/>
    <xf numFmtId="0" fontId="32" fillId="0" borderId="0" xfId="0" applyFont="1"/>
    <xf numFmtId="0" fontId="5" fillId="2" borderId="1" xfId="0" applyFont="1" applyFill="1" applyBorder="1" applyAlignment="1">
      <alignment vertical="center" wrapText="1"/>
    </xf>
    <xf numFmtId="0" fontId="20" fillId="3" borderId="0" xfId="2" applyFont="1" applyFill="1" applyAlignment="1">
      <alignment horizontal="center" vertical="center"/>
    </xf>
    <xf numFmtId="166" fontId="20" fillId="3" borderId="0" xfId="2" applyNumberFormat="1" applyFont="1" applyFill="1" applyAlignment="1">
      <alignment horizontal="center" vertical="center"/>
    </xf>
    <xf numFmtId="164" fontId="20" fillId="3" borderId="0" xfId="1" applyFont="1" applyFill="1" applyBorder="1" applyAlignment="1">
      <alignment horizontal="left" vertical="center"/>
    </xf>
    <xf numFmtId="165" fontId="10" fillId="0" borderId="0" xfId="0" applyNumberFormat="1" applyFont="1"/>
    <xf numFmtId="3" fontId="20" fillId="3" borderId="0" xfId="2" applyNumberFormat="1"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164" fontId="20" fillId="0" borderId="0" xfId="1" applyFont="1" applyFill="1" applyBorder="1" applyAlignment="1">
      <alignment horizontal="left" vertical="center"/>
    </xf>
    <xf numFmtId="0" fontId="9" fillId="3" borderId="0" xfId="0" applyFont="1" applyFill="1" applyAlignment="1">
      <alignment horizontal="center" vertical="center"/>
    </xf>
    <xf numFmtId="0" fontId="9" fillId="3" borderId="0" xfId="0" applyFont="1" applyFill="1" applyAlignment="1">
      <alignment horizontal="left" vertical="center"/>
    </xf>
    <xf numFmtId="164" fontId="20" fillId="3" borderId="0" xfId="1" applyFont="1" applyFill="1" applyAlignment="1">
      <alignment horizontal="left" vertical="center"/>
    </xf>
    <xf numFmtId="164" fontId="20" fillId="0" borderId="0" xfId="1" applyFont="1" applyFill="1" applyAlignment="1">
      <alignment horizontal="left" vertical="center"/>
    </xf>
    <xf numFmtId="164" fontId="20" fillId="0" borderId="0" xfId="1" applyFont="1" applyAlignment="1">
      <alignment horizontal="left" vertical="center"/>
    </xf>
    <xf numFmtId="0" fontId="9" fillId="3" borderId="0" xfId="0" applyFont="1" applyFill="1" applyAlignment="1">
      <alignment vertical="center"/>
    </xf>
    <xf numFmtId="3" fontId="9" fillId="3" borderId="0" xfId="0" applyNumberFormat="1" applyFont="1" applyFill="1" applyAlignment="1">
      <alignment horizontal="center" vertical="center"/>
    </xf>
    <xf numFmtId="164" fontId="9" fillId="0" borderId="0" xfId="1" applyFont="1" applyAlignment="1">
      <alignment horizontal="right" vertical="center"/>
    </xf>
    <xf numFmtId="166" fontId="20" fillId="0" borderId="0" xfId="2" applyNumberFormat="1" applyFont="1" applyAlignment="1">
      <alignment horizontal="center" vertical="center"/>
    </xf>
    <xf numFmtId="164" fontId="9" fillId="3" borderId="0" xfId="1" applyFont="1" applyFill="1" applyBorder="1" applyAlignment="1">
      <alignment horizontal="left" vertical="center"/>
    </xf>
    <xf numFmtId="0" fontId="5" fillId="2" borderId="1" xfId="0" applyFont="1" applyFill="1" applyBorder="1" applyAlignment="1">
      <alignment horizontal="left" vertical="top" wrapText="1"/>
    </xf>
    <xf numFmtId="0" fontId="5" fillId="2" borderId="1" xfId="0" applyFont="1" applyFill="1" applyBorder="1" applyAlignment="1">
      <alignment vertical="top" wrapText="1"/>
    </xf>
    <xf numFmtId="165" fontId="9" fillId="0" borderId="0" xfId="1" applyNumberFormat="1" applyFont="1" applyAlignment="1">
      <alignment horizontal="left"/>
    </xf>
    <xf numFmtId="0" fontId="9" fillId="3" borderId="0" xfId="0" applyFont="1" applyFill="1" applyAlignment="1">
      <alignment horizontal="left" wrapText="1"/>
    </xf>
    <xf numFmtId="3" fontId="20" fillId="0" borderId="0" xfId="2" applyNumberFormat="1" applyFont="1" applyAlignment="1">
      <alignment horizontal="left" vertical="center"/>
    </xf>
    <xf numFmtId="0" fontId="20" fillId="0" borderId="0" xfId="2" applyFont="1" applyAlignment="1">
      <alignment horizontal="left" vertical="center"/>
    </xf>
    <xf numFmtId="164" fontId="31" fillId="5" borderId="0" xfId="0" applyNumberFormat="1" applyFont="1" applyFill="1" applyAlignment="1">
      <alignment horizontal="right"/>
    </xf>
    <xf numFmtId="0" fontId="5" fillId="2" borderId="1" xfId="0" applyFont="1" applyFill="1" applyBorder="1" applyAlignment="1">
      <alignment horizontal="center" vertical="center" wrapText="1"/>
    </xf>
    <xf numFmtId="0" fontId="20" fillId="3" borderId="0" xfId="0" applyFont="1" applyFill="1" applyAlignment="1">
      <alignment horizontal="center" vertical="center"/>
    </xf>
    <xf numFmtId="3" fontId="9" fillId="3" borderId="0" xfId="0" applyNumberFormat="1" applyFont="1" applyFill="1" applyAlignment="1">
      <alignment horizontal="left" vertical="center"/>
    </xf>
    <xf numFmtId="0" fontId="20" fillId="0" borderId="0" xfId="0" applyFont="1" applyAlignment="1">
      <alignment horizontal="center" vertical="center"/>
    </xf>
    <xf numFmtId="164" fontId="9" fillId="0" borderId="0" xfId="1" applyFont="1" applyFill="1" applyBorder="1" applyAlignment="1">
      <alignment horizontal="left" vertical="center"/>
    </xf>
    <xf numFmtId="164" fontId="9" fillId="0" borderId="0" xfId="1" applyFont="1" applyAlignment="1">
      <alignment horizontal="left" vertical="center"/>
    </xf>
    <xf numFmtId="3" fontId="9" fillId="0" borderId="0" xfId="0" applyNumberFormat="1" applyFont="1" applyAlignment="1">
      <alignment horizontal="left" vertical="center"/>
    </xf>
    <xf numFmtId="164" fontId="9" fillId="3" borderId="0" xfId="1" applyFont="1" applyFill="1" applyAlignment="1">
      <alignment horizontal="left" vertical="center"/>
    </xf>
    <xf numFmtId="165" fontId="20" fillId="0" borderId="0" xfId="1" applyNumberFormat="1" applyFont="1" applyFill="1" applyAlignment="1">
      <alignment horizontal="left" vertical="center"/>
    </xf>
    <xf numFmtId="165" fontId="20" fillId="0" borderId="0" xfId="1" applyNumberFormat="1" applyFont="1" applyAlignment="1">
      <alignment horizontal="left" vertical="center"/>
    </xf>
    <xf numFmtId="0" fontId="22" fillId="3" borderId="0" xfId="0" applyFont="1" applyFill="1"/>
    <xf numFmtId="0" fontId="10" fillId="0" borderId="0" xfId="0" applyFont="1" applyAlignment="1">
      <alignment horizontal="center"/>
    </xf>
    <xf numFmtId="165" fontId="10" fillId="0" borderId="0" xfId="0" applyNumberFormat="1" applyFont="1" applyAlignment="1">
      <alignment horizontal="left" vertical="center"/>
    </xf>
    <xf numFmtId="0" fontId="33" fillId="0" borderId="0" xfId="0" applyFont="1" applyAlignment="1">
      <alignment horizontal="right" vertical="center" wrapText="1"/>
    </xf>
    <xf numFmtId="0" fontId="20" fillId="0" borderId="0" xfId="0" applyFont="1" applyAlignment="1">
      <alignment vertical="center"/>
    </xf>
    <xf numFmtId="0" fontId="33" fillId="0" borderId="0" xfId="0" applyFont="1" applyAlignment="1">
      <alignment horizontal="left" vertical="center" wrapText="1"/>
    </xf>
    <xf numFmtId="0" fontId="33" fillId="0" borderId="0" xfId="0" applyFont="1" applyAlignment="1">
      <alignment horizontal="center" vertical="center"/>
    </xf>
    <xf numFmtId="0" fontId="33" fillId="0" borderId="0" xfId="0" applyFont="1" applyAlignment="1">
      <alignment vertical="center" wrapText="1"/>
    </xf>
    <xf numFmtId="0" fontId="34" fillId="0" borderId="0" xfId="0" applyFont="1" applyAlignment="1">
      <alignment vertical="center"/>
    </xf>
    <xf numFmtId="0" fontId="28" fillId="7" borderId="0" xfId="0" applyFont="1" applyFill="1" applyAlignment="1">
      <alignment horizontal="left" vertical="center"/>
    </xf>
    <xf numFmtId="0" fontId="28" fillId="7" borderId="0" xfId="0" applyFont="1" applyFill="1" applyAlignment="1">
      <alignment horizontal="left" vertical="center" wrapText="1"/>
    </xf>
    <xf numFmtId="166" fontId="5" fillId="7" borderId="0" xfId="0" applyNumberFormat="1" applyFont="1" applyFill="1" applyAlignment="1">
      <alignment horizontal="center" vertical="center" wrapText="1"/>
    </xf>
    <xf numFmtId="0" fontId="33" fillId="8" borderId="0" xfId="0" applyFont="1" applyFill="1" applyAlignment="1">
      <alignment vertical="center"/>
    </xf>
    <xf numFmtId="0" fontId="33" fillId="8" borderId="0" xfId="0" applyFont="1" applyFill="1" applyAlignment="1">
      <alignment vertical="center" wrapText="1"/>
    </xf>
    <xf numFmtId="166" fontId="33" fillId="8" borderId="0" xfId="0" applyNumberFormat="1" applyFont="1" applyFill="1" applyAlignment="1">
      <alignment vertical="center"/>
    </xf>
    <xf numFmtId="0" fontId="20" fillId="3" borderId="0" xfId="0" applyFont="1" applyFill="1" applyAlignment="1">
      <alignment horizontal="center" vertical="center" wrapText="1"/>
    </xf>
    <xf numFmtId="0" fontId="20" fillId="0" borderId="0" xfId="0" applyFont="1" applyAlignment="1">
      <alignment horizontal="center" vertical="center" wrapText="1"/>
    </xf>
    <xf numFmtId="166" fontId="28" fillId="0" borderId="0" xfId="0" applyNumberFormat="1" applyFont="1" applyAlignment="1">
      <alignment vertical="center"/>
    </xf>
    <xf numFmtId="0" fontId="20" fillId="0" borderId="0" xfId="0" applyFont="1" applyAlignment="1">
      <alignment vertical="center" wrapText="1"/>
    </xf>
    <xf numFmtId="3" fontId="9" fillId="0" borderId="0" xfId="5" applyNumberFormat="1" applyFont="1" applyAlignment="1">
      <alignment horizontal="right" vertical="center"/>
    </xf>
    <xf numFmtId="169" fontId="9" fillId="0" borderId="0" xfId="0" applyNumberFormat="1" applyFont="1"/>
    <xf numFmtId="0" fontId="33" fillId="9" borderId="0" xfId="0" applyFont="1" applyFill="1" applyAlignment="1">
      <alignment horizontal="right" vertical="center"/>
    </xf>
    <xf numFmtId="0" fontId="35" fillId="9" borderId="0" xfId="0" applyFont="1" applyFill="1" applyAlignment="1">
      <alignment horizontal="right" vertical="center"/>
    </xf>
    <xf numFmtId="166" fontId="36" fillId="9" borderId="0" xfId="0" applyNumberFormat="1" applyFont="1" applyFill="1" applyAlignment="1">
      <alignment vertical="center"/>
    </xf>
    <xf numFmtId="170" fontId="5" fillId="7" borderId="0" xfId="0" applyNumberFormat="1" applyFont="1" applyFill="1" applyAlignment="1">
      <alignment horizontal="center" vertical="center" wrapText="1"/>
    </xf>
    <xf numFmtId="0" fontId="34" fillId="0" borderId="0" xfId="0" applyFont="1" applyAlignment="1">
      <alignment horizontal="center" vertical="center"/>
    </xf>
    <xf numFmtId="0" fontId="28" fillId="0" borderId="0" xfId="0" applyFont="1" applyAlignment="1">
      <alignment horizontal="center" vertical="center" wrapText="1"/>
    </xf>
    <xf numFmtId="166" fontId="28" fillId="0" borderId="0" xfId="0" applyNumberFormat="1" applyFont="1" applyAlignment="1">
      <alignment horizontal="center" vertical="center"/>
    </xf>
    <xf numFmtId="166" fontId="33" fillId="0" borderId="0" xfId="0" applyNumberFormat="1" applyFont="1" applyAlignment="1">
      <alignment horizontal="center" vertical="center"/>
    </xf>
    <xf numFmtId="0" fontId="17" fillId="0" borderId="0" xfId="0" applyFont="1"/>
    <xf numFmtId="0" fontId="19" fillId="0" borderId="0" xfId="3" applyFont="1"/>
    <xf numFmtId="0" fontId="37" fillId="0" borderId="0" xfId="0" applyFont="1"/>
    <xf numFmtId="0" fontId="5" fillId="2" borderId="0" xfId="0" applyFont="1" applyFill="1" applyAlignment="1">
      <alignment horizontal="left" vertical="center" wrapText="1"/>
    </xf>
    <xf numFmtId="0" fontId="5" fillId="2" borderId="0" xfId="0" applyFont="1" applyFill="1" applyAlignment="1">
      <alignment vertical="center" wrapText="1"/>
    </xf>
    <xf numFmtId="0" fontId="9" fillId="9" borderId="0" xfId="0" applyFont="1" applyFill="1" applyAlignment="1">
      <alignment horizontal="left" vertical="center" wrapText="1"/>
    </xf>
    <xf numFmtId="0" fontId="9" fillId="9" borderId="0" xfId="0" applyFont="1" applyFill="1" applyAlignment="1">
      <alignment vertical="center" wrapText="1"/>
    </xf>
    <xf numFmtId="0" fontId="9" fillId="0" borderId="0" xfId="0" applyFont="1" applyAlignment="1">
      <alignment vertical="center" wrapText="1"/>
    </xf>
    <xf numFmtId="0" fontId="9" fillId="11" borderId="0" xfId="0" applyFont="1" applyFill="1" applyAlignment="1">
      <alignment horizontal="left" vertical="center" wrapText="1"/>
    </xf>
    <xf numFmtId="0" fontId="9" fillId="11" borderId="0" xfId="0" applyFont="1" applyFill="1" applyAlignment="1">
      <alignment vertical="center" wrapText="1"/>
    </xf>
    <xf numFmtId="0" fontId="13" fillId="11" borderId="0" xfId="0" applyFont="1" applyFill="1" applyAlignment="1">
      <alignment vertical="center" wrapText="1"/>
    </xf>
    <xf numFmtId="0" fontId="9" fillId="2" borderId="0" xfId="0" applyFont="1" applyFill="1" applyAlignment="1">
      <alignment vertical="center" wrapText="1"/>
    </xf>
    <xf numFmtId="0" fontId="21" fillId="2" borderId="1" xfId="0" applyFont="1" applyFill="1" applyBorder="1" applyAlignment="1">
      <alignment horizontal="left" vertical="center" wrapText="1"/>
    </xf>
    <xf numFmtId="168" fontId="22" fillId="3" borderId="0" xfId="4" applyNumberFormat="1" applyFont="1" applyFill="1" applyAlignment="1">
      <alignment horizontal="left" vertical="center" wrapText="1"/>
    </xf>
    <xf numFmtId="14" fontId="22" fillId="3" borderId="0" xfId="4" applyNumberFormat="1" applyFont="1" applyFill="1" applyAlignment="1">
      <alignment horizontal="left" vertical="center" wrapText="1"/>
    </xf>
    <xf numFmtId="168" fontId="22" fillId="0" borderId="0" xfId="4" applyNumberFormat="1" applyFont="1" applyAlignment="1">
      <alignment horizontal="left" vertical="center" wrapText="1"/>
    </xf>
    <xf numFmtId="14" fontId="22" fillId="0" borderId="0" xfId="4" applyNumberFormat="1" applyFont="1" applyAlignment="1">
      <alignment horizontal="left" vertical="center" wrapText="1"/>
    </xf>
    <xf numFmtId="0" fontId="38" fillId="0" borderId="0" xfId="0" applyFont="1"/>
    <xf numFmtId="0" fontId="39" fillId="0" borderId="0" xfId="0" applyFont="1"/>
    <xf numFmtId="164" fontId="20" fillId="0" borderId="0" xfId="6" applyFont="1" applyFill="1" applyBorder="1" applyAlignment="1">
      <alignment horizontal="left" vertical="center"/>
    </xf>
    <xf numFmtId="164" fontId="20" fillId="3" borderId="0" xfId="6" applyFont="1" applyFill="1" applyBorder="1" applyAlignment="1">
      <alignment horizontal="left" vertical="center"/>
    </xf>
    <xf numFmtId="165" fontId="20" fillId="0" borderId="0" xfId="6" applyNumberFormat="1" applyFont="1" applyFill="1" applyBorder="1" applyAlignment="1">
      <alignment horizontal="left" vertical="center"/>
    </xf>
    <xf numFmtId="14" fontId="20" fillId="0" borderId="0" xfId="2" applyNumberFormat="1" applyFont="1" applyAlignment="1">
      <alignment horizontal="left" vertical="center"/>
    </xf>
    <xf numFmtId="0" fontId="28" fillId="5" borderId="0" xfId="0" applyFont="1" applyFill="1" applyAlignment="1">
      <alignment horizontal="left"/>
    </xf>
    <xf numFmtId="0" fontId="28" fillId="5" borderId="0" xfId="0" applyFont="1" applyFill="1"/>
    <xf numFmtId="164" fontId="28" fillId="5" borderId="0" xfId="1" applyFont="1" applyFill="1" applyAlignment="1">
      <alignment horizontal="center"/>
    </xf>
    <xf numFmtId="0" fontId="28" fillId="5" borderId="0" xfId="0" applyFont="1" applyFill="1" applyAlignment="1">
      <alignment horizontal="center"/>
    </xf>
    <xf numFmtId="166" fontId="28" fillId="5" borderId="0" xfId="0" applyNumberFormat="1" applyFont="1" applyFill="1" applyAlignment="1">
      <alignment horizontal="center"/>
    </xf>
    <xf numFmtId="165" fontId="5" fillId="2" borderId="1" xfId="1" applyNumberFormat="1" applyFont="1" applyFill="1" applyBorder="1" applyAlignment="1">
      <alignment horizontal="right" vertical="center" wrapText="1"/>
    </xf>
    <xf numFmtId="166" fontId="20" fillId="3" borderId="0" xfId="2" quotePrefix="1" applyNumberFormat="1" applyFont="1" applyFill="1" applyAlignment="1">
      <alignment horizontal="left" vertical="center"/>
    </xf>
    <xf numFmtId="166" fontId="20" fillId="3" borderId="0" xfId="2" applyNumberFormat="1" applyFont="1" applyFill="1"/>
    <xf numFmtId="166" fontId="20" fillId="0" borderId="0" xfId="2" applyNumberFormat="1" applyFont="1" applyAlignment="1">
      <alignment horizontal="right" vertical="center"/>
    </xf>
    <xf numFmtId="14" fontId="20" fillId="0" borderId="0" xfId="2" applyNumberFormat="1" applyFont="1" applyAlignment="1">
      <alignment horizontal="center" vertical="center"/>
    </xf>
    <xf numFmtId="1" fontId="20" fillId="0" borderId="0" xfId="2" applyNumberFormat="1" applyFont="1" applyAlignment="1">
      <alignment horizontal="left" vertical="center"/>
    </xf>
    <xf numFmtId="14" fontId="20" fillId="3" borderId="0" xfId="2" applyNumberFormat="1" applyFont="1" applyFill="1" applyAlignment="1">
      <alignment horizontal="right" vertical="center"/>
    </xf>
    <xf numFmtId="0" fontId="13" fillId="5" borderId="0" xfId="0" applyFont="1" applyFill="1"/>
    <xf numFmtId="0" fontId="28" fillId="5" borderId="0" xfId="0" applyFont="1" applyFill="1" applyAlignment="1">
      <alignment wrapText="1"/>
    </xf>
    <xf numFmtId="165" fontId="28" fillId="5" borderId="0" xfId="0" applyNumberFormat="1" applyFont="1" applyFill="1"/>
    <xf numFmtId="0" fontId="41" fillId="6" borderId="6" xfId="0" applyFont="1" applyFill="1" applyBorder="1" applyAlignment="1">
      <alignment horizontal="center" vertical="center"/>
    </xf>
    <xf numFmtId="0" fontId="28" fillId="2" borderId="1" xfId="0" applyFont="1" applyFill="1" applyBorder="1" applyAlignment="1">
      <alignment horizontal="left" vertical="center" wrapText="1"/>
    </xf>
    <xf numFmtId="0" fontId="28" fillId="2" borderId="1" xfId="0" applyFont="1" applyFill="1" applyBorder="1" applyAlignment="1">
      <alignment vertical="center" wrapText="1"/>
    </xf>
    <xf numFmtId="0" fontId="28" fillId="2" borderId="1" xfId="0" applyFont="1" applyFill="1" applyBorder="1" applyAlignment="1">
      <alignment horizontal="center" vertical="center" wrapText="1"/>
    </xf>
    <xf numFmtId="165" fontId="20" fillId="3" borderId="0" xfId="6" applyNumberFormat="1" applyFont="1" applyFill="1" applyBorder="1" applyAlignment="1">
      <alignment horizontal="left" vertical="center"/>
    </xf>
    <xf numFmtId="14" fontId="20" fillId="3" borderId="0" xfId="2" applyNumberFormat="1" applyFont="1" applyFill="1" applyAlignment="1">
      <alignment horizontal="left" vertical="center"/>
    </xf>
    <xf numFmtId="165" fontId="9" fillId="0" borderId="0" xfId="6" applyNumberFormat="1" applyFont="1" applyFill="1" applyBorder="1" applyAlignment="1">
      <alignment horizontal="center"/>
    </xf>
    <xf numFmtId="14" fontId="20" fillId="0" borderId="0" xfId="0" applyNumberFormat="1" applyFont="1" applyAlignment="1">
      <alignment horizontal="center" wrapText="1"/>
    </xf>
    <xf numFmtId="0" fontId="9" fillId="0" borderId="0" xfId="0" applyFont="1" applyAlignment="1">
      <alignment horizontal="left" wrapText="1"/>
    </xf>
    <xf numFmtId="165" fontId="9" fillId="0" borderId="0" xfId="6" applyNumberFormat="1" applyFont="1" applyFill="1" applyBorder="1" applyAlignment="1">
      <alignment horizontal="center" vertical="center"/>
    </xf>
    <xf numFmtId="14" fontId="20" fillId="0" borderId="0" xfId="0" applyNumberFormat="1" applyFont="1" applyAlignment="1">
      <alignment horizontal="center" vertical="center" wrapText="1"/>
    </xf>
    <xf numFmtId="165" fontId="9" fillId="3" borderId="0" xfId="6" applyNumberFormat="1" applyFont="1" applyFill="1" applyBorder="1" applyAlignment="1">
      <alignment horizontal="center"/>
    </xf>
    <xf numFmtId="14" fontId="20" fillId="3" borderId="0" xfId="0" applyNumberFormat="1" applyFont="1" applyFill="1" applyAlignment="1">
      <alignment horizontal="center" wrapText="1"/>
    </xf>
    <xf numFmtId="0" fontId="9" fillId="3" borderId="0" xfId="0" applyFont="1" applyFill="1"/>
    <xf numFmtId="0" fontId="40" fillId="6" borderId="6" xfId="0" applyFont="1" applyFill="1" applyBorder="1" applyAlignment="1">
      <alignment horizontal="center" vertical="center"/>
    </xf>
    <xf numFmtId="0" fontId="20" fillId="3" borderId="0" xfId="0" applyFont="1" applyFill="1" applyAlignment="1">
      <alignment horizontal="center"/>
    </xf>
    <xf numFmtId="0" fontId="20" fillId="3" borderId="0" xfId="2" applyFont="1" applyFill="1" applyAlignment="1">
      <alignment horizontal="left"/>
    </xf>
    <xf numFmtId="166" fontId="20" fillId="3" borderId="0" xfId="2" applyNumberFormat="1" applyFont="1" applyFill="1" applyAlignment="1">
      <alignment horizontal="left" wrapText="1"/>
    </xf>
    <xf numFmtId="0" fontId="20" fillId="0" borderId="0" xfId="0" applyFont="1" applyAlignment="1">
      <alignment horizontal="center"/>
    </xf>
    <xf numFmtId="0" fontId="20" fillId="0" borderId="0" xfId="2" applyFont="1" applyAlignment="1">
      <alignment horizontal="left"/>
    </xf>
    <xf numFmtId="166" fontId="20" fillId="0" borderId="0" xfId="2" applyNumberFormat="1" applyFont="1" applyAlignment="1">
      <alignment horizontal="left" wrapText="1"/>
    </xf>
    <xf numFmtId="165" fontId="9" fillId="3" borderId="0" xfId="6" applyNumberFormat="1" applyFont="1" applyFill="1" applyBorder="1" applyAlignment="1">
      <alignment horizontal="left" wrapText="1"/>
    </xf>
    <xf numFmtId="14" fontId="9" fillId="3" borderId="0" xfId="0" applyNumberFormat="1" applyFont="1" applyFill="1" applyAlignment="1">
      <alignment wrapText="1"/>
    </xf>
    <xf numFmtId="0" fontId="9" fillId="3" borderId="0" xfId="0" applyFont="1" applyFill="1" applyAlignment="1">
      <alignment wrapText="1"/>
    </xf>
    <xf numFmtId="165" fontId="9" fillId="0" borderId="0" xfId="6" applyNumberFormat="1" applyFont="1" applyFill="1" applyBorder="1" applyAlignment="1">
      <alignment horizontal="left" wrapText="1"/>
    </xf>
    <xf numFmtId="14" fontId="9" fillId="0" borderId="0" xfId="0" applyNumberFormat="1" applyFont="1" applyAlignment="1">
      <alignment wrapText="1"/>
    </xf>
    <xf numFmtId="164" fontId="9" fillId="0" borderId="0" xfId="6" applyFont="1" applyFill="1" applyBorder="1" applyAlignment="1">
      <alignment horizontal="center" wrapText="1"/>
    </xf>
    <xf numFmtId="166" fontId="20" fillId="0" borderId="0" xfId="2" applyNumberFormat="1" applyFont="1"/>
    <xf numFmtId="0" fontId="9" fillId="0" borderId="0" xfId="0" applyFont="1" applyAlignment="1">
      <alignment wrapText="1"/>
    </xf>
    <xf numFmtId="165" fontId="9" fillId="3" borderId="0" xfId="6" applyNumberFormat="1" applyFont="1" applyFill="1" applyBorder="1" applyAlignment="1">
      <alignment wrapText="1"/>
    </xf>
    <xf numFmtId="164" fontId="9" fillId="3" borderId="0" xfId="6" applyFont="1" applyFill="1" applyBorder="1" applyAlignment="1">
      <alignment horizontal="left" wrapText="1"/>
    </xf>
    <xf numFmtId="164" fontId="20" fillId="3" borderId="0" xfId="6" applyFont="1" applyFill="1" applyAlignment="1">
      <alignment horizontal="left" vertical="center"/>
    </xf>
    <xf numFmtId="0" fontId="42" fillId="6" borderId="6" xfId="0" applyFont="1" applyFill="1" applyBorder="1" applyAlignment="1">
      <alignment horizontal="center" vertical="center"/>
    </xf>
    <xf numFmtId="0" fontId="43" fillId="2" borderId="1" xfId="0" applyFont="1" applyFill="1" applyBorder="1" applyAlignment="1">
      <alignment vertical="center" wrapText="1"/>
    </xf>
    <xf numFmtId="0" fontId="43" fillId="2" borderId="1" xfId="0" applyFont="1" applyFill="1" applyBorder="1" applyAlignment="1">
      <alignment vertical="center"/>
    </xf>
    <xf numFmtId="0" fontId="20" fillId="3" borderId="0" xfId="2" applyFont="1" applyFill="1" applyAlignment="1">
      <alignment horizontal="left" vertical="center"/>
    </xf>
    <xf numFmtId="165" fontId="9" fillId="3" borderId="0" xfId="6" applyNumberFormat="1" applyFont="1" applyFill="1" applyBorder="1" applyAlignment="1">
      <alignment horizontal="left" vertical="center"/>
    </xf>
    <xf numFmtId="14" fontId="9" fillId="3" borderId="0" xfId="0" applyNumberFormat="1" applyFont="1" applyFill="1" applyAlignment="1">
      <alignment horizontal="left" vertical="center"/>
    </xf>
    <xf numFmtId="0" fontId="44" fillId="4" borderId="0" xfId="0" applyFont="1" applyFill="1" applyAlignment="1">
      <alignment vertical="center"/>
    </xf>
    <xf numFmtId="0" fontId="43" fillId="4" borderId="0" xfId="0" applyFont="1" applyFill="1" applyAlignment="1">
      <alignment vertical="center" wrapText="1"/>
    </xf>
    <xf numFmtId="0" fontId="44" fillId="4" borderId="0" xfId="0" applyFont="1" applyFill="1" applyAlignment="1">
      <alignment vertical="center" wrapText="1"/>
    </xf>
    <xf numFmtId="165" fontId="43" fillId="4" borderId="0" xfId="1" applyNumberFormat="1" applyFont="1" applyFill="1" applyAlignment="1">
      <alignment horizontal="right" vertical="center"/>
    </xf>
    <xf numFmtId="0" fontId="44" fillId="4" borderId="0" xfId="0" applyFont="1" applyFill="1" applyAlignment="1">
      <alignment horizontal="right" vertical="center" wrapText="1"/>
    </xf>
    <xf numFmtId="0" fontId="45" fillId="6" borderId="6" xfId="0" applyFont="1" applyFill="1" applyBorder="1" applyAlignment="1">
      <alignment horizontal="center" vertical="center" wrapText="1"/>
    </xf>
    <xf numFmtId="0" fontId="9" fillId="0" borderId="0" xfId="0" applyFont="1" applyAlignment="1">
      <alignment vertical="center"/>
    </xf>
    <xf numFmtId="165" fontId="9" fillId="0" borderId="0" xfId="6" applyNumberFormat="1" applyFont="1" applyAlignment="1">
      <alignment horizontal="center" vertical="center" wrapText="1"/>
    </xf>
    <xf numFmtId="14" fontId="9" fillId="0" borderId="0" xfId="0" applyNumberFormat="1" applyFont="1" applyAlignment="1">
      <alignment horizontal="center" vertical="center" wrapText="1"/>
    </xf>
    <xf numFmtId="0" fontId="9" fillId="3" borderId="0" xfId="0" applyFont="1" applyFill="1" applyAlignment="1">
      <alignment vertical="center" wrapText="1"/>
    </xf>
    <xf numFmtId="165" fontId="9" fillId="3" borderId="0" xfId="6" applyNumberFormat="1" applyFont="1" applyFill="1" applyBorder="1" applyAlignment="1">
      <alignment horizontal="center" vertical="center" wrapText="1"/>
    </xf>
    <xf numFmtId="14" fontId="9" fillId="3" borderId="0" xfId="0" applyNumberFormat="1" applyFont="1" applyFill="1" applyAlignment="1">
      <alignment horizontal="center" vertical="center" wrapText="1"/>
    </xf>
    <xf numFmtId="166" fontId="20" fillId="3" borderId="0" xfId="2" applyNumberFormat="1" applyFont="1" applyFill="1" applyAlignment="1">
      <alignment vertical="center" wrapText="1"/>
    </xf>
    <xf numFmtId="14" fontId="20" fillId="3" borderId="0" xfId="2" applyNumberFormat="1" applyFont="1" applyFill="1" applyAlignment="1">
      <alignment vertical="center"/>
    </xf>
    <xf numFmtId="49" fontId="20" fillId="3" borderId="0" xfId="2" applyNumberFormat="1" applyFont="1" applyFill="1" applyAlignment="1">
      <alignment vertical="center" wrapText="1"/>
    </xf>
    <xf numFmtId="0" fontId="28" fillId="5" borderId="0" xfId="0" applyFont="1" applyFill="1" applyAlignment="1">
      <alignment vertical="center"/>
    </xf>
    <xf numFmtId="165" fontId="28" fillId="5" borderId="0" xfId="1" applyNumberFormat="1" applyFont="1" applyFill="1" applyAlignment="1">
      <alignment horizontal="right" vertical="center"/>
    </xf>
    <xf numFmtId="164" fontId="28" fillId="5" borderId="0" xfId="1" applyFont="1" applyFill="1" applyAlignment="1">
      <alignment horizontal="right" vertical="center"/>
    </xf>
    <xf numFmtId="0" fontId="46" fillId="0" borderId="0" xfId="0" applyFont="1"/>
    <xf numFmtId="0" fontId="11" fillId="0" borderId="0" xfId="0" applyFont="1" applyAlignment="1">
      <alignment horizontal="center" vertical="center"/>
    </xf>
    <xf numFmtId="0" fontId="11" fillId="0" borderId="0" xfId="0" applyFont="1" applyAlignment="1">
      <alignment horizontal="center" vertical="center" wrapText="1"/>
    </xf>
    <xf numFmtId="0" fontId="21" fillId="2" borderId="0" xfId="0" applyFont="1" applyFill="1" applyAlignment="1">
      <alignment horizontal="left" vertical="center" wrapText="1"/>
    </xf>
    <xf numFmtId="0" fontId="21" fillId="2" borderId="0" xfId="0" applyFont="1" applyFill="1" applyAlignment="1">
      <alignment vertical="center" wrapText="1"/>
    </xf>
    <xf numFmtId="0" fontId="21" fillId="2" borderId="1" xfId="0" applyFont="1" applyFill="1" applyBorder="1" applyAlignment="1">
      <alignment vertical="center" wrapText="1"/>
    </xf>
    <xf numFmtId="0" fontId="21" fillId="2" borderId="38" xfId="0" applyFont="1" applyFill="1" applyBorder="1" applyAlignment="1">
      <alignment horizontal="center" vertical="center" wrapText="1"/>
    </xf>
    <xf numFmtId="165" fontId="21" fillId="2" borderId="38" xfId="1" applyNumberFormat="1" applyFont="1" applyFill="1" applyBorder="1" applyAlignment="1">
      <alignment vertical="center" wrapText="1"/>
    </xf>
    <xf numFmtId="0" fontId="20" fillId="3" borderId="17" xfId="2" applyFont="1" applyFill="1" applyBorder="1" applyAlignment="1">
      <alignment horizontal="left" vertical="center" wrapText="1"/>
    </xf>
    <xf numFmtId="165" fontId="9" fillId="3" borderId="17" xfId="6" applyNumberFormat="1" applyFont="1" applyFill="1" applyBorder="1" applyAlignment="1">
      <alignment horizontal="center" vertical="center"/>
    </xf>
    <xf numFmtId="166" fontId="9" fillId="3" borderId="17" xfId="6" applyNumberFormat="1" applyFont="1" applyFill="1" applyBorder="1" applyAlignment="1">
      <alignment horizontal="right" vertical="center"/>
    </xf>
    <xf numFmtId="0" fontId="33" fillId="3" borderId="17" xfId="2" applyFont="1" applyFill="1" applyBorder="1" applyAlignment="1">
      <alignment horizontal="left" vertical="center"/>
    </xf>
    <xf numFmtId="0" fontId="13" fillId="3" borderId="17" xfId="0" applyFont="1" applyFill="1" applyBorder="1" applyAlignment="1">
      <alignment horizontal="center" vertical="center" wrapText="1"/>
    </xf>
    <xf numFmtId="0" fontId="13" fillId="3" borderId="17" xfId="0" applyFont="1" applyFill="1" applyBorder="1" applyAlignment="1">
      <alignment horizontal="center" vertical="center"/>
    </xf>
    <xf numFmtId="0" fontId="13" fillId="3" borderId="17" xfId="6" applyNumberFormat="1" applyFont="1" applyFill="1" applyBorder="1" applyAlignment="1">
      <alignment horizontal="center" vertical="center"/>
    </xf>
    <xf numFmtId="166" fontId="13" fillId="3" borderId="17" xfId="6" applyNumberFormat="1" applyFont="1" applyFill="1" applyBorder="1" applyAlignment="1">
      <alignment horizontal="right" vertical="center"/>
    </xf>
    <xf numFmtId="0" fontId="20" fillId="3" borderId="17" xfId="2" applyFont="1" applyFill="1" applyBorder="1" applyAlignment="1">
      <alignment horizontal="left" vertical="center"/>
    </xf>
    <xf numFmtId="0" fontId="20" fillId="0" borderId="17" xfId="2" applyFont="1" applyBorder="1" applyAlignment="1">
      <alignment horizontal="left" vertical="center" wrapText="1"/>
    </xf>
    <xf numFmtId="165" fontId="9" fillId="0" borderId="17" xfId="6" applyNumberFormat="1" applyFont="1" applyBorder="1" applyAlignment="1">
      <alignment horizontal="center" vertical="center" wrapText="1"/>
    </xf>
    <xf numFmtId="0" fontId="33" fillId="0" borderId="17" xfId="2" applyFont="1" applyBorder="1" applyAlignment="1">
      <alignment horizontal="left" vertical="center"/>
    </xf>
    <xf numFmtId="165" fontId="13" fillId="0" borderId="17" xfId="0" applyNumberFormat="1" applyFont="1" applyBorder="1" applyAlignment="1">
      <alignment horizontal="center" vertical="center" wrapText="1"/>
    </xf>
    <xf numFmtId="0" fontId="20" fillId="0" borderId="17" xfId="2" applyFont="1" applyBorder="1" applyAlignment="1">
      <alignment horizontal="left" vertical="center"/>
    </xf>
    <xf numFmtId="165" fontId="9" fillId="0" borderId="17" xfId="0" applyNumberFormat="1" applyFont="1" applyBorder="1" applyAlignment="1">
      <alignment horizontal="center" vertical="center" wrapText="1"/>
    </xf>
    <xf numFmtId="0" fontId="9" fillId="3" borderId="17" xfId="0" applyFont="1" applyFill="1" applyBorder="1" applyAlignment="1">
      <alignment horizontal="center" vertical="center" wrapText="1"/>
    </xf>
    <xf numFmtId="166" fontId="9" fillId="3" borderId="17" xfId="0" applyNumberFormat="1" applyFont="1" applyFill="1" applyBorder="1" applyAlignment="1">
      <alignment horizontal="center" vertical="center" wrapText="1"/>
    </xf>
    <xf numFmtId="3" fontId="9" fillId="3" borderId="17" xfId="0" applyNumberFormat="1" applyFont="1" applyFill="1" applyBorder="1" applyAlignment="1">
      <alignment horizontal="center" vertical="center" wrapText="1"/>
    </xf>
    <xf numFmtId="165" fontId="9" fillId="3" borderId="17" xfId="6" applyNumberFormat="1" applyFont="1" applyFill="1" applyBorder="1" applyAlignment="1">
      <alignment horizontal="right" vertical="center"/>
    </xf>
    <xf numFmtId="165" fontId="9" fillId="3" borderId="17" xfId="6" applyNumberFormat="1" applyFont="1" applyFill="1" applyBorder="1" applyAlignment="1">
      <alignment horizontal="center" vertical="center" wrapText="1"/>
    </xf>
    <xf numFmtId="0" fontId="13" fillId="3" borderId="17" xfId="6" applyNumberFormat="1" applyFont="1" applyFill="1" applyBorder="1" applyAlignment="1">
      <alignment horizontal="center" vertical="center" wrapText="1"/>
    </xf>
    <xf numFmtId="0" fontId="9" fillId="3" borderId="17" xfId="0" applyFont="1" applyFill="1" applyBorder="1" applyAlignment="1">
      <alignment horizontal="center" vertical="center"/>
    </xf>
    <xf numFmtId="0" fontId="9" fillId="3" borderId="17" xfId="6" applyNumberFormat="1" applyFont="1" applyFill="1" applyBorder="1" applyAlignment="1">
      <alignment horizontal="center" vertical="center"/>
    </xf>
    <xf numFmtId="165" fontId="9" fillId="3" borderId="17" xfId="6" applyNumberFormat="1" applyFont="1" applyFill="1" applyBorder="1" applyAlignment="1">
      <alignment horizontal="left" vertical="center" wrapText="1"/>
    </xf>
    <xf numFmtId="165" fontId="13" fillId="3" borderId="17" xfId="6" applyNumberFormat="1" applyFont="1" applyFill="1" applyBorder="1" applyAlignment="1">
      <alignment horizontal="left" vertical="center" wrapText="1"/>
    </xf>
    <xf numFmtId="165" fontId="9" fillId="3" borderId="17" xfId="6" applyNumberFormat="1" applyFont="1" applyFill="1" applyBorder="1" applyAlignment="1">
      <alignment vertical="center"/>
    </xf>
    <xf numFmtId="0" fontId="22" fillId="0" borderId="0" xfId="0" applyFont="1" applyAlignment="1">
      <alignment horizontal="left"/>
    </xf>
    <xf numFmtId="166" fontId="22" fillId="0" borderId="0" xfId="2" applyNumberFormat="1" applyFont="1"/>
    <xf numFmtId="0" fontId="22" fillId="0" borderId="0" xfId="2" applyFont="1" applyAlignment="1">
      <alignment horizontal="left" vertical="center"/>
    </xf>
    <xf numFmtId="164" fontId="11" fillId="0" borderId="0" xfId="1" applyFont="1" applyBorder="1" applyAlignment="1">
      <alignment horizontal="center" vertical="center" wrapText="1"/>
    </xf>
    <xf numFmtId="0" fontId="9" fillId="0" borderId="0" xfId="0" applyFont="1" applyAlignment="1">
      <alignment horizontal="center" vertical="center" wrapText="1"/>
    </xf>
    <xf numFmtId="0" fontId="5" fillId="2" borderId="38" xfId="0" applyFont="1" applyFill="1" applyBorder="1" applyAlignment="1">
      <alignment horizontal="center" vertical="center" wrapText="1"/>
    </xf>
    <xf numFmtId="166" fontId="5" fillId="2" borderId="38" xfId="6" applyNumberFormat="1" applyFont="1" applyFill="1" applyBorder="1" applyAlignment="1">
      <alignment horizontal="right" vertical="center" wrapText="1"/>
    </xf>
    <xf numFmtId="0" fontId="20" fillId="3" borderId="16" xfId="2" applyFont="1" applyFill="1" applyBorder="1" applyAlignment="1">
      <alignment horizontal="left" vertical="center" wrapText="1"/>
    </xf>
    <xf numFmtId="166" fontId="9" fillId="3" borderId="17" xfId="6" applyNumberFormat="1" applyFont="1" applyFill="1" applyBorder="1" applyAlignment="1">
      <alignment horizontal="right" vertical="center" wrapText="1"/>
    </xf>
    <xf numFmtId="166" fontId="13" fillId="3" borderId="17" xfId="6" applyNumberFormat="1" applyFont="1" applyFill="1" applyBorder="1" applyAlignment="1">
      <alignment horizontal="right" vertical="center" wrapText="1"/>
    </xf>
    <xf numFmtId="164" fontId="13" fillId="3" borderId="17" xfId="6" applyFont="1" applyFill="1" applyBorder="1" applyAlignment="1">
      <alignment horizontal="center" vertical="center" wrapText="1"/>
    </xf>
    <xf numFmtId="0" fontId="9" fillId="0" borderId="17" xfId="6" applyNumberFormat="1" applyFont="1" applyFill="1" applyBorder="1" applyAlignment="1">
      <alignment horizontal="center" vertical="center"/>
    </xf>
    <xf numFmtId="166" fontId="9" fillId="0" borderId="17" xfId="6" applyNumberFormat="1" applyFont="1" applyFill="1" applyBorder="1" applyAlignment="1">
      <alignment horizontal="right" vertical="center"/>
    </xf>
    <xf numFmtId="0" fontId="9" fillId="0" borderId="17" xfId="0" applyFont="1" applyBorder="1" applyAlignment="1">
      <alignment horizontal="center" vertical="center"/>
    </xf>
    <xf numFmtId="166" fontId="13" fillId="0" borderId="17" xfId="6" applyNumberFormat="1" applyFont="1" applyFill="1" applyBorder="1" applyAlignment="1">
      <alignment horizontal="right" vertical="center"/>
    </xf>
    <xf numFmtId="0" fontId="13" fillId="0" borderId="17" xfId="6" applyNumberFormat="1" applyFont="1" applyBorder="1" applyAlignment="1">
      <alignment horizontal="center" vertical="center"/>
    </xf>
    <xf numFmtId="164" fontId="13" fillId="0" borderId="17" xfId="6" applyFont="1" applyBorder="1" applyAlignment="1">
      <alignment horizontal="center" vertical="center"/>
    </xf>
    <xf numFmtId="166" fontId="13" fillId="0" borderId="17" xfId="6" applyNumberFormat="1" applyFont="1" applyBorder="1" applyAlignment="1">
      <alignment horizontal="right" vertical="center"/>
    </xf>
    <xf numFmtId="0" fontId="9" fillId="0" borderId="17" xfId="0" applyFont="1" applyBorder="1" applyAlignment="1">
      <alignment horizontal="center" vertical="center" wrapText="1"/>
    </xf>
    <xf numFmtId="166" fontId="9" fillId="0" borderId="17" xfId="6" applyNumberFormat="1" applyFont="1" applyBorder="1" applyAlignment="1">
      <alignment horizontal="right" vertical="center"/>
    </xf>
    <xf numFmtId="166" fontId="9" fillId="0" borderId="17" xfId="6" applyNumberFormat="1" applyFont="1" applyBorder="1" applyAlignment="1">
      <alignment horizontal="right" vertical="center" wrapText="1"/>
    </xf>
    <xf numFmtId="0" fontId="9" fillId="0" borderId="17" xfId="6" applyNumberFormat="1" applyFont="1" applyBorder="1" applyAlignment="1">
      <alignment horizontal="center" vertical="center"/>
    </xf>
    <xf numFmtId="164" fontId="9" fillId="3" borderId="17" xfId="6" applyFont="1" applyFill="1" applyBorder="1" applyAlignment="1">
      <alignment horizontal="center" vertical="center"/>
    </xf>
    <xf numFmtId="164" fontId="9" fillId="3" borderId="17" xfId="1" applyFont="1" applyFill="1" applyBorder="1" applyAlignment="1">
      <alignment horizontal="center" vertical="center"/>
    </xf>
    <xf numFmtId="164" fontId="9" fillId="3" borderId="17" xfId="1" applyFont="1" applyFill="1" applyBorder="1" applyAlignment="1">
      <alignment horizontal="right" vertical="center"/>
    </xf>
    <xf numFmtId="172" fontId="9" fillId="3" borderId="17" xfId="1" applyNumberFormat="1" applyFont="1" applyFill="1" applyBorder="1" applyAlignment="1">
      <alignment horizontal="center" vertical="center"/>
    </xf>
    <xf numFmtId="172" fontId="9" fillId="3" borderId="17" xfId="1" applyNumberFormat="1" applyFont="1" applyFill="1" applyBorder="1" applyAlignment="1">
      <alignment horizontal="right" vertical="center"/>
    </xf>
    <xf numFmtId="0" fontId="47" fillId="0" borderId="27" xfId="0" applyFont="1" applyBorder="1" applyAlignment="1">
      <alignment horizontal="center" vertical="center" shrinkToFit="1"/>
    </xf>
    <xf numFmtId="166" fontId="47" fillId="0" borderId="27" xfId="6" applyNumberFormat="1" applyFont="1" applyFill="1" applyBorder="1" applyAlignment="1">
      <alignment horizontal="right" vertical="center" shrinkToFit="1"/>
    </xf>
    <xf numFmtId="165" fontId="13" fillId="0" borderId="17" xfId="6" applyNumberFormat="1" applyFont="1" applyBorder="1" applyAlignment="1">
      <alignment horizontal="center" vertical="center"/>
    </xf>
    <xf numFmtId="165" fontId="47" fillId="0" borderId="27" xfId="0" applyNumberFormat="1" applyFont="1" applyBorder="1" applyAlignment="1">
      <alignment horizontal="center" vertical="center" shrinkToFit="1"/>
    </xf>
    <xf numFmtId="164" fontId="13" fillId="3" borderId="17" xfId="6" applyFont="1" applyFill="1" applyBorder="1" applyAlignment="1">
      <alignment horizontal="center" vertical="center"/>
    </xf>
    <xf numFmtId="172" fontId="9" fillId="3" borderId="17" xfId="6" applyNumberFormat="1" applyFont="1" applyFill="1" applyBorder="1" applyAlignment="1">
      <alignment horizontal="center" vertical="center"/>
    </xf>
    <xf numFmtId="172" fontId="9" fillId="3" borderId="17" xfId="6" applyNumberFormat="1" applyFont="1" applyFill="1" applyBorder="1" applyAlignment="1">
      <alignment horizontal="right" vertical="center"/>
    </xf>
    <xf numFmtId="164" fontId="9" fillId="3" borderId="17" xfId="6" applyFont="1" applyFill="1" applyBorder="1" applyAlignment="1">
      <alignment horizontal="right" vertical="center"/>
    </xf>
    <xf numFmtId="164" fontId="9" fillId="3" borderId="17" xfId="6" applyFont="1" applyFill="1" applyBorder="1" applyAlignment="1">
      <alignment horizontal="center" vertical="center" wrapText="1"/>
    </xf>
    <xf numFmtId="164" fontId="9" fillId="0" borderId="17" xfId="1" applyFont="1" applyBorder="1" applyAlignment="1">
      <alignment horizontal="center" vertical="center" wrapText="1"/>
    </xf>
    <xf numFmtId="0" fontId="13" fillId="0" borderId="17" xfId="0" applyFont="1" applyBorder="1" applyAlignment="1">
      <alignment horizontal="center" vertical="center" wrapText="1"/>
    </xf>
    <xf numFmtId="0" fontId="13" fillId="0" borderId="17" xfId="0" applyFont="1" applyBorder="1" applyAlignment="1">
      <alignment horizontal="center" vertical="center"/>
    </xf>
    <xf numFmtId="166" fontId="9" fillId="0" borderId="17" xfId="0" applyNumberFormat="1" applyFont="1" applyBorder="1" applyAlignment="1">
      <alignment horizontal="center" vertical="center" wrapText="1"/>
    </xf>
    <xf numFmtId="164" fontId="9" fillId="0" borderId="17" xfId="6" applyFont="1" applyFill="1" applyBorder="1" applyAlignment="1">
      <alignment horizontal="center" vertical="center"/>
    </xf>
    <xf numFmtId="0" fontId="13" fillId="0" borderId="17" xfId="6" applyNumberFormat="1" applyFont="1" applyFill="1" applyBorder="1" applyAlignment="1">
      <alignment horizontal="center" vertical="center"/>
    </xf>
    <xf numFmtId="0" fontId="39" fillId="0" borderId="0" xfId="0" applyFont="1" applyAlignment="1">
      <alignment vertical="center"/>
    </xf>
    <xf numFmtId="0" fontId="39" fillId="0" borderId="0" xfId="0" applyFont="1" applyAlignment="1">
      <alignment wrapText="1"/>
    </xf>
    <xf numFmtId="0" fontId="21" fillId="2" borderId="1" xfId="0" applyFont="1" applyFill="1" applyBorder="1" applyAlignment="1">
      <alignment horizontal="center" vertical="center" wrapText="1"/>
    </xf>
    <xf numFmtId="0" fontId="48" fillId="3" borderId="0" xfId="0" applyFont="1" applyFill="1" applyAlignment="1">
      <alignment horizontal="center" vertical="center"/>
    </xf>
    <xf numFmtId="0" fontId="48" fillId="3" borderId="0" xfId="0" applyFont="1" applyFill="1" applyAlignment="1">
      <alignment vertical="center"/>
    </xf>
    <xf numFmtId="0" fontId="48" fillId="3" borderId="0" xfId="0" applyFont="1" applyFill="1" applyAlignment="1">
      <alignment horizontal="center" vertical="center" wrapText="1"/>
    </xf>
    <xf numFmtId="0" fontId="48" fillId="3" borderId="0" xfId="0" applyFont="1" applyFill="1" applyAlignment="1">
      <alignment horizontal="left" vertical="center" wrapText="1"/>
    </xf>
    <xf numFmtId="0" fontId="48" fillId="0" borderId="0" xfId="0" applyFont="1" applyAlignment="1">
      <alignment horizontal="center" vertical="center"/>
    </xf>
    <xf numFmtId="0" fontId="48" fillId="0" borderId="0" xfId="0" applyFont="1" applyAlignment="1">
      <alignment vertical="center"/>
    </xf>
    <xf numFmtId="0" fontId="48" fillId="0" borderId="0" xfId="0" applyFont="1" applyAlignment="1">
      <alignment horizontal="center" vertical="center" wrapText="1"/>
    </xf>
    <xf numFmtId="0" fontId="48" fillId="0" borderId="0" xfId="0" applyFont="1" applyAlignment="1">
      <alignment horizontal="left" vertical="center" wrapText="1"/>
    </xf>
    <xf numFmtId="0" fontId="11" fillId="0" borderId="0" xfId="0" applyFont="1" applyAlignment="1">
      <alignment wrapText="1"/>
    </xf>
    <xf numFmtId="0" fontId="11" fillId="0" borderId="0" xfId="0" applyFont="1" applyAlignment="1">
      <alignment horizontal="left"/>
    </xf>
    <xf numFmtId="0" fontId="11" fillId="0" borderId="0" xfId="0" applyFont="1" applyAlignment="1">
      <alignment horizontal="center"/>
    </xf>
    <xf numFmtId="0" fontId="48" fillId="3" borderId="14" xfId="0" applyFont="1" applyFill="1" applyBorder="1" applyAlignment="1">
      <alignment vertical="center" wrapText="1"/>
    </xf>
    <xf numFmtId="167" fontId="48" fillId="3" borderId="14" xfId="0" applyNumberFormat="1" applyFont="1" applyFill="1" applyBorder="1" applyAlignment="1">
      <alignment horizontal="center" vertical="center"/>
    </xf>
    <xf numFmtId="167" fontId="48" fillId="3" borderId="0" xfId="0" applyNumberFormat="1" applyFont="1" applyFill="1" applyAlignment="1">
      <alignment horizontal="center" vertical="center"/>
    </xf>
    <xf numFmtId="0" fontId="48" fillId="0" borderId="0" xfId="0" applyFont="1" applyAlignment="1">
      <alignment vertical="center" wrapText="1"/>
    </xf>
    <xf numFmtId="9" fontId="48" fillId="0" borderId="0" xfId="0" applyNumberFormat="1" applyFont="1" applyAlignment="1">
      <alignment horizontal="center" vertical="center"/>
    </xf>
    <xf numFmtId="0" fontId="48" fillId="3" borderId="0" xfId="0" applyFont="1" applyFill="1" applyAlignment="1">
      <alignment vertical="center" wrapText="1"/>
    </xf>
    <xf numFmtId="9" fontId="48" fillId="3" borderId="0" xfId="0" applyNumberFormat="1" applyFont="1" applyFill="1" applyAlignment="1">
      <alignment horizontal="center" vertical="center"/>
    </xf>
    <xf numFmtId="0" fontId="48" fillId="0" borderId="12" xfId="0" applyFont="1" applyBorder="1" applyAlignment="1">
      <alignment vertical="center" wrapText="1"/>
    </xf>
    <xf numFmtId="9" fontId="48" fillId="0" borderId="12" xfId="0" applyNumberFormat="1" applyFont="1" applyBorder="1" applyAlignment="1">
      <alignment horizontal="center" vertical="center"/>
    </xf>
    <xf numFmtId="10" fontId="48" fillId="3" borderId="14" xfId="1" applyNumberFormat="1" applyFont="1" applyFill="1" applyBorder="1" applyAlignment="1">
      <alignment horizontal="center" vertical="center"/>
    </xf>
    <xf numFmtId="10" fontId="48" fillId="3" borderId="0" xfId="1" applyNumberFormat="1" applyFont="1" applyFill="1" applyAlignment="1">
      <alignment horizontal="center" vertical="center"/>
    </xf>
    <xf numFmtId="10" fontId="48" fillId="0" borderId="0" xfId="1" applyNumberFormat="1" applyFont="1" applyAlignment="1">
      <alignment horizontal="center" vertical="center" wrapText="1"/>
    </xf>
    <xf numFmtId="10" fontId="48" fillId="0" borderId="0" xfId="1" applyNumberFormat="1" applyFont="1" applyAlignment="1">
      <alignment horizontal="center" vertical="center"/>
    </xf>
    <xf numFmtId="0" fontId="48" fillId="3" borderId="13" xfId="0" applyFont="1" applyFill="1" applyBorder="1" applyAlignment="1">
      <alignment vertical="center" wrapText="1"/>
    </xf>
    <xf numFmtId="10" fontId="48" fillId="3" borderId="13" xfId="1" applyNumberFormat="1" applyFont="1" applyFill="1" applyBorder="1" applyAlignment="1">
      <alignment horizontal="center" vertical="center"/>
    </xf>
    <xf numFmtId="10" fontId="48" fillId="0" borderId="0" xfId="1" applyNumberFormat="1" applyFont="1" applyBorder="1" applyAlignment="1">
      <alignment horizontal="center" vertical="center"/>
    </xf>
    <xf numFmtId="0" fontId="48" fillId="3" borderId="12" xfId="0" applyFont="1" applyFill="1" applyBorder="1" applyAlignment="1">
      <alignment vertical="center" wrapText="1"/>
    </xf>
    <xf numFmtId="10" fontId="48" fillId="3" borderId="12" xfId="1" applyNumberFormat="1" applyFont="1" applyFill="1" applyBorder="1" applyAlignment="1">
      <alignment horizontal="center" vertical="center"/>
    </xf>
    <xf numFmtId="10" fontId="48" fillId="0" borderId="12" xfId="1" applyNumberFormat="1" applyFont="1" applyFill="1" applyBorder="1" applyAlignment="1">
      <alignment horizontal="center" vertical="center"/>
    </xf>
    <xf numFmtId="10" fontId="48" fillId="0" borderId="0" xfId="1" applyNumberFormat="1" applyFont="1" applyFill="1" applyBorder="1" applyAlignment="1">
      <alignment horizontal="center" vertical="center"/>
    </xf>
    <xf numFmtId="10" fontId="48" fillId="0" borderId="0" xfId="1" applyNumberFormat="1" applyFont="1" applyFill="1" applyAlignment="1">
      <alignment horizontal="center" vertical="center"/>
    </xf>
    <xf numFmtId="10" fontId="48" fillId="0" borderId="0" xfId="1" applyNumberFormat="1" applyFont="1" applyBorder="1" applyAlignment="1">
      <alignment horizontal="center" vertical="center" wrapText="1"/>
    </xf>
    <xf numFmtId="0" fontId="12" fillId="0" borderId="0" xfId="0" applyFont="1"/>
    <xf numFmtId="166" fontId="20" fillId="3" borderId="0" xfId="2" applyNumberFormat="1" applyFont="1" applyFill="1" applyAlignment="1">
      <alignment horizontal="right" vertical="center"/>
    </xf>
    <xf numFmtId="0" fontId="20" fillId="3" borderId="0" xfId="2" applyFont="1" applyFill="1" applyAlignment="1">
      <alignment horizontal="left" vertical="center" wrapText="1"/>
    </xf>
    <xf numFmtId="0" fontId="20" fillId="0" borderId="0" xfId="2" applyFont="1" applyAlignment="1">
      <alignment horizontal="center" vertical="center"/>
    </xf>
    <xf numFmtId="0" fontId="20" fillId="0" borderId="0" xfId="2" applyFont="1" applyAlignment="1">
      <alignment horizontal="right" vertical="center"/>
    </xf>
    <xf numFmtId="165" fontId="20" fillId="0" borderId="0" xfId="1" applyNumberFormat="1" applyFont="1" applyFill="1" applyBorder="1" applyAlignment="1">
      <alignment horizontal="center" vertical="center"/>
    </xf>
    <xf numFmtId="14" fontId="20" fillId="3" borderId="0" xfId="2" applyNumberFormat="1" applyFont="1" applyFill="1" applyAlignment="1">
      <alignment horizontal="center" vertical="center"/>
    </xf>
    <xf numFmtId="0" fontId="20" fillId="3" borderId="0" xfId="2" applyFont="1" applyFill="1" applyAlignment="1">
      <alignment horizontal="right" vertical="center"/>
    </xf>
    <xf numFmtId="49" fontId="20" fillId="0" borderId="0" xfId="2" applyNumberFormat="1" applyFont="1" applyAlignment="1">
      <alignment horizontal="center" vertical="center"/>
    </xf>
    <xf numFmtId="164" fontId="20" fillId="0" borderId="0" xfId="1" applyFont="1" applyFill="1" applyBorder="1" applyAlignment="1">
      <alignment horizontal="center" vertical="center"/>
    </xf>
    <xf numFmtId="49" fontId="20" fillId="0" borderId="0" xfId="2" applyNumberFormat="1" applyFont="1" applyAlignment="1">
      <alignment horizontal="right" vertical="center"/>
    </xf>
    <xf numFmtId="49" fontId="20" fillId="3" borderId="0" xfId="2" applyNumberFormat="1" applyFont="1" applyFill="1" applyAlignment="1">
      <alignment horizontal="center" vertical="center"/>
    </xf>
    <xf numFmtId="165" fontId="20" fillId="3" borderId="0" xfId="1" applyNumberFormat="1" applyFont="1" applyFill="1" applyAlignment="1">
      <alignment horizontal="left" vertical="center"/>
    </xf>
    <xf numFmtId="49" fontId="20" fillId="3" borderId="0" xfId="2" applyNumberFormat="1" applyFont="1" applyFill="1" applyAlignment="1">
      <alignment horizontal="left" vertical="center"/>
    </xf>
    <xf numFmtId="14" fontId="9" fillId="0" borderId="0" xfId="0" applyNumberFormat="1" applyFont="1" applyAlignment="1">
      <alignment horizontal="left" vertical="center" wrapText="1"/>
    </xf>
    <xf numFmtId="0" fontId="9" fillId="0" borderId="0" xfId="0" applyFont="1" applyAlignment="1">
      <alignment horizontal="center" wrapText="1"/>
    </xf>
    <xf numFmtId="0" fontId="43" fillId="4" borderId="2" xfId="0" applyFont="1" applyFill="1" applyBorder="1" applyAlignment="1">
      <alignment horizontal="left" vertical="center" wrapText="1"/>
    </xf>
    <xf numFmtId="0" fontId="43" fillId="4" borderId="0" xfId="0" applyFont="1" applyFill="1" applyAlignment="1">
      <alignment horizontal="left" vertical="center" wrapText="1"/>
    </xf>
    <xf numFmtId="0" fontId="48" fillId="3" borderId="2" xfId="0" applyFont="1" applyFill="1" applyBorder="1" applyAlignment="1">
      <alignment horizontal="center" vertical="center"/>
    </xf>
    <xf numFmtId="0" fontId="48" fillId="3" borderId="0" xfId="0" applyFont="1" applyFill="1" applyAlignment="1">
      <alignment horizontal="center" vertical="center"/>
    </xf>
    <xf numFmtId="0" fontId="48" fillId="3" borderId="2" xfId="0" applyFont="1" applyFill="1" applyBorder="1" applyAlignment="1">
      <alignment vertical="center"/>
    </xf>
    <xf numFmtId="0" fontId="48" fillId="3" borderId="0" xfId="0" applyFont="1" applyFill="1" applyAlignment="1">
      <alignment vertical="center"/>
    </xf>
    <xf numFmtId="0" fontId="48" fillId="0" borderId="0" xfId="0" applyFont="1" applyAlignment="1">
      <alignment horizontal="center" vertical="center"/>
    </xf>
    <xf numFmtId="0" fontId="48" fillId="0" borderId="0" xfId="0" applyFont="1" applyAlignment="1">
      <alignment vertical="center"/>
    </xf>
    <xf numFmtId="0" fontId="48" fillId="0" borderId="0" xfId="0" applyFont="1" applyAlignment="1">
      <alignment horizontal="left" vertical="center"/>
    </xf>
    <xf numFmtId="0" fontId="48" fillId="0" borderId="0" xfId="0" applyFont="1" applyAlignment="1">
      <alignment horizontal="left" vertical="center" wrapText="1"/>
    </xf>
    <xf numFmtId="0" fontId="21" fillId="2" borderId="3"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4" xfId="0" applyFont="1" applyFill="1" applyBorder="1" applyAlignment="1">
      <alignment horizontal="center" vertical="center" wrapText="1"/>
    </xf>
    <xf numFmtId="166" fontId="20" fillId="0" borderId="15" xfId="2" applyNumberFormat="1" applyFont="1" applyBorder="1" applyAlignment="1">
      <alignment horizontal="center" vertical="center" wrapText="1"/>
    </xf>
    <xf numFmtId="166" fontId="20" fillId="0" borderId="20" xfId="2" applyNumberFormat="1" applyFont="1" applyBorder="1" applyAlignment="1">
      <alignment horizontal="center" vertical="center" wrapText="1"/>
    </xf>
    <xf numFmtId="166" fontId="20" fillId="0" borderId="16" xfId="2" applyNumberFormat="1" applyFont="1" applyBorder="1" applyAlignment="1">
      <alignment horizontal="center" vertical="center" wrapText="1"/>
    </xf>
    <xf numFmtId="166" fontId="20" fillId="3" borderId="15" xfId="2" applyNumberFormat="1" applyFont="1" applyFill="1" applyBorder="1" applyAlignment="1">
      <alignment horizontal="center" vertical="center" wrapText="1"/>
    </xf>
    <xf numFmtId="166" fontId="20" fillId="3" borderId="20" xfId="2" applyNumberFormat="1" applyFont="1" applyFill="1" applyBorder="1" applyAlignment="1">
      <alignment horizontal="center" vertical="center" wrapText="1"/>
    </xf>
    <xf numFmtId="166" fontId="20" fillId="3" borderId="16" xfId="2" applyNumberFormat="1" applyFont="1" applyFill="1" applyBorder="1" applyAlignment="1">
      <alignment horizontal="center" vertical="center" wrapText="1"/>
    </xf>
    <xf numFmtId="0" fontId="20" fillId="0" borderId="15" xfId="0" applyFont="1" applyBorder="1" applyAlignment="1">
      <alignment horizontal="center" vertical="center"/>
    </xf>
    <xf numFmtId="0" fontId="20" fillId="0" borderId="20" xfId="0" applyFont="1" applyBorder="1" applyAlignment="1">
      <alignment horizontal="center" vertical="center"/>
    </xf>
    <xf numFmtId="0" fontId="20" fillId="0" borderId="16" xfId="0" applyFont="1" applyBorder="1" applyAlignment="1">
      <alignment horizontal="center" vertical="center"/>
    </xf>
    <xf numFmtId="166" fontId="20" fillId="0" borderId="15" xfId="2" applyNumberFormat="1" applyFont="1" applyBorder="1" applyAlignment="1">
      <alignment horizontal="left" vertical="center"/>
    </xf>
    <xf numFmtId="166" fontId="20" fillId="0" borderId="20" xfId="2" applyNumberFormat="1" applyFont="1" applyBorder="1" applyAlignment="1">
      <alignment horizontal="left" vertical="center"/>
    </xf>
    <xf numFmtId="166" fontId="20" fillId="0" borderId="16" xfId="2" applyNumberFormat="1" applyFont="1" applyBorder="1" applyAlignment="1">
      <alignment horizontal="left" vertical="center"/>
    </xf>
    <xf numFmtId="0" fontId="20" fillId="3" borderId="15" xfId="0" applyFont="1" applyFill="1" applyBorder="1" applyAlignment="1">
      <alignment horizontal="center" vertical="center"/>
    </xf>
    <xf numFmtId="0" fontId="20" fillId="3" borderId="20" xfId="0" applyFont="1" applyFill="1" applyBorder="1" applyAlignment="1">
      <alignment horizontal="center" vertical="center"/>
    </xf>
    <xf numFmtId="0" fontId="20" fillId="3" borderId="16" xfId="0" applyFont="1" applyFill="1" applyBorder="1" applyAlignment="1">
      <alignment horizontal="center" vertical="center"/>
    </xf>
    <xf numFmtId="166" fontId="20" fillId="3" borderId="15" xfId="2" applyNumberFormat="1" applyFont="1" applyFill="1" applyBorder="1" applyAlignment="1">
      <alignment horizontal="left" vertical="center"/>
    </xf>
    <xf numFmtId="166" fontId="20" fillId="3" borderId="20" xfId="2" applyNumberFormat="1" applyFont="1" applyFill="1" applyBorder="1" applyAlignment="1">
      <alignment horizontal="left" vertical="center"/>
    </xf>
    <xf numFmtId="166" fontId="20" fillId="3" borderId="16" xfId="2" applyNumberFormat="1" applyFont="1" applyFill="1" applyBorder="1" applyAlignment="1">
      <alignment horizontal="left" vertical="center"/>
    </xf>
    <xf numFmtId="0" fontId="12" fillId="16" borderId="17" xfId="0" applyFont="1" applyFill="1" applyBorder="1" applyAlignment="1">
      <alignment horizontal="center" vertical="center"/>
    </xf>
    <xf numFmtId="165" fontId="12" fillId="16" borderId="17" xfId="1" applyNumberFormat="1" applyFont="1" applyFill="1" applyBorder="1" applyAlignment="1">
      <alignment horizontal="center" vertical="center" wrapText="1"/>
    </xf>
    <xf numFmtId="0" fontId="13" fillId="16" borderId="17" xfId="0" applyFont="1" applyFill="1" applyBorder="1" applyAlignment="1">
      <alignment horizontal="center" vertical="center" wrapText="1"/>
    </xf>
    <xf numFmtId="166" fontId="13" fillId="16" borderId="17" xfId="6" applyNumberFormat="1" applyFont="1" applyFill="1" applyBorder="1" applyAlignment="1">
      <alignment horizontal="center" vertical="center" wrapText="1"/>
    </xf>
    <xf numFmtId="166" fontId="20" fillId="3" borderId="15" xfId="2" applyNumberFormat="1" applyFont="1" applyFill="1" applyBorder="1" applyAlignment="1">
      <alignment horizontal="center" vertical="center"/>
    </xf>
    <xf numFmtId="166" fontId="20" fillId="3" borderId="20" xfId="2" applyNumberFormat="1" applyFont="1" applyFill="1" applyBorder="1" applyAlignment="1">
      <alignment horizontal="center" vertical="center"/>
    </xf>
    <xf numFmtId="166" fontId="20" fillId="3" borderId="16" xfId="2" applyNumberFormat="1" applyFont="1" applyFill="1" applyBorder="1" applyAlignment="1">
      <alignment horizontal="center" vertical="center"/>
    </xf>
    <xf numFmtId="0" fontId="42" fillId="6" borderId="5" xfId="0" applyFont="1" applyFill="1" applyBorder="1" applyAlignment="1">
      <alignment horizontal="center" vertical="center"/>
    </xf>
    <xf numFmtId="0" fontId="42" fillId="6" borderId="7" xfId="0" applyFont="1" applyFill="1" applyBorder="1" applyAlignment="1">
      <alignment horizontal="center" vertical="center"/>
    </xf>
    <xf numFmtId="0" fontId="42" fillId="6" borderId="8" xfId="0" applyFont="1" applyFill="1" applyBorder="1" applyAlignment="1">
      <alignment horizontal="center" vertical="center"/>
    </xf>
    <xf numFmtId="0" fontId="42" fillId="6" borderId="9" xfId="0" applyFont="1" applyFill="1" applyBorder="1" applyAlignment="1">
      <alignment horizontal="center" vertical="center"/>
    </xf>
    <xf numFmtId="0" fontId="45" fillId="6" borderId="5" xfId="0" applyFont="1" applyFill="1" applyBorder="1" applyAlignment="1">
      <alignment horizontal="center" vertical="center"/>
    </xf>
    <xf numFmtId="0" fontId="45" fillId="6" borderId="7" xfId="0" applyFont="1" applyFill="1" applyBorder="1" applyAlignment="1">
      <alignment horizontal="center" vertical="center"/>
    </xf>
    <xf numFmtId="0" fontId="45" fillId="6" borderId="8" xfId="0" applyFont="1" applyFill="1" applyBorder="1" applyAlignment="1">
      <alignment horizontal="center" vertical="center"/>
    </xf>
    <xf numFmtId="0" fontId="45" fillId="6" borderId="9" xfId="0" applyFont="1" applyFill="1" applyBorder="1" applyAlignment="1">
      <alignment horizontal="center" vertical="center"/>
    </xf>
    <xf numFmtId="0" fontId="41" fillId="6" borderId="5" xfId="0" applyFont="1" applyFill="1" applyBorder="1" applyAlignment="1">
      <alignment horizontal="center" vertical="center"/>
    </xf>
    <xf numFmtId="0" fontId="41" fillId="6" borderId="7" xfId="0" applyFont="1" applyFill="1" applyBorder="1" applyAlignment="1">
      <alignment horizontal="center" vertical="center"/>
    </xf>
    <xf numFmtId="0" fontId="41" fillId="6" borderId="8" xfId="0" applyFont="1" applyFill="1" applyBorder="1" applyAlignment="1">
      <alignment horizontal="center" vertical="center"/>
    </xf>
    <xf numFmtId="0" fontId="41" fillId="6" borderId="9" xfId="0" applyFont="1" applyFill="1" applyBorder="1" applyAlignment="1">
      <alignment horizontal="center" vertical="center"/>
    </xf>
    <xf numFmtId="0" fontId="40" fillId="6" borderId="5" xfId="0" applyFont="1" applyFill="1" applyBorder="1" applyAlignment="1">
      <alignment horizontal="center" vertical="center"/>
    </xf>
    <xf numFmtId="0" fontId="40" fillId="6" borderId="7" xfId="0" applyFont="1" applyFill="1" applyBorder="1" applyAlignment="1">
      <alignment horizontal="center" vertical="center"/>
    </xf>
    <xf numFmtId="0" fontId="40" fillId="6" borderId="8" xfId="0" applyFont="1" applyFill="1" applyBorder="1" applyAlignment="1">
      <alignment horizontal="center" vertical="center"/>
    </xf>
    <xf numFmtId="0" fontId="40" fillId="6" borderId="9" xfId="0" applyFont="1" applyFill="1" applyBorder="1" applyAlignment="1">
      <alignment horizontal="center" vertical="center"/>
    </xf>
    <xf numFmtId="0" fontId="13" fillId="10" borderId="0" xfId="0" applyFont="1" applyFill="1" applyAlignment="1">
      <alignment horizontal="left" vertical="center" wrapText="1"/>
    </xf>
    <xf numFmtId="0" fontId="13" fillId="0" borderId="0" xfId="0" applyFont="1" applyAlignment="1">
      <alignment horizontal="left" vertical="center" wrapText="1"/>
    </xf>
    <xf numFmtId="0" fontId="28" fillId="7" borderId="0" xfId="0" applyFont="1" applyFill="1" applyAlignment="1">
      <alignment horizontal="left" vertical="center" wrapText="1"/>
    </xf>
    <xf numFmtId="0" fontId="9" fillId="11" borderId="0" xfId="0" applyFont="1" applyFill="1" applyAlignment="1">
      <alignment horizontal="left" vertical="center" wrapText="1"/>
    </xf>
    <xf numFmtId="0" fontId="9" fillId="11" borderId="0" xfId="0" applyFont="1" applyFill="1" applyAlignment="1">
      <alignment vertical="center" wrapText="1"/>
    </xf>
    <xf numFmtId="0" fontId="28" fillId="2" borderId="0" xfId="0" applyFont="1" applyFill="1" applyAlignment="1">
      <alignment horizontal="center" vertical="center"/>
    </xf>
    <xf numFmtId="0" fontId="28" fillId="2" borderId="0" xfId="0" applyFont="1" applyFill="1" applyAlignment="1">
      <alignment horizontal="left" vertical="center" wrapText="1"/>
    </xf>
    <xf numFmtId="0" fontId="5" fillId="2" borderId="12" xfId="0" applyFont="1" applyFill="1" applyBorder="1" applyAlignment="1">
      <alignment horizontal="center" vertical="center" wrapText="1"/>
    </xf>
    <xf numFmtId="0" fontId="5" fillId="2" borderId="0" xfId="0" applyFont="1" applyFill="1" applyAlignment="1">
      <alignment horizontal="center" vertical="center" wrapText="1"/>
    </xf>
    <xf numFmtId="0" fontId="24" fillId="13" borderId="5" xfId="0" applyFont="1" applyFill="1" applyBorder="1" applyAlignment="1">
      <alignment horizontal="left" vertical="center"/>
    </xf>
    <xf numFmtId="0" fontId="24" fillId="13" borderId="7" xfId="0" applyFont="1" applyFill="1" applyBorder="1" applyAlignment="1">
      <alignment horizontal="left" vertical="center"/>
    </xf>
    <xf numFmtId="0" fontId="24" fillId="13" borderId="22" xfId="0" applyFont="1" applyFill="1" applyBorder="1" applyAlignment="1">
      <alignment horizontal="left" vertical="center"/>
    </xf>
    <xf numFmtId="0" fontId="12" fillId="14" borderId="23" xfId="0" applyFont="1" applyFill="1" applyBorder="1" applyAlignment="1">
      <alignment horizontal="center" vertical="center"/>
    </xf>
    <xf numFmtId="0" fontId="12" fillId="14" borderId="28" xfId="0" applyFont="1" applyFill="1" applyBorder="1" applyAlignment="1">
      <alignment horizontal="center" vertical="center"/>
    </xf>
    <xf numFmtId="0" fontId="12" fillId="14" borderId="29" xfId="0" applyFont="1" applyFill="1" applyBorder="1" applyAlignment="1">
      <alignment horizontal="center" vertical="center"/>
    </xf>
    <xf numFmtId="0" fontId="26" fillId="14" borderId="17" xfId="0" applyFont="1" applyFill="1" applyBorder="1" applyAlignment="1">
      <alignment horizontal="center" vertical="center"/>
    </xf>
    <xf numFmtId="0" fontId="26" fillId="14" borderId="30" xfId="0" applyFont="1" applyFill="1" applyBorder="1" applyAlignment="1">
      <alignment horizontal="center"/>
    </xf>
    <xf numFmtId="0" fontId="26" fillId="14" borderId="11" xfId="0" applyFont="1" applyFill="1" applyBorder="1" applyAlignment="1">
      <alignment horizontal="center"/>
    </xf>
    <xf numFmtId="0" fontId="26" fillId="14" borderId="31" xfId="0" applyFont="1" applyFill="1" applyBorder="1" applyAlignment="1">
      <alignment horizontal="center"/>
    </xf>
    <xf numFmtId="0" fontId="12" fillId="14" borderId="30" xfId="0" applyFont="1" applyFill="1" applyBorder="1" applyAlignment="1">
      <alignment horizontal="center"/>
    </xf>
    <xf numFmtId="0" fontId="12" fillId="14" borderId="11" xfId="0" applyFont="1" applyFill="1" applyBorder="1" applyAlignment="1">
      <alignment horizontal="center"/>
    </xf>
    <xf numFmtId="0" fontId="12" fillId="14" borderId="31" xfId="0" applyFont="1" applyFill="1" applyBorder="1" applyAlignment="1">
      <alignment horizontal="center"/>
    </xf>
    <xf numFmtId="0" fontId="11" fillId="15" borderId="23" xfId="0" applyFont="1" applyFill="1" applyBorder="1" applyAlignment="1">
      <alignment horizontal="center" vertical="center"/>
    </xf>
    <xf numFmtId="0" fontId="11" fillId="15" borderId="28" xfId="0" applyFont="1" applyFill="1" applyBorder="1" applyAlignment="1">
      <alignment horizontal="center" vertical="center"/>
    </xf>
    <xf numFmtId="0" fontId="11" fillId="15" borderId="29" xfId="0" applyFont="1" applyFill="1" applyBorder="1" applyAlignment="1">
      <alignment horizontal="center" vertical="center"/>
    </xf>
    <xf numFmtId="0" fontId="22" fillId="15" borderId="17" xfId="0" applyFont="1" applyFill="1" applyBorder="1" applyAlignment="1">
      <alignment horizontal="center"/>
    </xf>
    <xf numFmtId="0" fontId="27" fillId="15" borderId="23" xfId="0" applyFont="1" applyFill="1" applyBorder="1" applyAlignment="1">
      <alignment horizontal="center"/>
    </xf>
    <xf numFmtId="0" fontId="27" fillId="15" borderId="28" xfId="0" applyFont="1" applyFill="1" applyBorder="1" applyAlignment="1">
      <alignment horizontal="center"/>
    </xf>
    <xf numFmtId="0" fontId="27" fillId="15" borderId="29" xfId="0" applyFont="1" applyFill="1" applyBorder="1" applyAlignment="1">
      <alignment horizontal="center"/>
    </xf>
    <xf numFmtId="0" fontId="11" fillId="15" borderId="30" xfId="0" applyFont="1" applyFill="1" applyBorder="1" applyAlignment="1">
      <alignment horizontal="center"/>
    </xf>
    <xf numFmtId="0" fontId="11" fillId="15" borderId="11" xfId="0" applyFont="1" applyFill="1" applyBorder="1" applyAlignment="1">
      <alignment horizontal="center"/>
    </xf>
    <xf numFmtId="0" fontId="11" fillId="15" borderId="31" xfId="0" applyFont="1" applyFill="1" applyBorder="1" applyAlignment="1">
      <alignment horizontal="center"/>
    </xf>
    <xf numFmtId="0" fontId="6" fillId="0" borderId="0" xfId="0" applyFont="1" applyAlignment="1">
      <alignment horizontal="left" vertical="center" wrapText="1"/>
    </xf>
    <xf numFmtId="0" fontId="6" fillId="0" borderId="0" xfId="0" applyFont="1" applyAlignment="1">
      <alignment vertical="center" wrapText="1"/>
    </xf>
    <xf numFmtId="0" fontId="13" fillId="0" borderId="0" xfId="0" applyFont="1" applyAlignment="1">
      <alignment vertical="center"/>
    </xf>
    <xf numFmtId="0" fontId="13" fillId="0" borderId="43" xfId="0" applyFont="1" applyBorder="1" applyAlignment="1">
      <alignment horizontal="left" vertical="center" wrapText="1"/>
    </xf>
    <xf numFmtId="0" fontId="13" fillId="0" borderId="40" xfId="0" applyFont="1" applyBorder="1" applyAlignment="1">
      <alignment horizontal="left" vertical="center" wrapText="1"/>
    </xf>
    <xf numFmtId="0" fontId="13" fillId="0" borderId="39" xfId="0" applyFont="1" applyBorder="1" applyAlignment="1">
      <alignment horizontal="left" vertical="center" wrapText="1"/>
    </xf>
    <xf numFmtId="0" fontId="6" fillId="0" borderId="43" xfId="0" applyFont="1" applyBorder="1" applyAlignment="1">
      <alignment vertical="center" wrapText="1"/>
    </xf>
    <xf numFmtId="0" fontId="6" fillId="0" borderId="40" xfId="0" applyFont="1" applyBorder="1" applyAlignment="1">
      <alignment vertical="center" wrapText="1"/>
    </xf>
    <xf numFmtId="0" fontId="6" fillId="0" borderId="39" xfId="0" applyFont="1" applyBorder="1" applyAlignment="1">
      <alignment vertical="center" wrapText="1"/>
    </xf>
  </cellXfs>
  <cellStyles count="7">
    <cellStyle name="Lien hypertexte" xfId="3" builtinId="8"/>
    <cellStyle name="Milliers" xfId="1" builtinId="3"/>
    <cellStyle name="Milliers 2" xfId="6"/>
    <cellStyle name="Normal" xfId="0" builtinId="0"/>
    <cellStyle name="Normal 2" xfId="5"/>
    <cellStyle name="Normal 2 5" xfId="4"/>
    <cellStyle name="Normal 5" xfId="2"/>
  </cellStyles>
  <dxfs count="455">
    <dxf>
      <font>
        <name val="Kohinoor Devanagari"/>
        <scheme val="none"/>
      </font>
    </dxf>
    <dxf>
      <font>
        <name val="Kohinoor Devanagari"/>
        <scheme val="none"/>
      </font>
    </dxf>
    <dxf>
      <font>
        <name val="Kohinoor Devanagari"/>
        <scheme val="none"/>
      </font>
    </dxf>
    <dxf>
      <font>
        <name val="Kohinoor Devanagari"/>
        <scheme val="none"/>
      </font>
    </dxf>
    <dxf>
      <font>
        <name val="Kohinoor Devanagari"/>
        <scheme val="none"/>
      </font>
    </dxf>
    <dxf>
      <font>
        <name val="Kohinoor Devanagari"/>
        <scheme val="none"/>
      </font>
    </dxf>
    <dxf>
      <numFmt numFmtId="164" formatCode="_-* #,##0.00\ _€_-;\-* #,##0.00\ _€_-;_-* &quot;-&quot;??\ _€_-;_-@_-"/>
    </dxf>
    <dxf>
      <font>
        <name val="Kohinoor Devanagari"/>
        <scheme val="none"/>
      </font>
    </dxf>
    <dxf>
      <font>
        <name val="Kohinoor Devanagari"/>
        <scheme val="none"/>
      </font>
    </dxf>
    <dxf>
      <font>
        <name val="Kohinoor Devanagari"/>
        <scheme val="none"/>
      </font>
    </dxf>
    <dxf>
      <font>
        <name val="Kohinoor Devanagari"/>
        <scheme val="none"/>
      </font>
    </dxf>
    <dxf>
      <font>
        <name val="Kohinoor Devanagari"/>
        <scheme val="none"/>
      </font>
    </dxf>
    <dxf>
      <font>
        <name val="Kohinoor Devanagari"/>
        <scheme val="none"/>
      </font>
    </dxf>
    <dxf>
      <numFmt numFmtId="165" formatCode="_-* #,##0\ _€_-;\-* #,##0\ _€_-;_-* &quot;-&quot;??\ _€_-;_-@_-"/>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name val="Kohinoor Devanagari"/>
        <scheme val="none"/>
      </font>
    </dxf>
    <dxf>
      <font>
        <name val="Kohinoor Devanagari"/>
        <scheme val="none"/>
      </font>
    </dxf>
    <dxf>
      <font>
        <name val="Kohinoor Devanagari"/>
        <scheme val="none"/>
      </font>
    </dxf>
    <dxf>
      <font>
        <name val="Kohinoor Devanagari"/>
        <scheme val="none"/>
      </font>
    </dxf>
    <dxf>
      <font>
        <name val="Kohinoor Devanagari"/>
        <scheme val="none"/>
      </font>
    </dxf>
    <dxf>
      <font>
        <name val="Kohinoor Devanagari"/>
        <scheme val="none"/>
      </font>
    </dxf>
    <dxf>
      <numFmt numFmtId="165" formatCode="_-* #,##0\ _€_-;\-* #,##0\ _€_-;_-* &quot;-&quot;??\ _€_-;_-@_-"/>
    </dxf>
    <dxf>
      <numFmt numFmtId="164" formatCode="_-* #,##0.00\ _€_-;\-* #,##0.00\ _€_-;_-* &quot;-&quot;??\ _€_-;_-@_-"/>
    </dxf>
    <dxf>
      <numFmt numFmtId="164" formatCode="_-* #,##0.00\ _€_-;\-* #,##0.00\ _€_-;_-* &quot;-&quot;??\ _€_-;_-@_-"/>
    </dxf>
    <dxf>
      <numFmt numFmtId="164" formatCode="_-* #,##0.00\ _€_-;\-* #,##0.00\ _€_-;_-* &quot;-&quot;??\ _€_-;_-@_-"/>
    </dxf>
    <dxf>
      <numFmt numFmtId="164" formatCode="_-* #,##0.00\ _€_-;\-* #,##0.00\ _€_-;_-* &quot;-&quot;??\ _€_-;_-@_-"/>
    </dxf>
    <dxf>
      <font>
        <name val="Kohinoor Devanagari"/>
        <scheme val="none"/>
      </font>
    </dxf>
    <dxf>
      <font>
        <name val="Kohinoor Devanagari"/>
        <scheme val="none"/>
      </font>
    </dxf>
    <dxf>
      <font>
        <name val="Kohinoor Devanagari"/>
        <scheme val="none"/>
      </font>
    </dxf>
    <dxf>
      <font>
        <name val="Kohinoor Devanagari"/>
        <scheme val="none"/>
      </font>
    </dxf>
    <dxf>
      <font>
        <name val="Kohinoor Devanagari"/>
        <scheme val="none"/>
      </font>
    </dxf>
    <dxf>
      <font>
        <name val="Kohinoor Devanagari"/>
        <scheme val="none"/>
      </font>
    </dxf>
    <dxf>
      <numFmt numFmtId="164" formatCode="_-* #,##0.00\ _€_-;\-* #,##0.00\ _€_-;_-* &quot;-&quot;??\ _€_-;_-@_-"/>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2A9E9B"/>
      <color rgb="FFA9ECEF"/>
      <color rgb="FF657C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pivotCacheDefinition" Target="pivotCache/pivotCacheDefinition4.xml"/><Relationship Id="rId68"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3.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pivotCacheDefinition" Target="pivotCache/pivotCacheDefinition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4.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pivotCacheDefinition" Target="pivotCache/pivotCacheDefinition1.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1</xdr:row>
      <xdr:rowOff>68580</xdr:rowOff>
    </xdr:from>
    <xdr:to>
      <xdr:col>9</xdr:col>
      <xdr:colOff>787502</xdr:colOff>
      <xdr:row>58</xdr:row>
      <xdr:rowOff>137160</xdr:rowOff>
    </xdr:to>
    <xdr:pic>
      <xdr:nvPicPr>
        <xdr:cNvPr id="3" name="Image 2">
          <a:extLst>
            <a:ext uri="{FF2B5EF4-FFF2-40B4-BE49-F238E27FC236}">
              <a16:creationId xmlns:a16="http://schemas.microsoft.com/office/drawing/2014/main" id="{26F4C9BC-CF4F-B6D5-59B1-70E5ACB347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100" y="289560"/>
          <a:ext cx="7119722"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f586591ac1fcef3e/02.%20Worls%202021/04-%20BDO_Consulting/02-%20ITIE%20S&#233;n&#233;gal/03-%20Travaux/03-%20Reporting/05.Pr&#233;final%20rapport/Database_ITIE%20S&#233;n&#233;gal_2019_%20(Pr&#233;-final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30e973c6f13dd50d/BDO/01-Assignment/28%20-%20Senegal%20-%20EITI%202021/Reporting/Pr&#233;-final/Pr&#233;final%20-%2020-12-2022/05-%20S.P&#233;trolier_ITIE%20S&#233;n&#233;gal%202021%20(G%5e0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30e973c6f13dd50d/BDO/01-Assignment/28%20-%20Senegal%20-%20EITI%202021/Reporting/Pr&#233;-final/Pr&#233;final%20-%2020-12-2022/Database_ITIE%20S&#233;n&#233;gal_2021_10.11.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f586591ac1fcef3e/02.%20Worls%202021/04-%20BDO_Consulting/02-%20ITIE%20S&#233;n&#233;gal/01-%20Rapports%202019/03.%20Reporting/05.Pr&#233;final%20rapport/Database_ITIE%20S&#233;n&#233;gal_2019_%20(Pr&#233;-fina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ies"/>
      <sheetName val="Follow-up"/>
      <sheetName val="Taxes"/>
      <sheetName val="Govt Ag"/>
      <sheetName val="Lists"/>
      <sheetName val="Cours"/>
      <sheetName val="C (1)"/>
      <sheetName val="Minerals &amp; Products"/>
      <sheetName val="Companies info"/>
      <sheetName val="Profil des société"/>
      <sheetName val="Paiements Sociaux"/>
      <sheetName val="Tableau des effectifs"/>
      <sheetName val="Audit "/>
      <sheetName val="Production"/>
      <sheetName val="Exportation"/>
      <sheetName val="Mail"/>
      <sheetName val="Titre Minier"/>
      <sheetName val="C (2)"/>
      <sheetName val="Sheet1"/>
      <sheetName val="C (3)"/>
      <sheetName val="C (4)"/>
      <sheetName val="C (5)"/>
      <sheetName val="C (6)"/>
      <sheetName val="C (7)"/>
      <sheetName val="C (8)"/>
      <sheetName val="C (9)"/>
      <sheetName val="C (10)"/>
      <sheetName val="c"/>
      <sheetName val="cv"/>
      <sheetName val="C (11)"/>
      <sheetName val="C (12)"/>
      <sheetName val="C (13)"/>
      <sheetName val="ccc"/>
      <sheetName val="C (14)"/>
      <sheetName val="C (15)"/>
      <sheetName val="C (16)"/>
      <sheetName val="C (17)"/>
      <sheetName val="C (18)"/>
      <sheetName val="C (19)"/>
      <sheetName val="C (20) nat"/>
      <sheetName val="C (20)"/>
      <sheetName val="C (21)"/>
      <sheetName val="C (22)"/>
      <sheetName val="C (23)"/>
      <sheetName val="C (24)"/>
      <sheetName val="C (25)"/>
      <sheetName val="C (26)"/>
      <sheetName val="Section 1-1"/>
      <sheetName val="Paiement Sociaux"/>
      <sheetName val="Tableau 4"/>
      <sheetName val="Annex 9 2018 (2)"/>
      <sheetName val="5.3"/>
      <sheetName val="5.4"/>
      <sheetName val="Section 1"/>
      <sheetName val="6.1.1"/>
      <sheetName val="6.1.2 Pétrolier"/>
      <sheetName val="6.1.2 minier"/>
      <sheetName val="6.2"/>
      <sheetName val="6.1.3"/>
      <sheetName val="6.4"/>
      <sheetName val="Results All (In cash)"/>
      <sheetName val="Results All (In Kind)"/>
      <sheetName val="difference end breakdown all"/>
      <sheetName val="Reporting by tax All (Cash)"/>
      <sheetName val="Reporting by Comp All (Cash)"/>
      <sheetName val="Reporting by tax kind (Pétrole)"/>
      <sheetName val="Feuil2"/>
      <sheetName val="Reporting byComp kind (Pétrole)"/>
      <sheetName val="Reporting by Comp cash(Pétrole)"/>
      <sheetName val="Reporting by tax cash (Pétrole)"/>
      <sheetName val="Reporting by Comp (Mines)"/>
      <sheetName val="Reporting by tax (Mines)"/>
      <sheetName val="Total Ajust (2)"/>
      <sheetName val="Total Ajust"/>
      <sheetName val="Ajust par Comp (C)"/>
      <sheetName val="Ajust par Taxe (C)"/>
      <sheetName val="Ajust par Comp (Gov)"/>
      <sheetName val="Ajust par Taxe (Gov)"/>
      <sheetName val="Results Pétrole"/>
      <sheetName val="Results Mine"/>
      <sheetName val="Secteur Extractif"/>
      <sheetName val="Paiement 2012"/>
      <sheetName val="Secteur Extractif en Million"/>
      <sheetName val="Reporting by Comp Mandat"/>
      <sheetName val="COTCO"/>
      <sheetName val="Contextuel"/>
      <sheetName val="Production Rapport"/>
      <sheetName val="Paiement Sociaux (Rapp)"/>
      <sheetName val="Transferts Infra"/>
      <sheetName val="Contextual"/>
      <sheetName val="Etat permis d'exploitation"/>
      <sheetName val="Etat permis de recherche"/>
      <sheetName val="Unrec diff Tax vs Comp"/>
      <sheetName val="Unrec diff Comp"/>
      <sheetName val="Unrec diff Tax"/>
      <sheetName val="Annexes 1-2"/>
      <sheetName val="Annexes 3-4"/>
      <sheetName val="Annexes 5-6"/>
      <sheetName val="Annexes Fsseurs"/>
      <sheetName val="Annexes 7-8"/>
      <sheetName val="Feuil1"/>
      <sheetName val="Annexe 9 2017"/>
      <sheetName val="Déclaration unilatérale"/>
      <sheetName val="Annexe 10"/>
      <sheetName val="Section 1,1"/>
      <sheetName val="Budget de l'ETAT "/>
      <sheetName val="Annexe 10 (2)"/>
      <sheetName val="Annexes 11-12"/>
      <sheetName val="Annexe 14"/>
      <sheetName val="Annexe 15"/>
      <sheetName val="Annexe 17"/>
      <sheetName val="Annexe 18"/>
      <sheetName val="Octroi"/>
      <sheetName val="Annexes parties 6"/>
      <sheetName val="Unrec diff Comp vs Tax"/>
      <sheetName val="Nbr Comp per activity"/>
      <sheetName val="Recommendations"/>
      <sheetName val="Recomm"/>
      <sheetName val="News"/>
    </sheetNames>
    <sheetDataSet>
      <sheetData sheetId="0"/>
      <sheetData sheetId="1"/>
      <sheetData sheetId="2"/>
      <sheetData sheetId="3"/>
      <sheetData sheetId="4">
        <row r="7">
          <cell r="A7" t="str">
            <v xml:space="preserve">1- Part de la production de l'État (Profit Oil État) </v>
          </cell>
        </row>
        <row r="8">
          <cell r="A8" t="str">
            <v xml:space="preserve">2- Part de la production de PETROSEN (Profit Oil - Cost Oil PETROSEN) </v>
          </cell>
        </row>
        <row r="9">
          <cell r="A9" t="str">
            <v xml:space="preserve">3- Redevance minière </v>
          </cell>
        </row>
        <row r="10">
          <cell r="A10" t="str">
            <v>4- Appui institutionnel</v>
          </cell>
        </row>
        <row r="11">
          <cell r="A11" t="str">
            <v>5- Droits d'entrée fixes</v>
          </cell>
        </row>
        <row r="12">
          <cell r="A12" t="str">
            <v>6- Bonus (DMG)</v>
          </cell>
        </row>
        <row r="13">
          <cell r="A13" t="str">
            <v>7- Redevance superficiaire</v>
          </cell>
        </row>
        <row r="14">
          <cell r="A14" t="str">
            <v>8- Bonus (PETROSEN)</v>
          </cell>
        </row>
        <row r="15">
          <cell r="A15" t="str">
            <v xml:space="preserve">9- Appui à la formation </v>
          </cell>
        </row>
        <row r="16">
          <cell r="A16" t="str">
            <v>10- Appui à l'équipement</v>
          </cell>
        </row>
        <row r="17">
          <cell r="A17" t="str">
            <v xml:space="preserve">11- Revenus issus de la commercialisation de la Part de la production de l'État </v>
          </cell>
        </row>
        <row r="18">
          <cell r="A18" t="str">
            <v xml:space="preserve">12- Loyer superficiaire </v>
          </cell>
        </row>
        <row r="19">
          <cell r="A19" t="str">
            <v>13- Pénalités versées à PETROSEN</v>
          </cell>
        </row>
        <row r="20">
          <cell r="A20" t="str">
            <v>14- Redevance</v>
          </cell>
        </row>
        <row r="21">
          <cell r="A21" t="str">
            <v>15- Achat de données sismiques</v>
          </cell>
        </row>
        <row r="22">
          <cell r="A22" t="str">
            <v xml:space="preserve">16- Revenus issus de la commercialisation de la Part de la production de l'État </v>
          </cell>
        </row>
        <row r="23">
          <cell r="A23" t="str">
            <v>17- Patente</v>
          </cell>
        </row>
        <row r="24">
          <cell r="A24" t="str">
            <v>18- Contribution foncière des propriétés bâties (CFPB)</v>
          </cell>
        </row>
        <row r="25">
          <cell r="A25" t="str">
            <v>19- Contribution foncière des propriétés non bâties (CFPNB)</v>
          </cell>
        </row>
        <row r="26">
          <cell r="A26" t="str">
            <v xml:space="preserve">20- Appui institutionnel aux collectivités locales </v>
          </cell>
        </row>
        <row r="27">
          <cell r="A27" t="str">
            <v xml:space="preserve">21- Impôt du minimum fiscal </v>
          </cell>
        </row>
        <row r="28">
          <cell r="A28" t="str">
            <v xml:space="preserve">22- Dividendes versés à l'Etat </v>
          </cell>
        </row>
        <row r="29">
          <cell r="A29" t="str">
            <v>23- Frais d'inscription d'une concession minière ou d'un permis d'exploitation</v>
          </cell>
        </row>
        <row r="30">
          <cell r="A30" t="str">
            <v>24- Bonus (DGCPT)</v>
          </cell>
        </row>
        <row r="31">
          <cell r="A31" t="str">
            <v xml:space="preserve">25- Contribution économique locale (CEL VA et CEL VL) </v>
          </cell>
        </row>
        <row r="32">
          <cell r="A32" t="str">
            <v>26- Taxe sur la valeur ajoutée reversée</v>
          </cell>
        </row>
        <row r="33">
          <cell r="A33" t="str">
            <v>27- Retenues à la source sur salaires (IR, TRIMF et CFCE)</v>
          </cell>
        </row>
        <row r="34">
          <cell r="A34" t="str">
            <v>28- Redressements fiscaux</v>
          </cell>
        </row>
        <row r="35">
          <cell r="A35" t="str">
            <v>29 - (a)- Impôt sur les sociétés</v>
          </cell>
        </row>
        <row r="36">
          <cell r="A36" t="str">
            <v>29 - (b)- Impôt sur les sociétés (bénéfices non pétroliers/miniers )</v>
          </cell>
        </row>
        <row r="37">
          <cell r="A37" t="str">
            <v>30- Retenues à la source sur bénéfice non commercial</v>
          </cell>
        </row>
        <row r="38">
          <cell r="A38" t="str">
            <v>31- Contribution spéciale sur les produits des mines et des carrières (CSMC)</v>
          </cell>
        </row>
        <row r="39">
          <cell r="A39" t="str">
            <v>32- Retenue à la source sur sommes versées à des tiers</v>
          </cell>
        </row>
        <row r="40">
          <cell r="A40" t="str">
            <v>33- Taxe sur la valeur ajoutée précomptée</v>
          </cell>
        </row>
        <row r="41">
          <cell r="A41" t="str">
            <v>34- Impôt minimum forfaitaire</v>
          </cell>
        </row>
        <row r="42">
          <cell r="A42" t="str">
            <v>35- Bonus (DGID)</v>
          </cell>
        </row>
        <row r="43">
          <cell r="A43" t="str">
            <v xml:space="preserve">36- Surtaxe foncière </v>
          </cell>
        </row>
        <row r="44">
          <cell r="A44" t="str">
            <v>37- Impôt sur le revenu des valeurs mobilières</v>
          </cell>
        </row>
        <row r="45">
          <cell r="A45" t="str">
            <v>38- Taxe spéciale sur le ciment</v>
          </cell>
        </row>
        <row r="46">
          <cell r="A46" t="str">
            <v xml:space="preserve">39- Frais d'inscription d'une concession minière ou d'un permis d'exploitation </v>
          </cell>
        </row>
        <row r="47">
          <cell r="A47" t="str">
            <v xml:space="preserve">40- Taxe sur la valeur ajoutée </v>
          </cell>
        </row>
        <row r="48">
          <cell r="A48" t="str">
            <v xml:space="preserve">41- Prélèvement communautaire solidaire UEMOA </v>
          </cell>
        </row>
        <row r="49">
          <cell r="A49" t="str">
            <v>42- Redevance statistique UEMOA</v>
          </cell>
        </row>
        <row r="71">
          <cell r="A71" t="str">
            <v>Taxes payées non reportées</v>
          </cell>
        </row>
        <row r="72">
          <cell r="A72" t="str">
            <v>Taxes payées hors période de réconciliation</v>
          </cell>
        </row>
        <row r="73">
          <cell r="A73" t="str">
            <v>Taxes hors périmètre de réconciliation</v>
          </cell>
        </row>
        <row r="74">
          <cell r="A74" t="str">
            <v>Erreur de reporting (montant et détail)</v>
          </cell>
        </row>
        <row r="75">
          <cell r="A75" t="str">
            <v>Taxes reportées non payées</v>
          </cell>
        </row>
        <row r="76">
          <cell r="A76" t="str">
            <v>Montant doublement déclaré</v>
          </cell>
        </row>
        <row r="77">
          <cell r="A77" t="str">
            <v>Erreur de classification</v>
          </cell>
        </row>
        <row r="78">
          <cell r="A78" t="str">
            <v>Taxes payées sous un autre UFI</v>
          </cell>
        </row>
        <row r="79">
          <cell r="A79" t="str">
            <v>Différence de change</v>
          </cell>
        </row>
        <row r="83">
          <cell r="A83" t="str">
            <v>Taxes perçues non reportées par l'Etat</v>
          </cell>
        </row>
        <row r="84">
          <cell r="A84" t="str">
            <v>Montant doublement déclaré</v>
          </cell>
        </row>
        <row r="85">
          <cell r="A85" t="str">
            <v>Taxes perçues hors de la période de réconciliation</v>
          </cell>
        </row>
        <row r="86">
          <cell r="A86" t="str">
            <v>Erreur de reporting (montant et détail)</v>
          </cell>
        </row>
        <row r="87">
          <cell r="A87" t="str">
            <v>Taxe reportée par l'Etat non réellement encaissée</v>
          </cell>
        </row>
        <row r="88">
          <cell r="A88" t="str">
            <v>Erreur de classification</v>
          </cell>
        </row>
        <row r="89">
          <cell r="A89" t="str">
            <v>Taxes payées par la Ste sur un autre IFU non reporté par l'Etat</v>
          </cell>
        </row>
        <row r="90">
          <cell r="A90" t="str">
            <v>Taxes hors périmètre de réconciliation</v>
          </cell>
        </row>
        <row r="94">
          <cell r="A94" t="str">
            <v>FD non soumis par la Société</v>
          </cell>
        </row>
        <row r="95">
          <cell r="A95" t="str">
            <v>FD non soumis par l'Etat</v>
          </cell>
        </row>
        <row r="96">
          <cell r="A96" t="str">
            <v>Différences provenant de détail soumis par la société et non soumis par l'Etat d'un coté et détail soumis pas l'Etat et non soumis par la société de l'autre coté</v>
          </cell>
        </row>
        <row r="97">
          <cell r="A97" t="str">
            <v>Supporting documents do not match Govt Body report</v>
          </cell>
        </row>
        <row r="98">
          <cell r="A98" t="str">
            <v xml:space="preserve">Détail par quittance non soumis par l'Entreprise Extractive </v>
          </cell>
        </row>
        <row r="99">
          <cell r="A99" t="str">
            <v>Détail non soumis par l'Etat</v>
          </cell>
        </row>
        <row r="100">
          <cell r="A100" t="str">
            <v>Taxes non reportées par l'Entreprise Extractive</v>
          </cell>
        </row>
        <row r="101">
          <cell r="A101" t="str">
            <v>Taxes non reportées par l'Etat</v>
          </cell>
        </row>
        <row r="102">
          <cell r="A102" t="str">
            <v>Montants non reportés par l'Etat</v>
          </cell>
        </row>
        <row r="103">
          <cell r="A103" t="str">
            <v>Différence de classification</v>
          </cell>
        </row>
        <row r="104">
          <cell r="A104" t="str">
            <v>Montants non reportés par la société</v>
          </cell>
        </row>
        <row r="105">
          <cell r="A105" t="str">
            <v>Non significatif &lt; 500 000 FCFA</v>
          </cell>
        </row>
      </sheetData>
      <sheetData sheetId="5">
        <row r="4">
          <cell r="E4">
            <v>585.96749999999997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e"/>
      <sheetName val="Profil des sociétés "/>
      <sheetName val="Permis Actifs"/>
      <sheetName val="CE_Politique d’Entreprise"/>
      <sheetName val="CE_Sessions de Capacitation"/>
      <sheetName val="CE_Fournisseurs Locaux"/>
      <sheetName val="CE_Fournisseurs Etrangers"/>
      <sheetName val="CE_Emploi"/>
      <sheetName val="CE_Personnel_Extérieur"/>
      <sheetName val="Paiement par projet"/>
      <sheetName val="Production "/>
      <sheetName val="Exportation "/>
      <sheetName val="Vente Locale "/>
      <sheetName val="Structure de capital"/>
      <sheetName val="Paiements Sociaux OB"/>
      <sheetName val="Paiements Sociaux VO"/>
      <sheetName val="Paiements Envionnementaux"/>
      <sheetName val="Transactions de troc"/>
      <sheetName val="Prets &amp; subventions"/>
      <sheetName val="Bénéficiaires Effectifs"/>
      <sheetName val="Commodity Trading (Petrosen)"/>
      <sheetName val="Fiabilité"/>
    </sheetNames>
    <sheetDataSet>
      <sheetData sheetId="0">
        <row r="4">
          <cell r="D4" t="str">
            <v>0004157 70</v>
          </cell>
        </row>
        <row r="5">
          <cell r="D5" t="str">
            <v>0066487132V2</v>
          </cell>
        </row>
        <row r="6">
          <cell r="D6" t="str">
            <v>00 3059434</v>
          </cell>
        </row>
        <row r="8">
          <cell r="D8" t="str">
            <v>00 6420509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ies"/>
      <sheetName val="Follow-up"/>
      <sheetName val="Taxes"/>
      <sheetName val="Lists"/>
      <sheetName val="Cours"/>
      <sheetName val="C (1)"/>
      <sheetName val="Production"/>
      <sheetName val="Exportation"/>
      <sheetName val="C (2)"/>
      <sheetName val="C (3)"/>
      <sheetName val="C (4)"/>
      <sheetName val="C (5)"/>
      <sheetName val="C (6)"/>
      <sheetName val="C (7)"/>
      <sheetName val="C (8)"/>
      <sheetName val="C (9)"/>
      <sheetName val="C (10)"/>
      <sheetName val="cv"/>
      <sheetName val="C (11)"/>
      <sheetName val="C (12)"/>
      <sheetName val="C (13)"/>
      <sheetName val="C (14)"/>
      <sheetName val="C (15)"/>
      <sheetName val="C (16)"/>
      <sheetName val="C (17)"/>
      <sheetName val="C (18)"/>
      <sheetName val="C (19)"/>
      <sheetName val="C (20)"/>
      <sheetName val="C (21)"/>
      <sheetName val="C (22)"/>
      <sheetName val="C (23)"/>
      <sheetName val="C (24)"/>
      <sheetName val="C (25)"/>
      <sheetName val="C (26)"/>
      <sheetName val="C (27)"/>
      <sheetName val="C (28)"/>
      <sheetName val="C (29)"/>
      <sheetName val="Results All (In cash)"/>
      <sheetName val="Results All (In Kind)"/>
      <sheetName val="difference end breakdown all"/>
      <sheetName val="Reporting by tax All (Cash)"/>
      <sheetName val="Reporting by Comp All (Cash)"/>
      <sheetName val="Reporting by tax kind (Pétrole)"/>
      <sheetName val="Reporting byComp kind (Pétrole)"/>
      <sheetName val="Reporting by Comp cash(Pétrole)"/>
      <sheetName val="Reporting by tax cash (Pétrole)"/>
      <sheetName val="Reporting by Comp (Mines)"/>
      <sheetName val="Reporting by tax (Mines)"/>
      <sheetName val="Total Ajust"/>
      <sheetName val="Ajust par Comp (C)"/>
      <sheetName val="Ajust par Taxe (C)"/>
      <sheetName val="Ajust par Comp (Gov)"/>
      <sheetName val="Ajust par Taxe (Gov)"/>
      <sheetName val="Unrec diff Comp"/>
      <sheetName val="Unrec diff Tax"/>
      <sheetName val="Déclaration unilatérale"/>
      <sheetName val="Budget de l'ETAT "/>
      <sheetName val="Octroi"/>
      <sheetName val="Unrec diff Tax vs Comp"/>
      <sheetName val="Unrec diff Comp vs Tax"/>
    </sheetNames>
    <sheetDataSet>
      <sheetData sheetId="0">
        <row r="3">
          <cell r="B3" t="str">
            <v>La Société des Mines de Fer du Sénégal Oriental (MIFERSO)</v>
          </cell>
          <cell r="C3" t="str">
            <v>0023896 2G3</v>
          </cell>
        </row>
        <row r="4">
          <cell r="B4" t="str">
            <v>Société de Commercialisation du Ciment (SOCOCIM)</v>
          </cell>
          <cell r="C4" t="str">
            <v>0016627 2G3</v>
          </cell>
        </row>
        <row r="5">
          <cell r="B5" t="str">
            <v>Sabodala Gold Operations (SGO)</v>
          </cell>
          <cell r="C5" t="str">
            <v>2850023 2G3</v>
          </cell>
        </row>
      </sheetData>
      <sheetData sheetId="1"/>
      <sheetData sheetId="2"/>
      <sheetData sheetId="3">
        <row r="3">
          <cell r="A3">
            <v>2021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DELL" refreshedDate="44909.02541678241" createdVersion="8" refreshedVersion="8" minRefreshableVersion="3" recordCount="65">
  <cacheSource type="worksheet">
    <worksheetSource ref="B5:G70" sheet="Annexe 19"/>
  </cacheSource>
  <cacheFields count="6">
    <cacheField name="Société" numFmtId="166">
      <sharedItems count="7">
        <s v="Société des Pétroles du Sénégal (PETROSEN)"/>
        <s v="Fortesa International Senegal"/>
        <s v="Kosmos Energy Senegal "/>
        <s v="Oranto Petroleum "/>
        <s v=" TOTAL E&amp;P Senegal "/>
        <s v="BP SENEGAL INVESTMENTS LIMITED"/>
        <s v="Woodside Energy Senegal "/>
      </sharedItems>
    </cacheField>
    <cacheField name="Renseigner les noms des fournisseurs (personne physique ou personne morale) par ordre décroissant des paiements annuels cumulés" numFmtId="0">
      <sharedItems/>
    </cacheField>
    <cacheField name="NINEA du fournisseur" numFmtId="0">
      <sharedItems containsMixedTypes="1" containsNumber="1" containsInteger="1" minValue="2010734" maxValue="2034221"/>
    </cacheField>
    <cacheField name="Adresse" numFmtId="0">
      <sharedItems/>
    </cacheField>
    <cacheField name="Nombre de marchés exécutés" numFmtId="0">
      <sharedItems containsMixedTypes="1" containsNumber="1" containsInteger="1" minValue="0" maxValue="24"/>
    </cacheField>
    <cacheField name="Cumul annuel Paiements en FCFA" numFmtId="0">
      <sharedItems containsMixedTypes="1" containsNumber="1" containsInteger="1" minValue="1197700" maxValue="10953719685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4909.029415046294" createdVersion="8" refreshedVersion="8" minRefreshableVersion="3" recordCount="32">
  <cacheSource type="worksheet">
    <worksheetSource ref="B6:G38" sheet="Annexe 20"/>
  </cacheSource>
  <cacheFields count="6">
    <cacheField name="Société" numFmtId="166">
      <sharedItems count="7">
        <s v="Société des Pétroles du Sénégal (PETROSEN)"/>
        <s v="Fortesa International Senegal"/>
        <s v="Kosmos Energy Senegal "/>
        <s v="Oranto Petroleum "/>
        <s v=" TOTAL E&amp;P Senegal "/>
        <s v="BP SENEGAL INVESTMENTS LIMITED"/>
        <s v="Woodside Energy Senegal "/>
      </sharedItems>
    </cacheField>
    <cacheField name="Renseigner les noms des fournisseurs (personne physique ou personne morale) par ordre décroissant des paiements annuels cumulés" numFmtId="0">
      <sharedItems/>
    </cacheField>
    <cacheField name="Numéro d’enregistrement maison-mère ou NINEA de la succursale" numFmtId="0">
      <sharedItems containsMixedTypes="1" containsNumber="1" containsInteger="1" minValue="0" maxValue="78436094300012"/>
    </cacheField>
    <cacheField name="Pays d’origine et adresse de la maison-mère" numFmtId="0">
      <sharedItems containsMixedTypes="1" containsNumber="1" containsInteger="1" minValue="0" maxValue="0"/>
    </cacheField>
    <cacheField name="Nombre de marchés exécutés" numFmtId="0">
      <sharedItems containsMixedTypes="1" containsNumber="1" containsInteger="1" minValue="0" maxValue="4"/>
    </cacheField>
    <cacheField name="Cumul annuel Paiements en FCFA" numFmtId="0">
      <sharedItems containsMixedTypes="1" containsNumber="1" minValue="0" maxValue="526961048561.7800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4913.559296990737" createdVersion="8" refreshedVersion="8" minRefreshableVersion="3" recordCount="220">
  <cacheSource type="worksheet">
    <worksheetSource ref="B75:G295" sheet="Annexe 19"/>
  </cacheSource>
  <cacheFields count="6">
    <cacheField name="Société" numFmtId="166">
      <sharedItems count="22">
        <s v="La Société des Mines de Fer du Sénégal Oriental (MIFERSO)"/>
        <s v="Société de Commercialisation du Ciment (SOCOCIM)"/>
        <s v="Sabodala Gold Operations (SGO)"/>
        <s v="Ciments du Sahel (CDS)"/>
        <s v="Grande Côte Opérations (GCO)"/>
        <s v="Société Sénégalaise des Phosphates de Thiès (SSPT)"/>
        <s v="Industries Chimiques du Sénégal (ICS)"/>
        <s v="Dangote Industries Sénégal SA (DANGOTE)"/>
        <s v="Petowal Mining Company (PMC) SA"/>
        <s v="Société Minière de la Vallée du fleuve Sénégal (SOMIVA)"/>
        <s v="SORED Mines"/>
        <s v="Iamgold BOTO"/>
        <s v="G-PHOS SA"/>
        <s v="Baobab Mining and Chemical Corp SA"/>
        <s v="Agem Sénégal Exploration SUARL (AGEM)"/>
        <s v="Sabodala Mining Company (SMC)"/>
        <s v="Barrick Gold"/>
        <s v="Sephos Senegal SA (SEPHOS)"/>
        <s v="African Investment Group SA (AIG)"/>
        <s v="Compagnie Générale d'Exploitation de Carrière (COGECA)"/>
        <s v="Gécamines (GECAMINES)"/>
        <s v="Talix Mines"/>
      </sharedItems>
    </cacheField>
    <cacheField name="Renseigner les noms des fournisseurs (personne physique ou personne morale) par ordre décroissant des paiements annuels cumulés" numFmtId="0">
      <sharedItems containsBlank="1"/>
    </cacheField>
    <cacheField name="NINEA du fournisseur" numFmtId="0">
      <sharedItems containsBlank="1" containsMixedTypes="1" containsNumber="1" containsInteger="1" minValue="0" maxValue="49294702"/>
    </cacheField>
    <cacheField name="Adresse" numFmtId="0">
      <sharedItems containsBlank="1"/>
    </cacheField>
    <cacheField name="Nombre de marchés exécutés" numFmtId="0">
      <sharedItems containsBlank="1" containsMixedTypes="1" containsNumber="1" containsInteger="1" minValue="0" maxValue="594"/>
    </cacheField>
    <cacheField name="Cumul annuel Paiements en FCFA" numFmtId="0">
      <sharedItems containsBlank="1" containsMixedTypes="1" containsNumber="1" containsInteger="1" minValue="1" maxValue="343107342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DELL" refreshedDate="44913.559467361112" createdVersion="8" refreshedVersion="8" minRefreshableVersion="3" recordCount="172">
  <cacheSource type="worksheet">
    <worksheetSource ref="B43:G215" sheet="Annexe 20"/>
  </cacheSource>
  <cacheFields count="6">
    <cacheField name="Société" numFmtId="166">
      <sharedItems count="22">
        <s v="La Société des Mines de Fer du Sénégal Oriental (MIFERSO)"/>
        <s v="Société de Commercialisation du Ciment (SOCOCIM)"/>
        <s v="Sabodala Gold Operations (SGO)"/>
        <s v="Ciments du Sahel (CDS)"/>
        <s v="Grande Côte Opérations (GCO)"/>
        <s v="Société Sénégalaise des Phosphates de Thiès (SSPT)"/>
        <s v="Industries Chimiques du Sénégal (ICS)"/>
        <s v="Dangote Industries Sénégal SA (DANGOTE)"/>
        <s v="Petowal Mining Company (PMC) SA"/>
        <s v="Société Minière de la Vallée du fleuve Sénégal (SOMIVA)"/>
        <s v="SORED Mines"/>
        <s v="Iamgold BOTO"/>
        <s v="G-PHOS SA"/>
        <s v="Baobab Mining and Chemical Corp SA"/>
        <s v="Agem Sénégal Exploration SUARL (AGEM)"/>
        <s v="Sabodala Mining Company (SMC)"/>
        <s v="Barrick Gold"/>
        <s v="Sephos Senegal SA (SEPHOS)"/>
        <s v="African Investment Group SA (AIG)"/>
        <s v="Compagnie Générale d'Exploitation de Carrière (COGECA)"/>
        <s v="Gécamines (GECAMINES)"/>
        <s v="Talix Mines"/>
      </sharedItems>
    </cacheField>
    <cacheField name="Renseigner les noms des fournisseurs (personne physique ou personne morale) par ordre décroissant des paiements annuels cumulés" numFmtId="0">
      <sharedItems containsBlank="1"/>
    </cacheField>
    <cacheField name="Numéro d’enregistrement maison-mère ou NINEA de la succursale" numFmtId="0">
      <sharedItems containsBlank="1" containsMixedTypes="1" containsNumber="1" containsInteger="1" minValue="0" maxValue="4860044538"/>
    </cacheField>
    <cacheField name="Pays d’origine et adresse de la maison-mère" numFmtId="0">
      <sharedItems containsBlank="1" containsMixedTypes="1" containsNumber="1" containsInteger="1" minValue="0" maxValue="1"/>
    </cacheField>
    <cacheField name="Nombre de marchés exécutés" numFmtId="0">
      <sharedItems containsBlank="1" containsMixedTypes="1" containsNumber="1" containsInteger="1" minValue="0" maxValue="214"/>
    </cacheField>
    <cacheField name="Cumul annuel Paiements en FCFA" numFmtId="0">
      <sharedItems containsBlank="1" containsMixedTypes="1" containsNumber="1" minValue="1692788" maxValue="1095595828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s v="Sonatel SA"/>
    <s v="Nc"/>
    <s v="Nc"/>
    <n v="0"/>
    <n v="54187200"/>
  </r>
  <r>
    <x v="0"/>
    <s v="AGENCE D'ASSISTANCE SECURITE PROXIMITE"/>
    <s v="Nc"/>
    <s v="Nc"/>
    <n v="0"/>
    <n v="42240000"/>
  </r>
  <r>
    <x v="0"/>
    <s v="SENELEC"/>
    <s v="Nc"/>
    <s v="Nc"/>
    <n v="0"/>
    <n v="29442000"/>
  </r>
  <r>
    <x v="0"/>
    <s v="OFFICE INFORMATIQUE SUARL"/>
    <s v="Nc"/>
    <s v="Nc"/>
    <n v="1"/>
    <n v="27002300"/>
  </r>
  <r>
    <x v="0"/>
    <s v="TRACTAFRIC MOTORS SENEGAL"/>
    <s v="Nc"/>
    <s v="Nc"/>
    <n v="0"/>
    <n v="25000000"/>
  </r>
  <r>
    <x v="0"/>
    <s v="UNICOM GROUPE SARL "/>
    <s v="Nc"/>
    <s v="Nc"/>
    <s v="Nc"/>
    <n v="21186500"/>
  </r>
  <r>
    <x v="0"/>
    <s v="SYNERGIES AUDIT &amp; CONSEILS"/>
    <s v="Nc"/>
    <s v="Nc"/>
    <s v="Nc"/>
    <n v="18300000"/>
  </r>
  <r>
    <x v="0"/>
    <s v="ASNAL VOYAGE"/>
    <s v="Nc"/>
    <s v="Nc"/>
    <s v="Nc"/>
    <n v="16345000"/>
  </r>
  <r>
    <x v="0"/>
    <s v="PHOENIX SENEGAL"/>
    <s v="Nc"/>
    <s v="Nc"/>
    <s v="Nc"/>
    <n v="15982740"/>
  </r>
  <r>
    <x v="0"/>
    <s v="TERROU BI"/>
    <s v="Nc"/>
    <s v="Nc"/>
    <s v="Nc"/>
    <n v="14384300"/>
  </r>
  <r>
    <x v="0"/>
    <s v="ZENITH INTERNATIONAL"/>
    <s v="Nc"/>
    <s v="Nc"/>
    <s v="Nc"/>
    <n v="12059366"/>
  </r>
  <r>
    <x v="0"/>
    <s v="SENEGAL DECOUVERTES TOURISTIQUES SA"/>
    <s v="Nc"/>
    <s v="Nc"/>
    <s v="Nc"/>
    <n v="11834500"/>
  </r>
  <r>
    <x v="0"/>
    <s v="DELTA TRANSIT "/>
    <s v="Nc"/>
    <s v="Nc"/>
    <s v="Nc"/>
    <n v="10136736"/>
  </r>
  <r>
    <x v="0"/>
    <s v="SOGEMAC"/>
    <s v="Nc"/>
    <s v="Nc"/>
    <s v="Nc"/>
    <n v="9611600"/>
  </r>
  <r>
    <x v="0"/>
    <s v="AUTRES FOURNISSEURS LOCAUX"/>
    <s v="Nc"/>
    <s v="Nc"/>
    <s v="Nc"/>
    <n v="132283760"/>
  </r>
  <r>
    <x v="1"/>
    <s v="TRANSPORTS AMAE"/>
    <s v="4385458"/>
    <s v="Km 4 Bd du CCD"/>
    <n v="1"/>
    <n v="80323100"/>
  </r>
  <r>
    <x v="1"/>
    <s v="SAHEL BTP "/>
    <s v="005852919"/>
    <s v="Guédiawaye Fith Mith_x0002_Villa N°328"/>
    <n v="1"/>
    <n v="50123100"/>
  </r>
  <r>
    <x v="1"/>
    <s v="COTOA"/>
    <s v="0013889"/>
    <s v="km 2.5 Bd du CCD"/>
    <n v="1"/>
    <n v="19210400"/>
  </r>
  <r>
    <x v="1"/>
    <s v="PREMIUM SENEGAL"/>
    <s v="04791530"/>
    <s v="Km 7 Bd du CCD"/>
    <n v="1"/>
    <n v="14842890"/>
  </r>
  <r>
    <x v="1"/>
    <s v="DIAMALAYE TRANSPORT"/>
    <s v="4188399"/>
    <s v="Cité Bata Rufsque (derrière usine Avisen)"/>
    <n v="1"/>
    <n v="10620000"/>
  </r>
  <r>
    <x v="1"/>
    <s v="CASSIS EQUIPEMEMENTS"/>
    <s v="4821949"/>
    <s v="31, Rue Moussé Diop"/>
    <n v="1"/>
    <n v="8142048"/>
  </r>
  <r>
    <x v="1"/>
    <s v="ELTON OIL COMPANY"/>
    <s v="0451065"/>
    <s v="Rond Point Stèle Mermoz_x0002_Route de Ouakam"/>
    <n v="1"/>
    <n v="6550000"/>
  </r>
  <r>
    <x v="1"/>
    <s v="CROISSANT MAGIQUE"/>
    <s v="002315324"/>
    <s v="Av Houphouet Boigny en face Clinique Sagesse"/>
    <n v="1"/>
    <n v="5901600"/>
  </r>
  <r>
    <x v="1"/>
    <s v="MAT-EQUIP"/>
    <s v="2136770"/>
    <s v="Km 4.5 Bd du CCD"/>
    <n v="1"/>
    <n v="4755199"/>
  </r>
  <r>
    <x v="1"/>
    <s v="FLUICONNECTO"/>
    <s v="006266284"/>
    <s v="Rte de l'Aéroport Rd Point Ngor-Apt 404 4ème étage"/>
    <n v="1"/>
    <n v="5080499"/>
  </r>
  <r>
    <x v="1"/>
    <s v="MOLECULES GAS"/>
    <s v="007443865"/>
    <s v="Point E - Rue 4xB N °18B"/>
    <n v="1"/>
    <n v="4661760"/>
  </r>
  <r>
    <x v="1"/>
    <s v="BOUBACAR SOW"/>
    <s v="Nc"/>
    <s v="Keur Mbaye FALL"/>
    <n v="1"/>
    <n v="4250000"/>
  </r>
  <r>
    <x v="1"/>
    <s v="MODOU GUEYE"/>
    <s v="2604066"/>
    <s v="Bel Air en face Camp Lemonier"/>
    <n v="1"/>
    <n v="1600080"/>
  </r>
  <r>
    <x v="1"/>
    <s v="SMIC SARL"/>
    <s v="006006185"/>
    <s v="Liberté 6 Extension Lot 106 &amp; 107 B-Apt D1"/>
    <n v="1"/>
    <n v="1197700"/>
  </r>
  <r>
    <x v="2"/>
    <s v="Nc"/>
    <s v="Nc"/>
    <s v="Nc"/>
    <s v="Nc"/>
    <n v="315485540"/>
  </r>
  <r>
    <x v="3"/>
    <s v="Néant"/>
    <s v="Néant"/>
    <s v="Néant"/>
    <s v="Néant"/>
    <s v="Néant"/>
  </r>
  <r>
    <x v="4"/>
    <s v="TOPWORKS SENEGAL"/>
    <s v="Nc"/>
    <s v="Nc"/>
    <n v="1"/>
    <n v="82206519"/>
  </r>
  <r>
    <x v="4"/>
    <s v="LOXEA SENEGAL"/>
    <s v="Nc"/>
    <s v="Nc"/>
    <n v="1"/>
    <n v="32025163"/>
  </r>
  <r>
    <x v="4"/>
    <s v="3H IMMOBILIER"/>
    <s v="Nc"/>
    <s v="Nc"/>
    <n v="1"/>
    <n v="20385600"/>
  </r>
  <r>
    <x v="4"/>
    <s v="SOCIETE NOUVELLE DEMENAGEMENT"/>
    <s v="Nc"/>
    <s v="Nc"/>
    <n v="1"/>
    <n v="13795441"/>
  </r>
  <r>
    <x v="4"/>
    <s v="AB IMMOBILIER"/>
    <s v="Nc"/>
    <s v="Nc"/>
    <n v="1"/>
    <n v="12825000"/>
  </r>
  <r>
    <x v="4"/>
    <s v="SAGA AFRICA HOLDINGS LIMITED"/>
    <s v="Nc"/>
    <s v="Nc"/>
    <n v="1"/>
    <n v="11000000"/>
  </r>
  <r>
    <x v="4"/>
    <s v="SANLAM ASSURANCES SENEGAL"/>
    <s v="Nc"/>
    <s v="Nc"/>
    <n v="1"/>
    <n v="5938592"/>
  </r>
  <r>
    <x v="4"/>
    <s v="SONATEL"/>
    <s v="Nc"/>
    <s v="Nc"/>
    <n v="1"/>
    <n v="5476100"/>
  </r>
  <r>
    <x v="4"/>
    <s v="GOBO AFRIQUE"/>
    <s v="Nc"/>
    <s v="Nc"/>
    <n v="2"/>
    <n v="4872000"/>
  </r>
  <r>
    <x v="4"/>
    <s v="FRANCOIS SARR ET ASSOCIES"/>
    <s v="Nc"/>
    <s v="Nc"/>
    <n v="1"/>
    <n v="4307000"/>
  </r>
  <r>
    <x v="4"/>
    <s v="ATLANTIC TRANSPORT SERVICES"/>
    <s v="Nc"/>
    <s v="Nc"/>
    <n v="1"/>
    <n v="15400000"/>
  </r>
  <r>
    <x v="4"/>
    <s v="PLANETE TOURS VOYAGES"/>
    <s v="Nc"/>
    <s v="Nc"/>
    <n v="1"/>
    <n v="4022000"/>
  </r>
  <r>
    <x v="4"/>
    <s v="MARINE NATIONALE"/>
    <s v="Nc"/>
    <s v="Nc"/>
    <n v="1"/>
    <n v="5800000"/>
  </r>
  <r>
    <x v="4"/>
    <s v="AUTRES FOURNISSEURS LOCAUX"/>
    <s v="Nc"/>
    <s v="Nc"/>
    <n v="24"/>
    <n v="18043597"/>
  </r>
  <r>
    <x v="5"/>
    <s v="ENVIRONNEMENT DEVELOPPEMENT– SANTE"/>
    <s v="0 04179512"/>
    <s v="56, Cité Comico VND Dakar"/>
    <n v="1"/>
    <n v="583747687"/>
  </r>
  <r>
    <x v="5"/>
    <s v="MARINE NATIONALE"/>
    <s v="Nc"/>
    <s v="Arsenal de la Marine "/>
    <n v="1"/>
    <n v="538240000"/>
  </r>
  <r>
    <x v="5"/>
    <s v="TRANSACAUTO S.A."/>
    <s v="00128072G3"/>
    <s v="102 Rue Joseph Gomis Dakar"/>
    <n v="1"/>
    <n v="458124020"/>
  </r>
  <r>
    <x v="5"/>
    <s v="SOCIETE DES PETROLES DU SENEGAL"/>
    <s v="0 00024498"/>
    <s v="Route du service géographique "/>
    <n v="1"/>
    <n v="359900214"/>
  </r>
  <r>
    <x v="5"/>
    <s v="INSTITUT NATIONAL DU PETROLE ET DU GAZ"/>
    <s v="0 081882962S0"/>
    <s v="Immeuble Adja Koone"/>
    <n v="1"/>
    <n v="169378995"/>
  </r>
  <r>
    <x v="5"/>
    <s v="LOCSET"/>
    <n v="2034221"/>
    <s v="136 SOTRAC _x000a_MERMOZ _x000a_ANCIENNE PISTE"/>
    <s v="Nc"/>
    <n v="51299624"/>
  </r>
  <r>
    <x v="5"/>
    <s v="CONCREE SAS"/>
    <s v="0 071881982V2"/>
    <s v="Sicap sacré coeur 3, villa N°1 bis Dakar, Dakar 11000 SN"/>
    <s v="Nc"/>
    <n v="48732872"/>
  </r>
  <r>
    <x v="5"/>
    <s v="AXA SENEGAL"/>
    <s v="0 017378"/>
    <s v="5, PLACE DE _x000a_INDEPENDANCE_x0002_BP 182 DAKAR"/>
    <s v="Nc"/>
    <n v="46488823"/>
  </r>
  <r>
    <x v="5"/>
    <s v="CROSS ROADS SARL"/>
    <s v="0 07162621"/>
    <s v="Avenue Cheikh Anta Diop, Mermoz"/>
    <s v="Nc"/>
    <n v="45432700"/>
  </r>
  <r>
    <x v="5"/>
    <s v="SENELEC"/>
    <s v="0 014001"/>
    <s v="28, Rue Vincens"/>
    <s v="Nc"/>
    <n v="45282400"/>
  </r>
  <r>
    <x v="5"/>
    <s v="SONATEL"/>
    <n v="2010734"/>
    <s v="64, Cité Keur _x000a_Gorgui – BP 2352 _x000a_Dakar, Sénégal"/>
    <s v="Nc"/>
    <n v="43709699"/>
  </r>
  <r>
    <x v="5"/>
    <s v="Partanariat Régional _x000a_Conservation"/>
    <s v="0 07086970"/>
    <s v="Sicap Sacré Cœur, _x000a_Villa _x000a_n° 9866"/>
    <s v="Nc"/>
    <n v="39785175"/>
  </r>
  <r>
    <x v="5"/>
    <s v="O2 CATERING _x000a_AND SERVICES _x000a_SARLL"/>
    <s v="0 05735123"/>
    <s v="QUARTIER _x000a_KAMB- KEUR _x000a_Mbaye Fall"/>
    <s v="Nc"/>
    <n v="26000000"/>
  </r>
  <r>
    <x v="5"/>
    <s v="SOS MEDECIN SARL"/>
    <s v="Nc"/>
    <s v="BAIE DE SOUMBEDIOUNE RUE 64"/>
    <s v="Nc"/>
    <n v="24750000"/>
  </r>
  <r>
    <x v="5"/>
    <s v="The Spot"/>
    <s v="Nc"/>
    <s v="8 ROUTE DES _x000a_PERES MARISTES _x000a_HANN MARISTES"/>
    <s v="Nc"/>
    <n v="24604950"/>
  </r>
  <r>
    <x v="5"/>
    <s v="Patisserie Darou Salam"/>
    <s v="Nc"/>
    <s v="Rue Babacar Seye"/>
    <n v="1"/>
    <n v="17800000"/>
  </r>
  <r>
    <x v="5"/>
    <s v="Entreprise El Hadji Salif Mbengue"/>
    <s v="Nc"/>
    <s v="SOR, GENERAL _x000a_DE GAULLE _x000a_STREET SAINT _x000a_LOUIS SN"/>
    <s v="Nc"/>
    <n v="9396000"/>
  </r>
  <r>
    <x v="5"/>
    <s v="NDAR24 AND CO"/>
    <s v="Nc"/>
    <s v="GUET NDAR ST _x000a_LOUIS SN"/>
    <s v="Nc"/>
    <n v="26474730"/>
  </r>
  <r>
    <x v="5"/>
    <s v="AUTRES FOURNISSEURS LOCAUX"/>
    <s v="Nc"/>
    <s v="Nc"/>
    <s v="Nc"/>
    <n v="233151638"/>
  </r>
  <r>
    <x v="6"/>
    <s v="N/A"/>
    <s v="Nc"/>
    <s v="Nc"/>
    <s v="1"/>
    <n v="10953719685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s v="NSIA"/>
    <n v="2543785"/>
    <s v="FRANCE"/>
    <n v="1"/>
    <n v="824489596"/>
  </r>
  <r>
    <x v="0"/>
    <s v="TOTAL SENEGAL"/>
    <n v="2041565"/>
    <s v="FRANCE"/>
    <n v="0"/>
    <n v="14164000"/>
  </r>
  <r>
    <x v="0"/>
    <s v="CLEARY GOTTLIEB STEEN &amp; HAMILTON LLP"/>
    <n v="0"/>
    <s v="FRANCE"/>
    <n v="0"/>
    <n v="255535541"/>
  </r>
  <r>
    <x v="0"/>
    <s v="GRPE J.AFRIQ/ SIFIJA"/>
    <s v="Nc"/>
    <s v="FRANCE"/>
    <s v="Nc"/>
    <n v="5575635"/>
  </r>
  <r>
    <x v="0"/>
    <s v="IFP TRAINING"/>
    <s v="Nc"/>
    <s v="FRANCE"/>
    <s v="Nc"/>
    <n v="9839355"/>
  </r>
  <r>
    <x v="0"/>
    <s v="KESTREL"/>
    <s v="Nc"/>
    <s v="LONDRES"/>
    <s v="Nc"/>
    <n v="6721830"/>
  </r>
  <r>
    <x v="0"/>
    <s v="LAZARD &amp; FRERES"/>
    <s v="Nc"/>
    <s v="FRANCE"/>
    <s v="Nc"/>
    <n v="373895490"/>
  </r>
  <r>
    <x v="0"/>
    <s v="PLANET MEDIAS"/>
    <s v="Nc"/>
    <s v="FRANCE"/>
    <s v="Nc"/>
    <n v="9839355"/>
  </r>
  <r>
    <x v="0"/>
    <s v="CFAO SENEGAL"/>
    <s v="Nc"/>
    <s v="Nc"/>
    <s v="Nc"/>
    <n v="17591635"/>
  </r>
  <r>
    <x v="1"/>
    <s v="BERNABE"/>
    <s v="0020842"/>
    <s v="Km 2.5 Bd du CCD"/>
    <n v="1"/>
    <n v="979028"/>
  </r>
  <r>
    <x v="2"/>
    <s v="Nc"/>
    <s v="Nc"/>
    <s v="Nc"/>
    <s v="Nc"/>
    <n v="0"/>
  </r>
  <r>
    <x v="3"/>
    <s v="Néant"/>
    <s v="Néant"/>
    <s v="Néant"/>
    <s v="Néant"/>
    <s v="Néant"/>
  </r>
  <r>
    <x v="4"/>
    <s v="TotalEnergies SE"/>
    <n v="59542051180"/>
    <s v="FRANCE"/>
    <n v="1"/>
    <n v="4544444383"/>
  </r>
  <r>
    <x v="4"/>
    <s v="SHEAWATER GEOSERVICES LIMITED"/>
    <n v="105913533"/>
    <s v="ANGLETERRE"/>
    <n v="1"/>
    <n v="4793912870"/>
  </r>
  <r>
    <x v="4"/>
    <s v="DOWNUNDER GEOSOLUTIONS"/>
    <n v="248339678"/>
    <s v="ANGLETERRE"/>
    <n v="1"/>
    <n v="321253703"/>
  </r>
  <r>
    <x v="4"/>
    <s v="VALLOUREC OIL &amp; GAS FRANCE"/>
    <n v="77384627170"/>
    <s v="FRANCE"/>
    <n v="1"/>
    <n v="49494226"/>
  </r>
  <r>
    <x v="4"/>
    <s v="TOTAL EP MAURITANIA"/>
    <n v="90300075"/>
    <s v="MAURITANIE"/>
    <n v="1"/>
    <n v="7241765"/>
  </r>
  <r>
    <x v="4"/>
    <s v="CNCCEF"/>
    <n v="78436094300012"/>
    <s v="FRANCE"/>
    <n v="1"/>
    <n v="606760"/>
  </r>
  <r>
    <x v="4"/>
    <s v="TotalEnergies SENEGAL"/>
    <s v="Nc"/>
    <s v="Route de l'aéroport sur la station Total Ngor"/>
    <n v="4"/>
    <n v="278310420"/>
  </r>
  <r>
    <x v="4"/>
    <s v="PWC PRICE WATER HOUSE"/>
    <s v="Nc"/>
    <s v="Nc"/>
    <n v="1"/>
    <n v="39706250"/>
  </r>
  <r>
    <x v="5"/>
    <s v="BP EXPLORATION _x000a_OPERATING _x000a_COMPANY LIM"/>
    <s v="006420509 2A2 "/>
    <s v="UNITED KINGDOM"/>
    <n v="1"/>
    <n v="2560852880"/>
  </r>
  <r>
    <x v="5"/>
    <s v="BP Mauritania Investments Limited"/>
    <s v="006420509 2A2 "/>
    <s v="UNITED KINGDOM"/>
    <n v="1"/>
    <n v="1643260223"/>
  </r>
  <r>
    <x v="5"/>
    <s v="BP International Limited "/>
    <s v="006420509 2A2 "/>
    <s v="UNITED KINGDOM"/>
    <n v="1"/>
    <n v="1184978971"/>
  </r>
  <r>
    <x v="5"/>
    <s v="AIR CONSULTING SUARL"/>
    <s v="Nc"/>
    <s v="SENEGAL"/>
    <s v="Nc"/>
    <n v="997292553"/>
  </r>
  <r>
    <x v="5"/>
    <s v="KOSMOS ENERGY _x000a_INVESTMENTS"/>
    <s v="Nc"/>
    <s v="UNITED KINGDOM"/>
    <s v="Nc"/>
    <n v="647407968"/>
  </r>
  <r>
    <x v="5"/>
    <s v="CONTROL RISKS _x000a_SENEGAL SARL"/>
    <s v="Nc"/>
    <s v="SENEGAL"/>
    <s v="Nc"/>
    <n v="330685672"/>
  </r>
  <r>
    <x v="5"/>
    <s v="INTERNATIONAL _x000a_SOS (GULF) W.L.L"/>
    <s v="Nc"/>
    <s v="BAHRAIN"/>
    <s v="Nc"/>
    <n v="257566112"/>
  </r>
  <r>
    <x v="5"/>
    <s v="DAI Global LLC"/>
    <s v="Nc"/>
    <s v="UNITED STATES"/>
    <s v="Nc"/>
    <n v="169603555"/>
  </r>
  <r>
    <x v="5"/>
    <s v="GENESIS OIL AND _x000a_GAS _x000a_CONSULTANTS "/>
    <s v="Nc"/>
    <s v="UNITED KINGDOM"/>
    <s v="Nc"/>
    <n v="165702512"/>
  </r>
  <r>
    <x v="5"/>
    <s v="BP CANADA ENERGY GROUP ULC"/>
    <s v="Nc"/>
    <s v="CANADA"/>
    <s v="Nc"/>
    <n v="165408095"/>
  </r>
  <r>
    <x v="5"/>
    <s v="Autres (Including GTA Cash calls)"/>
    <s v="Nc"/>
    <s v="Nc"/>
    <s v="Nc"/>
    <n v="128652763089"/>
  </r>
  <r>
    <x v="6"/>
    <s v="N/A"/>
    <n v="0"/>
    <n v="0"/>
    <n v="1"/>
    <n v="526961048561.780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x v="0"/>
    <s v="Bassoum diawandou Entreprise"/>
    <s v="0 06949773"/>
    <s v="Nc"/>
    <n v="1"/>
    <n v="4200200"/>
  </r>
  <r>
    <x v="0"/>
    <s v="SENELEC"/>
    <s v="0 014002"/>
    <s v="Nc"/>
    <n v="1"/>
    <n v="3318700"/>
  </r>
  <r>
    <x v="0"/>
    <s v="MARIA PRESTA "/>
    <s v="0 04811156"/>
    <s v="Nc"/>
    <n v="1"/>
    <n v="2975000"/>
  </r>
  <r>
    <x v="0"/>
    <s v="JOKKO DISTRIBUTION"/>
    <n v="2050128"/>
    <s v="Nc"/>
    <n v="1"/>
    <n v="2905000"/>
  </r>
  <r>
    <x v="0"/>
    <s v="JOB ENTREPRISE"/>
    <s v="0 07279103"/>
    <s v="Nc"/>
    <n v="1"/>
    <n v="2902000"/>
  </r>
  <r>
    <x v="0"/>
    <s v="SIMITY DANFAKHA"/>
    <s v="Nc"/>
    <s v="Nc"/>
    <n v="1"/>
    <n v="2880000"/>
  </r>
  <r>
    <x v="1"/>
    <s v="SENELEC"/>
    <s v="00 14001"/>
    <s v="28 RUE VINCENS DAKAR"/>
    <n v="1"/>
    <n v="11265967888"/>
  </r>
  <r>
    <x v="1"/>
    <s v="LES MINIERES DE DIOBASSE SUARL"/>
    <n v="2567280"/>
    <s v="MONT ROLLAND BP 1053 THIES"/>
    <n v="1"/>
    <n v="3519116920"/>
  </r>
  <r>
    <x v="1"/>
    <s v="TRANSAT SARL"/>
    <n v="2119213"/>
    <s v="77 RUE 21 CITE MALICK SY THIES"/>
    <n v="1"/>
    <n v="2955151974"/>
  </r>
  <r>
    <x v="1"/>
    <s v="T.D.A. TRANSPORT"/>
    <n v="5370268"/>
    <s v="QUARTIER WAKHINANE 3 PLLE N°183 PIKINE"/>
    <n v="1"/>
    <n v="1833071328"/>
  </r>
  <r>
    <x v="1"/>
    <s v="D.E.S."/>
    <n v="4079035"/>
    <s v="LIBERTE IV N °5081N DAKAR"/>
    <n v="1"/>
    <n v="1823831983"/>
  </r>
  <r>
    <x v="1"/>
    <s v="AFRIQUE ENERGIE ENVIRONNEMENT"/>
    <n v="3080405"/>
    <s v="AVENUE SEYDINA ISSA LAYE N °48 DAKAR"/>
    <n v="1"/>
    <n v="1702644699"/>
  </r>
  <r>
    <x v="1"/>
    <s v="CSE"/>
    <s v="00 41063"/>
    <s v="ROCADE FANN BEL AIR DAKAR"/>
    <n v="1"/>
    <n v="1600000000"/>
  </r>
  <r>
    <x v="1"/>
    <s v="MODOU GUEYE SA"/>
    <n v="2526107"/>
    <s v="KM 14 ROUTE DE RUFISQUE"/>
    <n v="1"/>
    <n v="1546499144"/>
  </r>
  <r>
    <x v="1"/>
    <s v="ENTREPRISE MAPATHE NDIOUCK"/>
    <n v="1780019"/>
    <s v="KM 7.5 BD DU CENTENAIRE DAKAR"/>
    <n v="1"/>
    <n v="1419914952"/>
  </r>
  <r>
    <x v="1"/>
    <s v="MOUSTAPHA SYLLA"/>
    <n v="4045549"/>
    <s v="COLOBANE GOUYE MOURIDE RUFISQUE"/>
    <n v="1"/>
    <n v="1379111572"/>
  </r>
  <r>
    <x v="1"/>
    <s v="S.A.T.T. - Sarl"/>
    <n v="4141123"/>
    <s v="CASTORS VILLA Nº 87 RUFISQUE"/>
    <n v="1"/>
    <n v="1100697990"/>
  </r>
  <r>
    <x v="1"/>
    <s v="LENEN"/>
    <n v="4118445"/>
    <s v="SCAT URBAM MARISTE II DAKAR"/>
    <n v="1"/>
    <n v="1070935985"/>
  </r>
  <r>
    <x v="1"/>
    <s v="MAT AFRIQUE SA"/>
    <n v="6347761"/>
    <s v="ZONE INDUSTRIEL DE MBAO EN FACE CITE SIPRES"/>
    <n v="1"/>
    <n v="937652772"/>
  </r>
  <r>
    <x v="1"/>
    <s v="MANU SERVICES"/>
    <n v="2530005"/>
    <s v="KM 6.5 ROUTE DE OUAKAM DAKAR"/>
    <n v="1"/>
    <n v="863469932"/>
  </r>
  <r>
    <x v="1"/>
    <s v="SCI KUMEN SARL"/>
    <s v="Nc"/>
    <s v="MAMELLES LOT 395 DAKAR"/>
    <n v="1"/>
    <n v="850000000"/>
  </r>
  <r>
    <x v="1"/>
    <s v="TRANSPORTS DIEYE"/>
    <s v="0 258857"/>
    <s v="77 RUE 21 CITE MALICK SY THIES"/>
    <n v="1"/>
    <n v="748022770"/>
  </r>
  <r>
    <x v="1"/>
    <s v="594 DIVERS"/>
    <s v="Nc"/>
    <s v="Nc"/>
    <n v="594"/>
    <n v="28691684648"/>
  </r>
  <r>
    <x v="2"/>
    <s v="COMP.SAHEL.D'ENTREPRISES IMMOB (CSE)"/>
    <s v="2227074 2G3"/>
    <s v="Rocade Fann Bel_x0002_Air BP 609 Dakar, Sénégal "/>
    <n v="1"/>
    <n v="10957466818"/>
  </r>
  <r>
    <x v="2"/>
    <s v="TRANSPORTS DIEYE"/>
    <s v="0258857 2F2"/>
    <s v="77, Rue 21 cite Malick SY BP 1094"/>
    <n v="1"/>
    <n v="10660732112"/>
  </r>
  <r>
    <x v="2"/>
    <s v="Chaine de Distribution Alimentaire (CDA)"/>
    <s v="176033 2G3"/>
    <s v="Sebikotane, Dakar"/>
    <n v="1"/>
    <n v="4252024449"/>
  </r>
  <r>
    <x v="2"/>
    <s v="C2K Stafng Sarl"/>
    <n v="4596964"/>
    <s v="Hopital Regionale de Thies RN1"/>
    <n v="1"/>
    <n v="3666825687"/>
  </r>
  <r>
    <x v="2"/>
    <s v="ENIKON SENEGAL SARL"/>
    <s v="008255847 2D2"/>
    <s v="CITE MARINE KEUR MASSAR VILLA No 194 DAKAR SENEGAL"/>
    <n v="1"/>
    <n v="2626117487"/>
  </r>
  <r>
    <x v="2"/>
    <s v="Compagnie Senegalaise de Transp &amp; Transit (CSTT-AO)"/>
    <s v="0017766 2G3"/>
    <s v="67 Avenue Andre Peytavin Dakar"/>
    <n v="1"/>
    <n v="2504201591"/>
  </r>
  <r>
    <x v="2"/>
    <s v="Cassis Equipement"/>
    <s v="4821949 2G3"/>
    <s v="31 Rue Mousse Diop Dakar Senegal"/>
    <n v="1"/>
    <n v="1699110829"/>
  </r>
  <r>
    <x v="2"/>
    <s v="Sodial SA Societe de Distribution Alimentaire"/>
    <s v="0038861 2G3"/>
    <s v="Rue Paul Holl Dakar"/>
    <n v="1"/>
    <n v="1463925491"/>
  </r>
  <r>
    <x v="2"/>
    <s v="TENKHOTO TRANSIT TRANSPORT SUARL"/>
    <s v="007847992 2L2"/>
    <s v="Sabodala, Village Tenkhoto - Kedougou"/>
    <n v="1"/>
    <n v="367433131"/>
  </r>
  <r>
    <x v="2"/>
    <s v="Autres fournisseurs locaux"/>
    <n v="0"/>
    <s v="NA"/>
    <s v="Nc"/>
    <n v="20825021816"/>
  </r>
  <r>
    <x v="3"/>
    <s v="STIA"/>
    <n v="20452602"/>
    <s v="Nc"/>
    <n v="0"/>
    <n v="15918910667"/>
  </r>
  <r>
    <x v="3"/>
    <s v="COGECA"/>
    <n v="1967842"/>
    <s v="Nc"/>
    <n v="0"/>
    <n v="7562495336"/>
  </r>
  <r>
    <x v="3"/>
    <s v="GROUPE FAUZIE LAYOUSSE"/>
    <s v="00 0023490"/>
    <s v="Nc"/>
    <n v="0"/>
    <n v="6569370364"/>
  </r>
  <r>
    <x v="3"/>
    <s v="LA PREVOYANCE ASSURANCES "/>
    <n v="826940"/>
    <s v="Nc"/>
    <n v="0"/>
    <n v="2105142442"/>
  </r>
  <r>
    <x v="3"/>
    <s v="TERRATEST"/>
    <n v="49294702"/>
    <s v="Nc"/>
    <n v="0"/>
    <n v="1070443081"/>
  </r>
  <r>
    <x v="3"/>
    <s v="PORT AUTONOME DE DAKAR"/>
    <s v="00 199862"/>
    <s v="Nc"/>
    <n v="0"/>
    <n v="643264033"/>
  </r>
  <r>
    <x v="3"/>
    <s v="Autres fournisseurs locaux"/>
    <m/>
    <m/>
    <m/>
    <n v="4214262070"/>
  </r>
  <r>
    <x v="4"/>
    <s v="OWATRANS SUARL"/>
    <s v="Nc"/>
    <s v="Nc"/>
    <n v="1"/>
    <n v="844408723"/>
  </r>
  <r>
    <x v="4"/>
    <s v="SALIOU FALL ETS KEUR BAYE ZAL"/>
    <s v="Nc"/>
    <s v="Nc"/>
    <n v="1"/>
    <n v="806122138"/>
  </r>
  <r>
    <x v="4"/>
    <s v="ENTREPRISE HEXAGONE SI"/>
    <s v="Nc"/>
    <s v="Nc"/>
    <n v="1"/>
    <n v="748855498"/>
  </r>
  <r>
    <x v="4"/>
    <s v="LEBOUGUI LA"/>
    <s v="Nc"/>
    <s v="Nc"/>
    <n v="1"/>
    <n v="515024148"/>
  </r>
  <r>
    <x v="4"/>
    <s v="EFFITRANS SA"/>
    <s v="Nc"/>
    <s v="Nc"/>
    <n v="1"/>
    <n v="432135783"/>
  </r>
  <r>
    <x v="4"/>
    <s v="ETIM SARL"/>
    <s v="Nc"/>
    <s v="Nc"/>
    <n v="1"/>
    <n v="263098658"/>
  </r>
  <r>
    <x v="4"/>
    <s v="GLOBAL INDUSTRY SENEGAL"/>
    <s v="Nc"/>
    <s v="Nc"/>
    <n v="1"/>
    <n v="242775864"/>
  </r>
  <r>
    <x v="4"/>
    <s v="BDA INGENIERIE SARL"/>
    <s v="Nc"/>
    <s v="Nc"/>
    <n v="1"/>
    <n v="235344465"/>
  </r>
  <r>
    <x v="4"/>
    <s v="ENTREPRISE ELHADJI DIAGNE"/>
    <s v="Nc"/>
    <s v="Nc"/>
    <n v="1"/>
    <n v="231345714"/>
  </r>
  <r>
    <x v="4"/>
    <s v="NC"/>
    <s v="Nc"/>
    <s v="Nc"/>
    <n v="1"/>
    <n v="1"/>
  </r>
  <r>
    <x v="4"/>
    <s v="Autres fournisseurs locaux"/>
    <s v="Nc"/>
    <s v="Nc"/>
    <n v="1"/>
    <n v="5416462260"/>
  </r>
  <r>
    <x v="5"/>
    <s v="SOSETRAM"/>
    <s v="Nc"/>
    <s v="Nc"/>
    <n v="129"/>
    <n v="1409079079"/>
  </r>
  <r>
    <x v="5"/>
    <s v="PAD"/>
    <s v="Nc"/>
    <s v="Nc"/>
    <n v="71"/>
    <n v="184442804"/>
  </r>
  <r>
    <x v="5"/>
    <s v="SENELEC"/>
    <s v="Nc"/>
    <s v="Nc"/>
    <n v="85"/>
    <n v="144208200"/>
  </r>
  <r>
    <x v="5"/>
    <s v="ANAM"/>
    <s v="Nc"/>
    <s v="Nc"/>
    <n v="25"/>
    <n v="121565200"/>
  </r>
  <r>
    <x v="5"/>
    <s v="GSP"/>
    <s v="Nc"/>
    <s v="Nc"/>
    <s v="Nc"/>
    <n v="84681873"/>
  </r>
  <r>
    <x v="5"/>
    <s v="PREST INTERIM"/>
    <s v="Nc"/>
    <s v="Nc"/>
    <s v="Nc"/>
    <n v="84382679"/>
  </r>
  <r>
    <x v="5"/>
    <s v="SISA"/>
    <s v="Nc"/>
    <s v="Nc"/>
    <s v="Nc"/>
    <n v="31133936"/>
  </r>
  <r>
    <x v="5"/>
    <s v="INDEPENDANCE IMMO"/>
    <s v="Nc"/>
    <s v="Nc"/>
    <s v="Nc"/>
    <n v="29900000"/>
  </r>
  <r>
    <x v="5"/>
    <s v="ENSEIGNEMENT CATHOLIQUE"/>
    <s v="Nc"/>
    <s v="Nc"/>
    <s v="Nc"/>
    <n v="28133854"/>
  </r>
  <r>
    <x v="5"/>
    <s v="SONATEL"/>
    <s v="Nc"/>
    <s v="Nc"/>
    <s v="Nc"/>
    <n v="25891900"/>
  </r>
  <r>
    <x v="5"/>
    <s v="ATTS"/>
    <s v="Nc"/>
    <s v="Nc"/>
    <s v="Nc"/>
    <n v="25319860"/>
  </r>
  <r>
    <x v="5"/>
    <s v="ABDOULAYE NDIAYE "/>
    <s v="Nc"/>
    <s v="Nc"/>
    <s v="Nc"/>
    <n v="18573850"/>
  </r>
  <r>
    <x v="5"/>
    <s v="Autres fournisseurs locaux"/>
    <s v="Nc"/>
    <s v="Nc"/>
    <s v="Nc"/>
    <n v="612811759"/>
  </r>
  <r>
    <x v="6"/>
    <s v="SOCIETE MINIERE _x000a_DE LA VALLE DU FLEUVE _x000a_SENEGAL (SOMIVA)"/>
    <s v="Nc"/>
    <s v="NGOR _x000a_VIRAGE ROUTE DE _x000a_L'AEROPORT _x000a_DAKAR _x000a_SENEGAL"/>
    <n v="1"/>
    <n v="5308818750"/>
  </r>
  <r>
    <x v="6"/>
    <s v="SENELEC"/>
    <s v="Nc"/>
    <s v="RUE _x000a_VINCENS BP _x000a_93 DAKAR"/>
    <n v="1"/>
    <n v="2068576711"/>
  </r>
  <r>
    <x v="6"/>
    <s v="GIE LEBOUGUI"/>
    <s v="Nc"/>
    <s v="DIOKOUL _x000a_KHER _x000a_RUFISQUE"/>
    <n v="1"/>
    <n v="2017406939"/>
  </r>
  <r>
    <x v="6"/>
    <s v="GIE ISOTHERMI"/>
    <s v="Nc"/>
    <s v="BP 115 MBORO MBORO"/>
    <n v="1"/>
    <n v="956912063"/>
  </r>
  <r>
    <x v="6"/>
    <s v="ELTON"/>
    <s v="Nc"/>
    <s v="8,AVENUE LEOPOLD S.SENGHOR DAKAR/ PEYTAVIN"/>
    <n v="1"/>
    <n v="948595573"/>
  </r>
  <r>
    <x v="6"/>
    <s v="Autres fournisseurs locaux"/>
    <s v="Nc"/>
    <s v="Nc"/>
    <n v="1"/>
    <n v="34310734224"/>
  </r>
  <r>
    <x v="7"/>
    <s v="C2K STAFFING"/>
    <s v="Nc"/>
    <s v="Nc"/>
    <n v="1"/>
    <n v="1802554967"/>
  </r>
  <r>
    <x v="7"/>
    <s v="GLOBAL SAHEL LOGISTICS"/>
    <s v="Nc"/>
    <s v="Nc"/>
    <n v="1"/>
    <n v="1014677481"/>
  </r>
  <r>
    <x v="7"/>
    <s v="SEN INTERIM"/>
    <s v="Nc"/>
    <s v="Nc"/>
    <n v="1"/>
    <n v="621782706"/>
  </r>
  <r>
    <x v="7"/>
    <s v="TRANSADI"/>
    <s v="Nc"/>
    <s v="Nc"/>
    <n v="1"/>
    <n v="389890480"/>
  </r>
  <r>
    <x v="7"/>
    <s v="DAKAR PIECES DE RECHAR ET BATT"/>
    <s v="Nc"/>
    <s v="Nc"/>
    <n v="1"/>
    <n v="306024123"/>
  </r>
  <r>
    <x v="7"/>
    <s v="FOCUS RECRUTEMENT ET INTERIM -"/>
    <s v="Nc"/>
    <s v="Nc"/>
    <n v="1"/>
    <n v="229466495"/>
  </r>
  <r>
    <x v="7"/>
    <s v="ETABLISSEMENT SYLLA"/>
    <s v="Nc"/>
    <s v="Nc"/>
    <n v="1"/>
    <n v="219272316"/>
  </r>
  <r>
    <x v="7"/>
    <s v="NOVATRANS"/>
    <s v="Nc"/>
    <s v="Nc"/>
    <n v="1"/>
    <n v="187161071"/>
  </r>
  <r>
    <x v="7"/>
    <s v="VIGA ASSISTRANCE"/>
    <s v="Nc"/>
    <s v="Nc"/>
    <n v="1"/>
    <n v="175399780"/>
  </r>
  <r>
    <x v="7"/>
    <s v="SOCIETE SENEGALAISE DE PRODUIT"/>
    <s v="Nc"/>
    <s v="Nc"/>
    <n v="1"/>
    <n v="155253327"/>
  </r>
  <r>
    <x v="7"/>
    <s v="SOJUFISC SARL"/>
    <s v="Nc"/>
    <s v="Nc"/>
    <n v="1"/>
    <n v="129875863"/>
  </r>
  <r>
    <x v="7"/>
    <s v="INST DE PREVOYANCE MALA INTER"/>
    <s v="Nc"/>
    <s v="Nc"/>
    <n v="1"/>
    <n v="126167660"/>
  </r>
  <r>
    <x v="7"/>
    <s v="ALIZES SA"/>
    <s v="Nc"/>
    <s v="Nc"/>
    <n v="1"/>
    <n v="123500520"/>
  </r>
  <r>
    <x v="7"/>
    <s v="Autres fournisseurs locaux"/>
    <s v="Nc"/>
    <s v="Nc"/>
    <n v="180"/>
    <n v="2849750956"/>
  </r>
  <r>
    <x v="8"/>
    <s v="ARGOS SECURITE"/>
    <s v="04,200,317 2V"/>
    <s v="Villa n°3, Avenue Birago DIOP"/>
    <n v="1"/>
    <n v="287983080"/>
  </r>
  <r>
    <x v="8"/>
    <s v="DAKAR OFFSHORE"/>
    <s v="28 385162B3"/>
    <s v="km 3,5 bld du Centenaire la commune de Dakar"/>
    <n v="1"/>
    <n v="23290845"/>
  </r>
  <r>
    <x v="8"/>
    <s v="BLUE LINE SUPPORT"/>
    <s v="007661590 2Y2"/>
    <s v="LOT 44 Route de Statue de la Renaissance"/>
    <n v="1"/>
    <n v="25383200"/>
  </r>
  <r>
    <x v="8"/>
    <s v="CABINET GARECGO GUEYE &amp; FALL"/>
    <s v="0027674 2S3"/>
    <s v="3 Place de l'Indépendance Immeuble SDIH"/>
    <n v="1"/>
    <n v="33000000"/>
  </r>
  <r>
    <x v="8"/>
    <s v="DIGRAF CONCEPTION"/>
    <s v="0513475 2CI"/>
    <s v="Cité Comico II, Golf Nord_x0002_Est Dakar"/>
    <n v="1"/>
    <n v="38442395"/>
  </r>
  <r>
    <x v="8"/>
    <s v="SONATEL"/>
    <s v="005694684 2L2"/>
    <s v="46 Boulevard de la République, Dakar"/>
    <n v="1"/>
    <n v="62576600"/>
  </r>
  <r>
    <x v="8"/>
    <s v="CHALLENGE 2000"/>
    <s v="005694684 2L2"/>
    <s v="Qrtier Lawol Tamba Face Sécurité Alimentaire"/>
    <n v="1"/>
    <n v="73792354"/>
  </r>
  <r>
    <x v="8"/>
    <s v="CABINET SOJUFISC"/>
    <s v="2601294 2S2"/>
    <s v="Sicap Liberté 1 Immeuble Cheikh Anta 4e Etage"/>
    <n v="1"/>
    <n v="79500000"/>
  </r>
  <r>
    <x v="8"/>
    <s v="PAPA NTOINE SECK"/>
    <s v="005830866 1V1"/>
    <s v="YOFF LAYENE, DAKAR"/>
    <n v="1"/>
    <n v="83222918"/>
  </r>
  <r>
    <x v="8"/>
    <s v="TRAVELSPOT"/>
    <s v="004976562 2V2"/>
    <s v="2 Residence Arame Siga, Sacre Cœur BP 38177"/>
    <n v="1"/>
    <n v="94166900"/>
  </r>
  <r>
    <x v="8"/>
    <s v="KEOH"/>
    <s v="006021167 2D2"/>
    <s v="Consultant Santé publique et Sécurité"/>
    <n v="1"/>
    <n v="7925000"/>
  </r>
  <r>
    <x v="8"/>
    <s v="DAOUDA DIENG"/>
    <s v="006021167 2D2"/>
    <s v="MEDINA DAKA"/>
    <n v="1"/>
    <n v="9503500"/>
  </r>
  <r>
    <x v="8"/>
    <s v="SALL &amp; FRERES"/>
    <s v="006247846 2L2"/>
    <s v="Marché Central Face CBAO Kedougou"/>
    <n v="1"/>
    <n v="9590000"/>
  </r>
  <r>
    <x v="8"/>
    <s v="GIE DAFFE ET FRERES"/>
    <s v="00 6256483"/>
    <s v="KEDOUGOU"/>
    <n v="1"/>
    <n v="13066684"/>
  </r>
  <r>
    <x v="8"/>
    <s v="ETABLISSEMENT IBA TECHNOLOGIES "/>
    <s v="00 5492898"/>
    <s v="KEDOUGOU"/>
    <n v="1"/>
    <n v="14243331"/>
  </r>
  <r>
    <x v="8"/>
    <s v="PHARMACIE MAME CHEIKH AL MAKTOUM"/>
    <s v="06689535 2L1"/>
    <s v="Quartier Dinguessou Kedougou"/>
    <n v="1"/>
    <n v="18114930"/>
  </r>
  <r>
    <x v="8"/>
    <s v="ENTREPRISE SAIBA KEITA"/>
    <s v="00 7122691"/>
    <s v="Quartier Gomba Kedougou"/>
    <n v="1"/>
    <n v="13704787"/>
  </r>
  <r>
    <x v="8"/>
    <s v="ECOMEK"/>
    <s v="2277491 _x000a_2L1"/>
    <s v="EN Face SENELEC Kedougou"/>
    <n v="1"/>
    <n v="51082011"/>
  </r>
  <r>
    <x v="8"/>
    <s v="WALIKI"/>
    <s v="006364472_x000a_2L2"/>
    <s v="PO Box 171 Dinguessou Kédougou Sénégal"/>
    <n v="1"/>
    <n v="118759412"/>
  </r>
  <r>
    <x v="8"/>
    <s v="KEDPREST"/>
    <s v="007206974 2L2"/>
    <s v="Quartier Gomba Kedougou"/>
    <n v="1"/>
    <n v="175938408"/>
  </r>
  <r>
    <x v="9"/>
    <s v="GLOBAL _x000a_TRANSPORT &amp; MINES _x000a_TONNAGE"/>
    <s v="00 4569945 "/>
    <s v="22 CITE _x000a_SIPRES1 Dakar"/>
    <n v="32"/>
    <n v="12633741900"/>
  </r>
  <r>
    <x v="9"/>
    <s v="QUINCAILLERIE_x000a_DIAGANA _x000a_&amp;FRERES"/>
    <s v="00 4054607"/>
    <s v="MATAM"/>
    <n v="5"/>
    <n v="2803250"/>
  </r>
  <r>
    <x v="9"/>
    <s v="QUINCAILLERIE_x000a_BOROM DAROU _x000a_MOUKHTY"/>
    <s v="00 5032537"/>
    <s v="MATAM PRES DU LABO CENTRAL OUROSSOGUI"/>
    <n v="5"/>
    <n v="1345750"/>
  </r>
  <r>
    <x v="10"/>
    <m/>
    <m/>
    <m/>
    <m/>
    <m/>
  </r>
  <r>
    <x v="11"/>
    <s v="GLOBAL AFRICINVEST SARL"/>
    <s v="Nc"/>
    <s v="Nc"/>
    <n v="1"/>
    <n v="1019828266"/>
  </r>
  <r>
    <x v="11"/>
    <s v="MINEKIP SARL"/>
    <s v="Nc"/>
    <s v="Nc"/>
    <n v="19"/>
    <n v="351689767"/>
  </r>
  <r>
    <x v="11"/>
    <s v="AGTS SENEGAL SA"/>
    <s v="Nc"/>
    <s v="Nc"/>
    <n v="1"/>
    <n v="343770020"/>
  </r>
  <r>
    <x v="11"/>
    <s v="CHALLENGE 2000 SARL"/>
    <s v="Nc"/>
    <s v="QUARTIER LAOL TAMBA EN FACE, KEDOUGOU"/>
    <n v="2"/>
    <n v="276797775"/>
  </r>
  <r>
    <x v="11"/>
    <s v="BATIFORT SUARL - BATIMENT FORAGE ET TECHNOLOGIE"/>
    <s v="Nc"/>
    <s v="QUARTIER LAWOL TAMBA_x0002_COMMUNE, KEDOUGOU"/>
    <n v="8"/>
    <n v="180710000"/>
  </r>
  <r>
    <x v="11"/>
    <s v="SENEGAL CATERING ET SERVICES SARL SCS"/>
    <s v="Nc"/>
    <s v="SARAYA EN _x000a_FACE _x000a_PREFECTURE, _x000a_KEDOUGOU"/>
    <n v="2"/>
    <n v="98791121"/>
  </r>
  <r>
    <x v="11"/>
    <s v="TOPA TOOL SARL"/>
    <s v="Nc"/>
    <s v="QUARTIER DINGUESSOU, KEDOUGOU"/>
    <n v="6"/>
    <n v="47005109"/>
  </r>
  <r>
    <x v="11"/>
    <s v="DURAMAT SARL_x0002_CIE SUBSAHARIENNE EQUIP SERV SN"/>
    <s v="Nc"/>
    <s v="QUARTIER GOMBA, KEDOUGOU"/>
    <n v="4"/>
    <n v="27583534"/>
  </r>
  <r>
    <x v="12"/>
    <s v="DRILLEEX"/>
    <n v="6150792"/>
    <s v="Point E Résidence Soukane Rue Louga x Avenue Birago Diop 2éme Etage "/>
    <n v="1"/>
    <n v="7383100"/>
  </r>
  <r>
    <x v="12"/>
    <s v="MAZARS"/>
    <n v="2083913"/>
    <s v="Immeuble Pinet Laprade 14,boulevard Djily Mbaye BP 22440 Dakar Ponty"/>
    <n v="1"/>
    <n v="5000000"/>
  </r>
  <r>
    <x v="12"/>
    <s v="CABINET EXPERTISE AUTO INDUSTRIE"/>
    <n v="89749"/>
    <s v="15,rue Robert BRUN Dakar "/>
    <n v="1"/>
    <n v="4200500"/>
  </r>
  <r>
    <x v="12"/>
    <s v="MAITRE TABARA DIOP "/>
    <n v="3127158"/>
    <s v="Immeuble Seneba-Autoroute à coté de EMG Dakar"/>
    <n v="1"/>
    <n v="2285280"/>
  </r>
  <r>
    <x v="12"/>
    <s v="ACEC"/>
    <n v="4214160"/>
    <s v=" 5,Avenue carde-BP 11780 Dakar Peytavin"/>
    <n v="1"/>
    <n v="1500000"/>
  </r>
  <r>
    <x v="12"/>
    <s v="FIDECA"/>
    <n v="83113"/>
    <s v="5,Avenue Carde-BP1005 DAKAR RP"/>
    <n v="1"/>
    <n v="750000"/>
  </r>
  <r>
    <x v="12"/>
    <s v="CARLOS FERNANDEZ MONTES"/>
    <m/>
    <s v="Carriére -Thiés"/>
    <n v="1"/>
    <n v="24000000"/>
  </r>
  <r>
    <x v="12"/>
    <s v="MOUHAMADOU LAMINE GAYE"/>
    <n v="265901"/>
    <s v="Avenue El Hadji Malick Sy"/>
    <n v="1"/>
    <n v="3000000"/>
  </r>
  <r>
    <x v="13"/>
    <s v="MAKKINOUZ MKC"/>
    <s v="Nc"/>
    <s v="Nc"/>
    <n v="1"/>
    <n v="292153643"/>
  </r>
  <r>
    <x v="13"/>
    <s v="ETABLISSEMENT MOUSTAPHA SYLLA"/>
    <s v="Nc"/>
    <s v="Nc"/>
    <n v="1"/>
    <n v="114312324"/>
  </r>
  <r>
    <x v="13"/>
    <s v="Moustapha Sylla"/>
    <s v="Nc"/>
    <s v="Nc"/>
    <n v="1"/>
    <n v="114372324"/>
  </r>
  <r>
    <x v="13"/>
    <s v="West lOGISTTICS"/>
    <s v="Nc"/>
    <s v="Nc"/>
    <n v="1"/>
    <n v="31348548"/>
  </r>
  <r>
    <x v="13"/>
    <s v="AZUR"/>
    <s v="Nc"/>
    <s v="Nc"/>
    <n v="1"/>
    <n v="19003900"/>
  </r>
  <r>
    <x v="13"/>
    <s v="ETS SOPEY DABAKH"/>
    <s v="Nc"/>
    <s v="Nc"/>
    <n v="1"/>
    <n v="41018852"/>
  </r>
  <r>
    <x v="13"/>
    <s v="MATRIX"/>
    <s v="Nc"/>
    <s v="Nc"/>
    <n v="1"/>
    <n v="34114000"/>
  </r>
  <r>
    <x v="13"/>
    <s v="WININDUSTRIES"/>
    <s v="Nc"/>
    <s v="Nc"/>
    <n v="1"/>
    <n v="34024235"/>
  </r>
  <r>
    <x v="13"/>
    <s v="OFFICELIKA BA"/>
    <s v="Nc"/>
    <s v="Nc"/>
    <n v="1"/>
    <n v="36000000"/>
  </r>
  <r>
    <x v="13"/>
    <s v="EXCELLIUM"/>
    <s v="Nc"/>
    <s v="Nc"/>
    <n v="1"/>
    <n v="50000000"/>
  </r>
  <r>
    <x v="13"/>
    <s v="GREEN BEACH"/>
    <s v="Nc"/>
    <s v="Nc"/>
    <n v="1"/>
    <n v="54000000"/>
  </r>
  <r>
    <x v="13"/>
    <s v="FMS"/>
    <s v="Nc"/>
    <s v="Nc"/>
    <n v="1"/>
    <n v="49134131"/>
  </r>
  <r>
    <x v="13"/>
    <s v="EGTPB"/>
    <s v="Nc"/>
    <s v="Nc"/>
    <n v="1"/>
    <n v="57801497"/>
  </r>
  <r>
    <x v="14"/>
    <s v="EMOSFK SARL_x0002_ETABLISSEMENT MAMADOU OUMAR SALL ET FRERES SARL"/>
    <s v="Nc"/>
    <s v="ROUTE DE SARAYA, KEDOUGOU"/>
    <n v="10"/>
    <n v="145656200"/>
  </r>
  <r>
    <x v="14"/>
    <s v="GLOBAL AFRICINVEST SARL"/>
    <s v="00 6092275"/>
    <s v="Residence les embruns petite corniche des Almadies, Dakar, , BP24535"/>
    <n v="5"/>
    <n v="62025000"/>
  </r>
  <r>
    <x v="14"/>
    <s v="SENDRILL CONSULTING SERVICES SARL - SCS SARL"/>
    <s v="00 4669795"/>
    <s v="LOT 92, PARCELLES ASSAINIES, KEUR MASSAR,, DAKAR"/>
    <n v="1"/>
    <n v="48982010"/>
  </r>
  <r>
    <x v="14"/>
    <s v="TOPA TOOL SARL"/>
    <s v="00 5564845"/>
    <s v="QUARTIER DINGUESSOU, KEDOUGOU"/>
    <n v="1"/>
    <n v="24090000"/>
  </r>
  <r>
    <x v="14"/>
    <s v="SEDARSON GROUP"/>
    <s v="Nc"/>
    <s v="CITE AIR AFRIQUE, DAKAR"/>
    <n v="10"/>
    <n v="20207500"/>
  </r>
  <r>
    <x v="14"/>
    <s v="MOUMY SERVICES CPBE"/>
    <s v="Nc"/>
    <s v="LOT 10 CICES FOIRE, Dakar"/>
    <n v="6"/>
    <n v="19054900"/>
  </r>
  <r>
    <x v="14"/>
    <s v="YOLLI SOP NABI DISTRIBUTION ET SERVICES"/>
    <s v="Nc"/>
    <s v="Q MOSQUEE KEDOUGOU,, KEDOUGOU,"/>
    <n v="8"/>
    <n v="17483800"/>
  </r>
  <r>
    <x v="14"/>
    <s v="KGR SENEGAL SARL"/>
    <s v="Nc"/>
    <s v="PETIT MBAO, CITE PROMOCAP, N °160, DAKAR"/>
    <n v="1"/>
    <n v="16892000"/>
  </r>
  <r>
    <x v="14"/>
    <s v="EMOSFK SARL_x0002_ETABLISSEMENT MAMADOU OUMAR SALL ET FRERES SARL"/>
    <s v="Nc"/>
    <s v="Nc"/>
    <n v="10"/>
    <n v="145656200"/>
  </r>
  <r>
    <x v="14"/>
    <s v="TOPA TOOL SARL"/>
    <s v="Nc"/>
    <s v="Nc"/>
    <n v="10"/>
    <n v="24090000"/>
  </r>
  <r>
    <x v="14"/>
    <s v="YOLLI SOP NABI DISTRIBUTION ET SERVICES"/>
    <s v="Nc"/>
    <s v="Nc"/>
    <n v="8"/>
    <n v="17483800"/>
  </r>
  <r>
    <x v="14"/>
    <s v="NGALUMEN SAS"/>
    <s v="00 7429451"/>
    <s v="Nc"/>
    <n v="1"/>
    <n v="9165000"/>
  </r>
  <r>
    <x v="14"/>
    <s v="CLEANING SERVICES SARL"/>
    <s v="00 8196728"/>
    <s v="Nc"/>
    <n v="1"/>
    <n v="7800000"/>
  </r>
  <r>
    <x v="14"/>
    <s v="DURAMAT SARL_x0002_CIE SUBSAHARIENNE EQUIP SERV SN"/>
    <s v="00 6223177"/>
    <s v="Nc"/>
    <n v="1"/>
    <n v="7299558"/>
  </r>
  <r>
    <x v="15"/>
    <s v="C2K Staffing Sarl"/>
    <s v="4596964 2F2"/>
    <s v="Hopital Regionale de Thies RN1"/>
    <n v="1"/>
    <n v="116311117"/>
  </r>
  <r>
    <x v="15"/>
    <s v="UMO Sarl"/>
    <s v="4340999 2G2"/>
    <s v="Av Cheikh Anta DIOP X Rue Pyro Dakar Senegal"/>
    <n v="1"/>
    <n v="101154121"/>
  </r>
  <r>
    <x v="15"/>
    <s v="Societe"/>
    <s v="4820826 2A2"/>
    <s v="Central Park, avenue Malick SY X Autoroute"/>
    <n v="1"/>
    <n v="45081971"/>
  </r>
  <r>
    <x v="15"/>
    <s v="TOUBA METAL LA BASE PORT THIES SENEGAL"/>
    <s v="2192855 2F1"/>
    <s v="DIAKHAO ROUTE DE LA BASE PORT THIES SENEGAL "/>
    <n v="1"/>
    <n v="9025000"/>
  </r>
  <r>
    <x v="15"/>
    <s v="Autres fournisseurs locaux"/>
    <s v="Nc"/>
    <s v="Nc"/>
    <s v="Nc"/>
    <n v="4079213"/>
  </r>
  <r>
    <x v="16"/>
    <s v="Amsa assurance"/>
    <s v="Nc"/>
    <s v="Nc"/>
    <n v="1"/>
    <n v="47097672"/>
  </r>
  <r>
    <x v="16"/>
    <s v="Almadies immobilier "/>
    <s v="Nc"/>
    <s v="Nc"/>
    <n v="1"/>
    <n v="33566400"/>
  </r>
  <r>
    <x v="16"/>
    <s v="Cabinet Sojufisc"/>
    <s v="Nc"/>
    <s v="Nc"/>
    <n v="1"/>
    <n v="33240000"/>
  </r>
  <r>
    <x v="16"/>
    <s v="MohamedYasback"/>
    <s v="Nc"/>
    <s v="Nc"/>
    <n v="1"/>
    <n v="29923300"/>
  </r>
  <r>
    <x v="16"/>
    <s v="Terrou-Bi"/>
    <s v="Nc"/>
    <s v="Nc"/>
    <n v="1"/>
    <n v="8993200"/>
  </r>
  <r>
    <x v="16"/>
    <s v="Phoenix"/>
    <s v="Nc"/>
    <s v="Nc"/>
    <n v="1"/>
    <n v="6542304"/>
  </r>
  <r>
    <x v="16"/>
    <s v="Elton"/>
    <s v="Nc"/>
    <s v="Nc"/>
    <n v="1"/>
    <n v="6000000"/>
  </r>
  <r>
    <x v="16"/>
    <s v="Senelec"/>
    <s v="Nc"/>
    <s v="Nc"/>
    <n v="1"/>
    <n v="5740000"/>
  </r>
  <r>
    <x v="16"/>
    <s v="Sand automobile"/>
    <s v="Nc"/>
    <s v="Nc"/>
    <n v="1"/>
    <n v="5094000"/>
  </r>
  <r>
    <x v="16"/>
    <s v="Africa alliance"/>
    <s v="Nc"/>
    <s v="Nc"/>
    <n v="1"/>
    <n v="4794400"/>
  </r>
  <r>
    <x v="16"/>
    <s v="Master office"/>
    <s v="Nc"/>
    <s v="Nc"/>
    <n v="1"/>
    <n v="4377180"/>
  </r>
  <r>
    <x v="16"/>
    <s v="Cabinet Mayoro Wade"/>
    <s v="Nc"/>
    <s v="Nc"/>
    <n v="1"/>
    <n v="4745000"/>
  </r>
  <r>
    <x v="16"/>
    <s v="King Fahd Palace"/>
    <s v="Nc"/>
    <s v="Nc"/>
    <n v="1"/>
    <n v="2419800"/>
  </r>
  <r>
    <x v="16"/>
    <s v="ets mamadou o sall"/>
    <s v="Nc"/>
    <s v="Nc"/>
    <n v="1"/>
    <n v="79846967"/>
  </r>
  <r>
    <x v="16"/>
    <s v="kedougou materiaux"/>
    <s v="Nc"/>
    <s v="Nc"/>
    <n v="1"/>
    <n v="43593650"/>
  </r>
  <r>
    <x v="16"/>
    <s v="ets cherif sidy yaffa"/>
    <s v="Nc"/>
    <s v="Nc"/>
    <n v="1"/>
    <n v="27565250"/>
  </r>
  <r>
    <x v="16"/>
    <s v="global africinvest"/>
    <s v="Nc"/>
    <s v="Nc"/>
    <n v="1"/>
    <n v="12550000"/>
  </r>
  <r>
    <x v="16"/>
    <s v="senelec"/>
    <s v="Nc"/>
    <s v="Nc"/>
    <n v="1"/>
    <n v="7144800"/>
  </r>
  <r>
    <x v="16"/>
    <s v="Dielaniou Ba"/>
    <s v="Nc"/>
    <s v="Nc"/>
    <n v="1"/>
    <n v="8400000"/>
  </r>
  <r>
    <x v="16"/>
    <s v="souleymane ba"/>
    <s v="Nc"/>
    <s v="Nc"/>
    <n v="1"/>
    <n v="2810000"/>
  </r>
  <r>
    <x v="16"/>
    <s v="le bedik"/>
    <s v="Nc"/>
    <s v="Nc"/>
    <n v="1"/>
    <n v="1358600"/>
  </r>
  <r>
    <x v="16"/>
    <s v="bande entreprise sarl"/>
    <s v="Nc"/>
    <s v="Nc"/>
    <n v="1"/>
    <n v="5400000"/>
  </r>
  <r>
    <x v="16"/>
    <s v="abdoulaye diallo"/>
    <s v="Nc"/>
    <s v="Nc"/>
    <n v="1"/>
    <n v="1860000"/>
  </r>
  <r>
    <x v="16"/>
    <s v="Autres"/>
    <s v="Nc"/>
    <s v="Nc"/>
    <n v="3"/>
    <n v="2762850"/>
  </r>
  <r>
    <x v="17"/>
    <s v="SOCOTRA"/>
    <n v="3057032"/>
    <s v="18 Av Lamine Gueye-Dakar"/>
    <n v="1"/>
    <n v="336479000"/>
  </r>
  <r>
    <x v="17"/>
    <s v="ETS GALAYE NDIAYE"/>
    <n v="2330512"/>
    <s v="4.5 Bd du Cc Dakar"/>
    <n v="1"/>
    <n v="304677061"/>
  </r>
  <r>
    <x v="17"/>
    <s v="CIEL OIL"/>
    <n v="2330512"/>
    <s v="4.5 Bd du Cc Dakar"/>
    <n v="1"/>
    <n v="290488648"/>
  </r>
  <r>
    <x v="17"/>
    <s v="RIDWAN GROUP"/>
    <n v="6179437"/>
    <s v="Sipres-Dakat"/>
    <n v="1"/>
    <n v="116343587"/>
  </r>
  <r>
    <x v="17"/>
    <s v="ASKIA ASSURANCES"/>
    <n v="3101889"/>
    <s v="Rue Carnot Dakar"/>
    <n v="1"/>
    <n v="30180235"/>
  </r>
  <r>
    <x v="17"/>
    <s v="COPADEX"/>
    <n v="4498855"/>
    <s v="Immeuble en face Fana Hotel Dakar"/>
    <n v="1"/>
    <n v="24940744"/>
  </r>
  <r>
    <x v="17"/>
    <s v="MOUSTAPHA DIENG"/>
    <n v="0"/>
    <s v="Dakar"/>
    <n v="1"/>
    <n v="24000000"/>
  </r>
  <r>
    <x v="17"/>
    <s v="MINEEX"/>
    <n v="4435493"/>
    <s v="Point E Résidence Soukane Dakar"/>
    <n v="1"/>
    <n v="21923337"/>
  </r>
  <r>
    <x v="17"/>
    <s v="SAHEL SHIPPING SA"/>
    <n v="188690"/>
    <s v="Cité Isra 2 Villa N71/ Route de Hanne BEL AIR Dakar"/>
    <n v="1"/>
    <n v="16926502"/>
  </r>
  <r>
    <x v="17"/>
    <s v="ORYX"/>
    <n v="40048"/>
    <s v="VDN Pyrotechnique Dakar"/>
    <n v="1"/>
    <n v="15257797"/>
  </r>
  <r>
    <x v="17"/>
    <s v="COFISAC"/>
    <n v="71837"/>
    <s v="3.5 Bd du Cc Dakar"/>
    <n v="1"/>
    <n v="14311800"/>
  </r>
  <r>
    <x v="17"/>
    <s v="MAZARS SENEGAL"/>
    <n v="2083913"/>
    <s v="14 Bd Djily Mbaye-Dakar"/>
    <n v="1"/>
    <n v="12500000"/>
  </r>
  <r>
    <x v="17"/>
    <s v="autres"/>
    <n v="0"/>
    <s v="Nc"/>
    <n v="64"/>
    <n v="188520927"/>
  </r>
  <r>
    <x v="17"/>
    <s v="MOUHAMADOU BAMBA SARR"/>
    <s v="Nc"/>
    <s v="Thiès"/>
    <n v="1"/>
    <n v="32797850"/>
  </r>
  <r>
    <x v="17"/>
    <s v="FLEX AFRIQUE"/>
    <n v="4309317"/>
    <s v="SAPCO KHELCOM RTE -THIES"/>
    <n v="1"/>
    <n v="18527388"/>
  </r>
  <r>
    <x v="17"/>
    <s v="CADIOR ACTION"/>
    <n v="6131221"/>
    <s v="Thiès"/>
    <n v="1"/>
    <n v="17497500"/>
  </r>
  <r>
    <x v="17"/>
    <s v="ALIOU FALL"/>
    <s v="Nc"/>
    <s v="Thiès"/>
    <n v="1"/>
    <n v="16972500"/>
  </r>
  <r>
    <x v="17"/>
    <s v="SIDY ABABACAR"/>
    <s v="Nc"/>
    <s v="Tivaouane"/>
    <n v="1"/>
    <n v="9855000"/>
  </r>
  <r>
    <x v="17"/>
    <s v="THOMAS NDIOLENE"/>
    <n v="6093174"/>
    <s v="LamLam"/>
    <n v="1"/>
    <n v="7361700"/>
  </r>
  <r>
    <x v="17"/>
    <s v="ISSAKHA SOW"/>
    <s v="Nc"/>
    <s v="LamLam"/>
    <n v="1"/>
    <n v="2758800"/>
  </r>
  <r>
    <x v="17"/>
    <s v="ESSENTIEL"/>
    <n v="6093174"/>
    <s v="Thiès"/>
    <n v="1"/>
    <n v="960000"/>
  </r>
  <r>
    <x v="17"/>
    <s v="IDRISSA POUYE"/>
    <s v="Nc"/>
    <s v="Thiès"/>
    <n v="1"/>
    <n v="857951"/>
  </r>
  <r>
    <x v="17"/>
    <s v="BAFOUCOLLECTION"/>
    <n v="4777704"/>
    <s v="Thiès"/>
    <n v="1"/>
    <n v="75000"/>
  </r>
  <r>
    <x v="18"/>
    <s v="Nc"/>
    <s v="Nc"/>
    <s v="Nc"/>
    <s v="Nc"/>
    <s v="Nc"/>
  </r>
  <r>
    <x v="19"/>
    <s v="NEANT"/>
    <s v="NEANT"/>
    <s v="NEANT"/>
    <s v="NEANT"/>
    <s v="NEANT"/>
  </r>
  <r>
    <x v="20"/>
    <s v="KASY TRANSPORT"/>
    <s v="Nc"/>
    <s v="129, RUE CARNOT"/>
    <n v="1"/>
    <n v="315473264"/>
  </r>
  <r>
    <x v="20"/>
    <s v="TRANS 24"/>
    <s v="Nc"/>
    <s v="HANN MARISTE, SENEGAL"/>
    <n v="1"/>
    <n v="682738433"/>
  </r>
  <r>
    <x v="20"/>
    <s v="SOMICAS"/>
    <s v="Nc"/>
    <s v="DAKAR, SENEGAL"/>
    <n v="1"/>
    <n v="575240109"/>
  </r>
  <r>
    <x v="20"/>
    <s v="NDINDY AFRICA CONSEIL"/>
    <s v="Nc"/>
    <s v="HAMO 2 VILLA 1510"/>
    <n v="1"/>
    <n v="552348484"/>
  </r>
  <r>
    <x v="20"/>
    <s v="KHADIM SYLLA TRANSPORT"/>
    <s v="Nc"/>
    <s v="DAKAR, DAKAR SENEGAL"/>
    <n v="1"/>
    <n v="403794109"/>
  </r>
  <r>
    <x v="20"/>
    <s v="TRANSPORT MOUSTAPHA SYLLA"/>
    <s v="Nc"/>
    <s v="COLOBANE GOUYE MOURIDE RUFISQUE"/>
    <n v="1"/>
    <n v="358439379"/>
  </r>
  <r>
    <x v="20"/>
    <s v="SENELEC"/>
    <s v="Nc"/>
    <s v="DAKAR,SENEGAL"/>
    <n v="1"/>
    <n v="324354090"/>
  </r>
  <r>
    <x v="20"/>
    <s v="MODOU MDAYE TRANSPORT"/>
    <s v="Nc"/>
    <s v="THIES"/>
    <n v="1"/>
    <n v="158018410"/>
  </r>
  <r>
    <x v="20"/>
    <s v="GORA DIA"/>
    <s v="Nc"/>
    <s v="THIES"/>
    <n v="1"/>
    <n v="134796684"/>
  </r>
  <r>
    <x v="20"/>
    <s v="ISSA THIAO"/>
    <s v="Nc"/>
    <s v="TIHES"/>
    <n v="1"/>
    <n v="99430057"/>
  </r>
  <r>
    <x v="20"/>
    <s v="ESEC"/>
    <s v="Nc"/>
    <s v="THIES"/>
    <n v="1"/>
    <n v="87416117"/>
  </r>
  <r>
    <x v="20"/>
    <s v="DIOP TRANSPORT LOGISTIQUE"/>
    <s v="Nc"/>
    <s v="THIES"/>
    <n v="1"/>
    <n v="51378124"/>
  </r>
  <r>
    <x v="20"/>
    <s v="AUTRE"/>
    <s v="Nc"/>
    <s v="Nc"/>
    <s v="Nc"/>
    <n v="5844969296"/>
  </r>
  <r>
    <x v="21"/>
    <s v="SOS PETROLE"/>
    <s v="Nc"/>
    <s v="Nc"/>
    <n v="17"/>
    <n v="439678478"/>
  </r>
  <r>
    <x v="21"/>
    <s v="GLOBAL OIL"/>
    <s v="Nc"/>
    <s v="Nc"/>
    <n v="3"/>
    <n v="63968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
  <r>
    <x v="0"/>
    <s v="VIVO ENERGY"/>
    <s v="0 027476"/>
    <s v="PAYS BAS"/>
    <n v="1"/>
    <n v="5403750"/>
  </r>
  <r>
    <x v="0"/>
    <s v="AIR France"/>
    <n v="72491230"/>
    <s v="France"/>
    <n v="1"/>
    <n v="3152600"/>
  </r>
  <r>
    <x v="0"/>
    <s v="ERNEST &amp; YOUNG"/>
    <n v="6601"/>
    <s v="LONDRES"/>
    <n v="1"/>
    <n v="3600000"/>
  </r>
  <r>
    <x v="1"/>
    <s v="RELIANCE BULK TRADING DMCC"/>
    <n v="0"/>
    <s v="21K SILVER TOWER CLUSTER I PO BOX 125554 JUMEIRAH LAKES TOWER DUBAI"/>
    <n v="1"/>
    <n v="19313314495"/>
  </r>
  <r>
    <x v="1"/>
    <s v="FIVES FCB"/>
    <n v="0"/>
    <s v="50. RUE DE TICLENI, VILLENEUVE D'ASCQ France"/>
    <n v="1"/>
    <n v="14443143542"/>
  </r>
  <r>
    <x v="1"/>
    <s v="SIBANTHRACITE OVERSEAS AG"/>
    <n v="0"/>
    <s v="BAARERSTRASSE 10 CH-6302 ZUG SUISSE"/>
    <n v="1"/>
    <n v="9519605211"/>
  </r>
  <r>
    <x v="1"/>
    <s v="HC TRADING GMBH"/>
    <s v="Nc"/>
    <s v="BERLINER STRASSE 6, ALLEMAGNE"/>
    <n v="1"/>
    <n v="3069403844"/>
  </r>
  <r>
    <x v="1"/>
    <s v="VICAT SA"/>
    <s v="Nc"/>
    <s v="LES TROIS VALLON 4 RUE ARISTIDE BERGES 38060 L'ISLE D'ABEAU"/>
    <n v="1"/>
    <n v="2644851085"/>
  </r>
  <r>
    <x v="1"/>
    <s v="INTERNATIONAL MATERIALS INC"/>
    <s v="Nc"/>
    <s v="327 PLAZA REAL ,SUITE 320 ETATS UNIS"/>
    <n v="1"/>
    <n v="2136957175"/>
  </r>
  <r>
    <x v="1"/>
    <s v="RELIANCE LOGISTICS"/>
    <s v="Nc"/>
    <s v="13 SHERIF ST, CAIRE EGYPTE"/>
    <n v="1"/>
    <n v="2021835329"/>
  </r>
  <r>
    <x v="1"/>
    <s v="HC TRADING MALTA LTD"/>
    <s v="Nc"/>
    <s v="ELIJA ZAMMIT STREET ST GEORGES BUILDING MALTE"/>
    <n v="1"/>
    <n v="1887084843"/>
  </r>
  <r>
    <x v="1"/>
    <s v="GARCIA MUNTE ENERGIA S.L"/>
    <s v="Nc"/>
    <s v="PARC DE NEGOCIS MAS BLAU ESPAGNE"/>
    <n v="1"/>
    <n v="1832364921"/>
  </r>
  <r>
    <x v="1"/>
    <s v="GLENCORE INTERNL AGENCY"/>
    <s v="Nc"/>
    <s v="BAARERMATTSTRASSE 3 CH-6340 BAAR SUISSE"/>
    <n v="1"/>
    <n v="1577190699"/>
  </r>
  <r>
    <x v="1"/>
    <s v="214 DIVERS"/>
    <s v="Nc"/>
    <s v="Nc"/>
    <n v="214"/>
    <n v="18413193291"/>
  </r>
  <r>
    <x v="1"/>
    <s v="TOTAL SENEGAL"/>
    <s v="20415652G3"/>
    <s v="KM 3 BD CENTENAIRE DAKAR BP 355"/>
    <n v="1"/>
    <n v="14261008429"/>
  </r>
  <r>
    <x v="1"/>
    <s v="RUFSAC"/>
    <s v="00 24779"/>
    <s v="KM 22 ROUTE DE RUFISQUE"/>
    <n v="1"/>
    <n v="11788769487"/>
  </r>
  <r>
    <x v="1"/>
    <s v="BOLLORE AFRICA LOGISTICS SENEGAL"/>
    <s v="00 13748"/>
    <s v="47 AVENUE ALBERT SARRAUT"/>
    <n v="1"/>
    <n v="7501325870"/>
  </r>
  <r>
    <x v="1"/>
    <s v="TERMINAUX VRAQUIERS DU SENEGAL SA"/>
    <n v="4939817"/>
    <s v="22 BIS BLVD DJILY MBAYE DAKAR"/>
    <n v="1"/>
    <n v="3669218573"/>
  </r>
  <r>
    <x v="1"/>
    <s v="GECAMINES"/>
    <n v="2292168"/>
    <s v="5 CITE DES MARISTES HANN DAKAR"/>
    <n v="1"/>
    <n v="3487823217"/>
  </r>
  <r>
    <x v="1"/>
    <s v="POSTOUDIOKOUL SASU"/>
    <n v="2048834"/>
    <s v="KM 33 ANCIENNE ROUTE DE THIES RUFISQUE"/>
    <n v="1"/>
    <n v="1411000000"/>
  </r>
  <r>
    <x v="1"/>
    <s v="WARTSILA WEST AFRICA SA"/>
    <s v="00 74609"/>
    <s v="KM 4.5 BD DU CENTENAIRE DAKAR"/>
    <n v="1"/>
    <n v="1219922413"/>
  </r>
  <r>
    <x v="1"/>
    <s v="EPC SENEGAL"/>
    <n v="2116699"/>
    <s v="POINT E RESIDENCE SOUKANE, AV BIRAGO DIOP X RUE DE LOUGA, DAKAR"/>
    <n v="1"/>
    <n v="885972332"/>
  </r>
  <r>
    <x v="1"/>
    <s v="FORTESA INTERNATIONAL"/>
    <n v="415770"/>
    <s v="CITE DES CADRES LEBOUS VILLA N°73 BIS YOFF TOUNDOUP DAKAR"/>
    <n v="1"/>
    <n v="782189956"/>
  </r>
  <r>
    <x v="2"/>
    <s v="Vivo Energy Senegal SA"/>
    <s v="00274762G3"/>
    <s v="Royaume-Uni"/>
    <n v="1"/>
    <n v="25825829615"/>
  </r>
  <r>
    <x v="2"/>
    <s v="Equipments &amp; Services BIA"/>
    <s v="01221192G2"/>
    <s v="Ile Maurice"/>
    <n v="1"/>
    <n v="8336527176"/>
  </r>
  <r>
    <x v="2"/>
    <s v="BIA DAKAR"/>
    <s v="01221192G2"/>
    <s v="Ile Maurice"/>
    <n v="1"/>
    <n v="2820385077"/>
  </r>
  <r>
    <x v="2"/>
    <s v="WARTSILA WEST AFRICA SA"/>
    <s v="746092G3"/>
    <s v="Finland"/>
    <n v="1"/>
    <n v="309602621"/>
  </r>
  <r>
    <x v="2"/>
    <s v="ABB Technologies SA"/>
    <s v="149282G3"/>
    <s v="Suisse"/>
    <n v="1"/>
    <n v="286802068"/>
  </r>
  <r>
    <x v="2"/>
    <s v="Total Senegal SA"/>
    <s v="20415652G3"/>
    <s v="France"/>
    <n v="1"/>
    <n v="168194740"/>
  </r>
  <r>
    <x v="2"/>
    <s v="Autres fournisseurs etrangers"/>
    <s v="N/A"/>
    <s v="NZ"/>
    <s v="Nc"/>
    <n v="37443177028"/>
  </r>
  <r>
    <x v="2"/>
    <s v="Forage FTE Senegal"/>
    <s v="4527688 2Z2"/>
    <s v="BP 327 Dakar Senegal"/>
    <n v="1"/>
    <n v="4323844306"/>
  </r>
  <r>
    <x v="2"/>
    <s v="ELMASA SENEGAL SA"/>
    <s v="004361010 2G3"/>
    <s v="25,CITE MALICK SY THIES OUEST SENEGAL NINEA:004361010 2G3 RCCM: SN THS 2013 B 2739"/>
    <n v="1"/>
    <n v="3637618668"/>
  </r>
  <r>
    <x v="2"/>
    <s v="International Drilling Company"/>
    <s v="4331188 2B2"/>
    <s v="Km 2.5 Blv du Centenaire de la Commune Dakar"/>
    <n v="1"/>
    <n v="301333248"/>
  </r>
  <r>
    <x v="3"/>
    <s v="CBMI"/>
    <n v="0"/>
    <n v="0"/>
    <n v="0"/>
    <n v="42753768154"/>
  </r>
  <r>
    <x v="3"/>
    <s v="PSE CEMENT TRADING"/>
    <n v="0"/>
    <n v="0"/>
    <n v="0"/>
    <n v="19455172362"/>
  </r>
  <r>
    <x v="3"/>
    <s v="HC TRADING"/>
    <n v="0"/>
    <n v="0"/>
    <n v="0"/>
    <n v="9946456450"/>
  </r>
  <r>
    <x v="3"/>
    <s v="CGGC UNPOWER"/>
    <n v="0"/>
    <n v="0"/>
    <n v="0"/>
    <n v="9840929297"/>
  </r>
  <r>
    <x v="3"/>
    <s v="GARCIA MUNTE ENERGIA"/>
    <n v="0"/>
    <n v="0"/>
    <n v="0"/>
    <n v="8692290140"/>
  </r>
  <r>
    <x v="3"/>
    <s v="SESCO TRADING"/>
    <n v="0"/>
    <n v="0"/>
    <n v="0"/>
    <n v="6756519686"/>
  </r>
  <r>
    <x v="3"/>
    <s v="PAP SAC MAGREB"/>
    <n v="0"/>
    <n v="0"/>
    <n v="0"/>
    <n v="6276748366"/>
  </r>
  <r>
    <x v="3"/>
    <s v="RELIANCE BULK TRADING "/>
    <n v="0"/>
    <n v="0"/>
    <n v="0"/>
    <n v="6159118237"/>
  </r>
  <r>
    <x v="3"/>
    <s v="TRADELAND"/>
    <n v="0"/>
    <n v="0"/>
    <n v="0"/>
    <n v="3103345577"/>
  </r>
  <r>
    <x v="3"/>
    <s v="IMI INTERNATIONAL MATERIALS"/>
    <n v="0"/>
    <n v="0"/>
    <n v="0"/>
    <n v="2213346380"/>
  </r>
  <r>
    <x v="3"/>
    <s v="TOTAL SENEGAL"/>
    <n v="2041565"/>
    <s v="Nc"/>
    <n v="0"/>
    <n v="13640054872"/>
  </r>
  <r>
    <x v="3"/>
    <s v="TERMINAUX VRAQUIERS DU SENEGAL SA"/>
    <n v="49398172"/>
    <s v="Nc"/>
    <n v="0"/>
    <n v="4271607435"/>
  </r>
  <r>
    <x v="3"/>
    <s v="MAN ENERGY SENEGAL"/>
    <n v="50399632"/>
    <s v="Nc"/>
    <n v="0"/>
    <n v="2402093862"/>
  </r>
  <r>
    <x v="3"/>
    <s v="CFAO MOTORS "/>
    <s v="00 0015629"/>
    <s v="Nc"/>
    <n v="0"/>
    <n v="520011630"/>
  </r>
  <r>
    <x v="4"/>
    <s v="Total Senegal SA"/>
    <s v="Nc"/>
    <s v="France"/>
    <n v="1"/>
    <n v="17738152575"/>
  </r>
  <r>
    <x v="4"/>
    <s v="CMA CGM"/>
    <s v="Nc"/>
    <s v="France"/>
    <n v="1"/>
    <n v="2232423594"/>
  </r>
  <r>
    <x v="4"/>
    <s v="CIS SENEGAL"/>
    <s v="Nc"/>
    <s v="France"/>
    <n v="1"/>
    <n v="1967287410"/>
  </r>
  <r>
    <x v="4"/>
    <s v="GLOBAL AFRICINVEST SARL"/>
    <s v="Nc"/>
    <s v="Ile Maurice"/>
    <n v="1"/>
    <n v="1950919131"/>
  </r>
  <r>
    <x v="4"/>
    <s v="Wartsila West Africa SA"/>
    <s v="Nc"/>
    <s v="Finland"/>
    <n v="1"/>
    <n v="1305238283"/>
  </r>
  <r>
    <x v="4"/>
    <s v="SALAMA ASSURANCES SENEGAL SA"/>
    <s v="Nc"/>
    <s v="Nc"/>
    <n v="1"/>
    <n v="905295526"/>
  </r>
  <r>
    <x v="4"/>
    <s v="FRACHT SENEGAL SAS"/>
    <s v="Nc"/>
    <s v="France"/>
    <n v="1"/>
    <n v="1024870885"/>
  </r>
  <r>
    <x v="4"/>
    <s v="SOCIETE DE FORAGES ET TRAVAUX PUBLICS"/>
    <s v="Nc"/>
    <s v="Nc"/>
    <n v="1"/>
    <n v="1301476599"/>
  </r>
  <r>
    <x v="4"/>
    <s v="Autres fournisseurs etrangers"/>
    <s v="Nc"/>
    <s v="Nc"/>
    <n v="1"/>
    <n v="9587268934"/>
  </r>
  <r>
    <x v="5"/>
    <s v="Manisa Bulk _x000a_SRL"/>
    <s v="0 8021331213"/>
    <s v="Italie"/>
    <n v="16"/>
    <n v="429268298"/>
  </r>
  <r>
    <x v="5"/>
    <s v="Kadioglu _x000a_Denizcilik"/>
    <n v="4860044538"/>
    <s v="Turkey"/>
    <n v="11"/>
    <n v="222132248"/>
  </r>
  <r>
    <x v="5"/>
    <s v="Lila Shipping"/>
    <n v="5806336"/>
    <s v="Ile Marshal"/>
    <n v="1"/>
    <n v="197918291"/>
  </r>
  <r>
    <x v="5"/>
    <s v="Atasoy"/>
    <s v="Nc"/>
    <s v="Nc"/>
    <n v="1"/>
    <n v="189218176"/>
  </r>
  <r>
    <x v="5"/>
    <s v="Breadbox Shipping"/>
    <s v="Nc"/>
    <s v="Nc"/>
    <n v="1"/>
    <n v="170487022"/>
  </r>
  <r>
    <x v="5"/>
    <s v="NCCB Navigator"/>
    <s v="Nc"/>
    <s v="Nc"/>
    <n v="1"/>
    <n v="160790705"/>
  </r>
  <r>
    <x v="5"/>
    <s v="Nordic Gale LTD"/>
    <s v="Nc"/>
    <s v="Nc"/>
    <n v="1"/>
    <n v="151243323"/>
  </r>
  <r>
    <x v="5"/>
    <s v="Tango Gemilik"/>
    <s v="Nc"/>
    <s v="Nc"/>
    <n v="1"/>
    <n v="142831626"/>
  </r>
  <r>
    <x v="5"/>
    <s v="Nordic Storm"/>
    <s v="Nc"/>
    <s v="Nc"/>
    <n v="2"/>
    <n v="127536821"/>
  </r>
  <r>
    <x v="5"/>
    <s v="Manisa Chartering"/>
    <s v="Nc"/>
    <s v="Nc"/>
    <n v="1"/>
    <n v="127067234"/>
  </r>
  <r>
    <x v="5"/>
    <s v="Beship"/>
    <s v="Nc"/>
    <s v="Nc"/>
    <n v="23"/>
    <n v="123667537"/>
  </r>
  <r>
    <x v="5"/>
    <s v="TOTAL SA"/>
    <s v="Nc"/>
    <s v="Nc"/>
    <n v="60"/>
    <n v="157650506"/>
  </r>
  <r>
    <x v="5"/>
    <s v="AMSA"/>
    <s v="Nc"/>
    <s v="Nc"/>
    <s v="Nc"/>
    <n v="21736982"/>
  </r>
  <r>
    <x v="6"/>
    <s v="INDORAMA CORPORATION PTE. LTD"/>
    <s v="Nc"/>
    <s v="143 CECIL STREET #14-00"/>
    <s v="Nc"/>
    <n v="65102963318"/>
  </r>
  <r>
    <x v="6"/>
    <s v="INDORAMA INTERNATIONAL HOLDING LIMITED"/>
    <s v="Nc"/>
    <s v="INDORAMA INTERNATIONAL HOLDING LTD 124770 C1/GBL AND REGISTERED OFFICE AT SUITE G12 PORT LOUIS MAURICE"/>
    <s v="Nc"/>
    <n v="36308743053"/>
  </r>
  <r>
    <x v="6"/>
    <s v="INDORAMA ENERGY PTE LTD"/>
    <s v="Nc"/>
    <s v="143 CECIL STREET 14-00 G B BULDING SINGAPOUR SINGAPOUR"/>
    <s v="Nc"/>
    <n v="25932238643"/>
  </r>
  <r>
    <x v="6"/>
    <s v="STOLT NIELSEN TRANSP GROUP LTD"/>
    <s v="Nc"/>
    <s v="STOLT PARCEL TANKERS DIVISION PO BOX 2200 GRENNWICH GA CT 06836"/>
    <s v="Nc"/>
    <n v="22281962835"/>
  </r>
  <r>
    <x v="6"/>
    <s v="AXIS BANK LIMITED, IBU, GIFT CITY"/>
    <s v="Nc"/>
    <s v="Unit NO. 403, 4th foor Hiranandani Signature Gandhinagar 382355"/>
    <s v="Nc"/>
    <n v="20452142691"/>
  </r>
  <r>
    <x v="6"/>
    <s v="STANDARD CHARTERED BANK"/>
    <s v="Nc"/>
    <s v="8, MARINA BOULEVARD #27-01, MARINA BAY FINANCIAL CENTRE"/>
    <s v="Nc"/>
    <n v="17939418956"/>
  </r>
  <r>
    <x v="6"/>
    <s v="HOXLE HEAVY EQUIPMENT RENTAL AND TRADING L.L.C"/>
    <s v="Nc"/>
    <s v="202 - 203, PINNACLE BUILDING Emirats arabes unis"/>
    <s v="Nc"/>
    <n v="6798240935"/>
  </r>
  <r>
    <x v="6"/>
    <s v="Autres fournisseurs etrangers"/>
    <s v="Nc"/>
    <s v="Nc"/>
    <m/>
    <n v="109559582807"/>
  </r>
  <r>
    <x v="7"/>
    <s v="BULK _x000a_COMMODITIES _x000a_INT'L (DMCC D"/>
    <s v="00 00"/>
    <s v="UAE"/>
    <n v="1"/>
    <n v="13972926560"/>
  </r>
  <r>
    <x v="7"/>
    <s v="BOLLORE AFRICA LOGISTICS"/>
    <s v="00 00"/>
    <s v="France"/>
    <n v="1"/>
    <n v="4445859617"/>
  </r>
  <r>
    <x v="7"/>
    <s v="PAP SAC MAGHREB S.A"/>
    <s v="0 00"/>
    <s v="MAROC"/>
    <n v="1"/>
    <n v="2092545343"/>
  </r>
  <r>
    <x v="7"/>
    <s v="DHL GLOBAL FORWARDING"/>
    <s v="0 00"/>
    <s v="France"/>
    <n v="1"/>
    <n v="1833943664"/>
  </r>
  <r>
    <x v="7"/>
    <s v="Total Senegal SA"/>
    <n v="0"/>
    <s v="France"/>
    <n v="1"/>
    <n v="1676329575"/>
  </r>
  <r>
    <x v="7"/>
    <s v="ORYX SENEGAL SA"/>
    <n v="0"/>
    <s v="France"/>
    <n v="1"/>
    <n v="1416824551"/>
  </r>
  <r>
    <x v="7"/>
    <s v="GETMA SENEGAL"/>
    <n v="0"/>
    <s v="France"/>
    <n v="1"/>
    <n v="1214449039"/>
  </r>
  <r>
    <x v="7"/>
    <s v="ES PROCESSING INTERNATIONALLI"/>
    <n v="0"/>
    <s v="CHYPRE"/>
    <n v="1"/>
    <n v="416921678"/>
  </r>
  <r>
    <x v="7"/>
    <s v="SAUDEQUIP CAT"/>
    <n v="0"/>
    <s v="France"/>
    <n v="1"/>
    <n v="395975823"/>
  </r>
  <r>
    <x v="7"/>
    <s v="NSIA ASSURANCES SENEGAL"/>
    <n v="0"/>
    <s v="France"/>
    <n v="1"/>
    <n v="388093023"/>
  </r>
  <r>
    <x v="7"/>
    <s v="Autres fournisseurs etrangers"/>
    <n v="0"/>
    <s v="Autres pays"/>
    <n v="92"/>
    <n v="6232882586"/>
  </r>
  <r>
    <x v="7"/>
    <s v="RUFSAC SA"/>
    <s v="Nc"/>
    <s v="Nc"/>
    <n v="1"/>
    <n v="1865960137"/>
  </r>
  <r>
    <x v="8"/>
    <s v="CTA GROUP"/>
    <s v="06302202 2C3"/>
    <n v="1"/>
    <s v="Nc"/>
    <n v="653319564.51999998"/>
  </r>
  <r>
    <x v="8"/>
    <s v="NOWATA"/>
    <n v="1"/>
    <n v="1"/>
    <s v="Nc"/>
    <n v="787145464.99000001"/>
  </r>
  <r>
    <x v="8"/>
    <s v="ATS - ALLTERRAIN SERVICES GROUP"/>
    <s v="5949138 2Y2"/>
    <n v="1"/>
    <s v="Nc"/>
    <n v="826950988"/>
  </r>
  <r>
    <x v="8"/>
    <s v="METSO-OUTOTEC"/>
    <n v="4630138099"/>
    <n v="1"/>
    <s v="Nc"/>
    <n v="982189537.19000006"/>
  </r>
  <r>
    <x v="8"/>
    <s v="SANTAANADEBOLU"/>
    <n v="28071993"/>
    <n v="1"/>
    <s v="Nc"/>
    <n v="1014678892"/>
  </r>
  <r>
    <x v="8"/>
    <s v="SFTP MINING SN SARL"/>
    <s v="05729803 2V2"/>
    <n v="1"/>
    <s v="Nc"/>
    <n v="1766107007"/>
  </r>
  <r>
    <x v="8"/>
    <s v="PSA - POWER SOLUTIONS AFRICA"/>
    <s v="06266672 2Y2"/>
    <n v="1"/>
    <s v="Nc"/>
    <n v="1980617870"/>
  </r>
  <r>
    <x v="8"/>
    <s v="AEL MINING SERVICES"/>
    <s v="06186862 2A2 "/>
    <n v="1"/>
    <s v="Nc"/>
    <n v="5280117016"/>
  </r>
  <r>
    <x v="8"/>
    <s v="VIVO ENERGY"/>
    <n v="27246"/>
    <n v="1"/>
    <s v="Nc"/>
    <n v="15520821474"/>
  </r>
  <r>
    <x v="8"/>
    <s v="AMS - AFRICAN MINING SERVICES"/>
    <s v="00605554 2Y2"/>
    <n v="1"/>
    <s v="Nc"/>
    <n v="25906060066"/>
  </r>
  <r>
    <x v="9"/>
    <s v="AAC"/>
    <n v="0"/>
    <s v="Nc"/>
    <s v="Nc"/>
    <n v="32814249"/>
  </r>
  <r>
    <x v="9"/>
    <s v="AMEROPA AG"/>
    <n v="0"/>
    <s v="Nc"/>
    <s v="Nc"/>
    <n v="602646390"/>
  </r>
  <r>
    <x v="9"/>
    <s v="MELEL SAL"/>
    <n v="0"/>
    <s v="Nc"/>
    <s v="Nc"/>
    <n v="188587638"/>
  </r>
  <r>
    <x v="9"/>
    <s v="NEYRTEC"/>
    <n v="0"/>
    <s v="Nc"/>
    <s v="Nc"/>
    <n v="56408130"/>
  </r>
  <r>
    <x v="9"/>
    <s v="PULSE DESIGN"/>
    <n v="0"/>
    <s v="Nc"/>
    <s v="Nc"/>
    <n v="104631148"/>
  </r>
  <r>
    <x v="9"/>
    <s v="SNF SAS ANDREZIEUX"/>
    <n v="0"/>
    <s v="Nc"/>
    <s v="Nc"/>
    <n v="39672280"/>
  </r>
  <r>
    <x v="9"/>
    <s v="TOTAL _x000a_SENEGAL "/>
    <s v="00 2041565"/>
    <s v="ROUTE DE L'ANCIEN AEROPORT LSS - A LA STATION DE NGOR"/>
    <n v="10"/>
    <n v="3914813547"/>
  </r>
  <r>
    <x v="9"/>
    <s v="OLA ENERGY _x000a_SENEGAL"/>
    <n v="18467"/>
    <s v="KM 7.5 BOULEVARD CCD"/>
    <n v="10"/>
    <n v="1296913326"/>
  </r>
  <r>
    <x v="9"/>
    <s v="FAMY SENEGAL"/>
    <n v="339512292"/>
    <s v="KEUR MASSAMBA GUEYE"/>
    <n v="10"/>
    <n v="1079438400"/>
  </r>
  <r>
    <x v="9"/>
    <s v="BIA DAKAR "/>
    <s v="00 2543842"/>
    <s v="KM 18.5 ROUTE DE RUFISQUE"/>
    <n v="10"/>
    <n v="1137022051"/>
  </r>
  <r>
    <x v="10"/>
    <m/>
    <m/>
    <m/>
    <m/>
    <m/>
  </r>
  <r>
    <x v="11"/>
    <s v="LYCOPODIUM MINERALS CANADA LTD"/>
    <n v="0"/>
    <s v="Canada"/>
    <n v="2"/>
    <n v="2183540819"/>
  </r>
  <r>
    <x v="11"/>
    <s v="KNIGHT PIESOLD LTD"/>
    <n v="0"/>
    <s v="Canada"/>
    <n v="1"/>
    <n v="845041678"/>
  </r>
  <r>
    <x v="11"/>
    <s v="BBA"/>
    <n v="0"/>
    <s v="Canada"/>
    <n v="3"/>
    <n v="198533951"/>
  </r>
  <r>
    <x v="11"/>
    <s v="EIFFAGE SENEGAL"/>
    <s v="Nc"/>
    <s v="Nc"/>
    <n v="1"/>
    <n v="7859369832"/>
  </r>
  <r>
    <x v="11"/>
    <s v="TOTAL SENEGAL SA"/>
    <s v="Nc"/>
    <s v="Nc"/>
    <n v="1"/>
    <n v="772165031"/>
  </r>
  <r>
    <x v="12"/>
    <s v="NEANT"/>
    <s v="NEANT"/>
    <s v="NEANT"/>
    <s v="NEANT"/>
    <s v="NEANT"/>
  </r>
  <r>
    <x v="13"/>
    <s v="ENALE PARTNERS"/>
    <s v="N/A"/>
    <s v="UAE"/>
    <m/>
    <n v="81213646"/>
  </r>
  <r>
    <x v="13"/>
    <s v="APOLLO"/>
    <s v="N/A"/>
    <s v="Allemagne"/>
    <m/>
    <n v="18394381"/>
  </r>
  <r>
    <x v="13"/>
    <s v="PRAYON TECHNOLOGIES"/>
    <s v="N/A"/>
    <s v="Belgique"/>
    <m/>
    <n v="2243373"/>
  </r>
  <r>
    <x v="13"/>
    <s v="OLA ENERGY  SENEGAL"/>
    <s v="N/A"/>
    <s v="Lybie"/>
    <m/>
    <n v="258157248"/>
  </r>
  <r>
    <x v="13"/>
    <s v="Terminaux Vraquiers du Sénégal TVS"/>
    <s v="N/A"/>
    <s v="France"/>
    <m/>
    <n v="100240915"/>
  </r>
  <r>
    <x v="13"/>
    <s v="SEPHOS"/>
    <s v="N/A"/>
    <s v="Espagne"/>
    <m/>
    <n v="28072200"/>
  </r>
  <r>
    <x v="14"/>
    <s v="BUREAU VERITAS MALI"/>
    <n v="0"/>
    <s v="MALI"/>
    <n v="1"/>
    <n v="97895703"/>
  </r>
  <r>
    <x v="14"/>
    <s v="ATLANTIC FUTURE TECHNOLOGY SA"/>
    <n v="0"/>
    <s v="MALI"/>
    <n v="1"/>
    <n v="18546000"/>
  </r>
  <r>
    <x v="14"/>
    <s v="AFRIKAD SARL"/>
    <n v="0"/>
    <s v="BURKINA FASO"/>
    <n v="2"/>
    <n v="8750000"/>
  </r>
  <r>
    <x v="14"/>
    <s v="GEOSOFT EUROPE LTD"/>
    <n v="0"/>
    <s v="AFRIQUE DU SUD"/>
    <n v="2"/>
    <n v="7792744"/>
  </r>
  <r>
    <x v="14"/>
    <s v="ASSOCIATION ESC SANS FRONTIERES "/>
    <n v="0"/>
    <s v="France"/>
    <n v="1"/>
    <n v="3500000"/>
  </r>
  <r>
    <x v="14"/>
    <s v="ACADEMIE 3ST"/>
    <n v="0"/>
    <s v="BURKINA FASO"/>
    <n v="1"/>
    <n v="3400000"/>
  </r>
  <r>
    <x v="14"/>
    <s v="THE DATA SHACK PTY LTD"/>
    <n v="0"/>
    <s v="AFRIQUE DU SUD"/>
    <n v="1"/>
    <n v="1743861"/>
  </r>
  <r>
    <x v="14"/>
    <s v="FORAGE FTE SENEGAL SUARL"/>
    <s v="Nc"/>
    <s v="108K, MAMELLES AVIATION DAKAR, _x000a_PB29413"/>
    <n v="1"/>
    <n v="324709787"/>
  </r>
  <r>
    <x v="14"/>
    <s v="VIVO ENERGY SENEGAL"/>
    <s v="Nc"/>
    <s v="QUARTIER BEL AIR, Dakar, , PB144"/>
    <n v="1"/>
    <n v="181557029"/>
  </r>
  <r>
    <x v="14"/>
    <s v="INTERNATIONAL DRILLING COMPANY AFRICA- IDC"/>
    <s v="Nc"/>
    <s v="KM 2,5 BOULEVARD DU CENTENAIRE,, DAKAR PONTY, , BP 22408"/>
    <n v="1"/>
    <n v="88109498"/>
  </r>
  <r>
    <x v="14"/>
    <s v="SATGURU TRAVEL ET TOURS SERVICE SARL"/>
    <s v="Nc"/>
    <s v="ANCIENNE PISTE X COMMISSARIAT, DAKAR, , BP 48117"/>
    <n v="19"/>
    <n v="24605700"/>
  </r>
  <r>
    <x v="15"/>
    <s v="INTERMOTIVE B.V"/>
    <s v="NA"/>
    <s v="Pays Bas"/>
    <n v="1"/>
    <n v="43365427"/>
  </r>
  <r>
    <x v="15"/>
    <s v="Westernex"/>
    <s v="NA"/>
    <s v="Australie"/>
    <n v="1"/>
    <n v="14846181"/>
  </r>
  <r>
    <x v="15"/>
    <s v="ERNST &amp; YOUNG"/>
    <s v="0066101"/>
    <s v="Royaune Uni"/>
    <n v="1"/>
    <n v="6674240"/>
  </r>
  <r>
    <x v="15"/>
    <s v="ASCOMA SENEGAL "/>
    <n v="2519364"/>
    <s v="Boulevard Djily Mbaye - Dakar"/>
    <n v="1"/>
    <n v="14035835"/>
  </r>
  <r>
    <x v="16"/>
    <s v="BLY"/>
    <s v="0041953942A3"/>
    <s v="Canada"/>
    <n v="1"/>
    <n v="1227142683"/>
  </r>
  <r>
    <x v="16"/>
    <s v="TOTAL"/>
    <s v="20415652G3"/>
    <s v="France"/>
    <n v="1"/>
    <n v="306113244"/>
  </r>
  <r>
    <x v="16"/>
    <s v="Lamantin Beach Hotel"/>
    <n v="1"/>
    <s v="France"/>
    <n v="1"/>
    <n v="29300000"/>
  </r>
  <r>
    <x v="16"/>
    <s v="Sonatel"/>
    <s v="Nc"/>
    <s v="France"/>
    <n v="1"/>
    <n v="16695400"/>
  </r>
  <r>
    <x v="16"/>
    <s v="Terex"/>
    <s v="Nc"/>
    <s v="Nc"/>
    <n v="1"/>
    <n v="4200000"/>
  </r>
  <r>
    <x v="17"/>
    <s v="GALIUM"/>
    <n v="0"/>
    <s v="Panama-Calle Aquilino de la Guardia 8-"/>
    <n v="8"/>
    <n v="380455060"/>
  </r>
  <r>
    <x v="17"/>
    <s v="AGRIFERTLEONES"/>
    <n v="0"/>
    <s v="24291 matadeon de los oteros leon"/>
    <n v="8"/>
    <n v="27374358"/>
  </r>
  <r>
    <x v="17"/>
    <s v="JADELMAS"/>
    <n v="0"/>
    <s v="17,rue Vaudan 33075 Bordeau cedex France"/>
    <n v="8"/>
    <n v="18348677"/>
  </r>
  <r>
    <x v="17"/>
    <s v="ELECTROMECANICA"/>
    <s v="Nc"/>
    <s v="Espagne-84291 MATADEON"/>
    <n v="8"/>
    <n v="14796028"/>
  </r>
  <r>
    <x v="17"/>
    <s v="BYG"/>
    <s v="Nc"/>
    <s v="c/el pla,45 pol"/>
    <n v="8"/>
    <n v="5606550"/>
  </r>
  <r>
    <x v="17"/>
    <s v="TURBOSYEQUIPOS"/>
    <s v="Nc"/>
    <s v="C/Fernando beautell 25 B poligono industrial costasur 38009 SantaCruz deTenerife"/>
    <n v="8"/>
    <n v="5196753"/>
  </r>
  <r>
    <x v="17"/>
    <s v="BLUMAQ"/>
    <s v="Nc"/>
    <s v="12600 vall de uxo castellon Espana"/>
    <n v="8"/>
    <n v="4347407"/>
  </r>
  <r>
    <x v="17"/>
    <s v="IFA"/>
    <s v="Nc"/>
    <s v="49 Avenue d'Iéna Paris France"/>
    <n v="23"/>
    <n v="3279785"/>
  </r>
  <r>
    <x v="17"/>
    <s v="VWR"/>
    <s v="Nc"/>
    <s v="201, rue carnot F 94126 Fontenay sous - bois cedex"/>
    <n v="8"/>
    <n v="1749844"/>
  </r>
  <r>
    <x v="17"/>
    <s v="GTI"/>
    <s v="Nc"/>
    <s v="France-Zac des"/>
    <n v="8"/>
    <n v="1692788"/>
  </r>
  <r>
    <x v="17"/>
    <s v="Autres"/>
    <s v="Nc"/>
    <s v="Nc"/>
    <n v="8"/>
    <n v="2197337"/>
  </r>
  <r>
    <x v="17"/>
    <s v="TVS"/>
    <n v="4939817"/>
    <s v="22 Bis Bd"/>
    <n v="1"/>
    <n v="343410518"/>
  </r>
  <r>
    <x v="17"/>
    <s v="VIVO ENERGIE"/>
    <n v="27476"/>
    <s v="Bel Air Dakar"/>
    <n v="1"/>
    <n v="33568140"/>
  </r>
  <r>
    <x v="17"/>
    <s v="MIGUEL ARANDA"/>
    <s v="Nc"/>
    <s v="Thiès"/>
    <n v="1"/>
    <n v="2600000"/>
  </r>
  <r>
    <x v="18"/>
    <s v="Nc"/>
    <s v="Nc"/>
    <s v="Nc"/>
    <s v="Nc"/>
    <s v="Nc"/>
  </r>
  <r>
    <x v="19"/>
    <s v="NEANT"/>
    <s v="NEANT"/>
    <s v="NEANT"/>
    <s v="NEANT"/>
    <s v="NEANT"/>
  </r>
  <r>
    <x v="20"/>
    <s v="VICAT"/>
    <n v="0"/>
    <s v="TOUR MANHATTAN6 PLACE DE L'IRIS "/>
    <n v="1"/>
    <n v="405536937"/>
  </r>
  <r>
    <x v="20"/>
    <s v="HALADJIAN"/>
    <n v="0"/>
    <s v="FRANCE"/>
    <n v="1"/>
    <n v="581749339"/>
  </r>
  <r>
    <x v="20"/>
    <s v="SAS WYN MINRAL"/>
    <n v="0"/>
    <s v="FRANCE"/>
    <n v="1"/>
    <n v="243272042"/>
  </r>
  <r>
    <x v="20"/>
    <s v="NAS CORTEC"/>
    <n v="0"/>
    <s v="FRANCE"/>
    <n v="1"/>
    <n v="103171017"/>
  </r>
  <r>
    <x v="20"/>
    <s v="BNK INTERNATIONAL"/>
    <n v="0"/>
    <s v="FRANCE"/>
    <n v="1"/>
    <n v="109641232"/>
  </r>
  <r>
    <x v="20"/>
    <s v="TOTAL"/>
    <n v="0"/>
    <s v="SENENGAL"/>
    <n v="1"/>
    <n v="3715286555"/>
  </r>
  <r>
    <x v="20"/>
    <s v="SAUDEQUIP"/>
    <n v="0"/>
    <s v="KEUR SARR, RUFISQUE"/>
    <n v="1"/>
    <n v="414621047"/>
  </r>
  <r>
    <x v="20"/>
    <s v="EPC SENEGAL"/>
    <s v="Nc"/>
    <s v="DAKAR"/>
    <n v="1"/>
    <n v="718323614"/>
  </r>
  <r>
    <x v="21"/>
    <s v="BIA"/>
    <s v="Nc"/>
    <s v="Nc"/>
    <n v="43"/>
    <n v="699075054"/>
  </r>
  <r>
    <x v="21"/>
    <s v="EPC"/>
    <s v="Nc"/>
    <s v="Nc"/>
    <n v="21"/>
    <n v="196861712"/>
  </r>
  <r>
    <x v="21"/>
    <s v="SAUDEQUIP"/>
    <s v="Nc"/>
    <s v="Nc"/>
    <n v="9"/>
    <n v="5195933"/>
  </r>
  <r>
    <x v="21"/>
    <s v="WHITELAI INDUSTRIAL GROUP"/>
    <m/>
    <s v="CHINE"/>
    <n v="3"/>
    <n v="2716900700"/>
  </r>
  <r>
    <x v="21"/>
    <s v="ISENMANN"/>
    <m/>
    <s v="France"/>
    <n v="1"/>
    <n v="71305713"/>
  </r>
  <r>
    <x v="21"/>
    <s v="WYN MINERALS"/>
    <m/>
    <s v="France"/>
    <n v="2"/>
    <n v="379687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Tableau croisé dynamique3" cacheId="2"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Q75:R98" firstHeaderRow="1" firstDataRow="1" firstDataCol="1"/>
  <pivotFields count="6">
    <pivotField axis="axisRow" showAll="0">
      <items count="23">
        <item x="18"/>
        <item x="14"/>
        <item x="13"/>
        <item x="16"/>
        <item x="3"/>
        <item x="19"/>
        <item x="7"/>
        <item x="20"/>
        <item x="12"/>
        <item x="4"/>
        <item x="11"/>
        <item x="6"/>
        <item x="0"/>
        <item x="8"/>
        <item x="2"/>
        <item x="15"/>
        <item x="17"/>
        <item x="1"/>
        <item x="9"/>
        <item x="5"/>
        <item x="10"/>
        <item x="21"/>
        <item t="default"/>
      </items>
    </pivotField>
    <pivotField showAll="0"/>
    <pivotField showAll="0"/>
    <pivotField showAll="0"/>
    <pivotField showAll="0"/>
    <pivotField dataField="1"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omme de Cumul annuel Paiements en FCFA" fld="5" baseField="0" baseItem="0" numFmtId="165"/>
  </dataFields>
  <formats count="11">
    <format dxfId="65">
      <pivotArea collapsedLevelsAreSubtotals="1" fieldPosition="0">
        <references count="1">
          <reference field="0" count="20">
            <x v="1"/>
            <x v="2"/>
            <x v="3"/>
            <x v="4"/>
            <x v="5"/>
            <x v="6"/>
            <x v="7"/>
            <x v="8"/>
            <x v="9"/>
            <x v="10"/>
            <x v="11"/>
            <x v="12"/>
            <x v="13"/>
            <x v="14"/>
            <x v="15"/>
            <x v="16"/>
            <x v="17"/>
            <x v="18"/>
            <x v="19"/>
            <x v="20"/>
          </reference>
        </references>
      </pivotArea>
    </format>
    <format dxfId="64">
      <pivotArea grandRow="1" outline="0" collapsedLevelsAreSubtotals="1" fieldPosition="0"/>
    </format>
    <format dxfId="63">
      <pivotArea collapsedLevelsAreSubtotals="1" fieldPosition="0">
        <references count="1">
          <reference field="0" count="1">
            <x v="21"/>
          </reference>
        </references>
      </pivotArea>
    </format>
    <format dxfId="62">
      <pivotArea collapsedLevelsAreSubtotals="1" fieldPosition="0">
        <references count="1">
          <reference field="0" count="1">
            <x v="0"/>
          </reference>
        </references>
      </pivotArea>
    </format>
    <format dxfId="61">
      <pivotArea outline="0" collapsedLevelsAreSubtotals="1" fieldPosition="0"/>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eau croisé dynamique2"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Q5:R13" firstHeaderRow="1" firstDataRow="1" firstDataCol="1"/>
  <pivotFields count="6">
    <pivotField axis="axisRow" showAll="0">
      <items count="8">
        <item x="4"/>
        <item x="5"/>
        <item x="1"/>
        <item x="2"/>
        <item x="3"/>
        <item x="0"/>
        <item x="6"/>
        <item t="default"/>
      </items>
    </pivotField>
    <pivotField showAll="0"/>
    <pivotField showAll="0"/>
    <pivotField showAll="0"/>
    <pivotField showAll="0"/>
    <pivotField dataField="1" showAll="0"/>
  </pivotFields>
  <rowFields count="1">
    <field x="0"/>
  </rowFields>
  <rowItems count="8">
    <i>
      <x/>
    </i>
    <i>
      <x v="1"/>
    </i>
    <i>
      <x v="2"/>
    </i>
    <i>
      <x v="3"/>
    </i>
    <i>
      <x v="4"/>
    </i>
    <i>
      <x v="5"/>
    </i>
    <i>
      <x v="6"/>
    </i>
    <i t="grand">
      <x/>
    </i>
  </rowItems>
  <colItems count="1">
    <i/>
  </colItems>
  <dataFields count="1">
    <dataField name="Somme de Cumul annuel Paiements en FCFA" fld="5" baseField="0" baseItem="0" numFmtId="164"/>
  </dataFields>
  <formats count="7">
    <format dxfId="72">
      <pivotArea outline="0" collapsedLevelsAreSubtotals="1" fieldPosition="0"/>
    </format>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eau croisé dynamique4"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Q6:R14" firstHeaderRow="1" firstDataRow="1" firstDataCol="1"/>
  <pivotFields count="6">
    <pivotField axis="axisRow" showAll="0">
      <items count="8">
        <item x="4"/>
        <item x="5"/>
        <item x="1"/>
        <item x="2"/>
        <item x="3"/>
        <item x="0"/>
        <item x="6"/>
        <item t="default"/>
      </items>
    </pivotField>
    <pivotField showAll="0"/>
    <pivotField showAll="0"/>
    <pivotField showAll="0"/>
    <pivotField showAll="0"/>
    <pivotField dataField="1" showAll="0"/>
  </pivotFields>
  <rowFields count="1">
    <field x="0"/>
  </rowFields>
  <rowItems count="8">
    <i>
      <x/>
    </i>
    <i>
      <x v="1"/>
    </i>
    <i>
      <x v="2"/>
    </i>
    <i>
      <x v="3"/>
    </i>
    <i>
      <x v="4"/>
    </i>
    <i>
      <x v="5"/>
    </i>
    <i>
      <x v="6"/>
    </i>
    <i t="grand">
      <x/>
    </i>
  </rowItems>
  <colItems count="1">
    <i/>
  </colItems>
  <dataFields count="1">
    <dataField name="Somme de Cumul annuel Paiements en FCFA" fld="5" baseField="0" baseItem="0" numFmtId="164"/>
  </dataFields>
  <formats count="7">
    <format dxfId="6">
      <pivotArea outline="0" collapsedLevelsAreSubtotals="1" fieldPosition="0"/>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eau croisé dynamique5" cacheId="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Q43:R66" firstHeaderRow="1" firstDataRow="1" firstDataCol="1"/>
  <pivotFields count="6">
    <pivotField axis="axisRow" showAll="0">
      <items count="23">
        <item x="18"/>
        <item x="14"/>
        <item x="13"/>
        <item x="16"/>
        <item x="3"/>
        <item x="19"/>
        <item x="7"/>
        <item x="20"/>
        <item x="12"/>
        <item x="4"/>
        <item x="11"/>
        <item x="6"/>
        <item x="0"/>
        <item x="8"/>
        <item x="2"/>
        <item x="15"/>
        <item x="17"/>
        <item x="1"/>
        <item x="9"/>
        <item x="5"/>
        <item x="10"/>
        <item x="21"/>
        <item t="default"/>
      </items>
    </pivotField>
    <pivotField showAll="0"/>
    <pivotField showAll="0"/>
    <pivotField showAll="0"/>
    <pivotField showAll="0"/>
    <pivotField dataField="1"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omme de Cumul annuel Paiements en FCFA" fld="5" baseField="0" baseItem="0" numFmtId="165"/>
  </dataFields>
  <formats count="7">
    <format dxfId="13">
      <pivotArea outline="0" collapsedLevelsAreSubtotals="1" fieldPosition="0"/>
    </format>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1">
  <a:themeElements>
    <a:clrScheme name="BDO">
      <a:dk1>
        <a:sysClr val="windowText" lastClr="000000"/>
      </a:dk1>
      <a:lt1>
        <a:sysClr val="window" lastClr="FFFFFF"/>
      </a:lt1>
      <a:dk2>
        <a:srgbClr val="685040"/>
      </a:dk2>
      <a:lt2>
        <a:srgbClr val="EEE8E5"/>
      </a:lt2>
      <a:accent1>
        <a:srgbClr val="ED1A3B"/>
      </a:accent1>
      <a:accent2>
        <a:srgbClr val="2EAFA4"/>
      </a:accent2>
      <a:accent3>
        <a:srgbClr val="98002E"/>
      </a:accent3>
      <a:accent4>
        <a:srgbClr val="62CAE3"/>
      </a:accent4>
      <a:accent5>
        <a:srgbClr val="F65275"/>
      </a:accent5>
      <a:accent6>
        <a:srgbClr val="F3D03E"/>
      </a:accent6>
      <a:hlink>
        <a:srgbClr val="ED1A3B"/>
      </a:hlink>
      <a:folHlink>
        <a:srgbClr val="22409A"/>
      </a:folHlink>
    </a:clrScheme>
    <a:fontScheme name="BDO Template">
      <a:majorFont>
        <a:latin typeface="Trebuchet MS"/>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6350">
          <a:solidFill>
            <a:schemeClr val="accent1"/>
          </a:solidFill>
        </a:ln>
      </a:spPr>
      <a:bodyPr lIns="72000" tIns="72000" rIns="72000" bIns="72000"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6350">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a:defRPr sz="2000" dirty="0" err="1" smtClean="0"/>
        </a:defPPr>
      </a:lstStyle>
    </a:txDef>
  </a:objectDefaults>
  <a:extraClrSchemeLst/>
  <a:extLst>
    <a:ext uri="{05A4C25C-085E-4340-85A3-A5531E510DB2}">
      <thm15:themeFamily xmlns:thm15="http://schemas.microsoft.com/office/thememl/2012/main" name="Theme BDO" id="{6BCBF84E-C4CB-4089-A33D-14ECC6455FB5}" vid="{692DC6C8-34ED-4FE6-AFC9-86FF15C70B18}"/>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9.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showGridLines="0" workbookViewId="0">
      <selection activeCell="K5" sqref="K5:K11"/>
    </sheetView>
  </sheetViews>
  <sheetFormatPr baseColWidth="10" defaultColWidth="11.625" defaultRowHeight="15"/>
  <cols>
    <col min="1" max="1" width="2.375" style="18" customWidth="1"/>
    <col min="2" max="2" width="2.75" style="18" bestFit="1" customWidth="1"/>
    <col min="3" max="3" width="10.375" style="18" bestFit="1" customWidth="1"/>
    <col min="4" max="4" width="34.125" style="18" customWidth="1"/>
    <col min="5" max="5" width="12" style="18" bestFit="1" customWidth="1"/>
    <col min="6" max="6" width="9.625" style="18" bestFit="1" customWidth="1"/>
    <col min="7" max="7" width="10.375" style="18" bestFit="1" customWidth="1"/>
    <col min="8" max="8" width="17.375" style="18" bestFit="1" customWidth="1"/>
    <col min="9" max="9" width="18.375" style="18" bestFit="1" customWidth="1"/>
    <col min="10" max="10" width="55.125" style="18" customWidth="1"/>
    <col min="11" max="11" width="19.125" style="18" customWidth="1"/>
    <col min="12" max="16384" width="11.625" style="18"/>
  </cols>
  <sheetData>
    <row r="1" spans="1:11" ht="19.5">
      <c r="A1" s="196" t="s">
        <v>1270</v>
      </c>
    </row>
    <row r="2" spans="1:11" s="32" customFormat="1" ht="12.75">
      <c r="A2" s="402"/>
    </row>
    <row r="3" spans="1:11" s="32" customFormat="1" ht="12.75">
      <c r="A3" s="290" t="s">
        <v>18</v>
      </c>
    </row>
    <row r="4" spans="1:11" s="32" customFormat="1" ht="77.25" thickBot="1">
      <c r="B4" s="295" t="s">
        <v>19</v>
      </c>
      <c r="C4" s="295" t="s">
        <v>3</v>
      </c>
      <c r="D4" s="295" t="s">
        <v>1272</v>
      </c>
      <c r="E4" s="295" t="s">
        <v>1273</v>
      </c>
      <c r="F4" s="295" t="s">
        <v>1274</v>
      </c>
      <c r="G4" s="295" t="s">
        <v>1275</v>
      </c>
      <c r="H4" s="295" t="s">
        <v>1276</v>
      </c>
      <c r="I4" s="295" t="s">
        <v>1277</v>
      </c>
      <c r="J4" s="295" t="s">
        <v>1278</v>
      </c>
      <c r="K4" s="295" t="s">
        <v>1279</v>
      </c>
    </row>
    <row r="5" spans="1:11" s="32" customFormat="1" ht="22.5">
      <c r="B5" s="158">
        <v>1</v>
      </c>
      <c r="C5" s="269" t="s">
        <v>234</v>
      </c>
      <c r="D5" s="115" t="s">
        <v>234</v>
      </c>
      <c r="E5" s="133" t="str">
        <f>+[2]Liste!D4</f>
        <v>0004157 70</v>
      </c>
      <c r="F5" s="239">
        <v>29707</v>
      </c>
      <c r="G5" s="133" t="s">
        <v>149</v>
      </c>
      <c r="H5" s="403">
        <v>5021000000</v>
      </c>
      <c r="I5" s="403">
        <v>0</v>
      </c>
      <c r="J5" s="404" t="s">
        <v>1297</v>
      </c>
      <c r="K5" s="133" t="s">
        <v>1298</v>
      </c>
    </row>
    <row r="6" spans="1:11" s="32" customFormat="1" ht="12">
      <c r="B6" s="160">
        <v>2</v>
      </c>
      <c r="C6" s="155" t="s">
        <v>6</v>
      </c>
      <c r="D6" s="155" t="s">
        <v>6</v>
      </c>
      <c r="E6" s="405" t="str">
        <f>+[2]Liste!D5</f>
        <v>0066487132V2</v>
      </c>
      <c r="F6" s="228">
        <v>36614</v>
      </c>
      <c r="G6" s="228">
        <v>37538</v>
      </c>
      <c r="H6" s="406" t="s">
        <v>1281</v>
      </c>
      <c r="I6" s="407">
        <v>1040486222</v>
      </c>
      <c r="J6" s="155" t="s">
        <v>1299</v>
      </c>
      <c r="K6" s="148" t="s">
        <v>1298</v>
      </c>
    </row>
    <row r="7" spans="1:11" s="32" customFormat="1" ht="45">
      <c r="B7" s="158">
        <v>3</v>
      </c>
      <c r="C7" s="269" t="s">
        <v>228</v>
      </c>
      <c r="D7" s="269" t="s">
        <v>228</v>
      </c>
      <c r="E7" s="132" t="str">
        <f>+[2]Liste!D6</f>
        <v>00 3059434</v>
      </c>
      <c r="F7" s="408">
        <v>43221</v>
      </c>
      <c r="G7" s="132" t="s">
        <v>1281</v>
      </c>
      <c r="H7" s="409" t="s">
        <v>1281</v>
      </c>
      <c r="I7" s="132" t="s">
        <v>1281</v>
      </c>
      <c r="J7" s="404" t="s">
        <v>4353</v>
      </c>
      <c r="K7" s="133" t="s">
        <v>1300</v>
      </c>
    </row>
    <row r="8" spans="1:11" s="32" customFormat="1" ht="12">
      <c r="B8" s="160">
        <v>4</v>
      </c>
      <c r="C8" s="155" t="s">
        <v>8</v>
      </c>
      <c r="D8" s="155" t="s">
        <v>8</v>
      </c>
      <c r="E8" s="410" t="s">
        <v>1301</v>
      </c>
      <c r="F8" s="218">
        <v>39868</v>
      </c>
      <c r="G8" s="228">
        <v>39868</v>
      </c>
      <c r="H8" s="227">
        <v>10000000</v>
      </c>
      <c r="I8" s="411" t="s">
        <v>1281</v>
      </c>
      <c r="J8" s="155" t="s">
        <v>1302</v>
      </c>
      <c r="K8" s="148" t="s">
        <v>1298</v>
      </c>
    </row>
    <row r="9" spans="1:11" s="32" customFormat="1" ht="12">
      <c r="B9" s="158">
        <v>5</v>
      </c>
      <c r="C9" s="269" t="s">
        <v>9</v>
      </c>
      <c r="D9" s="269" t="s">
        <v>9</v>
      </c>
      <c r="E9" s="132" t="str">
        <f>+[2]Liste!D8</f>
        <v>00 6420509</v>
      </c>
      <c r="F9" s="239">
        <v>42975</v>
      </c>
      <c r="G9" s="132" t="s">
        <v>1281</v>
      </c>
      <c r="H9" s="409" t="s">
        <v>1281</v>
      </c>
      <c r="I9" s="132" t="s">
        <v>1281</v>
      </c>
      <c r="J9" s="269" t="s">
        <v>1280</v>
      </c>
      <c r="K9" s="133" t="s">
        <v>1300</v>
      </c>
    </row>
    <row r="10" spans="1:11" s="32" customFormat="1" ht="12">
      <c r="B10" s="160">
        <v>6</v>
      </c>
      <c r="C10" s="155" t="s">
        <v>10</v>
      </c>
      <c r="D10" s="155" t="s">
        <v>10</v>
      </c>
      <c r="E10" s="412" t="s">
        <v>1303</v>
      </c>
      <c r="F10" s="218">
        <v>44368</v>
      </c>
      <c r="G10" s="148" t="s">
        <v>4</v>
      </c>
      <c r="H10" s="406" t="s">
        <v>1281</v>
      </c>
      <c r="I10" s="411" t="s">
        <v>1281</v>
      </c>
      <c r="J10" s="155" t="s">
        <v>1304</v>
      </c>
      <c r="K10" s="148" t="s">
        <v>1300</v>
      </c>
    </row>
    <row r="11" spans="1:11" s="32" customFormat="1" ht="12">
      <c r="B11" s="158">
        <v>7</v>
      </c>
      <c r="C11" s="269" t="s">
        <v>1305</v>
      </c>
      <c r="D11" s="269" t="s">
        <v>1306</v>
      </c>
      <c r="E11" s="133" t="s">
        <v>1307</v>
      </c>
      <c r="F11" s="239">
        <v>40897</v>
      </c>
      <c r="G11" s="182" t="s">
        <v>1281</v>
      </c>
      <c r="H11" s="409" t="s">
        <v>1281</v>
      </c>
      <c r="I11" s="132" t="s">
        <v>1281</v>
      </c>
      <c r="J11" s="269" t="s">
        <v>1308</v>
      </c>
      <c r="K11" s="133" t="s">
        <v>1300</v>
      </c>
    </row>
    <row r="12" spans="1:11" s="32" customFormat="1" ht="12"/>
    <row r="13" spans="1:11" s="32" customFormat="1" ht="12.75">
      <c r="A13" s="290" t="s">
        <v>23</v>
      </c>
    </row>
    <row r="14" spans="1:11" s="32" customFormat="1" ht="77.25" thickBot="1">
      <c r="B14" s="368" t="s">
        <v>19</v>
      </c>
      <c r="C14" s="368" t="s">
        <v>3</v>
      </c>
      <c r="D14" s="368" t="s">
        <v>1272</v>
      </c>
      <c r="E14" s="368" t="s">
        <v>1273</v>
      </c>
      <c r="F14" s="368" t="s">
        <v>1274</v>
      </c>
      <c r="G14" s="368" t="s">
        <v>1275</v>
      </c>
      <c r="H14" s="368" t="s">
        <v>1276</v>
      </c>
      <c r="I14" s="368" t="s">
        <v>1277</v>
      </c>
      <c r="J14" s="368" t="s">
        <v>1278</v>
      </c>
      <c r="K14" s="368" t="s">
        <v>1279</v>
      </c>
    </row>
    <row r="15" spans="1:11" s="32" customFormat="1" ht="12">
      <c r="B15" s="158">
        <v>1</v>
      </c>
      <c r="C15" s="114" t="s">
        <v>239</v>
      </c>
      <c r="D15" s="114" t="s">
        <v>88</v>
      </c>
      <c r="E15" s="133" t="s">
        <v>1309</v>
      </c>
      <c r="F15" s="239">
        <v>27394</v>
      </c>
      <c r="G15" s="114" t="s">
        <v>1281</v>
      </c>
      <c r="H15" s="105">
        <v>1755470000</v>
      </c>
      <c r="I15" s="105">
        <v>0</v>
      </c>
      <c r="J15" s="115" t="s">
        <v>1310</v>
      </c>
      <c r="K15" s="133" t="s">
        <v>1298</v>
      </c>
    </row>
    <row r="16" spans="1:11" s="32" customFormat="1" ht="22.5">
      <c r="B16" s="160">
        <v>2</v>
      </c>
      <c r="C16" s="118" t="s">
        <v>222</v>
      </c>
      <c r="D16" s="118" t="s">
        <v>1311</v>
      </c>
      <c r="E16" s="405" t="s">
        <v>1312</v>
      </c>
      <c r="F16" s="218">
        <v>17681</v>
      </c>
      <c r="G16" s="218">
        <v>17681</v>
      </c>
      <c r="H16" s="119">
        <v>4666552110</v>
      </c>
      <c r="I16" s="119">
        <v>157773737762</v>
      </c>
      <c r="J16" s="124" t="s">
        <v>1313</v>
      </c>
      <c r="K16" s="148" t="s">
        <v>1300</v>
      </c>
    </row>
    <row r="17" spans="2:11" s="32" customFormat="1" ht="12">
      <c r="B17" s="158">
        <v>3</v>
      </c>
      <c r="C17" s="114" t="s">
        <v>221</v>
      </c>
      <c r="D17" s="114" t="s">
        <v>1314</v>
      </c>
      <c r="E17" s="133" t="s">
        <v>1315</v>
      </c>
      <c r="F17" s="239">
        <v>39478</v>
      </c>
      <c r="G17" s="239">
        <v>39873</v>
      </c>
      <c r="H17" s="105">
        <v>10000000</v>
      </c>
      <c r="I17" s="105">
        <v>459975250746</v>
      </c>
      <c r="J17" s="115" t="s">
        <v>1316</v>
      </c>
      <c r="K17" s="133" t="s">
        <v>1300</v>
      </c>
    </row>
    <row r="18" spans="2:11" s="32" customFormat="1" ht="12">
      <c r="B18" s="160">
        <v>4</v>
      </c>
      <c r="C18" s="118" t="s">
        <v>223</v>
      </c>
      <c r="D18" s="118" t="s">
        <v>1282</v>
      </c>
      <c r="E18" s="148" t="s">
        <v>1317</v>
      </c>
      <c r="F18" s="218">
        <v>36210</v>
      </c>
      <c r="G18" s="218">
        <v>37578</v>
      </c>
      <c r="H18" s="119">
        <v>13500000000</v>
      </c>
      <c r="I18" s="119">
        <v>125938701894</v>
      </c>
      <c r="J18" s="124" t="s">
        <v>1283</v>
      </c>
      <c r="K18" s="148" t="s">
        <v>1298</v>
      </c>
    </row>
    <row r="19" spans="2:11" s="32" customFormat="1" ht="12">
      <c r="B19" s="158">
        <v>5</v>
      </c>
      <c r="C19" s="114" t="s">
        <v>226</v>
      </c>
      <c r="D19" s="114" t="s">
        <v>1284</v>
      </c>
      <c r="E19" s="133" t="s">
        <v>1318</v>
      </c>
      <c r="F19" s="239">
        <v>39476</v>
      </c>
      <c r="G19" s="239">
        <v>41821</v>
      </c>
      <c r="H19" s="105">
        <v>10000000</v>
      </c>
      <c r="I19" s="105">
        <v>147604340692</v>
      </c>
      <c r="J19" s="115" t="s">
        <v>1319</v>
      </c>
      <c r="K19" s="133" t="s">
        <v>1300</v>
      </c>
    </row>
    <row r="20" spans="2:11" s="32" customFormat="1" ht="12">
      <c r="B20" s="160">
        <v>6</v>
      </c>
      <c r="C20" s="118" t="s">
        <v>235</v>
      </c>
      <c r="D20" s="118" t="s">
        <v>1285</v>
      </c>
      <c r="E20" s="148">
        <v>28797</v>
      </c>
      <c r="F20" s="218">
        <v>17624</v>
      </c>
      <c r="G20" s="218">
        <v>17624</v>
      </c>
      <c r="H20" s="119">
        <v>1000000000</v>
      </c>
      <c r="I20" s="119">
        <v>8140087334</v>
      </c>
      <c r="J20" s="124" t="s">
        <v>1286</v>
      </c>
      <c r="K20" s="148" t="s">
        <v>1298</v>
      </c>
    </row>
    <row r="21" spans="2:11" s="32" customFormat="1" ht="12">
      <c r="B21" s="158">
        <v>7</v>
      </c>
      <c r="C21" s="114" t="s">
        <v>230</v>
      </c>
      <c r="D21" s="114" t="s">
        <v>1287</v>
      </c>
      <c r="E21" s="133" t="s">
        <v>1320</v>
      </c>
      <c r="F21" s="239">
        <v>28337</v>
      </c>
      <c r="G21" s="239" t="s">
        <v>1281</v>
      </c>
      <c r="H21" s="105">
        <v>94235610000</v>
      </c>
      <c r="I21" s="105">
        <v>344543113621</v>
      </c>
      <c r="J21" s="115" t="s">
        <v>1321</v>
      </c>
      <c r="K21" s="133" t="s">
        <v>1298</v>
      </c>
    </row>
    <row r="22" spans="2:11" s="32" customFormat="1" ht="12">
      <c r="B22" s="160">
        <v>8</v>
      </c>
      <c r="C22" s="118" t="s">
        <v>224</v>
      </c>
      <c r="D22" s="118" t="s">
        <v>1322</v>
      </c>
      <c r="E22" s="148" t="s">
        <v>1323</v>
      </c>
      <c r="F22" s="218">
        <v>39167</v>
      </c>
      <c r="G22" s="218">
        <v>42005</v>
      </c>
      <c r="H22" s="119">
        <v>1542384000</v>
      </c>
      <c r="I22" s="119">
        <v>69573490910</v>
      </c>
      <c r="J22" s="124" t="s">
        <v>1324</v>
      </c>
      <c r="K22" s="148" t="s">
        <v>1300</v>
      </c>
    </row>
    <row r="23" spans="2:11" s="32" customFormat="1" ht="22.5">
      <c r="B23" s="158">
        <v>9</v>
      </c>
      <c r="C23" s="114" t="s">
        <v>225</v>
      </c>
      <c r="D23" s="114" t="s">
        <v>1288</v>
      </c>
      <c r="E23" s="413" t="s">
        <v>383</v>
      </c>
      <c r="F23" s="239" t="s">
        <v>1325</v>
      </c>
      <c r="G23" s="239">
        <v>43101</v>
      </c>
      <c r="H23" s="105">
        <v>10000000</v>
      </c>
      <c r="I23" s="105">
        <v>123502918007</v>
      </c>
      <c r="J23" s="115" t="s">
        <v>1289</v>
      </c>
      <c r="K23" s="133" t="s">
        <v>1300</v>
      </c>
    </row>
    <row r="24" spans="2:11" s="32" customFormat="1" ht="22.5">
      <c r="B24" s="160">
        <v>10</v>
      </c>
      <c r="C24" s="118" t="s">
        <v>233</v>
      </c>
      <c r="D24" s="118" t="s">
        <v>1290</v>
      </c>
      <c r="E24" s="148" t="s">
        <v>1326</v>
      </c>
      <c r="F24" s="218">
        <v>40868</v>
      </c>
      <c r="G24" s="218">
        <v>41974</v>
      </c>
      <c r="H24" s="119">
        <v>12700000000</v>
      </c>
      <c r="I24" s="119">
        <v>23769685980</v>
      </c>
      <c r="J24" s="124" t="s">
        <v>1327</v>
      </c>
      <c r="K24" s="148" t="s">
        <v>1298</v>
      </c>
    </row>
    <row r="25" spans="2:11" s="32" customFormat="1" ht="12">
      <c r="B25" s="158">
        <v>11</v>
      </c>
      <c r="C25" s="114" t="s">
        <v>1328</v>
      </c>
      <c r="D25" s="114"/>
      <c r="E25" s="413"/>
      <c r="F25" s="239"/>
      <c r="G25" s="239"/>
      <c r="H25" s="105"/>
      <c r="I25" s="105"/>
      <c r="J25" s="115"/>
      <c r="K25" s="133"/>
    </row>
    <row r="26" spans="2:11" s="32" customFormat="1" ht="12">
      <c r="B26" s="160">
        <v>12</v>
      </c>
      <c r="C26" s="118" t="s">
        <v>1329</v>
      </c>
      <c r="D26" s="118" t="s">
        <v>386</v>
      </c>
      <c r="E26" s="148" t="s">
        <v>1330</v>
      </c>
      <c r="F26" s="218">
        <v>43860</v>
      </c>
      <c r="G26" s="218" t="s">
        <v>1281</v>
      </c>
      <c r="H26" s="119">
        <v>10000000</v>
      </c>
      <c r="I26" s="119">
        <v>0</v>
      </c>
      <c r="J26" s="124" t="s">
        <v>4354</v>
      </c>
      <c r="K26" s="148" t="s">
        <v>1300</v>
      </c>
    </row>
    <row r="27" spans="2:11" s="32" customFormat="1" ht="12">
      <c r="B27" s="158">
        <v>13</v>
      </c>
      <c r="C27" s="114" t="s">
        <v>180</v>
      </c>
      <c r="D27" s="114" t="s">
        <v>180</v>
      </c>
      <c r="E27" s="413" t="s">
        <v>1331</v>
      </c>
      <c r="F27" s="239">
        <v>41274</v>
      </c>
      <c r="G27" s="239" t="s">
        <v>1281</v>
      </c>
      <c r="H27" s="105">
        <v>3231240000</v>
      </c>
      <c r="I27" s="105" t="s">
        <v>130</v>
      </c>
      <c r="J27" s="115" t="s">
        <v>1332</v>
      </c>
      <c r="K27" s="133" t="s">
        <v>1298</v>
      </c>
    </row>
    <row r="28" spans="2:11" s="32" customFormat="1" ht="12">
      <c r="B28" s="160">
        <v>14</v>
      </c>
      <c r="C28" s="118" t="s">
        <v>390</v>
      </c>
      <c r="D28" s="118"/>
      <c r="E28" s="148">
        <v>4408622</v>
      </c>
      <c r="F28" s="218">
        <v>40823</v>
      </c>
      <c r="G28" s="218" t="s">
        <v>1281</v>
      </c>
      <c r="H28" s="119">
        <v>11000000000</v>
      </c>
      <c r="I28" s="119">
        <v>1603367320</v>
      </c>
      <c r="J28" s="124" t="s">
        <v>4355</v>
      </c>
      <c r="K28" s="148" t="s">
        <v>1298</v>
      </c>
    </row>
    <row r="29" spans="2:11" s="32" customFormat="1" ht="12">
      <c r="B29" s="158">
        <v>15</v>
      </c>
      <c r="C29" s="114" t="s">
        <v>236</v>
      </c>
      <c r="D29" s="114" t="s">
        <v>1291</v>
      </c>
      <c r="E29" s="413" t="s">
        <v>1333</v>
      </c>
      <c r="F29" s="239" t="s">
        <v>1334</v>
      </c>
      <c r="G29" s="239">
        <v>40483</v>
      </c>
      <c r="H29" s="105" t="s">
        <v>1281</v>
      </c>
      <c r="I29" s="105">
        <v>1000000</v>
      </c>
      <c r="J29" s="115" t="s">
        <v>4357</v>
      </c>
      <c r="K29" s="133" t="s">
        <v>1300</v>
      </c>
    </row>
    <row r="30" spans="2:11" s="32" customFormat="1" ht="12">
      <c r="B30" s="160">
        <v>16</v>
      </c>
      <c r="C30" s="118" t="s">
        <v>232</v>
      </c>
      <c r="D30" s="118" t="s">
        <v>1335</v>
      </c>
      <c r="E30" s="148" t="s">
        <v>1336</v>
      </c>
      <c r="F30" s="218">
        <v>39083</v>
      </c>
      <c r="G30" s="218" t="s">
        <v>4</v>
      </c>
      <c r="H30" s="119">
        <v>1000000</v>
      </c>
      <c r="I30" s="119">
        <v>0</v>
      </c>
      <c r="J30" s="124" t="s">
        <v>1337</v>
      </c>
      <c r="K30" s="148" t="s">
        <v>1298</v>
      </c>
    </row>
    <row r="31" spans="2:11" s="32" customFormat="1" ht="12">
      <c r="B31" s="158">
        <v>17</v>
      </c>
      <c r="C31" s="114" t="s">
        <v>1338</v>
      </c>
      <c r="D31" s="114" t="s">
        <v>401</v>
      </c>
      <c r="E31" s="413" t="s">
        <v>1339</v>
      </c>
      <c r="F31" s="239">
        <v>42601</v>
      </c>
      <c r="G31" s="239" t="s">
        <v>4</v>
      </c>
      <c r="H31" s="105">
        <v>10000000</v>
      </c>
      <c r="I31" s="414">
        <v>0</v>
      </c>
      <c r="J31" s="115" t="s">
        <v>1340</v>
      </c>
      <c r="K31" s="133" t="s">
        <v>1300</v>
      </c>
    </row>
    <row r="32" spans="2:11" s="32" customFormat="1" ht="12">
      <c r="B32" s="160">
        <v>18</v>
      </c>
      <c r="C32" s="118" t="s">
        <v>237</v>
      </c>
      <c r="D32" s="118" t="s">
        <v>1292</v>
      </c>
      <c r="E32" s="148" t="s">
        <v>1341</v>
      </c>
      <c r="F32" s="218">
        <v>39966</v>
      </c>
      <c r="G32" s="218">
        <v>39966</v>
      </c>
      <c r="H32" s="119">
        <v>850000000</v>
      </c>
      <c r="I32" s="119">
        <v>4443730103</v>
      </c>
      <c r="J32" s="124" t="s">
        <v>1293</v>
      </c>
      <c r="K32" s="148" t="s">
        <v>1298</v>
      </c>
    </row>
    <row r="33" spans="2:11" s="32" customFormat="1" ht="12">
      <c r="B33" s="158">
        <v>19</v>
      </c>
      <c r="C33" s="114" t="s">
        <v>238</v>
      </c>
      <c r="D33" s="114" t="s">
        <v>1294</v>
      </c>
      <c r="E33" s="413" t="s">
        <v>4</v>
      </c>
      <c r="F33" s="413" t="s">
        <v>4</v>
      </c>
      <c r="G33" s="413" t="s">
        <v>4</v>
      </c>
      <c r="H33" s="413" t="s">
        <v>4</v>
      </c>
      <c r="I33" s="413" t="s">
        <v>4</v>
      </c>
      <c r="J33" s="415" t="s">
        <v>4</v>
      </c>
      <c r="K33" s="413" t="s">
        <v>4</v>
      </c>
    </row>
    <row r="34" spans="2:11" s="32" customFormat="1" ht="12">
      <c r="B34" s="160">
        <v>20</v>
      </c>
      <c r="C34" s="118" t="s">
        <v>231</v>
      </c>
      <c r="D34" s="118" t="s">
        <v>1295</v>
      </c>
      <c r="E34" s="328" t="s">
        <v>1342</v>
      </c>
      <c r="F34" s="416">
        <v>35703</v>
      </c>
      <c r="G34" s="416">
        <v>35703</v>
      </c>
      <c r="H34" s="119">
        <v>691300000</v>
      </c>
      <c r="I34" s="119">
        <v>13438954975</v>
      </c>
      <c r="J34" s="242" t="s">
        <v>1343</v>
      </c>
      <c r="K34" s="417" t="s">
        <v>1298</v>
      </c>
    </row>
    <row r="35" spans="2:11" s="32" customFormat="1" ht="12">
      <c r="B35" s="158">
        <v>21</v>
      </c>
      <c r="C35" s="114" t="s">
        <v>229</v>
      </c>
      <c r="D35" s="114" t="s">
        <v>87</v>
      </c>
      <c r="E35" s="413" t="s">
        <v>1344</v>
      </c>
      <c r="F35" s="239">
        <v>37622</v>
      </c>
      <c r="G35" s="239">
        <v>37622</v>
      </c>
      <c r="H35" s="105">
        <v>859800000</v>
      </c>
      <c r="I35" s="105">
        <v>20499650589</v>
      </c>
      <c r="J35" s="115" t="s">
        <v>1345</v>
      </c>
      <c r="K35" s="133" t="s">
        <v>1300</v>
      </c>
    </row>
    <row r="36" spans="2:11" s="32" customFormat="1" ht="12">
      <c r="B36" s="160">
        <v>22</v>
      </c>
      <c r="C36" s="118" t="s">
        <v>1346</v>
      </c>
      <c r="D36" s="118" t="s">
        <v>4358</v>
      </c>
      <c r="E36" s="328" t="s">
        <v>4359</v>
      </c>
      <c r="F36" s="416">
        <v>37387</v>
      </c>
      <c r="G36" s="416">
        <v>38023</v>
      </c>
      <c r="H36" s="119">
        <v>1000000</v>
      </c>
      <c r="I36" s="119">
        <v>2165007264</v>
      </c>
      <c r="J36" s="242" t="s">
        <v>4360</v>
      </c>
      <c r="K36" s="417" t="s">
        <v>1298</v>
      </c>
    </row>
  </sheetData>
  <conditionalFormatting sqref="D5 D7:D8 D10 C5:C8">
    <cfRule type="containsText" dxfId="454" priority="90" operator="containsText" text="Not">
      <formula>NOT(ISERROR(SEARCH("Not",C5)))</formula>
    </cfRule>
  </conditionalFormatting>
  <conditionalFormatting sqref="E6:J6 E8 E10">
    <cfRule type="containsText" dxfId="453" priority="89" operator="containsText" text="Not">
      <formula>NOT(ISERROR(SEARCH("Not",E6)))</formula>
    </cfRule>
  </conditionalFormatting>
  <conditionalFormatting sqref="F5 F10:F11 F8:G8">
    <cfRule type="containsText" dxfId="452" priority="88" operator="containsText" text="Not">
      <formula>NOT(ISERROR(SEARCH("Not",F5)))</formula>
    </cfRule>
  </conditionalFormatting>
  <conditionalFormatting sqref="G5 G10:G11">
    <cfRule type="containsText" dxfId="451" priority="87" operator="containsText" text="Not">
      <formula>NOT(ISERROR(SEARCH("Not",G5)))</formula>
    </cfRule>
  </conditionalFormatting>
  <conditionalFormatting sqref="H5 H8 H10">
    <cfRule type="containsText" dxfId="450" priority="86" operator="containsText" text="Not">
      <formula>NOT(ISERROR(SEARCH("Not",H5)))</formula>
    </cfRule>
  </conditionalFormatting>
  <conditionalFormatting sqref="I5">
    <cfRule type="containsText" dxfId="449" priority="85" operator="containsText" text="Not">
      <formula>NOT(ISERROR(SEARCH("Not",I5)))</formula>
    </cfRule>
  </conditionalFormatting>
  <conditionalFormatting sqref="J5 J8 J10:J11">
    <cfRule type="containsText" dxfId="448" priority="84" operator="containsText" text="Not">
      <formula>NOT(ISERROR(SEARCH("Not",J5)))</formula>
    </cfRule>
  </conditionalFormatting>
  <conditionalFormatting sqref="K5 K8 K10:K11">
    <cfRule type="containsText" dxfId="447" priority="83" operator="containsText" text="Not">
      <formula>NOT(ISERROR(SEARCH("Not",K5)))</formula>
    </cfRule>
  </conditionalFormatting>
  <conditionalFormatting sqref="C10:C11">
    <cfRule type="containsText" dxfId="446" priority="82" operator="containsText" text="Not">
      <formula>NOT(ISERROR(SEARCH("Not",C10)))</formula>
    </cfRule>
  </conditionalFormatting>
  <conditionalFormatting sqref="D6">
    <cfRule type="containsText" dxfId="445" priority="81" operator="containsText" text="Not">
      <formula>NOT(ISERROR(SEARCH("Not",D6)))</formula>
    </cfRule>
  </conditionalFormatting>
  <conditionalFormatting sqref="I10">
    <cfRule type="containsText" dxfId="444" priority="80" operator="containsText" text="Not">
      <formula>NOT(ISERROR(SEARCH("Not",I10)))</formula>
    </cfRule>
  </conditionalFormatting>
  <conditionalFormatting sqref="D11">
    <cfRule type="containsText" dxfId="443" priority="79" operator="containsText" text="Not">
      <formula>NOT(ISERROR(SEARCH("Not",D11)))</formula>
    </cfRule>
  </conditionalFormatting>
  <conditionalFormatting sqref="E7:J7">
    <cfRule type="containsText" dxfId="442" priority="78" operator="containsText" text="Not">
      <formula>NOT(ISERROR(SEARCH("Not",E7)))</formula>
    </cfRule>
  </conditionalFormatting>
  <conditionalFormatting sqref="E5">
    <cfRule type="containsText" dxfId="441" priority="77" operator="containsText" text="Not">
      <formula>NOT(ISERROR(SEARCH("Not",E5)))</formula>
    </cfRule>
  </conditionalFormatting>
  <conditionalFormatting sqref="K7">
    <cfRule type="containsText" dxfId="440" priority="76" operator="containsText" text="Not">
      <formula>NOT(ISERROR(SEARCH("Not",K7)))</formula>
    </cfRule>
  </conditionalFormatting>
  <conditionalFormatting sqref="D9">
    <cfRule type="containsText" dxfId="439" priority="75" operator="containsText" text="Not">
      <formula>NOT(ISERROR(SEARCH("Not",D9)))</formula>
    </cfRule>
  </conditionalFormatting>
  <conditionalFormatting sqref="E9">
    <cfRule type="containsText" dxfId="438" priority="74" operator="containsText" text="Not">
      <formula>NOT(ISERROR(SEARCH("Not",E9)))</formula>
    </cfRule>
  </conditionalFormatting>
  <conditionalFormatting sqref="F9">
    <cfRule type="containsText" dxfId="437" priority="73" operator="containsText" text="Not">
      <formula>NOT(ISERROR(SEARCH("Not",F9)))</formula>
    </cfRule>
  </conditionalFormatting>
  <conditionalFormatting sqref="J9">
    <cfRule type="containsText" dxfId="436" priority="71" operator="containsText" text="Not">
      <formula>NOT(ISERROR(SEARCH("Not",J9)))</formula>
    </cfRule>
  </conditionalFormatting>
  <conditionalFormatting sqref="K9">
    <cfRule type="containsText" dxfId="435" priority="70" operator="containsText" text="Not">
      <formula>NOT(ISERROR(SEARCH("Not",K9)))</formula>
    </cfRule>
  </conditionalFormatting>
  <conditionalFormatting sqref="C9">
    <cfRule type="containsText" dxfId="434" priority="69" operator="containsText" text="Not">
      <formula>NOT(ISERROR(SEARCH("Not",C9)))</formula>
    </cfRule>
  </conditionalFormatting>
  <conditionalFormatting sqref="K6">
    <cfRule type="containsText" dxfId="433" priority="66" operator="containsText" text="Not">
      <formula>NOT(ISERROR(SEARCH("Not",K6)))</formula>
    </cfRule>
  </conditionalFormatting>
  <conditionalFormatting sqref="E11">
    <cfRule type="containsText" dxfId="432" priority="65" operator="containsText" text="Not">
      <formula>NOT(ISERROR(SEARCH("Not",E11)))</formula>
    </cfRule>
  </conditionalFormatting>
  <conditionalFormatting sqref="E24:H24 J24:K24">
    <cfRule type="containsText" dxfId="431" priority="64" operator="containsText" text="Not">
      <formula>NOT(ISERROR(SEARCH("Not",E24)))</formula>
    </cfRule>
  </conditionalFormatting>
  <conditionalFormatting sqref="I16:I23">
    <cfRule type="containsText" dxfId="430" priority="60" operator="containsText" text="Not">
      <formula>NOT(ISERROR(SEARCH("Not",I16)))</formula>
    </cfRule>
  </conditionalFormatting>
  <conditionalFormatting sqref="F15:F23">
    <cfRule type="containsText" dxfId="429" priority="63" operator="containsText" text="Not">
      <formula>NOT(ISERROR(SEARCH("Not",F15)))</formula>
    </cfRule>
  </conditionalFormatting>
  <conditionalFormatting sqref="G16:G23">
    <cfRule type="containsText" dxfId="428" priority="62" operator="containsText" text="Not">
      <formula>NOT(ISERROR(SEARCH("Not",G16)))</formula>
    </cfRule>
  </conditionalFormatting>
  <conditionalFormatting sqref="H15:H23">
    <cfRule type="containsText" dxfId="427" priority="61" operator="containsText" text="Not">
      <formula>NOT(ISERROR(SEARCH("Not",H15)))</formula>
    </cfRule>
  </conditionalFormatting>
  <conditionalFormatting sqref="J15:J23">
    <cfRule type="containsText" dxfId="426" priority="59" operator="containsText" text="Not">
      <formula>NOT(ISERROR(SEARCH("Not",J15)))</formula>
    </cfRule>
  </conditionalFormatting>
  <conditionalFormatting sqref="K15:K23">
    <cfRule type="containsText" dxfId="425" priority="58" operator="containsText" text="Not">
      <formula>NOT(ISERROR(SEARCH("Not",K15)))</formula>
    </cfRule>
  </conditionalFormatting>
  <conditionalFormatting sqref="I24">
    <cfRule type="containsText" dxfId="424" priority="57" operator="containsText" text="Not">
      <formula>NOT(ISERROR(SEARCH("Not",I24)))</formula>
    </cfRule>
  </conditionalFormatting>
  <conditionalFormatting sqref="E15:E22">
    <cfRule type="containsText" dxfId="423" priority="56" operator="containsText" text="Not">
      <formula>NOT(ISERROR(SEARCH("Not",E15)))</formula>
    </cfRule>
  </conditionalFormatting>
  <conditionalFormatting sqref="K27">
    <cfRule type="containsText" dxfId="422" priority="45" operator="containsText" text="Not">
      <formula>NOT(ISERROR(SEARCH("Not",K27)))</formula>
    </cfRule>
  </conditionalFormatting>
  <conditionalFormatting sqref="D15:D23">
    <cfRule type="containsText" dxfId="421" priority="55" operator="containsText" text="Not">
      <formula>NOT(ISERROR(SEARCH("Not",D15)))</formula>
    </cfRule>
  </conditionalFormatting>
  <conditionalFormatting sqref="D24">
    <cfRule type="containsText" dxfId="420" priority="54" operator="containsText" text="Not">
      <formula>NOT(ISERROR(SEARCH("Not",D24)))</formula>
    </cfRule>
  </conditionalFormatting>
  <conditionalFormatting sqref="I27">
    <cfRule type="containsText" dxfId="419" priority="47" operator="containsText" text="Not">
      <formula>NOT(ISERROR(SEARCH("Not",I27)))</formula>
    </cfRule>
  </conditionalFormatting>
  <conditionalFormatting sqref="J25 J27">
    <cfRule type="containsText" dxfId="418" priority="46" operator="containsText" text="Not">
      <formula>NOT(ISERROR(SEARCH("Not",J25)))</formula>
    </cfRule>
  </conditionalFormatting>
  <conditionalFormatting sqref="G15">
    <cfRule type="containsText" dxfId="417" priority="53" operator="containsText" text="Not">
      <formula>NOT(ISERROR(SEARCH("Not",G15)))</formula>
    </cfRule>
  </conditionalFormatting>
  <conditionalFormatting sqref="K25">
    <cfRule type="containsText" dxfId="416" priority="39" operator="containsText" text="Not">
      <formula>NOT(ISERROR(SEARCH("Not",K25)))</formula>
    </cfRule>
  </conditionalFormatting>
  <conditionalFormatting sqref="I15">
    <cfRule type="containsText" dxfId="415" priority="52" operator="containsText" text="Not">
      <formula>NOT(ISERROR(SEARCH("Not",I15)))</formula>
    </cfRule>
  </conditionalFormatting>
  <conditionalFormatting sqref="E26:H26 J26:K26">
    <cfRule type="containsText" dxfId="414" priority="51" operator="containsText" text="Not">
      <formula>NOT(ISERROR(SEARCH("Not",E26)))</formula>
    </cfRule>
  </conditionalFormatting>
  <conditionalFormatting sqref="F29 F31">
    <cfRule type="containsText" dxfId="413" priority="37" operator="containsText" text="Not">
      <formula>NOT(ISERROR(SEARCH("Not",F29)))</formula>
    </cfRule>
  </conditionalFormatting>
  <conditionalFormatting sqref="F25 F27">
    <cfRule type="containsText" dxfId="412" priority="50" operator="containsText" text="Not">
      <formula>NOT(ISERROR(SEARCH("Not",F25)))</formula>
    </cfRule>
  </conditionalFormatting>
  <conditionalFormatting sqref="G27 G25">
    <cfRule type="containsText" dxfId="411" priority="49" operator="containsText" text="Not">
      <formula>NOT(ISERROR(SEARCH("Not",G25)))</formula>
    </cfRule>
  </conditionalFormatting>
  <conditionalFormatting sqref="H25 H27">
    <cfRule type="containsText" dxfId="410" priority="48" operator="containsText" text="Not">
      <formula>NOT(ISERROR(SEARCH("Not",H25)))</formula>
    </cfRule>
  </conditionalFormatting>
  <conditionalFormatting sqref="G29 G31">
    <cfRule type="containsText" dxfId="409" priority="36" operator="containsText" text="Not">
      <formula>NOT(ISERROR(SEARCH("Not",G29)))</formula>
    </cfRule>
  </conditionalFormatting>
  <conditionalFormatting sqref="H29 H31">
    <cfRule type="containsText" dxfId="408" priority="35" operator="containsText" text="Not">
      <formula>NOT(ISERROR(SEARCH("Not",H29)))</formula>
    </cfRule>
  </conditionalFormatting>
  <conditionalFormatting sqref="I26">
    <cfRule type="containsText" dxfId="407" priority="44" operator="containsText" text="Not">
      <formula>NOT(ISERROR(SEARCH("Not",I26)))</formula>
    </cfRule>
  </conditionalFormatting>
  <conditionalFormatting sqref="E25 E27">
    <cfRule type="containsText" dxfId="406" priority="43" operator="containsText" text="Not">
      <formula>NOT(ISERROR(SEARCH("Not",E25)))</formula>
    </cfRule>
  </conditionalFormatting>
  <conditionalFormatting sqref="D25 D27">
    <cfRule type="containsText" dxfId="405" priority="42" operator="containsText" text="Not">
      <formula>NOT(ISERROR(SEARCH("Not",D25)))</formula>
    </cfRule>
  </conditionalFormatting>
  <conditionalFormatting sqref="D26">
    <cfRule type="containsText" dxfId="404" priority="41" operator="containsText" text="Not">
      <formula>NOT(ISERROR(SEARCH("Not",D26)))</formula>
    </cfRule>
  </conditionalFormatting>
  <conditionalFormatting sqref="D28 D30 D32">
    <cfRule type="containsText" dxfId="403" priority="28" operator="containsText" text="Not">
      <formula>NOT(ISERROR(SEARCH("Not",D28)))</formula>
    </cfRule>
  </conditionalFormatting>
  <conditionalFormatting sqref="I25">
    <cfRule type="containsText" dxfId="402" priority="40" operator="containsText" text="Not">
      <formula>NOT(ISERROR(SEARCH("Not",I25)))</formula>
    </cfRule>
  </conditionalFormatting>
  <conditionalFormatting sqref="K31 K29">
    <cfRule type="containsText" dxfId="401" priority="32" operator="containsText" text="Not">
      <formula>NOT(ISERROR(SEARCH("Not",K29)))</formula>
    </cfRule>
  </conditionalFormatting>
  <conditionalFormatting sqref="I29">
    <cfRule type="containsText" dxfId="400" priority="34" operator="containsText" text="Not">
      <formula>NOT(ISERROR(SEARCH("Not",I29)))</formula>
    </cfRule>
  </conditionalFormatting>
  <conditionalFormatting sqref="J29 J31">
    <cfRule type="containsText" dxfId="399" priority="33" operator="containsText" text="Not">
      <formula>NOT(ISERROR(SEARCH("Not",J29)))</formula>
    </cfRule>
  </conditionalFormatting>
  <conditionalFormatting sqref="E28:F28 E30:H30 E32:H32 J28:K28 J30:K30 J32:K32 H28">
    <cfRule type="containsText" dxfId="398" priority="38" operator="containsText" text="Not">
      <formula>NOT(ISERROR(SEARCH("Not",E28)))</formula>
    </cfRule>
  </conditionalFormatting>
  <conditionalFormatting sqref="I28 I30 I32">
    <cfRule type="containsText" dxfId="397" priority="31" operator="containsText" text="Not">
      <formula>NOT(ISERROR(SEARCH("Not",I28)))</formula>
    </cfRule>
  </conditionalFormatting>
  <conditionalFormatting sqref="E29 E31">
    <cfRule type="containsText" dxfId="396" priority="30" operator="containsText" text="Not">
      <formula>NOT(ISERROR(SEARCH("Not",E29)))</formula>
    </cfRule>
  </conditionalFormatting>
  <conditionalFormatting sqref="D29 D31">
    <cfRule type="containsText" dxfId="395" priority="29" operator="containsText" text="Not">
      <formula>NOT(ISERROR(SEARCH("Not",D29)))</formula>
    </cfRule>
  </conditionalFormatting>
  <conditionalFormatting sqref="C15:C23">
    <cfRule type="containsText" dxfId="394" priority="27" operator="containsText" text="Not">
      <formula>NOT(ISERROR(SEARCH("Not",C15)))</formula>
    </cfRule>
  </conditionalFormatting>
  <conditionalFormatting sqref="C24:C36">
    <cfRule type="containsText" dxfId="393" priority="26" operator="containsText" text="Not">
      <formula>NOT(ISERROR(SEARCH("Not",C24)))</formula>
    </cfRule>
  </conditionalFormatting>
  <conditionalFormatting sqref="E33:K33">
    <cfRule type="containsText" dxfId="392" priority="19" operator="containsText" text="Not">
      <formula>NOT(ISERROR(SEARCH("Not",E33)))</formula>
    </cfRule>
  </conditionalFormatting>
  <conditionalFormatting sqref="D33">
    <cfRule type="containsText" dxfId="391" priority="18" operator="containsText" text="Not">
      <formula>NOT(ISERROR(SEARCH("Not",D33)))</formula>
    </cfRule>
  </conditionalFormatting>
  <conditionalFormatting sqref="F35:G35">
    <cfRule type="containsText" dxfId="390" priority="17" operator="containsText" text="Not">
      <formula>NOT(ISERROR(SEARCH("Not",F35)))</formula>
    </cfRule>
  </conditionalFormatting>
  <conditionalFormatting sqref="H34:H36">
    <cfRule type="containsText" dxfId="389" priority="16" operator="containsText" text="Not">
      <formula>NOT(ISERROR(SEARCH("Not",H34)))</formula>
    </cfRule>
  </conditionalFormatting>
  <conditionalFormatting sqref="K35">
    <cfRule type="containsText" dxfId="388" priority="13" operator="containsText" text="Not">
      <formula>NOT(ISERROR(SEARCH("Not",K35)))</formula>
    </cfRule>
  </conditionalFormatting>
  <conditionalFormatting sqref="I35">
    <cfRule type="containsText" dxfId="387" priority="15" operator="containsText" text="Not">
      <formula>NOT(ISERROR(SEARCH("Not",I35)))</formula>
    </cfRule>
  </conditionalFormatting>
  <conditionalFormatting sqref="J35">
    <cfRule type="containsText" dxfId="386" priority="14" operator="containsText" text="Not">
      <formula>NOT(ISERROR(SEARCH("Not",J35)))</formula>
    </cfRule>
  </conditionalFormatting>
  <conditionalFormatting sqref="E35">
    <cfRule type="containsText" dxfId="385" priority="12" operator="containsText" text="Not">
      <formula>NOT(ISERROR(SEARCH("Not",E35)))</formula>
    </cfRule>
  </conditionalFormatting>
  <conditionalFormatting sqref="D35">
    <cfRule type="containsText" dxfId="384" priority="11" operator="containsText" text="Not">
      <formula>NOT(ISERROR(SEARCH("Not",D35)))</formula>
    </cfRule>
  </conditionalFormatting>
  <conditionalFormatting sqref="D34">
    <cfRule type="containsText" dxfId="383" priority="10" operator="containsText" text="Not">
      <formula>NOT(ISERROR(SEARCH("Not",D34)))</formula>
    </cfRule>
  </conditionalFormatting>
  <conditionalFormatting sqref="I34">
    <cfRule type="containsText" dxfId="382" priority="9" operator="containsText" text="Not">
      <formula>NOT(ISERROR(SEARCH("Not",I34)))</formula>
    </cfRule>
  </conditionalFormatting>
  <conditionalFormatting sqref="E23">
    <cfRule type="containsText" dxfId="381" priority="8" operator="containsText" text="Not">
      <formula>NOT(ISERROR(SEARCH("Not",E23)))</formula>
    </cfRule>
  </conditionalFormatting>
  <conditionalFormatting sqref="I31">
    <cfRule type="containsText" dxfId="380" priority="7" operator="containsText" text="Not">
      <formula>NOT(ISERROR(SEARCH("Not",I31)))</formula>
    </cfRule>
  </conditionalFormatting>
  <conditionalFormatting sqref="G9:I9">
    <cfRule type="containsText" dxfId="379" priority="6" operator="containsText" text="Not">
      <formula>NOT(ISERROR(SEARCH("Not",G9)))</formula>
    </cfRule>
  </conditionalFormatting>
  <conditionalFormatting sqref="I8">
    <cfRule type="containsText" dxfId="378" priority="5" operator="containsText" text="Not">
      <formula>NOT(ISERROR(SEARCH("Not",I8)))</formula>
    </cfRule>
  </conditionalFormatting>
  <conditionalFormatting sqref="H11:I11">
    <cfRule type="containsText" dxfId="377" priority="4" operator="containsText" text="Not">
      <formula>NOT(ISERROR(SEARCH("Not",H11)))</formula>
    </cfRule>
  </conditionalFormatting>
  <conditionalFormatting sqref="G28">
    <cfRule type="containsText" dxfId="376" priority="3" operator="containsText" text="Not">
      <formula>NOT(ISERROR(SEARCH("Not",G28)))</formula>
    </cfRule>
  </conditionalFormatting>
  <conditionalFormatting sqref="D36">
    <cfRule type="containsText" dxfId="375" priority="2" operator="containsText" text="Not">
      <formula>NOT(ISERROR(SEARCH("Not",D36)))</formula>
    </cfRule>
  </conditionalFormatting>
  <conditionalFormatting sqref="I36">
    <cfRule type="containsText" dxfId="374" priority="1" operator="containsText" text="Not">
      <formula>NOT(ISERROR(SEARCH("Not",I36)))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5"/>
  <sheetViews>
    <sheetView showGridLines="0" workbookViewId="0">
      <selection sqref="A1:XFD1048576"/>
    </sheetView>
  </sheetViews>
  <sheetFormatPr baseColWidth="10" defaultColWidth="11.375" defaultRowHeight="12"/>
  <cols>
    <col min="1" max="1" width="1.625" style="32" customWidth="1"/>
    <col min="2" max="2" width="53.375" style="32" customWidth="1"/>
    <col min="3" max="4" width="8.875" style="32" customWidth="1"/>
    <col min="5" max="5" width="1.375" style="32" customWidth="1"/>
    <col min="6" max="6" width="48.875" style="32" customWidth="1"/>
    <col min="7" max="8" width="9.375" style="32" bestFit="1" customWidth="1"/>
    <col min="9" max="9" width="1.375" style="32" customWidth="1"/>
    <col min="10" max="10" width="62.25" style="32" bestFit="1" customWidth="1"/>
    <col min="11" max="16384" width="11.375" style="32"/>
  </cols>
  <sheetData>
    <row r="1" spans="1:10" ht="19.5">
      <c r="A1" s="196" t="s">
        <v>1271</v>
      </c>
    </row>
    <row r="3" spans="1:10" ht="26.25" thickBot="1">
      <c r="B3" s="295" t="s">
        <v>387</v>
      </c>
      <c r="C3" s="295" t="s">
        <v>1575</v>
      </c>
      <c r="D3" s="295" t="s">
        <v>388</v>
      </c>
      <c r="F3" s="295" t="s">
        <v>387</v>
      </c>
      <c r="G3" s="295" t="s">
        <v>1575</v>
      </c>
      <c r="H3" s="295" t="s">
        <v>388</v>
      </c>
      <c r="J3" s="295" t="s">
        <v>490</v>
      </c>
    </row>
    <row r="4" spans="1:10">
      <c r="B4" s="418" t="s">
        <v>389</v>
      </c>
      <c r="C4" s="418"/>
      <c r="D4" s="418"/>
      <c r="F4" s="419" t="s">
        <v>474</v>
      </c>
      <c r="G4" s="419"/>
      <c r="H4" s="419"/>
      <c r="J4" s="385" t="s">
        <v>1569</v>
      </c>
    </row>
    <row r="5" spans="1:10" ht="24">
      <c r="B5" s="370" t="s">
        <v>1296</v>
      </c>
      <c r="C5" s="370" t="s">
        <v>5</v>
      </c>
      <c r="D5" s="370" t="s">
        <v>5</v>
      </c>
      <c r="F5" s="383" t="s">
        <v>475</v>
      </c>
      <c r="G5" s="374" t="s">
        <v>5</v>
      </c>
      <c r="H5" s="374" t="s">
        <v>5</v>
      </c>
      <c r="J5" s="383" t="s">
        <v>477</v>
      </c>
    </row>
    <row r="6" spans="1:10">
      <c r="B6" s="374" t="s">
        <v>413</v>
      </c>
      <c r="C6" s="374" t="s">
        <v>5</v>
      </c>
      <c r="D6" s="374" t="s">
        <v>5</v>
      </c>
      <c r="F6" s="370" t="s">
        <v>1255</v>
      </c>
      <c r="G6" s="370" t="s">
        <v>5</v>
      </c>
      <c r="H6" s="370" t="s">
        <v>5</v>
      </c>
      <c r="J6" s="385" t="s">
        <v>478</v>
      </c>
    </row>
    <row r="7" spans="1:10">
      <c r="B7" s="370" t="s">
        <v>1347</v>
      </c>
      <c r="C7" s="370" t="s">
        <v>5</v>
      </c>
      <c r="D7" s="370" t="s">
        <v>5</v>
      </c>
      <c r="F7" s="374" t="s">
        <v>476</v>
      </c>
      <c r="G7" s="374" t="s">
        <v>5</v>
      </c>
      <c r="H7" s="374" t="s">
        <v>5</v>
      </c>
      <c r="J7" s="383" t="s">
        <v>479</v>
      </c>
    </row>
    <row r="8" spans="1:10">
      <c r="B8" s="374" t="s">
        <v>1348</v>
      </c>
      <c r="C8" s="374" t="s">
        <v>5</v>
      </c>
      <c r="D8" s="374" t="s">
        <v>5</v>
      </c>
      <c r="J8" s="385" t="s">
        <v>480</v>
      </c>
    </row>
    <row r="9" spans="1:10">
      <c r="B9" s="370" t="s">
        <v>1349</v>
      </c>
      <c r="C9" s="370" t="s">
        <v>5</v>
      </c>
      <c r="D9" s="370" t="s">
        <v>5</v>
      </c>
      <c r="J9" s="383" t="s">
        <v>481</v>
      </c>
    </row>
    <row r="10" spans="1:10">
      <c r="B10" s="374" t="s">
        <v>1350</v>
      </c>
      <c r="C10" s="374" t="s">
        <v>5</v>
      </c>
      <c r="D10" s="374" t="s">
        <v>5</v>
      </c>
      <c r="J10" s="385" t="s">
        <v>482</v>
      </c>
    </row>
    <row r="11" spans="1:10">
      <c r="B11" s="370" t="s">
        <v>1351</v>
      </c>
      <c r="C11" s="370" t="s">
        <v>5</v>
      </c>
      <c r="D11" s="370" t="s">
        <v>5</v>
      </c>
      <c r="J11" s="383" t="s">
        <v>483</v>
      </c>
    </row>
    <row r="12" spans="1:10">
      <c r="B12" s="374" t="s">
        <v>1352</v>
      </c>
      <c r="C12" s="374" t="s">
        <v>5</v>
      </c>
      <c r="D12" s="374" t="s">
        <v>5</v>
      </c>
      <c r="J12" s="385" t="s">
        <v>484</v>
      </c>
    </row>
    <row r="13" spans="1:10">
      <c r="B13" s="370" t="s">
        <v>414</v>
      </c>
      <c r="C13" s="370" t="s">
        <v>5</v>
      </c>
      <c r="D13" s="370" t="s">
        <v>5</v>
      </c>
      <c r="J13" s="383" t="s">
        <v>485</v>
      </c>
    </row>
    <row r="14" spans="1:10">
      <c r="B14" s="374" t="s">
        <v>1353</v>
      </c>
      <c r="C14" s="374" t="s">
        <v>5</v>
      </c>
      <c r="D14" s="374" t="s">
        <v>5</v>
      </c>
      <c r="J14" s="385" t="s">
        <v>486</v>
      </c>
    </row>
    <row r="15" spans="1:10">
      <c r="B15" s="370" t="s">
        <v>1203</v>
      </c>
      <c r="C15" s="370" t="s">
        <v>5</v>
      </c>
      <c r="D15" s="370" t="s">
        <v>5</v>
      </c>
      <c r="J15" s="383" t="s">
        <v>487</v>
      </c>
    </row>
    <row r="16" spans="1:10">
      <c r="B16" s="374" t="s">
        <v>399</v>
      </c>
      <c r="C16" s="374" t="s">
        <v>5</v>
      </c>
      <c r="D16" s="374" t="s">
        <v>5</v>
      </c>
      <c r="J16" s="385" t="s">
        <v>488</v>
      </c>
    </row>
    <row r="17" spans="2:10">
      <c r="B17" s="370" t="s">
        <v>1354</v>
      </c>
      <c r="C17" s="370" t="s">
        <v>5</v>
      </c>
      <c r="D17" s="370" t="s">
        <v>5</v>
      </c>
      <c r="J17" s="32" t="s">
        <v>489</v>
      </c>
    </row>
    <row r="18" spans="2:10">
      <c r="B18" s="374" t="s">
        <v>1355</v>
      </c>
      <c r="C18" s="374" t="s">
        <v>5</v>
      </c>
      <c r="D18" s="374" t="s">
        <v>5</v>
      </c>
    </row>
    <row r="19" spans="2:10">
      <c r="B19" s="370" t="s">
        <v>1356</v>
      </c>
      <c r="C19" s="370" t="s">
        <v>5</v>
      </c>
      <c r="D19" s="370" t="s">
        <v>5</v>
      </c>
    </row>
    <row r="20" spans="2:10">
      <c r="B20" s="374" t="s">
        <v>1357</v>
      </c>
      <c r="C20" s="374" t="s">
        <v>5</v>
      </c>
      <c r="D20" s="374" t="s">
        <v>5</v>
      </c>
    </row>
    <row r="21" spans="2:10">
      <c r="B21" s="370" t="s">
        <v>1358</v>
      </c>
      <c r="C21" s="370" t="s">
        <v>5</v>
      </c>
      <c r="D21" s="370" t="s">
        <v>5</v>
      </c>
    </row>
    <row r="22" spans="2:10">
      <c r="B22" s="374" t="s">
        <v>1359</v>
      </c>
      <c r="C22" s="374" t="s">
        <v>5</v>
      </c>
      <c r="D22" s="374" t="s">
        <v>5</v>
      </c>
    </row>
    <row r="23" spans="2:10">
      <c r="B23" s="370" t="s">
        <v>415</v>
      </c>
      <c r="C23" s="370" t="s">
        <v>5</v>
      </c>
      <c r="D23" s="370" t="s">
        <v>5</v>
      </c>
    </row>
    <row r="24" spans="2:10">
      <c r="B24" s="374" t="s">
        <v>1360</v>
      </c>
      <c r="C24" s="374" t="s">
        <v>5</v>
      </c>
      <c r="D24" s="374" t="s">
        <v>5</v>
      </c>
    </row>
    <row r="25" spans="2:10">
      <c r="B25" s="370" t="s">
        <v>1361</v>
      </c>
      <c r="C25" s="370" t="s">
        <v>5</v>
      </c>
      <c r="D25" s="370" t="s">
        <v>5</v>
      </c>
    </row>
    <row r="26" spans="2:10">
      <c r="B26" s="374" t="s">
        <v>1362</v>
      </c>
      <c r="C26" s="374" t="s">
        <v>5</v>
      </c>
      <c r="D26" s="374" t="s">
        <v>5</v>
      </c>
    </row>
    <row r="27" spans="2:10">
      <c r="B27" s="370" t="s">
        <v>1363</v>
      </c>
      <c r="C27" s="370" t="s">
        <v>5</v>
      </c>
      <c r="D27" s="370" t="s">
        <v>5</v>
      </c>
    </row>
    <row r="28" spans="2:10">
      <c r="B28" s="374" t="s">
        <v>1364</v>
      </c>
      <c r="C28" s="374" t="s">
        <v>5</v>
      </c>
      <c r="D28" s="374" t="s">
        <v>5</v>
      </c>
    </row>
    <row r="29" spans="2:10">
      <c r="B29" s="370" t="s">
        <v>1365</v>
      </c>
      <c r="C29" s="370" t="s">
        <v>5</v>
      </c>
      <c r="D29" s="370" t="s">
        <v>5</v>
      </c>
    </row>
    <row r="30" spans="2:10">
      <c r="B30" s="374" t="s">
        <v>1366</v>
      </c>
      <c r="C30" s="374" t="s">
        <v>5</v>
      </c>
      <c r="D30" s="374" t="s">
        <v>5</v>
      </c>
    </row>
    <row r="31" spans="2:10">
      <c r="B31" s="370" t="s">
        <v>402</v>
      </c>
      <c r="C31" s="370" t="s">
        <v>5</v>
      </c>
      <c r="D31" s="370" t="s">
        <v>5</v>
      </c>
    </row>
    <row r="32" spans="2:10">
      <c r="B32" s="374" t="s">
        <v>1367</v>
      </c>
      <c r="C32" s="374" t="s">
        <v>5</v>
      </c>
      <c r="D32" s="374" t="s">
        <v>5</v>
      </c>
    </row>
    <row r="33" spans="2:4">
      <c r="B33" s="370" t="s">
        <v>1368</v>
      </c>
      <c r="C33" s="370" t="s">
        <v>5</v>
      </c>
      <c r="D33" s="370" t="s">
        <v>5</v>
      </c>
    </row>
    <row r="34" spans="2:4">
      <c r="B34" s="374" t="s">
        <v>1369</v>
      </c>
      <c r="C34" s="374" t="s">
        <v>5</v>
      </c>
      <c r="D34" s="374" t="s">
        <v>5</v>
      </c>
    </row>
    <row r="35" spans="2:4">
      <c r="B35" s="370" t="s">
        <v>1370</v>
      </c>
      <c r="C35" s="370" t="s">
        <v>5</v>
      </c>
      <c r="D35" s="370" t="s">
        <v>5</v>
      </c>
    </row>
    <row r="36" spans="2:4">
      <c r="B36" s="374" t="s">
        <v>1371</v>
      </c>
      <c r="C36" s="374" t="s">
        <v>5</v>
      </c>
      <c r="D36" s="374" t="s">
        <v>5</v>
      </c>
    </row>
    <row r="37" spans="2:4">
      <c r="B37" s="370" t="s">
        <v>416</v>
      </c>
      <c r="C37" s="370" t="s">
        <v>5</v>
      </c>
      <c r="D37" s="370" t="s">
        <v>5</v>
      </c>
    </row>
    <row r="38" spans="2:4">
      <c r="B38" s="374" t="s">
        <v>1372</v>
      </c>
      <c r="C38" s="374" t="s">
        <v>5</v>
      </c>
      <c r="D38" s="374" t="s">
        <v>5</v>
      </c>
    </row>
    <row r="39" spans="2:4">
      <c r="B39" s="370" t="s">
        <v>1373</v>
      </c>
      <c r="C39" s="370" t="s">
        <v>5</v>
      </c>
      <c r="D39" s="370" t="s">
        <v>5</v>
      </c>
    </row>
    <row r="40" spans="2:4">
      <c r="B40" s="374" t="s">
        <v>394</v>
      </c>
      <c r="C40" s="374" t="s">
        <v>5</v>
      </c>
      <c r="D40" s="374" t="s">
        <v>5</v>
      </c>
    </row>
    <row r="41" spans="2:4">
      <c r="B41" s="370" t="s">
        <v>417</v>
      </c>
      <c r="C41" s="370" t="s">
        <v>5</v>
      </c>
      <c r="D41" s="370" t="s">
        <v>5</v>
      </c>
    </row>
    <row r="42" spans="2:4">
      <c r="B42" s="374" t="s">
        <v>1374</v>
      </c>
      <c r="C42" s="374" t="s">
        <v>5</v>
      </c>
      <c r="D42" s="374" t="s">
        <v>5</v>
      </c>
    </row>
    <row r="43" spans="2:4">
      <c r="B43" s="370" t="s">
        <v>1375</v>
      </c>
      <c r="C43" s="370" t="s">
        <v>5</v>
      </c>
      <c r="D43" s="370" t="s">
        <v>5</v>
      </c>
    </row>
    <row r="44" spans="2:4">
      <c r="B44" s="374" t="s">
        <v>1376</v>
      </c>
      <c r="C44" s="374" t="s">
        <v>5</v>
      </c>
      <c r="D44" s="374" t="s">
        <v>5</v>
      </c>
    </row>
    <row r="45" spans="2:4">
      <c r="B45" s="370" t="s">
        <v>1377</v>
      </c>
      <c r="C45" s="370" t="s">
        <v>5</v>
      </c>
      <c r="D45" s="370" t="s">
        <v>5</v>
      </c>
    </row>
    <row r="46" spans="2:4">
      <c r="B46" s="374" t="s">
        <v>1378</v>
      </c>
      <c r="C46" s="374" t="s">
        <v>5</v>
      </c>
      <c r="D46" s="374" t="s">
        <v>5</v>
      </c>
    </row>
    <row r="47" spans="2:4">
      <c r="B47" s="370" t="s">
        <v>418</v>
      </c>
      <c r="C47" s="370" t="s">
        <v>5</v>
      </c>
      <c r="D47" s="370" t="s">
        <v>5</v>
      </c>
    </row>
    <row r="48" spans="2:4">
      <c r="B48" s="374" t="s">
        <v>1379</v>
      </c>
      <c r="C48" s="374" t="s">
        <v>5</v>
      </c>
      <c r="D48" s="374" t="s">
        <v>5</v>
      </c>
    </row>
    <row r="49" spans="2:4">
      <c r="B49" s="370" t="s">
        <v>1380</v>
      </c>
      <c r="C49" s="370" t="s">
        <v>5</v>
      </c>
      <c r="D49" s="370" t="s">
        <v>5</v>
      </c>
    </row>
    <row r="50" spans="2:4">
      <c r="B50" s="374" t="s">
        <v>404</v>
      </c>
      <c r="C50" s="374" t="s">
        <v>5</v>
      </c>
      <c r="D50" s="374" t="s">
        <v>5</v>
      </c>
    </row>
    <row r="51" spans="2:4">
      <c r="B51" s="370" t="s">
        <v>1381</v>
      </c>
      <c r="C51" s="370" t="s">
        <v>5</v>
      </c>
      <c r="D51" s="370" t="s">
        <v>5</v>
      </c>
    </row>
    <row r="52" spans="2:4">
      <c r="B52" s="374" t="s">
        <v>1382</v>
      </c>
      <c r="C52" s="374" t="s">
        <v>5</v>
      </c>
      <c r="D52" s="374" t="s">
        <v>5</v>
      </c>
    </row>
    <row r="53" spans="2:4">
      <c r="B53" s="370" t="s">
        <v>1383</v>
      </c>
      <c r="C53" s="370" t="s">
        <v>5</v>
      </c>
      <c r="D53" s="370" t="s">
        <v>5</v>
      </c>
    </row>
    <row r="54" spans="2:4">
      <c r="B54" s="374" t="s">
        <v>1384</v>
      </c>
      <c r="C54" s="374" t="s">
        <v>5</v>
      </c>
      <c r="D54" s="374" t="s">
        <v>5</v>
      </c>
    </row>
    <row r="55" spans="2:4">
      <c r="B55" s="370" t="s">
        <v>1385</v>
      </c>
      <c r="C55" s="370" t="s">
        <v>5</v>
      </c>
      <c r="D55" s="370" t="s">
        <v>5</v>
      </c>
    </row>
    <row r="56" spans="2:4">
      <c r="B56" s="374" t="s">
        <v>455</v>
      </c>
      <c r="C56" s="374" t="s">
        <v>5</v>
      </c>
      <c r="D56" s="374" t="s">
        <v>5</v>
      </c>
    </row>
    <row r="57" spans="2:4">
      <c r="B57" s="370" t="s">
        <v>1386</v>
      </c>
      <c r="C57" s="370" t="s">
        <v>5</v>
      </c>
      <c r="D57" s="370" t="s">
        <v>5</v>
      </c>
    </row>
    <row r="58" spans="2:4">
      <c r="B58" s="374" t="s">
        <v>1387</v>
      </c>
      <c r="C58" s="374" t="s">
        <v>5</v>
      </c>
      <c r="D58" s="374" t="s">
        <v>5</v>
      </c>
    </row>
    <row r="59" spans="2:4">
      <c r="B59" s="370" t="s">
        <v>1388</v>
      </c>
      <c r="C59" s="370" t="s">
        <v>5</v>
      </c>
      <c r="D59" s="370" t="s">
        <v>5</v>
      </c>
    </row>
    <row r="60" spans="2:4">
      <c r="B60" s="374" t="s">
        <v>1389</v>
      </c>
      <c r="C60" s="374" t="s">
        <v>5</v>
      </c>
      <c r="D60" s="374" t="s">
        <v>5</v>
      </c>
    </row>
    <row r="61" spans="2:4">
      <c r="B61" s="370" t="s">
        <v>1390</v>
      </c>
      <c r="C61" s="370" t="s">
        <v>5</v>
      </c>
      <c r="D61" s="370" t="s">
        <v>5</v>
      </c>
    </row>
    <row r="62" spans="2:4">
      <c r="B62" s="374" t="s">
        <v>1391</v>
      </c>
      <c r="C62" s="374" t="s">
        <v>5</v>
      </c>
      <c r="D62" s="374" t="s">
        <v>5</v>
      </c>
    </row>
    <row r="63" spans="2:4">
      <c r="B63" s="370" t="s">
        <v>419</v>
      </c>
      <c r="C63" s="370" t="s">
        <v>5</v>
      </c>
      <c r="D63" s="370" t="s">
        <v>5</v>
      </c>
    </row>
    <row r="64" spans="2:4">
      <c r="B64" s="374" t="s">
        <v>1392</v>
      </c>
      <c r="C64" s="374" t="s">
        <v>5</v>
      </c>
      <c r="D64" s="374" t="s">
        <v>5</v>
      </c>
    </row>
    <row r="65" spans="2:4">
      <c r="B65" s="370" t="s">
        <v>1393</v>
      </c>
      <c r="C65" s="370" t="s">
        <v>5</v>
      </c>
      <c r="D65" s="370" t="s">
        <v>5</v>
      </c>
    </row>
    <row r="66" spans="2:4">
      <c r="B66" s="374" t="s">
        <v>1394</v>
      </c>
      <c r="C66" s="374" t="s">
        <v>5</v>
      </c>
      <c r="D66" s="374" t="s">
        <v>5</v>
      </c>
    </row>
    <row r="67" spans="2:4">
      <c r="B67" s="370" t="s">
        <v>1395</v>
      </c>
      <c r="C67" s="370" t="s">
        <v>5</v>
      </c>
      <c r="D67" s="370" t="s">
        <v>5</v>
      </c>
    </row>
    <row r="68" spans="2:4">
      <c r="B68" s="374" t="s">
        <v>1396</v>
      </c>
      <c r="C68" s="374" t="s">
        <v>5</v>
      </c>
      <c r="D68" s="374" t="s">
        <v>5</v>
      </c>
    </row>
    <row r="69" spans="2:4">
      <c r="B69" s="370" t="s">
        <v>1397</v>
      </c>
      <c r="C69" s="370" t="s">
        <v>5</v>
      </c>
      <c r="D69" s="370" t="s">
        <v>5</v>
      </c>
    </row>
    <row r="70" spans="2:4">
      <c r="B70" s="374" t="s">
        <v>1398</v>
      </c>
      <c r="C70" s="374" t="s">
        <v>5</v>
      </c>
      <c r="D70" s="374" t="s">
        <v>5</v>
      </c>
    </row>
    <row r="71" spans="2:4">
      <c r="B71" s="370" t="s">
        <v>1399</v>
      </c>
      <c r="C71" s="370" t="s">
        <v>5</v>
      </c>
      <c r="D71" s="370" t="s">
        <v>5</v>
      </c>
    </row>
    <row r="72" spans="2:4">
      <c r="B72" s="374" t="s">
        <v>1400</v>
      </c>
      <c r="C72" s="374" t="s">
        <v>5</v>
      </c>
      <c r="D72" s="374" t="s">
        <v>5</v>
      </c>
    </row>
    <row r="73" spans="2:4">
      <c r="B73" s="370" t="s">
        <v>420</v>
      </c>
      <c r="C73" s="370" t="s">
        <v>5</v>
      </c>
      <c r="D73" s="370" t="s">
        <v>5</v>
      </c>
    </row>
    <row r="74" spans="2:4">
      <c r="B74" s="374" t="s">
        <v>1401</v>
      </c>
      <c r="C74" s="374" t="s">
        <v>5</v>
      </c>
      <c r="D74" s="374" t="s">
        <v>5</v>
      </c>
    </row>
    <row r="75" spans="2:4">
      <c r="B75" s="370" t="s">
        <v>449</v>
      </c>
      <c r="C75" s="370" t="s">
        <v>5</v>
      </c>
      <c r="D75" s="370" t="s">
        <v>5</v>
      </c>
    </row>
    <row r="76" spans="2:4">
      <c r="B76" s="374" t="s">
        <v>1402</v>
      </c>
      <c r="C76" s="374" t="s">
        <v>5</v>
      </c>
      <c r="D76" s="374" t="s">
        <v>5</v>
      </c>
    </row>
    <row r="77" spans="2:4">
      <c r="B77" s="370" t="s">
        <v>1403</v>
      </c>
      <c r="C77" s="370" t="s">
        <v>5</v>
      </c>
      <c r="D77" s="370" t="s">
        <v>5</v>
      </c>
    </row>
    <row r="78" spans="2:4">
      <c r="B78" s="374" t="s">
        <v>421</v>
      </c>
      <c r="C78" s="374" t="s">
        <v>5</v>
      </c>
      <c r="D78" s="374" t="s">
        <v>5</v>
      </c>
    </row>
    <row r="79" spans="2:4">
      <c r="B79" s="370" t="s">
        <v>1404</v>
      </c>
      <c r="C79" s="370" t="s">
        <v>5</v>
      </c>
      <c r="D79" s="370" t="s">
        <v>5</v>
      </c>
    </row>
    <row r="80" spans="2:4">
      <c r="B80" s="374" t="s">
        <v>1405</v>
      </c>
      <c r="C80" s="374" t="s">
        <v>5</v>
      </c>
      <c r="D80" s="374" t="s">
        <v>5</v>
      </c>
    </row>
    <row r="81" spans="2:4">
      <c r="B81" s="370" t="s">
        <v>1406</v>
      </c>
      <c r="C81" s="370" t="s">
        <v>5</v>
      </c>
      <c r="D81" s="370" t="s">
        <v>5</v>
      </c>
    </row>
    <row r="82" spans="2:4">
      <c r="B82" s="374" t="s">
        <v>1407</v>
      </c>
      <c r="C82" s="374" t="s">
        <v>5</v>
      </c>
      <c r="D82" s="374" t="s">
        <v>5</v>
      </c>
    </row>
    <row r="83" spans="2:4">
      <c r="B83" s="370" t="s">
        <v>1408</v>
      </c>
      <c r="C83" s="370" t="s">
        <v>5</v>
      </c>
      <c r="D83" s="370" t="s">
        <v>5</v>
      </c>
    </row>
    <row r="84" spans="2:4">
      <c r="B84" s="374" t="s">
        <v>1409</v>
      </c>
      <c r="C84" s="374" t="s">
        <v>5</v>
      </c>
      <c r="D84" s="374" t="s">
        <v>5</v>
      </c>
    </row>
    <row r="85" spans="2:4">
      <c r="B85" s="370" t="s">
        <v>1410</v>
      </c>
      <c r="C85" s="370" t="s">
        <v>5</v>
      </c>
      <c r="D85" s="370" t="s">
        <v>5</v>
      </c>
    </row>
    <row r="86" spans="2:4">
      <c r="B86" s="374" t="s">
        <v>450</v>
      </c>
      <c r="C86" s="374" t="s">
        <v>5</v>
      </c>
      <c r="D86" s="374" t="s">
        <v>5</v>
      </c>
    </row>
    <row r="87" spans="2:4">
      <c r="B87" s="370" t="s">
        <v>1411</v>
      </c>
      <c r="C87" s="370" t="s">
        <v>5</v>
      </c>
      <c r="D87" s="370" t="s">
        <v>5</v>
      </c>
    </row>
    <row r="88" spans="2:4">
      <c r="B88" s="374" t="s">
        <v>422</v>
      </c>
      <c r="C88" s="374" t="s">
        <v>5</v>
      </c>
      <c r="D88" s="374" t="s">
        <v>5</v>
      </c>
    </row>
    <row r="89" spans="2:4">
      <c r="B89" s="370" t="s">
        <v>1412</v>
      </c>
      <c r="C89" s="370" t="s">
        <v>5</v>
      </c>
      <c r="D89" s="370" t="s">
        <v>5</v>
      </c>
    </row>
    <row r="90" spans="2:4">
      <c r="B90" s="374" t="s">
        <v>1413</v>
      </c>
      <c r="C90" s="374" t="s">
        <v>5</v>
      </c>
      <c r="D90" s="374" t="s">
        <v>5</v>
      </c>
    </row>
    <row r="91" spans="2:4">
      <c r="B91" s="370" t="s">
        <v>1414</v>
      </c>
      <c r="C91" s="370" t="s">
        <v>5</v>
      </c>
      <c r="D91" s="370" t="s">
        <v>5</v>
      </c>
    </row>
    <row r="92" spans="2:4">
      <c r="B92" s="374" t="s">
        <v>1415</v>
      </c>
      <c r="C92" s="374" t="s">
        <v>5</v>
      </c>
      <c r="D92" s="374" t="s">
        <v>5</v>
      </c>
    </row>
    <row r="93" spans="2:4">
      <c r="B93" s="370" t="s">
        <v>451</v>
      </c>
      <c r="C93" s="370" t="s">
        <v>5</v>
      </c>
      <c r="D93" s="370" t="s">
        <v>5</v>
      </c>
    </row>
    <row r="94" spans="2:4">
      <c r="B94" s="374" t="s">
        <v>1416</v>
      </c>
      <c r="C94" s="374" t="s">
        <v>5</v>
      </c>
      <c r="D94" s="374" t="s">
        <v>5</v>
      </c>
    </row>
    <row r="95" spans="2:4">
      <c r="B95" s="370" t="s">
        <v>1417</v>
      </c>
      <c r="C95" s="370" t="s">
        <v>5</v>
      </c>
      <c r="D95" s="370" t="s">
        <v>5</v>
      </c>
    </row>
    <row r="96" spans="2:4">
      <c r="B96" s="374" t="s">
        <v>423</v>
      </c>
      <c r="C96" s="374" t="s">
        <v>5</v>
      </c>
      <c r="D96" s="374" t="s">
        <v>5</v>
      </c>
    </row>
    <row r="97" spans="2:4">
      <c r="B97" s="370" t="s">
        <v>1207</v>
      </c>
      <c r="C97" s="370" t="s">
        <v>5</v>
      </c>
      <c r="D97" s="370" t="s">
        <v>5</v>
      </c>
    </row>
    <row r="98" spans="2:4">
      <c r="B98" s="374" t="s">
        <v>456</v>
      </c>
      <c r="C98" s="374" t="s">
        <v>5</v>
      </c>
      <c r="D98" s="374" t="s">
        <v>5</v>
      </c>
    </row>
    <row r="99" spans="2:4">
      <c r="B99" s="370" t="s">
        <v>425</v>
      </c>
      <c r="C99" s="370" t="s">
        <v>5</v>
      </c>
      <c r="D99" s="370" t="s">
        <v>5</v>
      </c>
    </row>
    <row r="100" spans="2:4">
      <c r="B100" s="374" t="s">
        <v>1418</v>
      </c>
      <c r="C100" s="374" t="s">
        <v>5</v>
      </c>
      <c r="D100" s="374" t="s">
        <v>5</v>
      </c>
    </row>
    <row r="101" spans="2:4">
      <c r="B101" s="370" t="s">
        <v>427</v>
      </c>
      <c r="C101" s="370" t="s">
        <v>5</v>
      </c>
      <c r="D101" s="370" t="s">
        <v>5</v>
      </c>
    </row>
    <row r="102" spans="2:4">
      <c r="B102" s="374" t="s">
        <v>1419</v>
      </c>
      <c r="C102" s="374" t="s">
        <v>5</v>
      </c>
      <c r="D102" s="374" t="s">
        <v>5</v>
      </c>
    </row>
    <row r="103" spans="2:4">
      <c r="B103" s="370" t="s">
        <v>1420</v>
      </c>
      <c r="C103" s="370" t="s">
        <v>5</v>
      </c>
      <c r="D103" s="370" t="s">
        <v>5</v>
      </c>
    </row>
    <row r="104" spans="2:4">
      <c r="B104" s="374" t="s">
        <v>1421</v>
      </c>
      <c r="C104" s="374" t="s">
        <v>5</v>
      </c>
      <c r="D104" s="374" t="s">
        <v>5</v>
      </c>
    </row>
    <row r="105" spans="2:4">
      <c r="B105" s="370" t="s">
        <v>1422</v>
      </c>
      <c r="C105" s="370" t="s">
        <v>5</v>
      </c>
      <c r="D105" s="370" t="s">
        <v>5</v>
      </c>
    </row>
    <row r="106" spans="2:4">
      <c r="B106" s="374" t="s">
        <v>457</v>
      </c>
      <c r="C106" s="374" t="s">
        <v>5</v>
      </c>
      <c r="D106" s="374" t="s">
        <v>5</v>
      </c>
    </row>
    <row r="107" spans="2:4">
      <c r="B107" s="370" t="s">
        <v>1423</v>
      </c>
      <c r="C107" s="370" t="s">
        <v>5</v>
      </c>
      <c r="D107" s="370" t="s">
        <v>5</v>
      </c>
    </row>
    <row r="108" spans="2:4">
      <c r="B108" s="374" t="s">
        <v>1424</v>
      </c>
      <c r="C108" s="374" t="s">
        <v>5</v>
      </c>
      <c r="D108" s="374" t="s">
        <v>5</v>
      </c>
    </row>
    <row r="109" spans="2:4">
      <c r="B109" s="370" t="s">
        <v>1425</v>
      </c>
      <c r="C109" s="370" t="s">
        <v>5</v>
      </c>
      <c r="D109" s="370" t="s">
        <v>5</v>
      </c>
    </row>
    <row r="110" spans="2:4">
      <c r="B110" s="374" t="s">
        <v>1426</v>
      </c>
      <c r="C110" s="374" t="s">
        <v>5</v>
      </c>
      <c r="D110" s="374" t="s">
        <v>5</v>
      </c>
    </row>
    <row r="111" spans="2:4">
      <c r="B111" s="370" t="s">
        <v>1427</v>
      </c>
      <c r="C111" s="370" t="s">
        <v>5</v>
      </c>
      <c r="D111" s="370" t="s">
        <v>5</v>
      </c>
    </row>
    <row r="112" spans="2:4">
      <c r="B112" s="374" t="s">
        <v>1428</v>
      </c>
      <c r="C112" s="374" t="s">
        <v>5</v>
      </c>
      <c r="D112" s="374" t="s">
        <v>5</v>
      </c>
    </row>
    <row r="113" spans="2:4">
      <c r="B113" s="370" t="s">
        <v>1429</v>
      </c>
      <c r="C113" s="370" t="s">
        <v>5</v>
      </c>
      <c r="D113" s="370" t="s">
        <v>5</v>
      </c>
    </row>
    <row r="114" spans="2:4">
      <c r="B114" s="374" t="s">
        <v>458</v>
      </c>
      <c r="C114" s="374" t="s">
        <v>5</v>
      </c>
      <c r="D114" s="374" t="s">
        <v>5</v>
      </c>
    </row>
    <row r="115" spans="2:4">
      <c r="B115" s="370" t="s">
        <v>459</v>
      </c>
      <c r="C115" s="370" t="s">
        <v>5</v>
      </c>
      <c r="D115" s="370" t="s">
        <v>5</v>
      </c>
    </row>
    <row r="116" spans="2:4">
      <c r="B116" s="374" t="s">
        <v>1430</v>
      </c>
      <c r="C116" s="374" t="s">
        <v>5</v>
      </c>
      <c r="D116" s="374" t="s">
        <v>5</v>
      </c>
    </row>
    <row r="117" spans="2:4">
      <c r="B117" s="370" t="s">
        <v>1431</v>
      </c>
      <c r="C117" s="370" t="s">
        <v>5</v>
      </c>
      <c r="D117" s="370" t="s">
        <v>5</v>
      </c>
    </row>
    <row r="118" spans="2:4">
      <c r="B118" s="374" t="s">
        <v>1432</v>
      </c>
      <c r="C118" s="374" t="s">
        <v>5</v>
      </c>
      <c r="D118" s="374" t="s">
        <v>5</v>
      </c>
    </row>
    <row r="119" spans="2:4">
      <c r="B119" s="370" t="s">
        <v>1433</v>
      </c>
      <c r="C119" s="370" t="s">
        <v>5</v>
      </c>
      <c r="D119" s="370" t="s">
        <v>5</v>
      </c>
    </row>
    <row r="120" spans="2:4">
      <c r="B120" s="374" t="s">
        <v>460</v>
      </c>
      <c r="C120" s="374" t="s">
        <v>5</v>
      </c>
      <c r="D120" s="374" t="s">
        <v>5</v>
      </c>
    </row>
    <row r="121" spans="2:4">
      <c r="B121" s="370" t="s">
        <v>1434</v>
      </c>
      <c r="C121" s="370" t="s">
        <v>5</v>
      </c>
      <c r="D121" s="370" t="s">
        <v>5</v>
      </c>
    </row>
    <row r="122" spans="2:4">
      <c r="B122" s="374" t="s">
        <v>1435</v>
      </c>
      <c r="C122" s="374" t="s">
        <v>5</v>
      </c>
      <c r="D122" s="374" t="s">
        <v>5</v>
      </c>
    </row>
    <row r="123" spans="2:4">
      <c r="B123" s="370" t="s">
        <v>1436</v>
      </c>
      <c r="C123" s="370" t="s">
        <v>5</v>
      </c>
      <c r="D123" s="370" t="s">
        <v>5</v>
      </c>
    </row>
    <row r="124" spans="2:4">
      <c r="B124" s="374" t="s">
        <v>461</v>
      </c>
      <c r="C124" s="374" t="s">
        <v>5</v>
      </c>
      <c r="D124" s="374" t="s">
        <v>5</v>
      </c>
    </row>
    <row r="125" spans="2:4">
      <c r="B125" s="370" t="s">
        <v>462</v>
      </c>
      <c r="C125" s="370" t="s">
        <v>5</v>
      </c>
      <c r="D125" s="370" t="s">
        <v>5</v>
      </c>
    </row>
    <row r="126" spans="2:4">
      <c r="B126" s="374" t="s">
        <v>1437</v>
      </c>
      <c r="C126" s="374" t="s">
        <v>5</v>
      </c>
      <c r="D126" s="374" t="s">
        <v>5</v>
      </c>
    </row>
    <row r="127" spans="2:4">
      <c r="B127" s="370" t="s">
        <v>429</v>
      </c>
      <c r="C127" s="370" t="s">
        <v>5</v>
      </c>
      <c r="D127" s="370" t="s">
        <v>5</v>
      </c>
    </row>
    <row r="128" spans="2:4">
      <c r="B128" s="374" t="s">
        <v>463</v>
      </c>
      <c r="C128" s="374" t="s">
        <v>5</v>
      </c>
      <c r="D128" s="374" t="s">
        <v>5</v>
      </c>
    </row>
    <row r="129" spans="2:4">
      <c r="B129" s="370" t="s">
        <v>1438</v>
      </c>
      <c r="C129" s="370" t="s">
        <v>5</v>
      </c>
      <c r="D129" s="370" t="s">
        <v>5</v>
      </c>
    </row>
    <row r="130" spans="2:4">
      <c r="B130" s="374" t="s">
        <v>1439</v>
      </c>
      <c r="C130" s="374" t="s">
        <v>5</v>
      </c>
      <c r="D130" s="374" t="s">
        <v>5</v>
      </c>
    </row>
    <row r="131" spans="2:4">
      <c r="B131" s="370" t="s">
        <v>1440</v>
      </c>
      <c r="C131" s="370" t="s">
        <v>5</v>
      </c>
      <c r="D131" s="370" t="s">
        <v>5</v>
      </c>
    </row>
    <row r="132" spans="2:4">
      <c r="B132" s="374" t="s">
        <v>1441</v>
      </c>
      <c r="C132" s="374" t="s">
        <v>5</v>
      </c>
      <c r="D132" s="374" t="s">
        <v>5</v>
      </c>
    </row>
    <row r="133" spans="2:4">
      <c r="B133" s="370" t="s">
        <v>1442</v>
      </c>
      <c r="C133" s="370" t="s">
        <v>5</v>
      </c>
      <c r="D133" s="370" t="s">
        <v>5</v>
      </c>
    </row>
    <row r="134" spans="2:4">
      <c r="B134" s="374" t="s">
        <v>1443</v>
      </c>
      <c r="C134" s="374" t="s">
        <v>5</v>
      </c>
      <c r="D134" s="374" t="s">
        <v>5</v>
      </c>
    </row>
    <row r="135" spans="2:4">
      <c r="B135" s="370" t="s">
        <v>1444</v>
      </c>
      <c r="C135" s="370" t="s">
        <v>5</v>
      </c>
      <c r="D135" s="370" t="s">
        <v>5</v>
      </c>
    </row>
    <row r="136" spans="2:4">
      <c r="B136" s="374" t="s">
        <v>1445</v>
      </c>
      <c r="C136" s="374" t="s">
        <v>5</v>
      </c>
      <c r="D136" s="374" t="s">
        <v>5</v>
      </c>
    </row>
    <row r="137" spans="2:4">
      <c r="B137" s="370" t="s">
        <v>1446</v>
      </c>
      <c r="C137" s="370" t="s">
        <v>5</v>
      </c>
      <c r="D137" s="370" t="s">
        <v>5</v>
      </c>
    </row>
    <row r="138" spans="2:4">
      <c r="B138" s="374" t="s">
        <v>1447</v>
      </c>
      <c r="C138" s="374" t="s">
        <v>5</v>
      </c>
      <c r="D138" s="374" t="s">
        <v>5</v>
      </c>
    </row>
    <row r="139" spans="2:4">
      <c r="B139" s="370" t="s">
        <v>1448</v>
      </c>
      <c r="C139" s="370" t="s">
        <v>5</v>
      </c>
      <c r="D139" s="370" t="s">
        <v>5</v>
      </c>
    </row>
    <row r="140" spans="2:4">
      <c r="B140" s="374" t="s">
        <v>405</v>
      </c>
      <c r="C140" s="374" t="s">
        <v>5</v>
      </c>
      <c r="D140" s="374" t="s">
        <v>5</v>
      </c>
    </row>
    <row r="141" spans="2:4">
      <c r="B141" s="370" t="s">
        <v>1449</v>
      </c>
      <c r="C141" s="370" t="s">
        <v>5</v>
      </c>
      <c r="D141" s="370" t="s">
        <v>5</v>
      </c>
    </row>
    <row r="142" spans="2:4">
      <c r="B142" s="374" t="s">
        <v>1450</v>
      </c>
      <c r="C142" s="374" t="s">
        <v>5</v>
      </c>
      <c r="D142" s="374" t="s">
        <v>5</v>
      </c>
    </row>
    <row r="143" spans="2:4">
      <c r="B143" s="370" t="s">
        <v>430</v>
      </c>
      <c r="C143" s="370" t="s">
        <v>5</v>
      </c>
      <c r="D143" s="370" t="s">
        <v>5</v>
      </c>
    </row>
    <row r="144" spans="2:4">
      <c r="B144" s="374" t="s">
        <v>1451</v>
      </c>
      <c r="C144" s="374" t="s">
        <v>5</v>
      </c>
      <c r="D144" s="374" t="s">
        <v>5</v>
      </c>
    </row>
    <row r="145" spans="2:4">
      <c r="B145" s="370" t="s">
        <v>1452</v>
      </c>
      <c r="C145" s="370" t="s">
        <v>5</v>
      </c>
      <c r="D145" s="370" t="s">
        <v>5</v>
      </c>
    </row>
    <row r="146" spans="2:4">
      <c r="B146" s="374" t="s">
        <v>1453</v>
      </c>
      <c r="C146" s="374" t="s">
        <v>5</v>
      </c>
      <c r="D146" s="374" t="s">
        <v>5</v>
      </c>
    </row>
    <row r="147" spans="2:4">
      <c r="B147" s="370" t="s">
        <v>1454</v>
      </c>
      <c r="C147" s="370" t="s">
        <v>5</v>
      </c>
      <c r="D147" s="370" t="s">
        <v>5</v>
      </c>
    </row>
    <row r="148" spans="2:4">
      <c r="B148" s="374" t="s">
        <v>1455</v>
      </c>
      <c r="C148" s="374" t="s">
        <v>5</v>
      </c>
      <c r="D148" s="374" t="s">
        <v>5</v>
      </c>
    </row>
    <row r="149" spans="2:4">
      <c r="B149" s="370" t="s">
        <v>1456</v>
      </c>
      <c r="C149" s="370" t="s">
        <v>5</v>
      </c>
      <c r="D149" s="370" t="s">
        <v>5</v>
      </c>
    </row>
    <row r="150" spans="2:4">
      <c r="B150" s="374" t="s">
        <v>1457</v>
      </c>
      <c r="C150" s="374" t="s">
        <v>5</v>
      </c>
      <c r="D150" s="374" t="s">
        <v>5</v>
      </c>
    </row>
    <row r="151" spans="2:4">
      <c r="B151" s="370" t="s">
        <v>432</v>
      </c>
      <c r="C151" s="370" t="s">
        <v>5</v>
      </c>
      <c r="D151" s="370" t="s">
        <v>5</v>
      </c>
    </row>
    <row r="152" spans="2:4">
      <c r="B152" s="374" t="s">
        <v>1458</v>
      </c>
      <c r="C152" s="374" t="s">
        <v>5</v>
      </c>
      <c r="D152" s="374" t="s">
        <v>5</v>
      </c>
    </row>
    <row r="153" spans="2:4">
      <c r="B153" s="370" t="s">
        <v>1459</v>
      </c>
      <c r="C153" s="370" t="s">
        <v>5</v>
      </c>
      <c r="D153" s="370" t="s">
        <v>5</v>
      </c>
    </row>
    <row r="154" spans="2:4">
      <c r="B154" s="374" t="s">
        <v>1460</v>
      </c>
      <c r="C154" s="374" t="s">
        <v>5</v>
      </c>
      <c r="D154" s="374" t="s">
        <v>5</v>
      </c>
    </row>
    <row r="155" spans="2:4">
      <c r="B155" s="370" t="s">
        <v>1461</v>
      </c>
      <c r="C155" s="370" t="s">
        <v>5</v>
      </c>
      <c r="D155" s="370" t="s">
        <v>5</v>
      </c>
    </row>
    <row r="156" spans="2:4">
      <c r="B156" s="374" t="s">
        <v>1462</v>
      </c>
      <c r="C156" s="374" t="s">
        <v>5</v>
      </c>
      <c r="D156" s="374" t="s">
        <v>5</v>
      </c>
    </row>
    <row r="157" spans="2:4">
      <c r="B157" s="370" t="s">
        <v>1463</v>
      </c>
      <c r="C157" s="370" t="s">
        <v>5</v>
      </c>
      <c r="D157" s="370" t="s">
        <v>5</v>
      </c>
    </row>
    <row r="158" spans="2:4">
      <c r="B158" s="374" t="s">
        <v>1464</v>
      </c>
      <c r="C158" s="374" t="s">
        <v>5</v>
      </c>
      <c r="D158" s="374" t="s">
        <v>5</v>
      </c>
    </row>
    <row r="159" spans="2:4">
      <c r="B159" s="370" t="s">
        <v>1465</v>
      </c>
      <c r="C159" s="370" t="s">
        <v>5</v>
      </c>
      <c r="D159" s="370" t="s">
        <v>5</v>
      </c>
    </row>
    <row r="160" spans="2:4">
      <c r="B160" s="374" t="s">
        <v>1466</v>
      </c>
      <c r="C160" s="374" t="s">
        <v>5</v>
      </c>
      <c r="D160" s="374" t="s">
        <v>5</v>
      </c>
    </row>
    <row r="161" spans="2:4">
      <c r="B161" s="370" t="s">
        <v>1467</v>
      </c>
      <c r="C161" s="370" t="s">
        <v>5</v>
      </c>
      <c r="D161" s="370" t="s">
        <v>5</v>
      </c>
    </row>
    <row r="162" spans="2:4">
      <c r="B162" s="374" t="s">
        <v>1468</v>
      </c>
      <c r="C162" s="374" t="s">
        <v>5</v>
      </c>
      <c r="D162" s="374" t="s">
        <v>5</v>
      </c>
    </row>
    <row r="163" spans="2:4">
      <c r="B163" s="370" t="s">
        <v>1469</v>
      </c>
      <c r="C163" s="370" t="s">
        <v>5</v>
      </c>
      <c r="D163" s="370" t="s">
        <v>5</v>
      </c>
    </row>
    <row r="164" spans="2:4">
      <c r="B164" s="374" t="s">
        <v>407</v>
      </c>
      <c r="C164" s="374" t="s">
        <v>5</v>
      </c>
      <c r="D164" s="374" t="s">
        <v>5</v>
      </c>
    </row>
    <row r="165" spans="2:4">
      <c r="B165" s="370" t="s">
        <v>1470</v>
      </c>
      <c r="C165" s="370" t="s">
        <v>5</v>
      </c>
      <c r="D165" s="370" t="s">
        <v>5</v>
      </c>
    </row>
    <row r="166" spans="2:4">
      <c r="B166" s="374" t="s">
        <v>1471</v>
      </c>
      <c r="C166" s="374" t="s">
        <v>5</v>
      </c>
      <c r="D166" s="374" t="s">
        <v>5</v>
      </c>
    </row>
    <row r="167" spans="2:4">
      <c r="B167" s="370" t="s">
        <v>393</v>
      </c>
      <c r="C167" s="370" t="s">
        <v>5</v>
      </c>
      <c r="D167" s="370" t="s">
        <v>5</v>
      </c>
    </row>
    <row r="168" spans="2:4">
      <c r="B168" s="374" t="s">
        <v>1472</v>
      </c>
      <c r="C168" s="374" t="s">
        <v>5</v>
      </c>
      <c r="D168" s="374" t="s">
        <v>5</v>
      </c>
    </row>
    <row r="169" spans="2:4">
      <c r="B169" s="370" t="s">
        <v>1473</v>
      </c>
      <c r="C169" s="370" t="s">
        <v>5</v>
      </c>
      <c r="D169" s="370" t="s">
        <v>5</v>
      </c>
    </row>
    <row r="170" spans="2:4">
      <c r="B170" s="374" t="s">
        <v>1474</v>
      </c>
      <c r="C170" s="374" t="s">
        <v>5</v>
      </c>
      <c r="D170" s="374" t="s">
        <v>5</v>
      </c>
    </row>
    <row r="171" spans="2:4">
      <c r="B171" s="370" t="s">
        <v>1475</v>
      </c>
      <c r="C171" s="370" t="s">
        <v>5</v>
      </c>
      <c r="D171" s="370" t="s">
        <v>5</v>
      </c>
    </row>
    <row r="172" spans="2:4">
      <c r="B172" s="374" t="s">
        <v>918</v>
      </c>
      <c r="C172" s="374" t="s">
        <v>5</v>
      </c>
      <c r="D172" s="374" t="s">
        <v>5</v>
      </c>
    </row>
    <row r="173" spans="2:4">
      <c r="B173" s="370" t="s">
        <v>1476</v>
      </c>
      <c r="C173" s="370" t="s">
        <v>5</v>
      </c>
      <c r="D173" s="370" t="s">
        <v>5</v>
      </c>
    </row>
    <row r="174" spans="2:4">
      <c r="B174" s="374" t="s">
        <v>1477</v>
      </c>
      <c r="C174" s="374" t="s">
        <v>5</v>
      </c>
      <c r="D174" s="374" t="s">
        <v>5</v>
      </c>
    </row>
    <row r="175" spans="2:4">
      <c r="B175" s="370" t="s">
        <v>1478</v>
      </c>
      <c r="C175" s="370" t="s">
        <v>5</v>
      </c>
      <c r="D175" s="370" t="s">
        <v>5</v>
      </c>
    </row>
    <row r="176" spans="2:4">
      <c r="B176" s="374" t="s">
        <v>1479</v>
      </c>
      <c r="C176" s="374" t="s">
        <v>5</v>
      </c>
      <c r="D176" s="374" t="s">
        <v>5</v>
      </c>
    </row>
    <row r="177" spans="2:4">
      <c r="B177" s="370" t="s">
        <v>1480</v>
      </c>
      <c r="C177" s="370" t="s">
        <v>5</v>
      </c>
      <c r="D177" s="370" t="s">
        <v>5</v>
      </c>
    </row>
    <row r="178" spans="2:4">
      <c r="B178" s="374" t="s">
        <v>1481</v>
      </c>
      <c r="C178" s="374" t="s">
        <v>5</v>
      </c>
      <c r="D178" s="374" t="s">
        <v>5</v>
      </c>
    </row>
    <row r="179" spans="2:4">
      <c r="B179" s="370" t="s">
        <v>1482</v>
      </c>
      <c r="C179" s="370" t="s">
        <v>5</v>
      </c>
      <c r="D179" s="370" t="s">
        <v>5</v>
      </c>
    </row>
    <row r="180" spans="2:4">
      <c r="B180" s="374" t="s">
        <v>1483</v>
      </c>
      <c r="C180" s="374" t="s">
        <v>5</v>
      </c>
      <c r="D180" s="374" t="s">
        <v>5</v>
      </c>
    </row>
    <row r="181" spans="2:4">
      <c r="B181" s="370" t="s">
        <v>1484</v>
      </c>
      <c r="C181" s="370" t="s">
        <v>5</v>
      </c>
      <c r="D181" s="370" t="s">
        <v>5</v>
      </c>
    </row>
    <row r="182" spans="2:4">
      <c r="B182" s="374" t="s">
        <v>1485</v>
      </c>
      <c r="C182" s="374" t="s">
        <v>5</v>
      </c>
      <c r="D182" s="374" t="s">
        <v>5</v>
      </c>
    </row>
    <row r="183" spans="2:4">
      <c r="B183" s="370" t="s">
        <v>934</v>
      </c>
      <c r="C183" s="370" t="s">
        <v>5</v>
      </c>
      <c r="D183" s="370" t="s">
        <v>5</v>
      </c>
    </row>
    <row r="184" spans="2:4">
      <c r="B184" s="374" t="s">
        <v>1486</v>
      </c>
      <c r="C184" s="374" t="s">
        <v>5</v>
      </c>
      <c r="D184" s="374" t="s">
        <v>5</v>
      </c>
    </row>
    <row r="185" spans="2:4">
      <c r="B185" s="385" t="s">
        <v>1487</v>
      </c>
      <c r="C185" s="370" t="s">
        <v>5</v>
      </c>
      <c r="D185" s="370" t="s">
        <v>5</v>
      </c>
    </row>
    <row r="186" spans="2:4">
      <c r="B186" s="374" t="s">
        <v>1488</v>
      </c>
      <c r="C186" s="374" t="s">
        <v>5</v>
      </c>
      <c r="D186" s="374" t="s">
        <v>5</v>
      </c>
    </row>
    <row r="187" spans="2:4">
      <c r="B187" s="370" t="s">
        <v>1489</v>
      </c>
      <c r="C187" s="370" t="s">
        <v>5</v>
      </c>
      <c r="D187" s="370" t="s">
        <v>5</v>
      </c>
    </row>
    <row r="188" spans="2:4">
      <c r="B188" s="374" t="s">
        <v>1490</v>
      </c>
      <c r="C188" s="374" t="s">
        <v>5</v>
      </c>
      <c r="D188" s="374" t="s">
        <v>5</v>
      </c>
    </row>
    <row r="189" spans="2:4">
      <c r="B189" s="370" t="s">
        <v>1491</v>
      </c>
      <c r="C189" s="370" t="s">
        <v>5</v>
      </c>
      <c r="D189" s="370" t="s">
        <v>5</v>
      </c>
    </row>
    <row r="190" spans="2:4">
      <c r="B190" s="374" t="s">
        <v>1492</v>
      </c>
      <c r="C190" s="374" t="s">
        <v>5</v>
      </c>
      <c r="D190" s="374" t="s">
        <v>5</v>
      </c>
    </row>
    <row r="191" spans="2:4">
      <c r="B191" s="370" t="s">
        <v>1493</v>
      </c>
      <c r="C191" s="370" t="s">
        <v>5</v>
      </c>
      <c r="D191" s="370" t="s">
        <v>5</v>
      </c>
    </row>
    <row r="192" spans="2:4">
      <c r="B192" s="374" t="s">
        <v>949</v>
      </c>
      <c r="C192" s="374" t="s">
        <v>5</v>
      </c>
      <c r="D192" s="374" t="s">
        <v>5</v>
      </c>
    </row>
    <row r="193" spans="2:4">
      <c r="B193" s="370" t="s">
        <v>1494</v>
      </c>
      <c r="C193" s="370" t="s">
        <v>5</v>
      </c>
      <c r="D193" s="370" t="s">
        <v>5</v>
      </c>
    </row>
    <row r="194" spans="2:4">
      <c r="B194" s="374" t="s">
        <v>1495</v>
      </c>
      <c r="C194" s="374" t="s">
        <v>5</v>
      </c>
      <c r="D194" s="374" t="s">
        <v>5</v>
      </c>
    </row>
    <row r="195" spans="2:4">
      <c r="B195" s="385" t="s">
        <v>1496</v>
      </c>
      <c r="C195" s="370" t="s">
        <v>5</v>
      </c>
      <c r="D195" s="370" t="s">
        <v>5</v>
      </c>
    </row>
    <row r="196" spans="2:4">
      <c r="B196" s="374" t="s">
        <v>954</v>
      </c>
      <c r="C196" s="374" t="s">
        <v>5</v>
      </c>
      <c r="D196" s="374" t="s">
        <v>5</v>
      </c>
    </row>
    <row r="197" spans="2:4">
      <c r="B197" s="370" t="s">
        <v>1497</v>
      </c>
      <c r="C197" s="370" t="s">
        <v>5</v>
      </c>
      <c r="D197" s="370" t="s">
        <v>5</v>
      </c>
    </row>
    <row r="198" spans="2:4">
      <c r="B198" s="374" t="s">
        <v>1498</v>
      </c>
      <c r="C198" s="374" t="s">
        <v>5</v>
      </c>
      <c r="D198" s="374" t="s">
        <v>5</v>
      </c>
    </row>
    <row r="199" spans="2:4">
      <c r="B199" s="370" t="s">
        <v>1499</v>
      </c>
      <c r="C199" s="370" t="s">
        <v>5</v>
      </c>
      <c r="D199" s="370" t="s">
        <v>5</v>
      </c>
    </row>
    <row r="200" spans="2:4">
      <c r="B200" s="374" t="s">
        <v>1500</v>
      </c>
      <c r="C200" s="374" t="s">
        <v>5</v>
      </c>
      <c r="D200" s="374" t="s">
        <v>5</v>
      </c>
    </row>
    <row r="201" spans="2:4">
      <c r="B201" s="370" t="s">
        <v>439</v>
      </c>
      <c r="C201" s="370" t="s">
        <v>5</v>
      </c>
      <c r="D201" s="370" t="s">
        <v>5</v>
      </c>
    </row>
    <row r="202" spans="2:4">
      <c r="B202" s="374" t="s">
        <v>1501</v>
      </c>
      <c r="C202" s="374" t="s">
        <v>5</v>
      </c>
      <c r="D202" s="374" t="s">
        <v>5</v>
      </c>
    </row>
    <row r="203" spans="2:4">
      <c r="B203" s="370" t="s">
        <v>1502</v>
      </c>
      <c r="C203" s="370" t="s">
        <v>5</v>
      </c>
      <c r="D203" s="370" t="s">
        <v>5</v>
      </c>
    </row>
    <row r="204" spans="2:4">
      <c r="B204" s="374" t="s">
        <v>453</v>
      </c>
      <c r="C204" s="374" t="s">
        <v>5</v>
      </c>
      <c r="D204" s="374" t="s">
        <v>5</v>
      </c>
    </row>
    <row r="205" spans="2:4">
      <c r="B205" s="370" t="s">
        <v>1503</v>
      </c>
      <c r="C205" s="370" t="s">
        <v>5</v>
      </c>
      <c r="D205" s="370" t="s">
        <v>5</v>
      </c>
    </row>
    <row r="206" spans="2:4">
      <c r="B206" s="374" t="s">
        <v>1504</v>
      </c>
      <c r="C206" s="374" t="s">
        <v>5</v>
      </c>
      <c r="D206" s="374" t="s">
        <v>5</v>
      </c>
    </row>
    <row r="207" spans="2:4">
      <c r="B207" s="370" t="s">
        <v>1505</v>
      </c>
      <c r="C207" s="370" t="s">
        <v>5</v>
      </c>
      <c r="D207" s="370" t="s">
        <v>5</v>
      </c>
    </row>
    <row r="208" spans="2:4">
      <c r="B208" s="374" t="s">
        <v>1506</v>
      </c>
      <c r="C208" s="374" t="s">
        <v>5</v>
      </c>
      <c r="D208" s="374" t="s">
        <v>5</v>
      </c>
    </row>
    <row r="209" spans="2:4">
      <c r="B209" s="370" t="s">
        <v>441</v>
      </c>
      <c r="C209" s="370" t="s">
        <v>5</v>
      </c>
      <c r="D209" s="370" t="s">
        <v>5</v>
      </c>
    </row>
    <row r="210" spans="2:4">
      <c r="B210" s="374" t="s">
        <v>442</v>
      </c>
      <c r="C210" s="374" t="s">
        <v>5</v>
      </c>
      <c r="D210" s="374" t="s">
        <v>5</v>
      </c>
    </row>
    <row r="211" spans="2:4">
      <c r="B211" s="370" t="s">
        <v>1507</v>
      </c>
      <c r="C211" s="370" t="s">
        <v>5</v>
      </c>
      <c r="D211" s="370" t="s">
        <v>5</v>
      </c>
    </row>
    <row r="212" spans="2:4">
      <c r="B212" s="374" t="s">
        <v>1508</v>
      </c>
      <c r="C212" s="374" t="s">
        <v>5</v>
      </c>
      <c r="D212" s="374" t="s">
        <v>5</v>
      </c>
    </row>
    <row r="213" spans="2:4">
      <c r="B213" s="370" t="s">
        <v>1509</v>
      </c>
      <c r="C213" s="370" t="s">
        <v>5</v>
      </c>
      <c r="D213" s="370" t="s">
        <v>5</v>
      </c>
    </row>
    <row r="214" spans="2:4">
      <c r="B214" s="374" t="s">
        <v>1510</v>
      </c>
      <c r="C214" s="374" t="s">
        <v>5</v>
      </c>
      <c r="D214" s="374" t="s">
        <v>5</v>
      </c>
    </row>
    <row r="215" spans="2:4">
      <c r="B215" s="370" t="s">
        <v>391</v>
      </c>
      <c r="C215" s="370" t="s">
        <v>5</v>
      </c>
      <c r="D215" s="370" t="s">
        <v>5</v>
      </c>
    </row>
    <row r="216" spans="2:4">
      <c r="B216" s="374" t="s">
        <v>1511</v>
      </c>
      <c r="C216" s="374" t="s">
        <v>5</v>
      </c>
      <c r="D216" s="374" t="s">
        <v>5</v>
      </c>
    </row>
    <row r="217" spans="2:4">
      <c r="B217" s="370" t="s">
        <v>1512</v>
      </c>
      <c r="C217" s="370" t="s">
        <v>5</v>
      </c>
      <c r="D217" s="370" t="s">
        <v>5</v>
      </c>
    </row>
    <row r="218" spans="2:4">
      <c r="B218" s="374" t="s">
        <v>1513</v>
      </c>
      <c r="C218" s="374" t="s">
        <v>5</v>
      </c>
      <c r="D218" s="374" t="s">
        <v>5</v>
      </c>
    </row>
    <row r="219" spans="2:4">
      <c r="B219" s="370" t="s">
        <v>464</v>
      </c>
      <c r="C219" s="370" t="s">
        <v>5</v>
      </c>
      <c r="D219" s="370" t="s">
        <v>5</v>
      </c>
    </row>
    <row r="220" spans="2:4">
      <c r="B220" s="374" t="s">
        <v>1514</v>
      </c>
      <c r="C220" s="374" t="s">
        <v>5</v>
      </c>
      <c r="D220" s="374" t="s">
        <v>5</v>
      </c>
    </row>
    <row r="221" spans="2:4">
      <c r="B221" s="370" t="s">
        <v>395</v>
      </c>
      <c r="C221" s="370" t="s">
        <v>5</v>
      </c>
      <c r="D221" s="370" t="s">
        <v>5</v>
      </c>
    </row>
    <row r="222" spans="2:4">
      <c r="B222" s="374" t="s">
        <v>1515</v>
      </c>
      <c r="C222" s="374" t="s">
        <v>5</v>
      </c>
      <c r="D222" s="374" t="s">
        <v>5</v>
      </c>
    </row>
    <row r="223" spans="2:4">
      <c r="B223" s="370" t="s">
        <v>466</v>
      </c>
      <c r="C223" s="370" t="s">
        <v>5</v>
      </c>
      <c r="D223" s="370" t="s">
        <v>5</v>
      </c>
    </row>
    <row r="224" spans="2:4">
      <c r="B224" s="374" t="s">
        <v>1516</v>
      </c>
      <c r="C224" s="374" t="s">
        <v>5</v>
      </c>
      <c r="D224" s="374" t="s">
        <v>5</v>
      </c>
    </row>
    <row r="225" spans="2:4">
      <c r="B225" s="370" t="s">
        <v>1517</v>
      </c>
      <c r="C225" s="370" t="s">
        <v>5</v>
      </c>
      <c r="D225" s="370" t="s">
        <v>5</v>
      </c>
    </row>
    <row r="226" spans="2:4">
      <c r="B226" s="374" t="s">
        <v>1518</v>
      </c>
      <c r="C226" s="374" t="s">
        <v>5</v>
      </c>
      <c r="D226" s="374" t="s">
        <v>5</v>
      </c>
    </row>
    <row r="227" spans="2:4">
      <c r="B227" s="370" t="s">
        <v>1519</v>
      </c>
      <c r="C227" s="370" t="s">
        <v>5</v>
      </c>
      <c r="D227" s="370" t="s">
        <v>5</v>
      </c>
    </row>
    <row r="228" spans="2:4">
      <c r="B228" s="374" t="s">
        <v>467</v>
      </c>
      <c r="C228" s="374" t="s">
        <v>5</v>
      </c>
      <c r="D228" s="374" t="s">
        <v>5</v>
      </c>
    </row>
    <row r="229" spans="2:4">
      <c r="B229" s="370" t="s">
        <v>1520</v>
      </c>
      <c r="C229" s="370" t="s">
        <v>5</v>
      </c>
      <c r="D229" s="370" t="s">
        <v>5</v>
      </c>
    </row>
    <row r="230" spans="2:4">
      <c r="B230" s="374" t="s">
        <v>1521</v>
      </c>
      <c r="C230" s="374" t="s">
        <v>5</v>
      </c>
      <c r="D230" s="374" t="s">
        <v>5</v>
      </c>
    </row>
    <row r="231" spans="2:4">
      <c r="B231" s="370" t="s">
        <v>1522</v>
      </c>
      <c r="C231" s="370" t="s">
        <v>5</v>
      </c>
      <c r="D231" s="370" t="s">
        <v>5</v>
      </c>
    </row>
    <row r="232" spans="2:4">
      <c r="B232" s="374" t="s">
        <v>1523</v>
      </c>
      <c r="C232" s="374" t="s">
        <v>5</v>
      </c>
      <c r="D232" s="374" t="s">
        <v>5</v>
      </c>
    </row>
    <row r="233" spans="2:4">
      <c r="B233" s="370" t="s">
        <v>1524</v>
      </c>
      <c r="C233" s="370" t="s">
        <v>5</v>
      </c>
      <c r="D233" s="370" t="s">
        <v>5</v>
      </c>
    </row>
    <row r="234" spans="2:4">
      <c r="B234" s="374" t="s">
        <v>1525</v>
      </c>
      <c r="C234" s="374" t="s">
        <v>5</v>
      </c>
      <c r="D234" s="374" t="s">
        <v>5</v>
      </c>
    </row>
    <row r="235" spans="2:4">
      <c r="B235" s="370" t="s">
        <v>1526</v>
      </c>
      <c r="C235" s="370" t="s">
        <v>5</v>
      </c>
      <c r="D235" s="370" t="s">
        <v>5</v>
      </c>
    </row>
    <row r="236" spans="2:4">
      <c r="B236" s="374" t="s">
        <v>1527</v>
      </c>
      <c r="C236" s="374" t="s">
        <v>5</v>
      </c>
      <c r="D236" s="374" t="s">
        <v>5</v>
      </c>
    </row>
    <row r="237" spans="2:4">
      <c r="B237" s="370" t="s">
        <v>1528</v>
      </c>
      <c r="C237" s="370" t="s">
        <v>5</v>
      </c>
      <c r="D237" s="370" t="s">
        <v>5</v>
      </c>
    </row>
    <row r="238" spans="2:4">
      <c r="B238" s="374" t="s">
        <v>1529</v>
      </c>
      <c r="C238" s="374" t="s">
        <v>5</v>
      </c>
      <c r="D238" s="374" t="s">
        <v>5</v>
      </c>
    </row>
    <row r="239" spans="2:4">
      <c r="B239" s="370" t="s">
        <v>1530</v>
      </c>
      <c r="C239" s="370" t="s">
        <v>5</v>
      </c>
      <c r="D239" s="370" t="s">
        <v>5</v>
      </c>
    </row>
    <row r="240" spans="2:4">
      <c r="B240" s="374" t="s">
        <v>444</v>
      </c>
      <c r="C240" s="374" t="s">
        <v>5</v>
      </c>
      <c r="D240" s="374" t="s">
        <v>5</v>
      </c>
    </row>
    <row r="241" spans="2:4">
      <c r="B241" s="370" t="s">
        <v>1531</v>
      </c>
      <c r="C241" s="370" t="s">
        <v>5</v>
      </c>
      <c r="D241" s="370" t="s">
        <v>5</v>
      </c>
    </row>
    <row r="242" spans="2:4">
      <c r="B242" s="374" t="s">
        <v>1532</v>
      </c>
      <c r="C242" s="374" t="s">
        <v>5</v>
      </c>
      <c r="D242" s="374" t="s">
        <v>5</v>
      </c>
    </row>
    <row r="243" spans="2:4">
      <c r="B243" s="370" t="s">
        <v>1533</v>
      </c>
      <c r="C243" s="370" t="s">
        <v>5</v>
      </c>
      <c r="D243" s="370" t="s">
        <v>5</v>
      </c>
    </row>
    <row r="244" spans="2:4">
      <c r="B244" s="374" t="s">
        <v>1534</v>
      </c>
      <c r="C244" s="374" t="s">
        <v>5</v>
      </c>
      <c r="D244" s="374" t="s">
        <v>5</v>
      </c>
    </row>
    <row r="245" spans="2:4">
      <c r="B245" s="370" t="s">
        <v>1535</v>
      </c>
      <c r="C245" s="370" t="s">
        <v>5</v>
      </c>
      <c r="D245" s="370" t="s">
        <v>5</v>
      </c>
    </row>
    <row r="246" spans="2:4">
      <c r="B246" s="374" t="s">
        <v>1536</v>
      </c>
      <c r="C246" s="374" t="s">
        <v>5</v>
      </c>
      <c r="D246" s="374" t="s">
        <v>5</v>
      </c>
    </row>
    <row r="247" spans="2:4">
      <c r="B247" s="370" t="s">
        <v>1537</v>
      </c>
      <c r="C247" s="370" t="s">
        <v>5</v>
      </c>
      <c r="D247" s="370" t="s">
        <v>5</v>
      </c>
    </row>
    <row r="248" spans="2:4">
      <c r="B248" s="374" t="s">
        <v>1538</v>
      </c>
      <c r="C248" s="374" t="s">
        <v>5</v>
      </c>
      <c r="D248" s="374" t="s">
        <v>5</v>
      </c>
    </row>
    <row r="249" spans="2:4">
      <c r="B249" s="370" t="s">
        <v>1539</v>
      </c>
      <c r="C249" s="370" t="s">
        <v>5</v>
      </c>
      <c r="D249" s="370" t="s">
        <v>5</v>
      </c>
    </row>
    <row r="250" spans="2:4">
      <c r="B250" s="374" t="s">
        <v>1540</v>
      </c>
      <c r="C250" s="374" t="s">
        <v>5</v>
      </c>
      <c r="D250" s="374" t="s">
        <v>5</v>
      </c>
    </row>
    <row r="251" spans="2:4">
      <c r="B251" s="370" t="s">
        <v>1541</v>
      </c>
      <c r="C251" s="370" t="s">
        <v>5</v>
      </c>
      <c r="D251" s="370" t="s">
        <v>5</v>
      </c>
    </row>
    <row r="252" spans="2:4">
      <c r="B252" s="374" t="s">
        <v>1542</v>
      </c>
      <c r="C252" s="374" t="s">
        <v>5</v>
      </c>
      <c r="D252" s="374" t="s">
        <v>5</v>
      </c>
    </row>
    <row r="253" spans="2:4">
      <c r="B253" s="370" t="s">
        <v>1543</v>
      </c>
      <c r="C253" s="370" t="s">
        <v>5</v>
      </c>
      <c r="D253" s="370" t="s">
        <v>5</v>
      </c>
    </row>
    <row r="254" spans="2:4">
      <c r="B254" s="374" t="s">
        <v>1544</v>
      </c>
      <c r="C254" s="374" t="s">
        <v>5</v>
      </c>
      <c r="D254" s="374" t="s">
        <v>5</v>
      </c>
    </row>
    <row r="255" spans="2:4">
      <c r="B255" s="370" t="s">
        <v>1545</v>
      </c>
      <c r="C255" s="370" t="s">
        <v>5</v>
      </c>
      <c r="D255" s="370" t="s">
        <v>5</v>
      </c>
    </row>
    <row r="256" spans="2:4">
      <c r="B256" s="374" t="s">
        <v>1546</v>
      </c>
      <c r="C256" s="374" t="s">
        <v>5</v>
      </c>
      <c r="D256" s="374" t="s">
        <v>5</v>
      </c>
    </row>
    <row r="257" spans="2:4">
      <c r="B257" s="370" t="s">
        <v>1547</v>
      </c>
      <c r="C257" s="370" t="s">
        <v>5</v>
      </c>
      <c r="D257" s="370" t="s">
        <v>5</v>
      </c>
    </row>
    <row r="258" spans="2:4">
      <c r="B258" s="374" t="s">
        <v>468</v>
      </c>
      <c r="C258" s="374" t="s">
        <v>5</v>
      </c>
      <c r="D258" s="374" t="s">
        <v>5</v>
      </c>
    </row>
    <row r="259" spans="2:4">
      <c r="B259" s="370" t="s">
        <v>1548</v>
      </c>
      <c r="C259" s="370" t="s">
        <v>5</v>
      </c>
      <c r="D259" s="370" t="s">
        <v>5</v>
      </c>
    </row>
    <row r="260" spans="2:4">
      <c r="B260" s="374" t="s">
        <v>1549</v>
      </c>
      <c r="C260" s="374" t="s">
        <v>5</v>
      </c>
      <c r="D260" s="374" t="s">
        <v>5</v>
      </c>
    </row>
    <row r="261" spans="2:4">
      <c r="B261" s="370" t="s">
        <v>1550</v>
      </c>
      <c r="C261" s="370" t="s">
        <v>5</v>
      </c>
      <c r="D261" s="370" t="s">
        <v>5</v>
      </c>
    </row>
    <row r="262" spans="2:4">
      <c r="B262" s="374" t="s">
        <v>1551</v>
      </c>
      <c r="C262" s="374" t="s">
        <v>5</v>
      </c>
      <c r="D262" s="374" t="s">
        <v>5</v>
      </c>
    </row>
    <row r="263" spans="2:4">
      <c r="B263" s="370" t="s">
        <v>1552</v>
      </c>
      <c r="C263" s="370" t="s">
        <v>5</v>
      </c>
      <c r="D263" s="370" t="s">
        <v>5</v>
      </c>
    </row>
    <row r="264" spans="2:4">
      <c r="B264" s="374" t="s">
        <v>396</v>
      </c>
      <c r="C264" s="374" t="s">
        <v>5</v>
      </c>
      <c r="D264" s="374" t="s">
        <v>5</v>
      </c>
    </row>
    <row r="265" spans="2:4">
      <c r="B265" s="370" t="s">
        <v>447</v>
      </c>
      <c r="C265" s="370" t="s">
        <v>5</v>
      </c>
      <c r="D265" s="370" t="s">
        <v>5</v>
      </c>
    </row>
    <row r="266" spans="2:4">
      <c r="B266" s="374" t="s">
        <v>1553</v>
      </c>
      <c r="C266" s="374" t="s">
        <v>5</v>
      </c>
      <c r="D266" s="374" t="s">
        <v>5</v>
      </c>
    </row>
    <row r="267" spans="2:4">
      <c r="B267" s="370" t="s">
        <v>1554</v>
      </c>
      <c r="C267" s="370" t="s">
        <v>5</v>
      </c>
      <c r="D267" s="370" t="s">
        <v>5</v>
      </c>
    </row>
    <row r="268" spans="2:4">
      <c r="B268" s="374" t="s">
        <v>1555</v>
      </c>
      <c r="C268" s="374" t="s">
        <v>5</v>
      </c>
      <c r="D268" s="374" t="s">
        <v>5</v>
      </c>
    </row>
    <row r="269" spans="2:4">
      <c r="B269" s="370" t="s">
        <v>1556</v>
      </c>
      <c r="C269" s="370" t="s">
        <v>5</v>
      </c>
      <c r="D269" s="370" t="s">
        <v>5</v>
      </c>
    </row>
    <row r="270" spans="2:4">
      <c r="B270" s="374" t="s">
        <v>1557</v>
      </c>
      <c r="C270" s="374" t="s">
        <v>5</v>
      </c>
      <c r="D270" s="374" t="s">
        <v>5</v>
      </c>
    </row>
    <row r="271" spans="2:4">
      <c r="B271" s="370" t="s">
        <v>1558</v>
      </c>
      <c r="C271" s="370" t="s">
        <v>5</v>
      </c>
      <c r="D271" s="370" t="s">
        <v>5</v>
      </c>
    </row>
    <row r="272" spans="2:4">
      <c r="B272" s="374" t="s">
        <v>1559</v>
      </c>
      <c r="C272" s="374" t="s">
        <v>5</v>
      </c>
      <c r="D272" s="374" t="s">
        <v>5</v>
      </c>
    </row>
    <row r="273" spans="2:4">
      <c r="B273" s="370" t="s">
        <v>1560</v>
      </c>
      <c r="C273" s="370" t="s">
        <v>5</v>
      </c>
      <c r="D273" s="370" t="s">
        <v>5</v>
      </c>
    </row>
    <row r="274" spans="2:4">
      <c r="B274" s="374" t="s">
        <v>1561</v>
      </c>
      <c r="C274" s="374" t="s">
        <v>5</v>
      </c>
      <c r="D274" s="374" t="s">
        <v>5</v>
      </c>
    </row>
    <row r="275" spans="2:4">
      <c r="B275" s="370" t="s">
        <v>1562</v>
      </c>
      <c r="C275" s="370" t="s">
        <v>5</v>
      </c>
      <c r="D275" s="370" t="s">
        <v>5</v>
      </c>
    </row>
    <row r="276" spans="2:4">
      <c r="B276" s="374" t="s">
        <v>1563</v>
      </c>
      <c r="C276" s="374" t="s">
        <v>5</v>
      </c>
      <c r="D276" s="374" t="s">
        <v>5</v>
      </c>
    </row>
    <row r="277" spans="2:4">
      <c r="B277" s="370" t="s">
        <v>469</v>
      </c>
      <c r="C277" s="370" t="s">
        <v>5</v>
      </c>
      <c r="D277" s="370" t="s">
        <v>5</v>
      </c>
    </row>
    <row r="278" spans="2:4">
      <c r="B278" s="374" t="s">
        <v>1564</v>
      </c>
      <c r="C278" s="374" t="s">
        <v>5</v>
      </c>
      <c r="D278" s="374" t="s">
        <v>5</v>
      </c>
    </row>
    <row r="279" spans="2:4">
      <c r="B279" s="370" t="s">
        <v>454</v>
      </c>
      <c r="C279" s="370" t="s">
        <v>5</v>
      </c>
      <c r="D279" s="370" t="s">
        <v>5</v>
      </c>
    </row>
    <row r="280" spans="2:4">
      <c r="B280" s="374" t="s">
        <v>1565</v>
      </c>
      <c r="C280" s="374" t="s">
        <v>5</v>
      </c>
      <c r="D280" s="374" t="s">
        <v>5</v>
      </c>
    </row>
    <row r="281" spans="2:4">
      <c r="B281" s="370" t="s">
        <v>1566</v>
      </c>
      <c r="C281" s="370" t="s">
        <v>5</v>
      </c>
      <c r="D281" s="370" t="s">
        <v>5</v>
      </c>
    </row>
    <row r="282" spans="2:4">
      <c r="B282" s="374" t="s">
        <v>448</v>
      </c>
      <c r="C282" s="374" t="s">
        <v>5</v>
      </c>
      <c r="D282" s="374" t="s">
        <v>5</v>
      </c>
    </row>
    <row r="283" spans="2:4">
      <c r="B283" s="370" t="s">
        <v>1567</v>
      </c>
      <c r="C283" s="370" t="s">
        <v>5</v>
      </c>
      <c r="D283" s="370" t="s">
        <v>5</v>
      </c>
    </row>
    <row r="284" spans="2:4">
      <c r="B284" s="374" t="s">
        <v>470</v>
      </c>
      <c r="C284" s="374" t="s">
        <v>5</v>
      </c>
      <c r="D284" s="374" t="s">
        <v>5</v>
      </c>
    </row>
    <row r="285" spans="2:4">
      <c r="B285" s="370" t="s">
        <v>1568</v>
      </c>
      <c r="C285" s="370" t="s">
        <v>5</v>
      </c>
      <c r="D285" s="370" t="s">
        <v>5</v>
      </c>
    </row>
    <row r="286" spans="2:4">
      <c r="B286" s="374" t="s">
        <v>1569</v>
      </c>
      <c r="C286" s="374" t="s">
        <v>5</v>
      </c>
      <c r="D286" s="374" t="s">
        <v>5</v>
      </c>
    </row>
    <row r="287" spans="2:4">
      <c r="B287" s="370" t="s">
        <v>1570</v>
      </c>
      <c r="C287" s="370" t="s">
        <v>5</v>
      </c>
      <c r="D287" s="370" t="s">
        <v>5</v>
      </c>
    </row>
    <row r="288" spans="2:4">
      <c r="B288" s="374" t="s">
        <v>471</v>
      </c>
      <c r="C288" s="374" t="s">
        <v>5</v>
      </c>
      <c r="D288" s="374" t="s">
        <v>5</v>
      </c>
    </row>
    <row r="289" spans="2:4">
      <c r="B289" s="370" t="s">
        <v>1204</v>
      </c>
      <c r="C289" s="370" t="s">
        <v>5</v>
      </c>
      <c r="D289" s="370" t="s">
        <v>5</v>
      </c>
    </row>
    <row r="290" spans="2:4">
      <c r="B290" s="374" t="s">
        <v>1571</v>
      </c>
      <c r="C290" s="374" t="s">
        <v>5</v>
      </c>
      <c r="D290" s="374" t="s">
        <v>5</v>
      </c>
    </row>
    <row r="291" spans="2:4">
      <c r="B291" s="370" t="s">
        <v>1251</v>
      </c>
      <c r="C291" s="370" t="s">
        <v>5</v>
      </c>
      <c r="D291" s="370" t="s">
        <v>5</v>
      </c>
    </row>
    <row r="292" spans="2:4">
      <c r="B292" s="374" t="s">
        <v>1208</v>
      </c>
      <c r="C292" s="374" t="s">
        <v>5</v>
      </c>
      <c r="D292" s="374" t="s">
        <v>5</v>
      </c>
    </row>
    <row r="293" spans="2:4">
      <c r="B293" s="370" t="s">
        <v>1252</v>
      </c>
      <c r="C293" s="370" t="s">
        <v>5</v>
      </c>
      <c r="D293" s="370" t="s">
        <v>5</v>
      </c>
    </row>
    <row r="294" spans="2:4">
      <c r="B294" s="374" t="s">
        <v>1210</v>
      </c>
      <c r="C294" s="374" t="s">
        <v>5</v>
      </c>
      <c r="D294" s="374" t="s">
        <v>5</v>
      </c>
    </row>
    <row r="295" spans="2:4">
      <c r="B295" s="370" t="s">
        <v>465</v>
      </c>
      <c r="C295" s="370" t="s">
        <v>5</v>
      </c>
      <c r="D295" s="370" t="s">
        <v>5</v>
      </c>
    </row>
    <row r="296" spans="2:4">
      <c r="B296" s="374" t="s">
        <v>408</v>
      </c>
      <c r="C296" s="374" t="s">
        <v>5</v>
      </c>
      <c r="D296" s="374" t="s">
        <v>5</v>
      </c>
    </row>
    <row r="297" spans="2:4">
      <c r="B297" s="370" t="s">
        <v>1233</v>
      </c>
      <c r="C297" s="370" t="s">
        <v>5</v>
      </c>
      <c r="D297" s="370" t="s">
        <v>5</v>
      </c>
    </row>
    <row r="298" spans="2:4">
      <c r="B298" s="374" t="s">
        <v>1239</v>
      </c>
      <c r="C298" s="374" t="s">
        <v>5</v>
      </c>
      <c r="D298" s="374" t="s">
        <v>5</v>
      </c>
    </row>
    <row r="299" spans="2:4">
      <c r="B299" s="370" t="s">
        <v>1249</v>
      </c>
      <c r="C299" s="370" t="s">
        <v>5</v>
      </c>
      <c r="D299" s="370" t="s">
        <v>5</v>
      </c>
    </row>
    <row r="300" spans="2:4">
      <c r="B300" s="374" t="s">
        <v>1572</v>
      </c>
      <c r="C300" s="374" t="s">
        <v>5</v>
      </c>
      <c r="D300" s="374" t="s">
        <v>5</v>
      </c>
    </row>
    <row r="301" spans="2:4">
      <c r="B301" s="370" t="s">
        <v>1573</v>
      </c>
      <c r="C301" s="370" t="s">
        <v>5</v>
      </c>
      <c r="D301" s="370" t="s">
        <v>5</v>
      </c>
    </row>
    <row r="302" spans="2:4">
      <c r="B302" s="374" t="s">
        <v>1221</v>
      </c>
      <c r="C302" s="374" t="s">
        <v>5</v>
      </c>
      <c r="D302" s="374" t="s">
        <v>5</v>
      </c>
    </row>
    <row r="303" spans="2:4">
      <c r="B303" s="370" t="s">
        <v>1250</v>
      </c>
      <c r="C303" s="370" t="s">
        <v>5</v>
      </c>
      <c r="D303" s="370" t="s">
        <v>5</v>
      </c>
    </row>
    <row r="304" spans="2:4">
      <c r="B304" s="374" t="s">
        <v>259</v>
      </c>
      <c r="C304" s="374" t="s">
        <v>5</v>
      </c>
      <c r="D304" s="374" t="s">
        <v>5</v>
      </c>
    </row>
    <row r="305" spans="2:4">
      <c r="B305" s="370" t="s">
        <v>1574</v>
      </c>
      <c r="C305" s="370" t="s">
        <v>5</v>
      </c>
      <c r="D305" s="370" t="s">
        <v>5</v>
      </c>
    </row>
  </sheetData>
  <mergeCells count="2">
    <mergeCell ref="B4:D4"/>
    <mergeCell ref="F4:H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3"/>
  <sheetViews>
    <sheetView showGridLines="0" zoomScale="80" zoomScaleNormal="80" workbookViewId="0">
      <selection sqref="A1:XFD1048576"/>
    </sheetView>
  </sheetViews>
  <sheetFormatPr baseColWidth="10" defaultColWidth="11.375" defaultRowHeight="12"/>
  <cols>
    <col min="1" max="1" width="4.375" style="32" customWidth="1"/>
    <col min="2" max="2" width="7.375" style="32" customWidth="1"/>
    <col min="3" max="3" width="12.875" style="32" customWidth="1"/>
    <col min="4" max="4" width="45.375" style="32" customWidth="1"/>
    <col min="5" max="5" width="14.125" style="379" customWidth="1"/>
    <col min="6" max="16384" width="11.375" style="32"/>
  </cols>
  <sheetData>
    <row r="2" spans="2:5" ht="19.5">
      <c r="B2" s="196" t="s">
        <v>4106</v>
      </c>
    </row>
    <row r="4" spans="2:5" ht="13.5">
      <c r="B4" s="213" t="s">
        <v>18</v>
      </c>
    </row>
    <row r="5" spans="2:5" ht="13.5" thickBot="1">
      <c r="B5" s="368" t="s">
        <v>19</v>
      </c>
      <c r="C5" s="368" t="s">
        <v>3</v>
      </c>
      <c r="D5" s="368" t="s">
        <v>37</v>
      </c>
      <c r="E5" s="368" t="s">
        <v>38</v>
      </c>
    </row>
    <row r="6" spans="2:5">
      <c r="B6" s="420">
        <v>1</v>
      </c>
      <c r="C6" s="422" t="s">
        <v>42</v>
      </c>
      <c r="D6" s="380" t="s">
        <v>45</v>
      </c>
      <c r="E6" s="381">
        <v>0.99</v>
      </c>
    </row>
    <row r="7" spans="2:5">
      <c r="B7" s="421"/>
      <c r="C7" s="423"/>
      <c r="D7" s="372" t="s">
        <v>351</v>
      </c>
      <c r="E7" s="382">
        <v>0.01</v>
      </c>
    </row>
    <row r="8" spans="2:5">
      <c r="B8" s="373">
        <v>2</v>
      </c>
      <c r="C8" s="374" t="s">
        <v>43</v>
      </c>
      <c r="D8" s="383" t="s">
        <v>43</v>
      </c>
      <c r="E8" s="384">
        <v>1</v>
      </c>
    </row>
    <row r="9" spans="2:5">
      <c r="B9" s="369">
        <v>3</v>
      </c>
      <c r="C9" s="370" t="s">
        <v>21</v>
      </c>
      <c r="D9" s="385" t="s">
        <v>348</v>
      </c>
      <c r="E9" s="386">
        <v>1</v>
      </c>
    </row>
    <row r="10" spans="2:5">
      <c r="B10" s="424">
        <v>4</v>
      </c>
      <c r="C10" s="425" t="s">
        <v>22</v>
      </c>
      <c r="D10" s="387" t="s">
        <v>45</v>
      </c>
      <c r="E10" s="388">
        <v>0.1</v>
      </c>
    </row>
    <row r="11" spans="2:5">
      <c r="B11" s="424"/>
      <c r="C11" s="425"/>
      <c r="D11" s="383" t="s">
        <v>4</v>
      </c>
      <c r="E11" s="373" t="s">
        <v>39</v>
      </c>
    </row>
    <row r="12" spans="2:5">
      <c r="B12" s="369">
        <v>5</v>
      </c>
      <c r="C12" s="370" t="s">
        <v>13</v>
      </c>
      <c r="D12" s="385" t="s">
        <v>40</v>
      </c>
      <c r="E12" s="386">
        <v>1</v>
      </c>
    </row>
    <row r="13" spans="2:5">
      <c r="B13" s="373">
        <v>6</v>
      </c>
      <c r="C13" s="374" t="s">
        <v>14</v>
      </c>
      <c r="D13" s="383" t="s">
        <v>41</v>
      </c>
      <c r="E13" s="384">
        <v>1</v>
      </c>
    </row>
    <row r="14" spans="2:5">
      <c r="B14" s="369">
        <v>7</v>
      </c>
      <c r="C14" s="370" t="s">
        <v>44</v>
      </c>
      <c r="D14" s="385" t="s">
        <v>349</v>
      </c>
      <c r="E14" s="386">
        <v>1</v>
      </c>
    </row>
    <row r="15" spans="2:5" ht="12.75">
      <c r="B15" s="130" t="s">
        <v>24</v>
      </c>
    </row>
    <row r="17" spans="2:5" ht="13.5">
      <c r="B17" s="213" t="s">
        <v>23</v>
      </c>
    </row>
    <row r="18" spans="2:5" ht="13.5" thickBot="1">
      <c r="B18" s="368" t="s">
        <v>19</v>
      </c>
      <c r="C18" s="368" t="s">
        <v>3</v>
      </c>
      <c r="D18" s="368" t="s">
        <v>37</v>
      </c>
      <c r="E18" s="368" t="s">
        <v>38</v>
      </c>
    </row>
    <row r="19" spans="2:5">
      <c r="B19" s="420">
        <v>1</v>
      </c>
      <c r="C19" s="422" t="s">
        <v>88</v>
      </c>
      <c r="D19" s="380" t="s">
        <v>45</v>
      </c>
      <c r="E19" s="389">
        <v>0.98829999999999996</v>
      </c>
    </row>
    <row r="20" spans="2:5">
      <c r="B20" s="421"/>
      <c r="C20" s="423"/>
      <c r="D20" s="385" t="s">
        <v>350</v>
      </c>
      <c r="E20" s="390">
        <v>1.17E-2</v>
      </c>
    </row>
    <row r="21" spans="2:5">
      <c r="B21" s="424">
        <v>2</v>
      </c>
      <c r="C21" s="425" t="s">
        <v>74</v>
      </c>
      <c r="D21" s="383" t="s">
        <v>46</v>
      </c>
      <c r="E21" s="391">
        <v>0.55569999999999997</v>
      </c>
    </row>
    <row r="22" spans="2:5">
      <c r="B22" s="424"/>
      <c r="C22" s="425"/>
      <c r="D22" s="383" t="s">
        <v>47</v>
      </c>
      <c r="E22" s="391">
        <v>0.44330000000000003</v>
      </c>
    </row>
    <row r="23" spans="2:5">
      <c r="B23" s="424"/>
      <c r="C23" s="425"/>
      <c r="D23" s="383" t="s">
        <v>352</v>
      </c>
      <c r="E23" s="392">
        <v>8.0000000000000004E-4</v>
      </c>
    </row>
    <row r="24" spans="2:5">
      <c r="B24" s="373"/>
      <c r="C24" s="374"/>
      <c r="D24" s="383" t="s">
        <v>353</v>
      </c>
      <c r="E24" s="392">
        <v>2.0000000000000001E-4</v>
      </c>
    </row>
    <row r="25" spans="2:5">
      <c r="B25" s="421">
        <v>3</v>
      </c>
      <c r="C25" s="423" t="s">
        <v>75</v>
      </c>
      <c r="D25" s="393" t="s">
        <v>45</v>
      </c>
      <c r="E25" s="394">
        <v>0.1</v>
      </c>
    </row>
    <row r="26" spans="2:5">
      <c r="B26" s="421"/>
      <c r="C26" s="423"/>
      <c r="D26" s="385" t="s">
        <v>48</v>
      </c>
      <c r="E26" s="390">
        <v>0.9</v>
      </c>
    </row>
    <row r="27" spans="2:5">
      <c r="B27" s="424">
        <v>4</v>
      </c>
      <c r="C27" s="425" t="s">
        <v>76</v>
      </c>
      <c r="D27" s="383" t="s">
        <v>49</v>
      </c>
      <c r="E27" s="391">
        <v>0.96289999999999998</v>
      </c>
    </row>
    <row r="28" spans="2:5">
      <c r="B28" s="424"/>
      <c r="C28" s="425"/>
      <c r="D28" s="383" t="s">
        <v>50</v>
      </c>
      <c r="E28" s="391">
        <v>3.6999999999999998E-2</v>
      </c>
    </row>
    <row r="29" spans="2:5">
      <c r="B29" s="424"/>
      <c r="C29" s="425"/>
      <c r="D29" s="383" t="s">
        <v>51</v>
      </c>
      <c r="E29" s="395" t="s">
        <v>52</v>
      </c>
    </row>
    <row r="30" spans="2:5">
      <c r="B30" s="421">
        <v>5</v>
      </c>
      <c r="C30" s="423" t="s">
        <v>77</v>
      </c>
      <c r="D30" s="396" t="s">
        <v>45</v>
      </c>
      <c r="E30" s="397">
        <v>0.1</v>
      </c>
    </row>
    <row r="31" spans="2:5">
      <c r="B31" s="421"/>
      <c r="C31" s="423"/>
      <c r="D31" s="385" t="s">
        <v>53</v>
      </c>
      <c r="E31" s="390">
        <v>0.9</v>
      </c>
    </row>
    <row r="32" spans="2:5">
      <c r="B32" s="373">
        <v>6</v>
      </c>
      <c r="C32" s="374" t="s">
        <v>78</v>
      </c>
      <c r="D32" s="383" t="s">
        <v>54</v>
      </c>
      <c r="E32" s="391">
        <v>1</v>
      </c>
    </row>
    <row r="33" spans="2:5">
      <c r="B33" s="421">
        <v>7</v>
      </c>
      <c r="C33" s="423" t="s">
        <v>79</v>
      </c>
      <c r="D33" s="396" t="s">
        <v>45</v>
      </c>
      <c r="E33" s="397">
        <v>0.15</v>
      </c>
    </row>
    <row r="34" spans="2:5">
      <c r="B34" s="421"/>
      <c r="C34" s="423"/>
      <c r="D34" s="396" t="s">
        <v>55</v>
      </c>
      <c r="E34" s="397">
        <v>0.78</v>
      </c>
    </row>
    <row r="35" spans="2:5">
      <c r="B35" s="421"/>
      <c r="C35" s="423"/>
      <c r="D35" s="393" t="s">
        <v>56</v>
      </c>
      <c r="E35" s="394">
        <v>6.7799999999999999E-2</v>
      </c>
    </row>
    <row r="36" spans="2:5">
      <c r="B36" s="421"/>
      <c r="C36" s="423"/>
      <c r="D36" s="385" t="s">
        <v>57</v>
      </c>
      <c r="E36" s="390">
        <v>2.2000000000000001E-3</v>
      </c>
    </row>
    <row r="37" spans="2:5">
      <c r="B37" s="424">
        <v>8</v>
      </c>
      <c r="C37" s="425" t="s">
        <v>80</v>
      </c>
      <c r="D37" s="383" t="s">
        <v>58</v>
      </c>
      <c r="E37" s="391" t="s">
        <v>59</v>
      </c>
    </row>
    <row r="38" spans="2:5">
      <c r="B38" s="424"/>
      <c r="C38" s="425"/>
      <c r="D38" s="383" t="s">
        <v>60</v>
      </c>
      <c r="E38" s="391" t="s">
        <v>52</v>
      </c>
    </row>
    <row r="39" spans="2:5">
      <c r="B39" s="421">
        <v>9</v>
      </c>
      <c r="C39" s="423" t="s">
        <v>81</v>
      </c>
      <c r="D39" s="396" t="s">
        <v>45</v>
      </c>
      <c r="E39" s="397">
        <v>0.1</v>
      </c>
    </row>
    <row r="40" spans="2:5">
      <c r="B40" s="421"/>
      <c r="C40" s="423"/>
      <c r="D40" s="385" t="s">
        <v>355</v>
      </c>
      <c r="E40" s="390">
        <v>0.9</v>
      </c>
    </row>
    <row r="41" spans="2:5">
      <c r="B41" s="424">
        <v>10</v>
      </c>
      <c r="C41" s="425" t="s">
        <v>82</v>
      </c>
      <c r="D41" s="383" t="s">
        <v>45</v>
      </c>
      <c r="E41" s="391">
        <v>0.1</v>
      </c>
    </row>
    <row r="42" spans="2:5">
      <c r="B42" s="424"/>
      <c r="C42" s="425"/>
      <c r="D42" s="383" t="s">
        <v>61</v>
      </c>
      <c r="E42" s="391">
        <v>0.25</v>
      </c>
    </row>
    <row r="43" spans="2:5">
      <c r="B43" s="424"/>
      <c r="C43" s="425"/>
      <c r="D43" s="383" t="s">
        <v>62</v>
      </c>
      <c r="E43" s="391">
        <v>0.62</v>
      </c>
    </row>
    <row r="44" spans="2:5">
      <c r="B44" s="424"/>
      <c r="C44" s="425"/>
      <c r="D44" s="383" t="s">
        <v>63</v>
      </c>
      <c r="E44" s="391">
        <v>0.01</v>
      </c>
    </row>
    <row r="45" spans="2:5">
      <c r="B45" s="424"/>
      <c r="C45" s="425"/>
      <c r="D45" s="383" t="s">
        <v>64</v>
      </c>
      <c r="E45" s="391">
        <v>0.01</v>
      </c>
    </row>
    <row r="46" spans="2:5">
      <c r="B46" s="424"/>
      <c r="C46" s="425"/>
      <c r="D46" s="383" t="s">
        <v>65</v>
      </c>
      <c r="E46" s="391">
        <v>0.01</v>
      </c>
    </row>
    <row r="47" spans="2:5">
      <c r="B47" s="369">
        <v>11</v>
      </c>
      <c r="C47" s="370" t="s">
        <v>1328</v>
      </c>
      <c r="D47" s="385" t="s">
        <v>354</v>
      </c>
      <c r="E47" s="371" t="s">
        <v>354</v>
      </c>
    </row>
    <row r="48" spans="2:5">
      <c r="B48" s="424">
        <v>12</v>
      </c>
      <c r="C48" s="426" t="s">
        <v>386</v>
      </c>
      <c r="D48" s="387" t="s">
        <v>45</v>
      </c>
      <c r="E48" s="398">
        <v>0.1</v>
      </c>
    </row>
    <row r="49" spans="2:5">
      <c r="B49" s="424"/>
      <c r="C49" s="426"/>
      <c r="D49" s="387" t="s">
        <v>1190</v>
      </c>
      <c r="E49" s="398">
        <v>0.9</v>
      </c>
    </row>
    <row r="50" spans="2:5">
      <c r="B50" s="369">
        <v>13</v>
      </c>
      <c r="C50" s="370" t="s">
        <v>70</v>
      </c>
      <c r="D50" s="385" t="s">
        <v>71</v>
      </c>
      <c r="E50" s="390">
        <v>1</v>
      </c>
    </row>
    <row r="51" spans="2:5">
      <c r="B51" s="424">
        <v>14</v>
      </c>
      <c r="C51" s="427" t="s">
        <v>1581</v>
      </c>
      <c r="D51" s="387" t="s">
        <v>45</v>
      </c>
      <c r="E51" s="398">
        <v>0.1</v>
      </c>
    </row>
    <row r="52" spans="2:5">
      <c r="B52" s="424"/>
      <c r="C52" s="427"/>
      <c r="D52" s="387" t="s">
        <v>4356</v>
      </c>
      <c r="E52" s="398">
        <v>0.9</v>
      </c>
    </row>
    <row r="53" spans="2:5">
      <c r="B53" s="369">
        <v>15</v>
      </c>
      <c r="C53" s="370" t="s">
        <v>83</v>
      </c>
      <c r="D53" s="385" t="s">
        <v>66</v>
      </c>
      <c r="E53" s="390">
        <v>1</v>
      </c>
    </row>
    <row r="54" spans="2:5">
      <c r="B54" s="373">
        <v>16</v>
      </c>
      <c r="C54" s="374" t="s">
        <v>84</v>
      </c>
      <c r="D54" s="383" t="s">
        <v>67</v>
      </c>
      <c r="E54" s="392">
        <v>1</v>
      </c>
    </row>
    <row r="55" spans="2:5">
      <c r="B55" s="369">
        <v>17</v>
      </c>
      <c r="C55" s="370" t="s">
        <v>1338</v>
      </c>
      <c r="D55" s="385" t="s">
        <v>1576</v>
      </c>
      <c r="E55" s="390">
        <v>1</v>
      </c>
    </row>
    <row r="56" spans="2:5">
      <c r="B56" s="424">
        <v>18</v>
      </c>
      <c r="C56" s="425" t="s">
        <v>71</v>
      </c>
      <c r="D56" s="383" t="s">
        <v>68</v>
      </c>
      <c r="E56" s="399">
        <v>0.81</v>
      </c>
    </row>
    <row r="57" spans="2:5">
      <c r="B57" s="424"/>
      <c r="C57" s="425"/>
      <c r="D57" s="383" t="s">
        <v>69</v>
      </c>
      <c r="E57" s="400">
        <v>0.19</v>
      </c>
    </row>
    <row r="58" spans="2:5">
      <c r="B58" s="369">
        <v>19</v>
      </c>
      <c r="C58" s="370" t="s">
        <v>85</v>
      </c>
      <c r="D58" s="385" t="s">
        <v>4</v>
      </c>
      <c r="E58" s="390" t="s">
        <v>354</v>
      </c>
    </row>
    <row r="59" spans="2:5">
      <c r="B59" s="424">
        <v>20</v>
      </c>
      <c r="C59" s="425" t="s">
        <v>86</v>
      </c>
      <c r="D59" s="383" t="s">
        <v>72</v>
      </c>
      <c r="E59" s="401">
        <v>0.98329999999999995</v>
      </c>
    </row>
    <row r="60" spans="2:5">
      <c r="B60" s="424"/>
      <c r="C60" s="425"/>
      <c r="D60" s="383" t="s">
        <v>73</v>
      </c>
      <c r="E60" s="391">
        <v>1.67E-2</v>
      </c>
    </row>
    <row r="61" spans="2:5">
      <c r="B61" s="369">
        <v>21</v>
      </c>
      <c r="C61" s="370" t="s">
        <v>87</v>
      </c>
      <c r="D61" s="385" t="s">
        <v>47</v>
      </c>
      <c r="E61" s="390">
        <v>1</v>
      </c>
    </row>
    <row r="62" spans="2:5">
      <c r="B62" s="373">
        <v>22</v>
      </c>
      <c r="C62" s="374" t="s">
        <v>1346</v>
      </c>
      <c r="D62" s="383" t="s">
        <v>4361</v>
      </c>
      <c r="E62" s="392">
        <v>1</v>
      </c>
    </row>
    <row r="63" spans="2:5" ht="12.75">
      <c r="B63" s="130" t="s">
        <v>24</v>
      </c>
    </row>
  </sheetData>
  <mergeCells count="30">
    <mergeCell ref="B59:B60"/>
    <mergeCell ref="C59:C60"/>
    <mergeCell ref="B39:B40"/>
    <mergeCell ref="C39:C40"/>
    <mergeCell ref="B41:B46"/>
    <mergeCell ref="C41:C46"/>
    <mergeCell ref="B56:B57"/>
    <mergeCell ref="C56:C57"/>
    <mergeCell ref="C48:C49"/>
    <mergeCell ref="B48:B49"/>
    <mergeCell ref="C51:C52"/>
    <mergeCell ref="B51:B52"/>
    <mergeCell ref="B30:B31"/>
    <mergeCell ref="C30:C31"/>
    <mergeCell ref="B33:B36"/>
    <mergeCell ref="C33:C36"/>
    <mergeCell ref="B37:B38"/>
    <mergeCell ref="C37:C38"/>
    <mergeCell ref="B6:B7"/>
    <mergeCell ref="C6:C7"/>
    <mergeCell ref="B10:B11"/>
    <mergeCell ref="C10:C11"/>
    <mergeCell ref="B27:B29"/>
    <mergeCell ref="C27:C29"/>
    <mergeCell ref="B19:B20"/>
    <mergeCell ref="C19:C20"/>
    <mergeCell ref="B21:B23"/>
    <mergeCell ref="C21:C23"/>
    <mergeCell ref="B25:B26"/>
    <mergeCell ref="C25:C2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54"/>
  <sheetViews>
    <sheetView showGridLines="0" topLeftCell="A17" zoomScale="80" zoomScaleNormal="80" workbookViewId="0">
      <selection activeCell="C46" sqref="C46"/>
    </sheetView>
  </sheetViews>
  <sheetFormatPr baseColWidth="10" defaultColWidth="11.625" defaultRowHeight="15"/>
  <cols>
    <col min="1" max="1" width="4.625" style="18" customWidth="1"/>
    <col min="2" max="2" width="7" style="18" customWidth="1"/>
    <col min="3" max="3" width="20" style="18" customWidth="1"/>
    <col min="4" max="4" width="14.625" style="18" customWidth="1"/>
    <col min="5" max="5" width="15.875" style="18" customWidth="1"/>
    <col min="6" max="6" width="16.375" style="18" customWidth="1"/>
    <col min="7" max="7" width="22.875" style="18" customWidth="1"/>
    <col min="8" max="8" width="32.625" style="18" customWidth="1"/>
    <col min="9" max="9" width="14.875" style="18" customWidth="1"/>
    <col min="10" max="10" width="10.625" style="18" customWidth="1"/>
    <col min="11" max="11" width="43.375" style="18" customWidth="1"/>
    <col min="12" max="16384" width="11.625" style="18"/>
  </cols>
  <sheetData>
    <row r="2" spans="2:11" ht="19.5">
      <c r="B2" s="196" t="s">
        <v>0</v>
      </c>
    </row>
    <row r="4" spans="2:11">
      <c r="B4" s="213" t="s">
        <v>18</v>
      </c>
    </row>
    <row r="6" spans="2:11" ht="16.5" thickBot="1">
      <c r="B6" s="366"/>
      <c r="C6" s="367"/>
      <c r="D6" s="428" t="s">
        <v>89</v>
      </c>
      <c r="E6" s="429"/>
      <c r="F6" s="430"/>
      <c r="G6" s="428" t="s">
        <v>90</v>
      </c>
      <c r="H6" s="429"/>
      <c r="I6" s="429"/>
      <c r="J6" s="214"/>
    </row>
    <row r="7" spans="2:11" ht="44.25" customHeight="1" thickBot="1">
      <c r="B7" s="295" t="s">
        <v>19</v>
      </c>
      <c r="C7" s="295" t="s">
        <v>3</v>
      </c>
      <c r="D7" s="295" t="s">
        <v>91</v>
      </c>
      <c r="E7" s="295" t="s">
        <v>92</v>
      </c>
      <c r="F7" s="295" t="s">
        <v>93</v>
      </c>
      <c r="G7" s="295" t="s">
        <v>1577</v>
      </c>
      <c r="H7" s="295" t="s">
        <v>94</v>
      </c>
      <c r="I7" s="295" t="s">
        <v>93</v>
      </c>
      <c r="J7" s="295" t="s">
        <v>95</v>
      </c>
      <c r="K7" s="294" t="s">
        <v>347</v>
      </c>
    </row>
    <row r="8" spans="2:11">
      <c r="B8" s="369">
        <v>1</v>
      </c>
      <c r="C8" s="370" t="s">
        <v>234</v>
      </c>
      <c r="D8" s="371" t="s">
        <v>5</v>
      </c>
      <c r="E8" s="371" t="s">
        <v>5</v>
      </c>
      <c r="F8" s="371" t="s">
        <v>96</v>
      </c>
      <c r="G8" s="371" t="s">
        <v>7</v>
      </c>
      <c r="H8" s="372"/>
      <c r="I8" s="371"/>
      <c r="J8" s="371" t="s">
        <v>99</v>
      </c>
      <c r="K8" s="371"/>
    </row>
    <row r="9" spans="2:11">
      <c r="B9" s="373">
        <v>2</v>
      </c>
      <c r="C9" s="374" t="s">
        <v>6</v>
      </c>
      <c r="D9" s="375" t="s">
        <v>7</v>
      </c>
      <c r="E9" s="375" t="s">
        <v>7</v>
      </c>
      <c r="F9" s="375" t="s">
        <v>96</v>
      </c>
      <c r="G9" s="375" t="s">
        <v>7</v>
      </c>
      <c r="H9" s="376" t="s">
        <v>98</v>
      </c>
      <c r="I9" s="375" t="s">
        <v>96</v>
      </c>
      <c r="J9" s="375" t="s">
        <v>97</v>
      </c>
      <c r="K9" s="32"/>
    </row>
    <row r="10" spans="2:11">
      <c r="B10" s="369">
        <v>3</v>
      </c>
      <c r="C10" s="370" t="s">
        <v>228</v>
      </c>
      <c r="D10" s="371" t="s">
        <v>5</v>
      </c>
      <c r="E10" s="371" t="s">
        <v>5</v>
      </c>
      <c r="F10" s="371" t="s">
        <v>96</v>
      </c>
      <c r="G10" s="371" t="s">
        <v>130</v>
      </c>
      <c r="H10" s="372"/>
      <c r="I10" s="371"/>
      <c r="J10" s="371" t="s">
        <v>99</v>
      </c>
      <c r="K10" s="371"/>
    </row>
    <row r="11" spans="2:11">
      <c r="B11" s="373">
        <v>4</v>
      </c>
      <c r="C11" s="374" t="s">
        <v>8</v>
      </c>
      <c r="D11" s="375" t="s">
        <v>5</v>
      </c>
      <c r="E11" s="375" t="s">
        <v>5</v>
      </c>
      <c r="F11" s="375" t="s">
        <v>96</v>
      </c>
      <c r="G11" s="375" t="s">
        <v>130</v>
      </c>
      <c r="H11" s="376"/>
      <c r="I11" s="375" t="s">
        <v>96</v>
      </c>
      <c r="J11" s="375" t="s">
        <v>99</v>
      </c>
      <c r="K11" s="377"/>
    </row>
    <row r="12" spans="2:11">
      <c r="B12" s="369">
        <v>5</v>
      </c>
      <c r="C12" s="370" t="s">
        <v>227</v>
      </c>
      <c r="D12" s="371" t="s">
        <v>7</v>
      </c>
      <c r="E12" s="371" t="s">
        <v>7</v>
      </c>
      <c r="F12" s="371" t="s">
        <v>96</v>
      </c>
      <c r="G12" s="371" t="s">
        <v>7</v>
      </c>
      <c r="H12" s="372" t="s">
        <v>100</v>
      </c>
      <c r="I12" s="371" t="s">
        <v>96</v>
      </c>
      <c r="J12" s="371" t="s">
        <v>97</v>
      </c>
      <c r="K12" s="371"/>
    </row>
    <row r="13" spans="2:11">
      <c r="B13" s="373">
        <v>6</v>
      </c>
      <c r="C13" s="374" t="s">
        <v>10</v>
      </c>
      <c r="D13" s="375" t="s">
        <v>7</v>
      </c>
      <c r="E13" s="375" t="s">
        <v>7</v>
      </c>
      <c r="F13" s="375" t="s">
        <v>96</v>
      </c>
      <c r="G13" s="375" t="s">
        <v>7</v>
      </c>
      <c r="H13" s="376" t="s">
        <v>100</v>
      </c>
      <c r="I13" s="375" t="s">
        <v>96</v>
      </c>
      <c r="J13" s="375" t="s">
        <v>97</v>
      </c>
      <c r="K13" s="32"/>
    </row>
    <row r="14" spans="2:11">
      <c r="B14" s="369">
        <v>7</v>
      </c>
      <c r="C14" s="370" t="s">
        <v>11</v>
      </c>
      <c r="D14" s="371" t="s">
        <v>7</v>
      </c>
      <c r="E14" s="371" t="s">
        <v>7</v>
      </c>
      <c r="F14" s="371" t="s">
        <v>96</v>
      </c>
      <c r="G14" s="371" t="s">
        <v>7</v>
      </c>
      <c r="H14" s="372" t="s">
        <v>98</v>
      </c>
      <c r="I14" s="371" t="s">
        <v>96</v>
      </c>
      <c r="J14" s="371" t="s">
        <v>97</v>
      </c>
      <c r="K14" s="371"/>
    </row>
    <row r="15" spans="2:11">
      <c r="B15" s="130"/>
    </row>
    <row r="17" spans="2:11">
      <c r="B17" s="213" t="s">
        <v>23</v>
      </c>
    </row>
    <row r="19" spans="2:11" ht="16.5" thickBot="1">
      <c r="B19" s="366"/>
      <c r="C19" s="367"/>
      <c r="D19" s="428" t="s">
        <v>89</v>
      </c>
      <c r="E19" s="429"/>
      <c r="F19" s="430"/>
      <c r="G19" s="428" t="s">
        <v>90</v>
      </c>
      <c r="H19" s="429"/>
      <c r="I19" s="429"/>
      <c r="J19" s="214"/>
    </row>
    <row r="20" spans="2:11" ht="48.75" customHeight="1" thickBot="1">
      <c r="B20" s="295" t="s">
        <v>19</v>
      </c>
      <c r="C20" s="295" t="s">
        <v>3</v>
      </c>
      <c r="D20" s="295" t="s">
        <v>91</v>
      </c>
      <c r="E20" s="295" t="s">
        <v>92</v>
      </c>
      <c r="F20" s="295" t="s">
        <v>93</v>
      </c>
      <c r="G20" s="295" t="s">
        <v>385</v>
      </c>
      <c r="H20" s="295" t="s">
        <v>94</v>
      </c>
      <c r="I20" s="295" t="s">
        <v>93</v>
      </c>
      <c r="J20" s="295" t="s">
        <v>95</v>
      </c>
      <c r="K20" s="294" t="s">
        <v>347</v>
      </c>
    </row>
    <row r="21" spans="2:11" ht="24">
      <c r="B21" s="369">
        <v>1</v>
      </c>
      <c r="C21" s="370" t="s">
        <v>239</v>
      </c>
      <c r="D21" s="371" t="s">
        <v>7</v>
      </c>
      <c r="E21" s="371" t="s">
        <v>7</v>
      </c>
      <c r="F21" s="371" t="s">
        <v>96</v>
      </c>
      <c r="G21" s="371" t="s">
        <v>7</v>
      </c>
      <c r="H21" s="372" t="s">
        <v>384</v>
      </c>
      <c r="I21" s="371" t="s">
        <v>96</v>
      </c>
      <c r="J21" s="371" t="s">
        <v>97</v>
      </c>
      <c r="K21" s="371"/>
    </row>
    <row r="22" spans="2:11">
      <c r="B22" s="373">
        <v>2</v>
      </c>
      <c r="C22" s="374" t="s">
        <v>222</v>
      </c>
      <c r="D22" s="375" t="s">
        <v>7</v>
      </c>
      <c r="E22" s="375" t="s">
        <v>7</v>
      </c>
      <c r="F22" s="375" t="s">
        <v>96</v>
      </c>
      <c r="G22" s="375" t="s">
        <v>7</v>
      </c>
      <c r="H22" s="376" t="s">
        <v>98</v>
      </c>
      <c r="I22" s="375" t="s">
        <v>96</v>
      </c>
      <c r="J22" s="375" t="s">
        <v>97</v>
      </c>
      <c r="K22" s="32"/>
    </row>
    <row r="23" spans="2:11">
      <c r="B23" s="369">
        <v>3</v>
      </c>
      <c r="C23" s="370" t="s">
        <v>221</v>
      </c>
      <c r="D23" s="371" t="s">
        <v>7</v>
      </c>
      <c r="E23" s="371" t="s">
        <v>7</v>
      </c>
      <c r="F23" s="371" t="s">
        <v>96</v>
      </c>
      <c r="G23" s="371" t="s">
        <v>7</v>
      </c>
      <c r="H23" s="372" t="s">
        <v>100</v>
      </c>
      <c r="I23" s="371" t="s">
        <v>96</v>
      </c>
      <c r="J23" s="371" t="s">
        <v>97</v>
      </c>
      <c r="K23" s="371"/>
    </row>
    <row r="24" spans="2:11">
      <c r="B24" s="373">
        <v>4</v>
      </c>
      <c r="C24" s="374" t="s">
        <v>223</v>
      </c>
      <c r="D24" s="375" t="s">
        <v>7</v>
      </c>
      <c r="E24" s="375" t="s">
        <v>7</v>
      </c>
      <c r="F24" s="375" t="s">
        <v>96</v>
      </c>
      <c r="G24" s="375" t="s">
        <v>7</v>
      </c>
      <c r="H24" s="376" t="s">
        <v>98</v>
      </c>
      <c r="I24" s="375" t="s">
        <v>96</v>
      </c>
      <c r="J24" s="375" t="s">
        <v>97</v>
      </c>
      <c r="K24" s="377"/>
    </row>
    <row r="25" spans="2:11">
      <c r="B25" s="369">
        <v>5</v>
      </c>
      <c r="C25" s="370" t="s">
        <v>226</v>
      </c>
      <c r="D25" s="371" t="s">
        <v>7</v>
      </c>
      <c r="E25" s="371" t="s">
        <v>5</v>
      </c>
      <c r="F25" s="371" t="s">
        <v>96</v>
      </c>
      <c r="G25" s="371" t="s">
        <v>7</v>
      </c>
      <c r="H25" s="372" t="s">
        <v>100</v>
      </c>
      <c r="I25" s="371" t="s">
        <v>96</v>
      </c>
      <c r="J25" s="371" t="s">
        <v>99</v>
      </c>
      <c r="K25" s="371"/>
    </row>
    <row r="26" spans="2:11">
      <c r="B26" s="373">
        <v>6</v>
      </c>
      <c r="C26" s="374" t="s">
        <v>235</v>
      </c>
      <c r="D26" s="375" t="s">
        <v>5</v>
      </c>
      <c r="E26" s="375" t="s">
        <v>5</v>
      </c>
      <c r="F26" s="375" t="s">
        <v>96</v>
      </c>
      <c r="G26" s="375" t="s">
        <v>7</v>
      </c>
      <c r="H26" s="376" t="s">
        <v>98</v>
      </c>
      <c r="I26" s="375" t="s">
        <v>96</v>
      </c>
      <c r="J26" s="375" t="s">
        <v>99</v>
      </c>
      <c r="K26" s="32"/>
    </row>
    <row r="27" spans="2:11">
      <c r="B27" s="369">
        <v>7</v>
      </c>
      <c r="C27" s="370" t="s">
        <v>230</v>
      </c>
      <c r="D27" s="371" t="s">
        <v>7</v>
      </c>
      <c r="E27" s="371" t="s">
        <v>7</v>
      </c>
      <c r="F27" s="371" t="s">
        <v>96</v>
      </c>
      <c r="G27" s="371" t="s">
        <v>7</v>
      </c>
      <c r="H27" s="372" t="s">
        <v>100</v>
      </c>
      <c r="I27" s="371" t="s">
        <v>96</v>
      </c>
      <c r="J27" s="371" t="s">
        <v>97</v>
      </c>
      <c r="K27" s="371"/>
    </row>
    <row r="28" spans="2:11">
      <c r="B28" s="373">
        <v>8</v>
      </c>
      <c r="C28" s="374" t="s">
        <v>224</v>
      </c>
      <c r="D28" s="375" t="s">
        <v>7</v>
      </c>
      <c r="E28" s="375" t="s">
        <v>7</v>
      </c>
      <c r="F28" s="375" t="s">
        <v>96</v>
      </c>
      <c r="G28" s="375" t="s">
        <v>7</v>
      </c>
      <c r="H28" s="376" t="s">
        <v>98</v>
      </c>
      <c r="I28" s="375" t="s">
        <v>96</v>
      </c>
      <c r="J28" s="375" t="s">
        <v>97</v>
      </c>
      <c r="K28" s="32"/>
    </row>
    <row r="29" spans="2:11" ht="24">
      <c r="B29" s="369">
        <v>9</v>
      </c>
      <c r="C29" s="370" t="s">
        <v>225</v>
      </c>
      <c r="D29" s="371" t="s">
        <v>7</v>
      </c>
      <c r="E29" s="371" t="s">
        <v>7</v>
      </c>
      <c r="F29" s="371" t="s">
        <v>96</v>
      </c>
      <c r="G29" s="371" t="s">
        <v>7</v>
      </c>
      <c r="H29" s="372" t="s">
        <v>384</v>
      </c>
      <c r="I29" s="371" t="s">
        <v>96</v>
      </c>
      <c r="J29" s="371" t="s">
        <v>97</v>
      </c>
      <c r="K29" s="372"/>
    </row>
    <row r="30" spans="2:11" ht="24">
      <c r="B30" s="373">
        <v>10</v>
      </c>
      <c r="C30" s="374" t="s">
        <v>233</v>
      </c>
      <c r="D30" s="375" t="s">
        <v>7</v>
      </c>
      <c r="E30" s="375" t="s">
        <v>7</v>
      </c>
      <c r="F30" s="375" t="s">
        <v>96</v>
      </c>
      <c r="G30" s="375" t="s">
        <v>7</v>
      </c>
      <c r="H30" s="376" t="s">
        <v>384</v>
      </c>
      <c r="I30" s="375" t="s">
        <v>96</v>
      </c>
      <c r="J30" s="375" t="s">
        <v>97</v>
      </c>
      <c r="K30" s="378"/>
    </row>
    <row r="31" spans="2:11">
      <c r="B31" s="369">
        <v>11</v>
      </c>
      <c r="C31" s="370" t="s">
        <v>1328</v>
      </c>
      <c r="D31" s="371" t="s">
        <v>39</v>
      </c>
      <c r="E31" s="371" t="s">
        <v>39</v>
      </c>
      <c r="F31" s="371"/>
      <c r="G31" s="371" t="s">
        <v>39</v>
      </c>
      <c r="H31" s="372" t="s">
        <v>39</v>
      </c>
      <c r="I31" s="371"/>
      <c r="J31" s="371" t="s">
        <v>39</v>
      </c>
      <c r="K31" s="372"/>
    </row>
    <row r="32" spans="2:11">
      <c r="B32" s="373">
        <v>12</v>
      </c>
      <c r="C32" s="374" t="s">
        <v>386</v>
      </c>
      <c r="D32" s="375" t="s">
        <v>7</v>
      </c>
      <c r="E32" s="375" t="s">
        <v>7</v>
      </c>
      <c r="F32" s="375" t="s">
        <v>96</v>
      </c>
      <c r="G32" s="375" t="s">
        <v>7</v>
      </c>
      <c r="H32" s="376" t="s">
        <v>100</v>
      </c>
      <c r="I32" s="375" t="s">
        <v>96</v>
      </c>
      <c r="J32" s="375" t="s">
        <v>97</v>
      </c>
      <c r="K32" s="378"/>
    </row>
    <row r="33" spans="2:11">
      <c r="B33" s="369">
        <v>13</v>
      </c>
      <c r="C33" s="370" t="s">
        <v>180</v>
      </c>
      <c r="D33" s="371" t="s">
        <v>5</v>
      </c>
      <c r="E33" s="371" t="s">
        <v>5</v>
      </c>
      <c r="F33" s="371" t="s">
        <v>96</v>
      </c>
      <c r="G33" s="371" t="s">
        <v>7</v>
      </c>
      <c r="H33" s="372" t="s">
        <v>100</v>
      </c>
      <c r="I33" s="371" t="s">
        <v>96</v>
      </c>
      <c r="J33" s="371" t="s">
        <v>99</v>
      </c>
      <c r="K33" s="372"/>
    </row>
    <row r="34" spans="2:11" ht="24">
      <c r="B34" s="373">
        <v>14</v>
      </c>
      <c r="C34" s="374" t="s">
        <v>390</v>
      </c>
      <c r="D34" s="375" t="s">
        <v>5</v>
      </c>
      <c r="E34" s="375" t="s">
        <v>5</v>
      </c>
      <c r="F34" s="375" t="s">
        <v>96</v>
      </c>
      <c r="G34" s="375" t="s">
        <v>7</v>
      </c>
      <c r="H34" s="376" t="s">
        <v>384</v>
      </c>
      <c r="I34" s="375" t="s">
        <v>96</v>
      </c>
      <c r="J34" s="375" t="s">
        <v>99</v>
      </c>
      <c r="K34" s="378"/>
    </row>
    <row r="35" spans="2:11">
      <c r="B35" s="369">
        <v>15</v>
      </c>
      <c r="C35" s="370" t="s">
        <v>236</v>
      </c>
      <c r="D35" s="371" t="s">
        <v>7</v>
      </c>
      <c r="E35" s="371" t="s">
        <v>7</v>
      </c>
      <c r="F35" s="371" t="s">
        <v>96</v>
      </c>
      <c r="G35" s="371" t="s">
        <v>7</v>
      </c>
      <c r="H35" s="372" t="s">
        <v>100</v>
      </c>
      <c r="I35" s="371" t="s">
        <v>96</v>
      </c>
      <c r="J35" s="371" t="s">
        <v>97</v>
      </c>
      <c r="K35" s="372"/>
    </row>
    <row r="36" spans="2:11">
      <c r="B36" s="373">
        <v>16</v>
      </c>
      <c r="C36" s="374" t="s">
        <v>232</v>
      </c>
      <c r="D36" s="375" t="s">
        <v>7</v>
      </c>
      <c r="E36" s="375" t="s">
        <v>7</v>
      </c>
      <c r="F36" s="375" t="s">
        <v>96</v>
      </c>
      <c r="G36" s="375" t="s">
        <v>7</v>
      </c>
      <c r="H36" s="376"/>
      <c r="I36" s="375"/>
      <c r="J36" s="375" t="s">
        <v>1578</v>
      </c>
      <c r="K36" s="378"/>
    </row>
    <row r="37" spans="2:11">
      <c r="B37" s="369">
        <v>17</v>
      </c>
      <c r="C37" s="370" t="s">
        <v>1338</v>
      </c>
      <c r="D37" s="371" t="s">
        <v>7</v>
      </c>
      <c r="E37" s="371" t="s">
        <v>7</v>
      </c>
      <c r="F37" s="371" t="s">
        <v>96</v>
      </c>
      <c r="G37" s="371" t="s">
        <v>7</v>
      </c>
      <c r="H37" s="371"/>
      <c r="I37" s="371"/>
      <c r="J37" s="371" t="s">
        <v>1578</v>
      </c>
      <c r="K37" s="372"/>
    </row>
    <row r="38" spans="2:11">
      <c r="B38" s="373">
        <v>18</v>
      </c>
      <c r="C38" s="374" t="s">
        <v>237</v>
      </c>
      <c r="D38" s="375" t="s">
        <v>5</v>
      </c>
      <c r="E38" s="375" t="s">
        <v>5</v>
      </c>
      <c r="F38" s="375" t="s">
        <v>96</v>
      </c>
      <c r="G38" s="375" t="s">
        <v>7</v>
      </c>
      <c r="H38" s="376" t="s">
        <v>100</v>
      </c>
      <c r="I38" s="375" t="s">
        <v>96</v>
      </c>
      <c r="J38" s="375" t="s">
        <v>99</v>
      </c>
      <c r="K38" s="378"/>
    </row>
    <row r="39" spans="2:11">
      <c r="B39" s="369">
        <v>19</v>
      </c>
      <c r="C39" s="370" t="s">
        <v>238</v>
      </c>
      <c r="D39" s="371" t="s">
        <v>5</v>
      </c>
      <c r="E39" s="371" t="s">
        <v>5</v>
      </c>
      <c r="F39" s="371" t="s">
        <v>96</v>
      </c>
      <c r="G39" s="371" t="s">
        <v>7</v>
      </c>
      <c r="H39" s="372" t="s">
        <v>39</v>
      </c>
      <c r="I39" s="371"/>
      <c r="J39" s="371" t="s">
        <v>99</v>
      </c>
      <c r="K39" s="372"/>
    </row>
    <row r="40" spans="2:11">
      <c r="B40" s="373">
        <v>20</v>
      </c>
      <c r="C40" s="374" t="s">
        <v>231</v>
      </c>
      <c r="D40" s="375" t="s">
        <v>5</v>
      </c>
      <c r="E40" s="375" t="s">
        <v>5</v>
      </c>
      <c r="F40" s="375" t="s">
        <v>96</v>
      </c>
      <c r="G40" s="375" t="s">
        <v>7</v>
      </c>
      <c r="H40" s="376" t="s">
        <v>100</v>
      </c>
      <c r="I40" s="375" t="s">
        <v>96</v>
      </c>
      <c r="J40" s="375" t="s">
        <v>99</v>
      </c>
      <c r="K40" s="378"/>
    </row>
    <row r="41" spans="2:11">
      <c r="B41" s="369">
        <v>21</v>
      </c>
      <c r="C41" s="370" t="s">
        <v>229</v>
      </c>
      <c r="D41" s="371" t="s">
        <v>5</v>
      </c>
      <c r="E41" s="371" t="s">
        <v>7</v>
      </c>
      <c r="F41" s="371" t="s">
        <v>96</v>
      </c>
      <c r="G41" s="371" t="s">
        <v>7</v>
      </c>
      <c r="H41" s="372" t="s">
        <v>98</v>
      </c>
      <c r="I41" s="371" t="s">
        <v>96</v>
      </c>
      <c r="J41" s="371" t="s">
        <v>97</v>
      </c>
      <c r="K41" s="372"/>
    </row>
    <row r="42" spans="2:11">
      <c r="B42" s="373">
        <v>22</v>
      </c>
      <c r="C42" s="374" t="s">
        <v>1346</v>
      </c>
      <c r="D42" s="375" t="s">
        <v>5</v>
      </c>
      <c r="E42" s="375" t="s">
        <v>5</v>
      </c>
      <c r="F42" s="375" t="s">
        <v>96</v>
      </c>
      <c r="G42" s="375" t="s">
        <v>7</v>
      </c>
      <c r="H42" s="376" t="s">
        <v>100</v>
      </c>
      <c r="I42" s="375" t="s">
        <v>96</v>
      </c>
      <c r="J42" s="375" t="s">
        <v>99</v>
      </c>
      <c r="K42" s="378"/>
    </row>
    <row r="43" spans="2:11">
      <c r="K43" s="97"/>
    </row>
    <row r="44" spans="2:11">
      <c r="K44" s="97"/>
    </row>
    <row r="45" spans="2:11">
      <c r="K45" s="97"/>
    </row>
    <row r="46" spans="2:11">
      <c r="C46" s="18" t="s">
        <v>39</v>
      </c>
      <c r="D46" s="18" t="s">
        <v>1579</v>
      </c>
      <c r="K46" s="97"/>
    </row>
    <row r="47" spans="2:11">
      <c r="K47" s="97"/>
    </row>
    <row r="48" spans="2:11">
      <c r="K48" s="97"/>
    </row>
    <row r="49" spans="11:11">
      <c r="K49" s="97"/>
    </row>
    <row r="50" spans="11:11">
      <c r="K50" s="97"/>
    </row>
    <row r="51" spans="11:11">
      <c r="K51" s="97"/>
    </row>
    <row r="52" spans="11:11">
      <c r="K52" s="97"/>
    </row>
    <row r="53" spans="11:11">
      <c r="K53" s="97"/>
    </row>
    <row r="54" spans="11:11">
      <c r="K54" s="97"/>
    </row>
  </sheetData>
  <autoFilter ref="B20:K42"/>
  <mergeCells count="4">
    <mergeCell ref="D6:F6"/>
    <mergeCell ref="G6:I6"/>
    <mergeCell ref="D19:F19"/>
    <mergeCell ref="G19:I1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6"/>
  <sheetViews>
    <sheetView showGridLines="0" workbookViewId="0">
      <selection sqref="A1:XFD1048576"/>
    </sheetView>
  </sheetViews>
  <sheetFormatPr baseColWidth="10" defaultColWidth="11.625" defaultRowHeight="15"/>
  <cols>
    <col min="1" max="1" width="2.875" style="18" customWidth="1"/>
    <col min="2" max="2" width="3.125" style="18" bestFit="1" customWidth="1"/>
    <col min="3" max="3" width="35.375" style="18" bestFit="1" customWidth="1"/>
    <col min="4" max="4" width="35.75" style="18" bestFit="1" customWidth="1"/>
    <col min="5" max="5" width="10.375" style="18" customWidth="1"/>
    <col min="6" max="6" width="10.125" style="18" customWidth="1"/>
    <col min="7" max="7" width="11" style="18" customWidth="1"/>
    <col min="8" max="8" width="14" style="18" customWidth="1"/>
    <col min="9" max="9" width="17.875" style="18" customWidth="1"/>
    <col min="10" max="10" width="16.625" style="18" customWidth="1"/>
    <col min="11" max="11" width="17.625" style="18" customWidth="1"/>
    <col min="12" max="12" width="20.25" style="18" customWidth="1"/>
    <col min="13" max="16384" width="11.625" style="18"/>
  </cols>
  <sheetData>
    <row r="1" spans="1:14" ht="19.5">
      <c r="A1" s="196" t="s">
        <v>1580</v>
      </c>
    </row>
    <row r="3" spans="1:14">
      <c r="A3" s="213" t="s">
        <v>18</v>
      </c>
    </row>
    <row r="4" spans="1:14">
      <c r="A4" s="32"/>
      <c r="B4" s="290"/>
      <c r="C4" s="32"/>
      <c r="D4" s="32"/>
      <c r="E4" s="32"/>
      <c r="F4" s="32"/>
      <c r="G4" s="32"/>
      <c r="H4" s="32"/>
      <c r="I4" s="32"/>
      <c r="J4" s="32"/>
      <c r="K4" s="32"/>
      <c r="L4" s="32"/>
      <c r="M4" s="32"/>
      <c r="N4" s="32"/>
    </row>
    <row r="5" spans="1:14">
      <c r="A5" s="32"/>
      <c r="B5" s="291"/>
      <c r="C5" s="292"/>
      <c r="D5" s="292"/>
      <c r="E5" s="449" t="s">
        <v>1257</v>
      </c>
      <c r="F5" s="449"/>
      <c r="G5" s="449" t="s">
        <v>1258</v>
      </c>
      <c r="H5" s="449"/>
      <c r="I5" s="450" t="s">
        <v>1259</v>
      </c>
      <c r="J5" s="450"/>
      <c r="K5" s="450" t="s">
        <v>1260</v>
      </c>
      <c r="L5" s="450"/>
      <c r="M5" s="32"/>
      <c r="N5" s="32"/>
    </row>
    <row r="6" spans="1:14" ht="15.75" thickBot="1">
      <c r="A6" s="32"/>
      <c r="B6" s="293" t="s">
        <v>19</v>
      </c>
      <c r="C6" s="294" t="s">
        <v>3</v>
      </c>
      <c r="D6" s="295" t="s">
        <v>1261</v>
      </c>
      <c r="E6" s="296" t="s">
        <v>1262</v>
      </c>
      <c r="F6" s="296" t="s">
        <v>1263</v>
      </c>
      <c r="G6" s="296" t="s">
        <v>1262</v>
      </c>
      <c r="H6" s="296" t="s">
        <v>1263</v>
      </c>
      <c r="I6" s="297" t="s">
        <v>1262</v>
      </c>
      <c r="J6" s="297" t="s">
        <v>1263</v>
      </c>
      <c r="K6" s="297" t="s">
        <v>1262</v>
      </c>
      <c r="L6" s="297" t="s">
        <v>1263</v>
      </c>
      <c r="M6" s="32"/>
      <c r="N6" s="32"/>
    </row>
    <row r="7" spans="1:14">
      <c r="A7" s="32"/>
      <c r="B7" s="434">
        <v>1</v>
      </c>
      <c r="C7" s="434" t="s">
        <v>234</v>
      </c>
      <c r="D7" s="298" t="s">
        <v>1264</v>
      </c>
      <c r="E7" s="299">
        <v>9</v>
      </c>
      <c r="F7" s="299">
        <v>6</v>
      </c>
      <c r="G7" s="299">
        <v>0</v>
      </c>
      <c r="H7" s="299">
        <v>0</v>
      </c>
      <c r="I7" s="300">
        <v>488009343</v>
      </c>
      <c r="J7" s="300">
        <v>311200565</v>
      </c>
      <c r="K7" s="300">
        <v>0</v>
      </c>
      <c r="L7" s="300">
        <v>0</v>
      </c>
      <c r="M7" s="32"/>
      <c r="N7" s="32"/>
    </row>
    <row r="8" spans="1:14">
      <c r="A8" s="32"/>
      <c r="B8" s="435">
        <v>1</v>
      </c>
      <c r="C8" s="435" t="s">
        <v>234</v>
      </c>
      <c r="D8" s="298" t="s">
        <v>1265</v>
      </c>
      <c r="E8" s="299">
        <v>0</v>
      </c>
      <c r="F8" s="299">
        <v>0</v>
      </c>
      <c r="G8" s="299">
        <v>0</v>
      </c>
      <c r="H8" s="299">
        <v>0</v>
      </c>
      <c r="I8" s="300">
        <v>0</v>
      </c>
      <c r="J8" s="300">
        <v>0</v>
      </c>
      <c r="K8" s="300">
        <v>0</v>
      </c>
      <c r="L8" s="300">
        <v>0</v>
      </c>
      <c r="M8" s="32"/>
      <c r="N8" s="32"/>
    </row>
    <row r="9" spans="1:14" ht="22.5">
      <c r="A9" s="32"/>
      <c r="B9" s="435">
        <v>1</v>
      </c>
      <c r="C9" s="435" t="s">
        <v>234</v>
      </c>
      <c r="D9" s="298" t="s">
        <v>1266</v>
      </c>
      <c r="E9" s="299">
        <v>1</v>
      </c>
      <c r="F9" s="299">
        <v>6</v>
      </c>
      <c r="G9" s="299">
        <v>0</v>
      </c>
      <c r="H9" s="299">
        <v>0</v>
      </c>
      <c r="I9" s="300">
        <v>10021126</v>
      </c>
      <c r="J9" s="300">
        <v>62956166</v>
      </c>
      <c r="K9" s="300">
        <v>0</v>
      </c>
      <c r="L9" s="300">
        <v>0</v>
      </c>
      <c r="M9" s="32"/>
      <c r="N9" s="32"/>
    </row>
    <row r="10" spans="1:14" ht="22.5">
      <c r="A10" s="32"/>
      <c r="B10" s="435">
        <v>1</v>
      </c>
      <c r="C10" s="435" t="s">
        <v>234</v>
      </c>
      <c r="D10" s="298" t="s">
        <v>1267</v>
      </c>
      <c r="E10" s="299">
        <v>9</v>
      </c>
      <c r="F10" s="299">
        <v>0</v>
      </c>
      <c r="G10" s="299">
        <v>0</v>
      </c>
      <c r="H10" s="299">
        <v>0</v>
      </c>
      <c r="I10" s="300">
        <v>78962904</v>
      </c>
      <c r="J10" s="300">
        <v>0</v>
      </c>
      <c r="K10" s="300">
        <v>0</v>
      </c>
      <c r="L10" s="300">
        <v>0</v>
      </c>
      <c r="M10" s="32"/>
      <c r="N10" s="32"/>
    </row>
    <row r="11" spans="1:14">
      <c r="A11" s="32"/>
      <c r="B11" s="435">
        <v>1</v>
      </c>
      <c r="C11" s="435" t="s">
        <v>234</v>
      </c>
      <c r="D11" s="301" t="s">
        <v>101</v>
      </c>
      <c r="E11" s="302">
        <f>SUM(E7:E10)</f>
        <v>19</v>
      </c>
      <c r="F11" s="303">
        <f t="shared" ref="F11:H11" si="0">SUM(F7:F10)</f>
        <v>12</v>
      </c>
      <c r="G11" s="303">
        <f t="shared" si="0"/>
        <v>0</v>
      </c>
      <c r="H11" s="304">
        <f t="shared" si="0"/>
        <v>0</v>
      </c>
      <c r="I11" s="305">
        <f>SUM(I7:I10)</f>
        <v>576993373</v>
      </c>
      <c r="J11" s="305">
        <f t="shared" ref="J11:L11" si="1">SUM(J7:J10)</f>
        <v>374156731</v>
      </c>
      <c r="K11" s="305">
        <f t="shared" si="1"/>
        <v>0</v>
      </c>
      <c r="L11" s="305">
        <f t="shared" si="1"/>
        <v>0</v>
      </c>
      <c r="M11" s="32"/>
      <c r="N11" s="32"/>
    </row>
    <row r="12" spans="1:14">
      <c r="A12" s="32"/>
      <c r="B12" s="435">
        <v>1</v>
      </c>
      <c r="C12" s="435" t="s">
        <v>234</v>
      </c>
      <c r="D12" s="306" t="s">
        <v>1268</v>
      </c>
      <c r="E12" s="299">
        <f>+E11</f>
        <v>19</v>
      </c>
      <c r="F12" s="299">
        <f>+F11</f>
        <v>12</v>
      </c>
      <c r="G12" s="299">
        <v>0</v>
      </c>
      <c r="H12" s="299">
        <v>0</v>
      </c>
      <c r="I12" s="300">
        <f>+I11</f>
        <v>576993373</v>
      </c>
      <c r="J12" s="300">
        <f>+J11</f>
        <v>374156731</v>
      </c>
      <c r="K12" s="300">
        <v>0</v>
      </c>
      <c r="L12" s="300">
        <v>0</v>
      </c>
      <c r="M12" s="32"/>
      <c r="N12" s="32"/>
    </row>
    <row r="13" spans="1:14">
      <c r="A13" s="32"/>
      <c r="B13" s="436">
        <v>1</v>
      </c>
      <c r="C13" s="436" t="s">
        <v>234</v>
      </c>
      <c r="D13" s="306" t="s">
        <v>1269</v>
      </c>
      <c r="E13" s="299">
        <v>0</v>
      </c>
      <c r="F13" s="299">
        <v>0</v>
      </c>
      <c r="G13" s="299">
        <v>0</v>
      </c>
      <c r="H13" s="299">
        <v>0</v>
      </c>
      <c r="I13" s="300">
        <v>0</v>
      </c>
      <c r="J13" s="300">
        <v>0</v>
      </c>
      <c r="K13" s="300">
        <v>0</v>
      </c>
      <c r="L13" s="300">
        <v>0</v>
      </c>
      <c r="M13" s="32"/>
      <c r="N13" s="32"/>
    </row>
    <row r="14" spans="1:14">
      <c r="A14" s="32"/>
      <c r="B14" s="434">
        <v>1</v>
      </c>
      <c r="C14" s="434" t="s">
        <v>234</v>
      </c>
      <c r="D14" s="298" t="s">
        <v>1264</v>
      </c>
      <c r="E14" s="299">
        <v>0</v>
      </c>
      <c r="F14" s="299">
        <v>0</v>
      </c>
      <c r="G14" s="299">
        <v>0</v>
      </c>
      <c r="H14" s="299">
        <v>0</v>
      </c>
      <c r="I14" s="300">
        <v>0</v>
      </c>
      <c r="J14" s="300">
        <v>0</v>
      </c>
      <c r="K14" s="300">
        <v>0</v>
      </c>
      <c r="L14" s="300">
        <v>0</v>
      </c>
      <c r="M14" s="32"/>
      <c r="N14" s="32"/>
    </row>
    <row r="15" spans="1:14">
      <c r="A15" s="32"/>
      <c r="B15" s="435">
        <v>1</v>
      </c>
      <c r="C15" s="435" t="s">
        <v>234</v>
      </c>
      <c r="D15" s="298" t="s">
        <v>1265</v>
      </c>
      <c r="E15" s="299">
        <v>0</v>
      </c>
      <c r="F15" s="299">
        <v>0</v>
      </c>
      <c r="G15" s="299">
        <v>0</v>
      </c>
      <c r="H15" s="299">
        <v>0</v>
      </c>
      <c r="I15" s="300">
        <v>0</v>
      </c>
      <c r="J15" s="300">
        <v>0</v>
      </c>
      <c r="K15" s="300">
        <v>0</v>
      </c>
      <c r="L15" s="300">
        <v>0</v>
      </c>
      <c r="M15" s="32"/>
      <c r="N15" s="32"/>
    </row>
    <row r="16" spans="1:14" ht="22.5">
      <c r="A16" s="32"/>
      <c r="B16" s="435">
        <v>1</v>
      </c>
      <c r="C16" s="435" t="s">
        <v>234</v>
      </c>
      <c r="D16" s="298" t="s">
        <v>1266</v>
      </c>
      <c r="E16" s="299">
        <v>0</v>
      </c>
      <c r="F16" s="299">
        <v>0</v>
      </c>
      <c r="G16" s="299">
        <v>0</v>
      </c>
      <c r="H16" s="299">
        <v>0</v>
      </c>
      <c r="I16" s="300">
        <v>0</v>
      </c>
      <c r="J16" s="300">
        <v>0</v>
      </c>
      <c r="K16" s="300">
        <v>0</v>
      </c>
      <c r="L16" s="300">
        <v>0</v>
      </c>
      <c r="M16" s="32"/>
      <c r="N16" s="32"/>
    </row>
    <row r="17" spans="1:14" ht="22.5">
      <c r="A17" s="32"/>
      <c r="B17" s="435">
        <v>1</v>
      </c>
      <c r="C17" s="435" t="s">
        <v>234</v>
      </c>
      <c r="D17" s="298" t="s">
        <v>1267</v>
      </c>
      <c r="E17" s="299">
        <v>0</v>
      </c>
      <c r="F17" s="299">
        <v>0</v>
      </c>
      <c r="G17" s="299">
        <v>0</v>
      </c>
      <c r="H17" s="299">
        <v>0</v>
      </c>
      <c r="I17" s="300">
        <v>0</v>
      </c>
      <c r="J17" s="300">
        <v>0</v>
      </c>
      <c r="K17" s="300">
        <v>0</v>
      </c>
      <c r="L17" s="300">
        <v>0</v>
      </c>
      <c r="M17" s="32"/>
      <c r="N17" s="32"/>
    </row>
    <row r="18" spans="1:14">
      <c r="A18" s="32"/>
      <c r="B18" s="435">
        <v>1</v>
      </c>
      <c r="C18" s="435" t="s">
        <v>234</v>
      </c>
      <c r="D18" s="301" t="s">
        <v>101</v>
      </c>
      <c r="E18" s="302">
        <f>SUM(E14:E17)</f>
        <v>0</v>
      </c>
      <c r="F18" s="303">
        <f t="shared" ref="F18:H18" si="2">SUM(F14:F17)</f>
        <v>0</v>
      </c>
      <c r="G18" s="303">
        <f t="shared" si="2"/>
        <v>0</v>
      </c>
      <c r="H18" s="304">
        <f t="shared" si="2"/>
        <v>0</v>
      </c>
      <c r="I18" s="305">
        <f>SUM(I14:I17)</f>
        <v>0</v>
      </c>
      <c r="J18" s="305">
        <f t="shared" ref="J18:L18" si="3">SUM(J14:J17)</f>
        <v>0</v>
      </c>
      <c r="K18" s="305">
        <f t="shared" si="3"/>
        <v>0</v>
      </c>
      <c r="L18" s="305">
        <f t="shared" si="3"/>
        <v>0</v>
      </c>
      <c r="M18" s="32"/>
      <c r="N18" s="32"/>
    </row>
    <row r="19" spans="1:14">
      <c r="A19" s="32"/>
      <c r="B19" s="435">
        <v>1</v>
      </c>
      <c r="C19" s="435" t="s">
        <v>234</v>
      </c>
      <c r="D19" s="306" t="s">
        <v>1268</v>
      </c>
      <c r="E19" s="299">
        <v>0</v>
      </c>
      <c r="F19" s="299">
        <v>0</v>
      </c>
      <c r="G19" s="299">
        <v>0</v>
      </c>
      <c r="H19" s="299">
        <v>0</v>
      </c>
      <c r="I19" s="300">
        <v>0</v>
      </c>
      <c r="J19" s="300">
        <v>0</v>
      </c>
      <c r="K19" s="300">
        <v>0</v>
      </c>
      <c r="L19" s="300">
        <v>0</v>
      </c>
      <c r="M19" s="32"/>
      <c r="N19" s="32"/>
    </row>
    <row r="20" spans="1:14">
      <c r="A20" s="32"/>
      <c r="B20" s="436">
        <v>1</v>
      </c>
      <c r="C20" s="436" t="s">
        <v>234</v>
      </c>
      <c r="D20" s="306" t="s">
        <v>1269</v>
      </c>
      <c r="E20" s="299">
        <v>0</v>
      </c>
      <c r="F20" s="299">
        <v>0</v>
      </c>
      <c r="G20" s="299">
        <v>0</v>
      </c>
      <c r="H20" s="299">
        <v>0</v>
      </c>
      <c r="I20" s="300">
        <v>0</v>
      </c>
      <c r="J20" s="300">
        <v>0</v>
      </c>
      <c r="K20" s="300">
        <v>0</v>
      </c>
      <c r="L20" s="300">
        <v>0</v>
      </c>
      <c r="M20" s="32"/>
      <c r="N20" s="32"/>
    </row>
    <row r="21" spans="1:14">
      <c r="A21" s="32"/>
      <c r="B21" s="437">
        <v>2</v>
      </c>
      <c r="C21" s="440" t="s">
        <v>6</v>
      </c>
      <c r="D21" s="307" t="s">
        <v>1264</v>
      </c>
      <c r="E21" s="308">
        <v>9</v>
      </c>
      <c r="F21" s="308">
        <v>0</v>
      </c>
      <c r="G21" s="308">
        <v>0</v>
      </c>
      <c r="H21" s="308">
        <v>0</v>
      </c>
      <c r="I21" s="308">
        <v>138465512</v>
      </c>
      <c r="J21" s="308"/>
      <c r="K21" s="308">
        <v>0</v>
      </c>
      <c r="L21" s="308">
        <v>0</v>
      </c>
      <c r="M21" s="32"/>
      <c r="N21" s="32"/>
    </row>
    <row r="22" spans="1:14">
      <c r="A22" s="32"/>
      <c r="B22" s="438"/>
      <c r="C22" s="441"/>
      <c r="D22" s="307" t="s">
        <v>1265</v>
      </c>
      <c r="E22" s="308">
        <v>8</v>
      </c>
      <c r="F22" s="308">
        <v>0</v>
      </c>
      <c r="G22" s="308">
        <v>0</v>
      </c>
      <c r="H22" s="308">
        <v>0</v>
      </c>
      <c r="I22" s="308">
        <v>52676642</v>
      </c>
      <c r="J22" s="308"/>
      <c r="K22" s="308">
        <v>0</v>
      </c>
      <c r="L22" s="308">
        <v>0</v>
      </c>
      <c r="M22" s="32"/>
      <c r="N22" s="32"/>
    </row>
    <row r="23" spans="1:14" ht="22.5">
      <c r="A23" s="32"/>
      <c r="B23" s="438"/>
      <c r="C23" s="441"/>
      <c r="D23" s="307" t="s">
        <v>1266</v>
      </c>
      <c r="E23" s="308">
        <v>59</v>
      </c>
      <c r="F23" s="308">
        <v>3</v>
      </c>
      <c r="G23" s="308">
        <v>0</v>
      </c>
      <c r="H23" s="308">
        <v>0</v>
      </c>
      <c r="I23" s="308">
        <v>174592082</v>
      </c>
      <c r="J23" s="308">
        <v>14792410</v>
      </c>
      <c r="K23" s="308">
        <v>0</v>
      </c>
      <c r="L23" s="308"/>
      <c r="M23" s="32"/>
      <c r="N23" s="32"/>
    </row>
    <row r="24" spans="1:14" ht="22.5">
      <c r="A24" s="32"/>
      <c r="B24" s="438"/>
      <c r="C24" s="441"/>
      <c r="D24" s="307" t="s">
        <v>1267</v>
      </c>
      <c r="E24" s="308">
        <v>0</v>
      </c>
      <c r="F24" s="308">
        <v>4</v>
      </c>
      <c r="G24" s="308">
        <v>0</v>
      </c>
      <c r="H24" s="308">
        <v>0</v>
      </c>
      <c r="I24" s="308">
        <v>38813386</v>
      </c>
      <c r="J24" s="308">
        <v>11426587</v>
      </c>
      <c r="K24" s="308">
        <v>0</v>
      </c>
      <c r="L24" s="308">
        <v>0</v>
      </c>
      <c r="M24" s="32"/>
      <c r="N24" s="32"/>
    </row>
    <row r="25" spans="1:14">
      <c r="A25" s="32"/>
      <c r="B25" s="438"/>
      <c r="C25" s="441"/>
      <c r="D25" s="309" t="s">
        <v>101</v>
      </c>
      <c r="E25" s="310">
        <f>SUM(E21:E24)</f>
        <v>76</v>
      </c>
      <c r="F25" s="310">
        <f t="shared" ref="F25:H25" si="4">SUM(F21:F24)</f>
        <v>7</v>
      </c>
      <c r="G25" s="310">
        <f t="shared" si="4"/>
        <v>0</v>
      </c>
      <c r="H25" s="310">
        <f t="shared" si="4"/>
        <v>0</v>
      </c>
      <c r="I25" s="310">
        <f>SUM(I21:I24)</f>
        <v>404547622</v>
      </c>
      <c r="J25" s="310">
        <f t="shared" ref="J25:L25" si="5">SUM(J21:J24)</f>
        <v>26218997</v>
      </c>
      <c r="K25" s="310">
        <f t="shared" si="5"/>
        <v>0</v>
      </c>
      <c r="L25" s="310">
        <f t="shared" si="5"/>
        <v>0</v>
      </c>
      <c r="M25" s="32"/>
      <c r="N25" s="32"/>
    </row>
    <row r="26" spans="1:14">
      <c r="A26" s="32"/>
      <c r="B26" s="438"/>
      <c r="C26" s="441"/>
      <c r="D26" s="311" t="s">
        <v>1268</v>
      </c>
      <c r="E26" s="308">
        <f>+E25</f>
        <v>76</v>
      </c>
      <c r="F26" s="308">
        <f>+F25</f>
        <v>7</v>
      </c>
      <c r="G26" s="308">
        <v>0</v>
      </c>
      <c r="H26" s="308">
        <v>0</v>
      </c>
      <c r="I26" s="312">
        <f>+I25</f>
        <v>404547622</v>
      </c>
      <c r="J26" s="312">
        <f>+J25</f>
        <v>26218997</v>
      </c>
      <c r="K26" s="308">
        <f>+K25</f>
        <v>0</v>
      </c>
      <c r="L26" s="308">
        <v>0</v>
      </c>
      <c r="M26" s="32"/>
      <c r="N26" s="32"/>
    </row>
    <row r="27" spans="1:14">
      <c r="A27" s="32"/>
      <c r="B27" s="439"/>
      <c r="C27" s="442"/>
      <c r="D27" s="311" t="s">
        <v>1269</v>
      </c>
      <c r="E27" s="308">
        <v>0</v>
      </c>
      <c r="F27" s="308">
        <v>0</v>
      </c>
      <c r="G27" s="308">
        <v>0</v>
      </c>
      <c r="H27" s="308">
        <v>0</v>
      </c>
      <c r="I27" s="308">
        <v>0</v>
      </c>
      <c r="J27" s="308">
        <v>0</v>
      </c>
      <c r="K27" s="308">
        <v>0</v>
      </c>
      <c r="L27" s="308">
        <v>0</v>
      </c>
      <c r="M27" s="32"/>
      <c r="N27" s="32"/>
    </row>
    <row r="28" spans="1:14">
      <c r="A28" s="32"/>
      <c r="B28" s="437">
        <v>2</v>
      </c>
      <c r="C28" s="440" t="s">
        <v>6</v>
      </c>
      <c r="D28" s="307" t="s">
        <v>1264</v>
      </c>
      <c r="E28" s="308">
        <v>0</v>
      </c>
      <c r="F28" s="308">
        <v>0</v>
      </c>
      <c r="G28" s="308">
        <v>4</v>
      </c>
      <c r="H28" s="308">
        <v>0</v>
      </c>
      <c r="I28" s="308">
        <v>0</v>
      </c>
      <c r="J28" s="308">
        <v>0</v>
      </c>
      <c r="K28" s="308">
        <v>128963973</v>
      </c>
      <c r="L28" s="308">
        <v>0</v>
      </c>
      <c r="M28" s="32"/>
      <c r="N28" s="32"/>
    </row>
    <row r="29" spans="1:14" ht="22.5">
      <c r="A29" s="32"/>
      <c r="B29" s="438"/>
      <c r="C29" s="441"/>
      <c r="D29" s="307" t="s">
        <v>1265</v>
      </c>
      <c r="E29" s="308">
        <v>0</v>
      </c>
      <c r="F29" s="308">
        <v>0</v>
      </c>
      <c r="G29" s="308">
        <v>0</v>
      </c>
      <c r="H29" s="308">
        <v>0</v>
      </c>
      <c r="I29" s="308">
        <v>0</v>
      </c>
      <c r="J29" s="308">
        <v>0</v>
      </c>
      <c r="K29" s="308">
        <v>0</v>
      </c>
      <c r="L29" s="308">
        <v>0</v>
      </c>
      <c r="M29" s="32"/>
      <c r="N29" s="32"/>
    </row>
    <row r="30" spans="1:14" ht="22.5">
      <c r="A30" s="32"/>
      <c r="B30" s="438"/>
      <c r="C30" s="441"/>
      <c r="D30" s="307" t="s">
        <v>1266</v>
      </c>
      <c r="E30" s="308">
        <v>32</v>
      </c>
      <c r="F30" s="308">
        <v>2</v>
      </c>
      <c r="G30" s="308">
        <v>0</v>
      </c>
      <c r="H30" s="308">
        <v>0</v>
      </c>
      <c r="I30" s="308">
        <v>148324872</v>
      </c>
      <c r="J30" s="308">
        <v>0</v>
      </c>
      <c r="K30" s="308">
        <v>0</v>
      </c>
      <c r="L30" s="308">
        <v>0</v>
      </c>
      <c r="M30" s="32"/>
      <c r="N30" s="32"/>
    </row>
    <row r="31" spans="1:14" ht="22.5">
      <c r="A31" s="32"/>
      <c r="B31" s="438"/>
      <c r="C31" s="441"/>
      <c r="D31" s="307" t="s">
        <v>1267</v>
      </c>
      <c r="E31" s="308">
        <v>0</v>
      </c>
      <c r="F31" s="308">
        <v>0</v>
      </c>
      <c r="G31" s="308">
        <v>0</v>
      </c>
      <c r="H31" s="308">
        <v>0</v>
      </c>
      <c r="I31" s="308">
        <v>0</v>
      </c>
      <c r="J31" s="308">
        <v>0</v>
      </c>
      <c r="K31" s="308">
        <v>0</v>
      </c>
      <c r="L31" s="308">
        <v>0</v>
      </c>
      <c r="M31" s="32"/>
      <c r="N31" s="32"/>
    </row>
    <row r="32" spans="1:14">
      <c r="A32" s="32"/>
      <c r="B32" s="438"/>
      <c r="C32" s="441"/>
      <c r="D32" s="309" t="s">
        <v>101</v>
      </c>
      <c r="E32" s="310">
        <f>SUM(E28:E31)</f>
        <v>32</v>
      </c>
      <c r="F32" s="310">
        <f t="shared" ref="F32:H32" si="6">SUM(F28:F31)</f>
        <v>2</v>
      </c>
      <c r="G32" s="310">
        <f t="shared" si="6"/>
        <v>4</v>
      </c>
      <c r="H32" s="310">
        <f t="shared" si="6"/>
        <v>0</v>
      </c>
      <c r="I32" s="310">
        <f>SUM(I28:I31)</f>
        <v>148324872</v>
      </c>
      <c r="J32" s="310">
        <f t="shared" ref="J32:L32" si="7">SUM(J28:J31)</f>
        <v>0</v>
      </c>
      <c r="K32" s="310">
        <f t="shared" si="7"/>
        <v>128963973</v>
      </c>
      <c r="L32" s="310">
        <f t="shared" si="7"/>
        <v>0</v>
      </c>
      <c r="M32" s="32"/>
      <c r="N32" s="32"/>
    </row>
    <row r="33" spans="1:14">
      <c r="A33" s="32"/>
      <c r="B33" s="438"/>
      <c r="C33" s="441"/>
      <c r="D33" s="311" t="s">
        <v>1268</v>
      </c>
      <c r="E33" s="308">
        <v>0</v>
      </c>
      <c r="F33" s="308">
        <v>0</v>
      </c>
      <c r="G33" s="308">
        <v>0</v>
      </c>
      <c r="H33" s="308">
        <v>0</v>
      </c>
      <c r="I33" s="312">
        <v>0</v>
      </c>
      <c r="J33" s="312">
        <v>0</v>
      </c>
      <c r="K33" s="308">
        <v>0</v>
      </c>
      <c r="L33" s="308">
        <v>0</v>
      </c>
      <c r="M33" s="32"/>
      <c r="N33" s="32"/>
    </row>
    <row r="34" spans="1:14">
      <c r="A34" s="32"/>
      <c r="B34" s="439"/>
      <c r="C34" s="442"/>
      <c r="D34" s="311" t="s">
        <v>1269</v>
      </c>
      <c r="E34" s="308">
        <f>+E32</f>
        <v>32</v>
      </c>
      <c r="F34" s="308">
        <f>+F32</f>
        <v>2</v>
      </c>
      <c r="G34" s="308">
        <f>+G32</f>
        <v>4</v>
      </c>
      <c r="H34" s="308">
        <v>0</v>
      </c>
      <c r="I34" s="308">
        <f>+I32</f>
        <v>148324872</v>
      </c>
      <c r="J34" s="308">
        <v>0</v>
      </c>
      <c r="K34" s="308">
        <f>+K32</f>
        <v>128963973</v>
      </c>
      <c r="L34" s="308">
        <v>0</v>
      </c>
      <c r="M34" s="32"/>
      <c r="N34" s="32"/>
    </row>
    <row r="35" spans="1:14">
      <c r="A35" s="32"/>
      <c r="B35" s="453">
        <v>3</v>
      </c>
      <c r="C35" s="446" t="s">
        <v>228</v>
      </c>
      <c r="D35" s="298" t="s">
        <v>1264</v>
      </c>
      <c r="E35" s="313">
        <v>2</v>
      </c>
      <c r="F35" s="313">
        <v>1</v>
      </c>
      <c r="G35" s="313">
        <v>2</v>
      </c>
      <c r="H35" s="299">
        <v>0</v>
      </c>
      <c r="I35" s="300">
        <v>303967830</v>
      </c>
      <c r="J35" s="300">
        <v>0</v>
      </c>
      <c r="K35" s="300">
        <v>354531431</v>
      </c>
      <c r="L35" s="299">
        <v>0</v>
      </c>
      <c r="M35" s="32"/>
      <c r="N35" s="32"/>
    </row>
    <row r="36" spans="1:14" ht="22.5">
      <c r="A36" s="32"/>
      <c r="B36" s="454"/>
      <c r="C36" s="447"/>
      <c r="D36" s="298" t="s">
        <v>1265</v>
      </c>
      <c r="E36" s="299">
        <v>0</v>
      </c>
      <c r="F36" s="299">
        <v>0</v>
      </c>
      <c r="G36" s="299">
        <v>0</v>
      </c>
      <c r="H36" s="299">
        <v>0</v>
      </c>
      <c r="I36" s="299">
        <v>0</v>
      </c>
      <c r="J36" s="299">
        <v>0</v>
      </c>
      <c r="K36" s="299">
        <v>0</v>
      </c>
      <c r="L36" s="299">
        <v>0</v>
      </c>
      <c r="M36" s="32"/>
      <c r="N36" s="32"/>
    </row>
    <row r="37" spans="1:14" ht="22.5">
      <c r="A37" s="32"/>
      <c r="B37" s="454"/>
      <c r="C37" s="447"/>
      <c r="D37" s="298" t="s">
        <v>1266</v>
      </c>
      <c r="E37" s="299">
        <v>0</v>
      </c>
      <c r="F37" s="299">
        <v>0</v>
      </c>
      <c r="G37" s="299">
        <v>0</v>
      </c>
      <c r="H37" s="299">
        <v>0</v>
      </c>
      <c r="I37" s="299">
        <v>0</v>
      </c>
      <c r="J37" s="299">
        <v>0</v>
      </c>
      <c r="K37" s="299">
        <v>0</v>
      </c>
      <c r="L37" s="299">
        <v>0</v>
      </c>
      <c r="M37" s="32"/>
      <c r="N37" s="32"/>
    </row>
    <row r="38" spans="1:14" ht="22.5">
      <c r="A38" s="32"/>
      <c r="B38" s="454"/>
      <c r="C38" s="447"/>
      <c r="D38" s="298" t="s">
        <v>1267</v>
      </c>
      <c r="E38" s="299">
        <v>0</v>
      </c>
      <c r="F38" s="299">
        <v>0</v>
      </c>
      <c r="G38" s="299">
        <v>0</v>
      </c>
      <c r="H38" s="299">
        <v>0</v>
      </c>
      <c r="I38" s="299">
        <v>0</v>
      </c>
      <c r="J38" s="299">
        <v>0</v>
      </c>
      <c r="K38" s="299">
        <v>0</v>
      </c>
      <c r="L38" s="299">
        <v>0</v>
      </c>
      <c r="M38" s="32"/>
      <c r="N38" s="32"/>
    </row>
    <row r="39" spans="1:14">
      <c r="A39" s="32"/>
      <c r="B39" s="454"/>
      <c r="C39" s="447"/>
      <c r="D39" s="301" t="s">
        <v>101</v>
      </c>
      <c r="E39" s="302">
        <f>SUM(E35:E38)</f>
        <v>2</v>
      </c>
      <c r="F39" s="303">
        <f t="shared" ref="F39:H39" si="8">SUM(F35:F38)</f>
        <v>1</v>
      </c>
      <c r="G39" s="303">
        <f t="shared" si="8"/>
        <v>2</v>
      </c>
      <c r="H39" s="304">
        <f t="shared" si="8"/>
        <v>0</v>
      </c>
      <c r="I39" s="305">
        <f>SUM(I35:I38)</f>
        <v>303967830</v>
      </c>
      <c r="J39" s="305">
        <f t="shared" ref="H39:L40" si="9">SUM(J35:J38)</f>
        <v>0</v>
      </c>
      <c r="K39" s="305">
        <f t="shared" si="9"/>
        <v>354531431</v>
      </c>
      <c r="L39" s="305">
        <f t="shared" si="9"/>
        <v>0</v>
      </c>
      <c r="M39" s="32"/>
      <c r="N39" s="32"/>
    </row>
    <row r="40" spans="1:14">
      <c r="A40" s="32"/>
      <c r="B40" s="454"/>
      <c r="C40" s="447"/>
      <c r="D40" s="306" t="s">
        <v>1268</v>
      </c>
      <c r="E40" s="313">
        <v>2</v>
      </c>
      <c r="F40" s="313">
        <v>1</v>
      </c>
      <c r="G40" s="313">
        <v>2</v>
      </c>
      <c r="H40" s="305">
        <f t="shared" si="9"/>
        <v>0</v>
      </c>
      <c r="I40" s="314">
        <f>+I39</f>
        <v>303967830</v>
      </c>
      <c r="J40" s="299">
        <v>0</v>
      </c>
      <c r="K40" s="314">
        <f>+K39</f>
        <v>354531431</v>
      </c>
      <c r="L40" s="299">
        <v>0</v>
      </c>
      <c r="M40" s="32"/>
      <c r="N40" s="32"/>
    </row>
    <row r="41" spans="1:14">
      <c r="A41" s="32"/>
      <c r="B41" s="455"/>
      <c r="C41" s="448"/>
      <c r="D41" s="306" t="s">
        <v>1269</v>
      </c>
      <c r="E41" s="299">
        <v>0</v>
      </c>
      <c r="F41" s="299">
        <v>0</v>
      </c>
      <c r="G41" s="299">
        <v>0</v>
      </c>
      <c r="H41" s="299">
        <v>0</v>
      </c>
      <c r="I41" s="299">
        <v>0</v>
      </c>
      <c r="J41" s="299">
        <v>0</v>
      </c>
      <c r="K41" s="299">
        <v>0</v>
      </c>
      <c r="L41" s="299">
        <v>0</v>
      </c>
      <c r="M41" s="32"/>
      <c r="N41" s="32"/>
    </row>
    <row r="42" spans="1:14">
      <c r="A42" s="32"/>
      <c r="B42" s="453">
        <v>3</v>
      </c>
      <c r="C42" s="446" t="s">
        <v>228</v>
      </c>
      <c r="D42" s="298" t="s">
        <v>1264</v>
      </c>
      <c r="E42" s="299">
        <v>0</v>
      </c>
      <c r="F42" s="299">
        <v>0</v>
      </c>
      <c r="G42" s="299">
        <v>0</v>
      </c>
      <c r="H42" s="299">
        <v>0</v>
      </c>
      <c r="I42" s="299">
        <v>0</v>
      </c>
      <c r="J42" s="299">
        <v>0</v>
      </c>
      <c r="K42" s="299">
        <v>0</v>
      </c>
      <c r="L42" s="299">
        <v>0</v>
      </c>
      <c r="M42" s="32"/>
      <c r="N42" s="32"/>
    </row>
    <row r="43" spans="1:14" ht="22.5">
      <c r="A43" s="32"/>
      <c r="B43" s="454"/>
      <c r="C43" s="447"/>
      <c r="D43" s="298" t="s">
        <v>1265</v>
      </c>
      <c r="E43" s="299">
        <v>0</v>
      </c>
      <c r="F43" s="299">
        <v>0</v>
      </c>
      <c r="G43" s="299">
        <v>0</v>
      </c>
      <c r="H43" s="299">
        <v>0</v>
      </c>
      <c r="I43" s="299">
        <v>0</v>
      </c>
      <c r="J43" s="299">
        <v>0</v>
      </c>
      <c r="K43" s="299">
        <v>0</v>
      </c>
      <c r="L43" s="299">
        <v>0</v>
      </c>
      <c r="M43" s="32"/>
      <c r="N43" s="32"/>
    </row>
    <row r="44" spans="1:14" ht="22.5">
      <c r="A44" s="32"/>
      <c r="B44" s="454"/>
      <c r="C44" s="447"/>
      <c r="D44" s="298" t="s">
        <v>1266</v>
      </c>
      <c r="E44" s="299">
        <v>0</v>
      </c>
      <c r="F44" s="299">
        <v>0</v>
      </c>
      <c r="G44" s="299">
        <v>0</v>
      </c>
      <c r="H44" s="299">
        <v>0</v>
      </c>
      <c r="I44" s="299">
        <v>0</v>
      </c>
      <c r="J44" s="299">
        <v>0</v>
      </c>
      <c r="K44" s="299">
        <v>0</v>
      </c>
      <c r="L44" s="299">
        <v>0</v>
      </c>
      <c r="M44" s="32"/>
      <c r="N44" s="32"/>
    </row>
    <row r="45" spans="1:14" ht="22.5">
      <c r="A45" s="32"/>
      <c r="B45" s="454"/>
      <c r="C45" s="447"/>
      <c r="D45" s="298" t="s">
        <v>1267</v>
      </c>
      <c r="E45" s="299">
        <v>0</v>
      </c>
      <c r="F45" s="299">
        <v>0</v>
      </c>
      <c r="G45" s="299">
        <v>0</v>
      </c>
      <c r="H45" s="299">
        <v>0</v>
      </c>
      <c r="I45" s="299">
        <v>0</v>
      </c>
      <c r="J45" s="299">
        <v>0</v>
      </c>
      <c r="K45" s="299">
        <v>0</v>
      </c>
      <c r="L45" s="299">
        <v>0</v>
      </c>
      <c r="M45" s="32"/>
      <c r="N45" s="32"/>
    </row>
    <row r="46" spans="1:14">
      <c r="A46" s="32"/>
      <c r="B46" s="454"/>
      <c r="C46" s="447"/>
      <c r="D46" s="301" t="s">
        <v>101</v>
      </c>
      <c r="E46" s="302">
        <f>SUM(E42:E45)</f>
        <v>0</v>
      </c>
      <c r="F46" s="303">
        <f t="shared" ref="F46:H46" si="10">SUM(F42:F45)</f>
        <v>0</v>
      </c>
      <c r="G46" s="303">
        <f t="shared" si="10"/>
        <v>0</v>
      </c>
      <c r="H46" s="304">
        <f t="shared" si="10"/>
        <v>0</v>
      </c>
      <c r="I46" s="305">
        <f>SUM(I42:I45)</f>
        <v>0</v>
      </c>
      <c r="J46" s="305">
        <f t="shared" ref="J46:L46" si="11">SUM(J42:J45)</f>
        <v>0</v>
      </c>
      <c r="K46" s="305">
        <f t="shared" si="11"/>
        <v>0</v>
      </c>
      <c r="L46" s="305">
        <f t="shared" si="11"/>
        <v>0</v>
      </c>
      <c r="M46" s="32"/>
      <c r="N46" s="32"/>
    </row>
    <row r="47" spans="1:14">
      <c r="A47" s="32"/>
      <c r="B47" s="454"/>
      <c r="C47" s="447"/>
      <c r="D47" s="306" t="s">
        <v>1268</v>
      </c>
      <c r="E47" s="299">
        <v>0</v>
      </c>
      <c r="F47" s="299">
        <v>0</v>
      </c>
      <c r="G47" s="299">
        <v>0</v>
      </c>
      <c r="H47" s="299">
        <v>0</v>
      </c>
      <c r="I47" s="299">
        <v>0</v>
      </c>
      <c r="J47" s="299">
        <v>0</v>
      </c>
      <c r="K47" s="299">
        <v>0</v>
      </c>
      <c r="L47" s="299">
        <v>0</v>
      </c>
      <c r="M47" s="32"/>
      <c r="N47" s="32"/>
    </row>
    <row r="48" spans="1:14">
      <c r="A48" s="32"/>
      <c r="B48" s="455"/>
      <c r="C48" s="448"/>
      <c r="D48" s="306" t="s">
        <v>1269</v>
      </c>
      <c r="E48" s="299">
        <v>0</v>
      </c>
      <c r="F48" s="299">
        <v>0</v>
      </c>
      <c r="G48" s="299">
        <v>0</v>
      </c>
      <c r="H48" s="299">
        <v>0</v>
      </c>
      <c r="I48" s="299">
        <v>0</v>
      </c>
      <c r="J48" s="299">
        <v>0</v>
      </c>
      <c r="K48" s="299">
        <v>0</v>
      </c>
      <c r="L48" s="299">
        <v>0</v>
      </c>
      <c r="M48" s="32"/>
      <c r="N48" s="32"/>
    </row>
    <row r="49" spans="1:14">
      <c r="A49" s="32"/>
      <c r="B49" s="437">
        <v>4</v>
      </c>
      <c r="C49" s="440" t="s">
        <v>8</v>
      </c>
      <c r="D49" s="307" t="s">
        <v>1264</v>
      </c>
      <c r="E49" s="308">
        <v>1</v>
      </c>
      <c r="F49" s="308">
        <v>0</v>
      </c>
      <c r="G49" s="308">
        <v>0</v>
      </c>
      <c r="H49" s="308">
        <v>0</v>
      </c>
      <c r="I49" s="308">
        <v>600000</v>
      </c>
      <c r="J49" s="308"/>
      <c r="K49" s="308"/>
      <c r="L49" s="308"/>
      <c r="M49" s="32"/>
      <c r="N49" s="32"/>
    </row>
    <row r="50" spans="1:14" ht="22.5">
      <c r="A50" s="32"/>
      <c r="B50" s="438"/>
      <c r="C50" s="441"/>
      <c r="D50" s="307" t="s">
        <v>1265</v>
      </c>
      <c r="E50" s="308"/>
      <c r="F50" s="308"/>
      <c r="G50" s="308"/>
      <c r="H50" s="308"/>
      <c r="I50" s="308"/>
      <c r="J50" s="308"/>
      <c r="K50" s="308"/>
      <c r="L50" s="308"/>
      <c r="M50" s="32"/>
      <c r="N50" s="32"/>
    </row>
    <row r="51" spans="1:14" ht="22.5">
      <c r="A51" s="32"/>
      <c r="B51" s="438"/>
      <c r="C51" s="441"/>
      <c r="D51" s="307" t="s">
        <v>1266</v>
      </c>
      <c r="E51" s="308"/>
      <c r="F51" s="308"/>
      <c r="G51" s="308"/>
      <c r="H51" s="308"/>
      <c r="I51" s="308"/>
      <c r="J51" s="308"/>
      <c r="K51" s="308"/>
      <c r="L51" s="308"/>
      <c r="M51" s="32"/>
      <c r="N51" s="32"/>
    </row>
    <row r="52" spans="1:14" ht="22.5">
      <c r="A52" s="32"/>
      <c r="B52" s="438"/>
      <c r="C52" s="441"/>
      <c r="D52" s="307" t="s">
        <v>1267</v>
      </c>
      <c r="E52" s="308">
        <v>3</v>
      </c>
      <c r="F52" s="308">
        <v>1</v>
      </c>
      <c r="G52" s="308">
        <v>0</v>
      </c>
      <c r="H52" s="308">
        <v>0</v>
      </c>
      <c r="I52" s="308">
        <v>400000</v>
      </c>
      <c r="J52" s="308">
        <v>0</v>
      </c>
      <c r="K52" s="308">
        <v>0</v>
      </c>
      <c r="L52" s="308">
        <v>0</v>
      </c>
      <c r="M52" s="32"/>
      <c r="N52" s="32"/>
    </row>
    <row r="53" spans="1:14">
      <c r="A53" s="32"/>
      <c r="B53" s="438"/>
      <c r="C53" s="441"/>
      <c r="D53" s="309" t="s">
        <v>101</v>
      </c>
      <c r="E53" s="310">
        <f>SUM(E49:E52)</f>
        <v>4</v>
      </c>
      <c r="F53" s="310">
        <f t="shared" ref="F53:H53" si="12">SUM(F49:F52)</f>
        <v>1</v>
      </c>
      <c r="G53" s="310">
        <f t="shared" si="12"/>
        <v>0</v>
      </c>
      <c r="H53" s="310">
        <f t="shared" si="12"/>
        <v>0</v>
      </c>
      <c r="I53" s="310">
        <f>SUM(I49:I52)</f>
        <v>1000000</v>
      </c>
      <c r="J53" s="310">
        <f t="shared" ref="J53:L54" si="13">SUM(J49:J52)</f>
        <v>0</v>
      </c>
      <c r="K53" s="310">
        <f t="shared" si="13"/>
        <v>0</v>
      </c>
      <c r="L53" s="310">
        <f t="shared" si="13"/>
        <v>0</v>
      </c>
      <c r="M53" s="32"/>
      <c r="N53" s="32"/>
    </row>
    <row r="54" spans="1:14">
      <c r="A54" s="32"/>
      <c r="B54" s="438"/>
      <c r="C54" s="441"/>
      <c r="D54" s="311" t="s">
        <v>1268</v>
      </c>
      <c r="E54" s="308">
        <v>1</v>
      </c>
      <c r="F54" s="308">
        <v>0</v>
      </c>
      <c r="G54" s="308">
        <f t="shared" ref="G54:L54" si="14">+G53</f>
        <v>0</v>
      </c>
      <c r="H54" s="308">
        <f t="shared" si="14"/>
        <v>0</v>
      </c>
      <c r="I54" s="312">
        <f>+I49</f>
        <v>600000</v>
      </c>
      <c r="J54" s="312">
        <f t="shared" si="14"/>
        <v>0</v>
      </c>
      <c r="K54" s="308">
        <f t="shared" si="13"/>
        <v>0</v>
      </c>
      <c r="L54" s="308">
        <f t="shared" si="14"/>
        <v>0</v>
      </c>
      <c r="M54" s="32"/>
      <c r="N54" s="32"/>
    </row>
    <row r="55" spans="1:14">
      <c r="A55" s="32"/>
      <c r="B55" s="439"/>
      <c r="C55" s="442"/>
      <c r="D55" s="311" t="s">
        <v>1269</v>
      </c>
      <c r="E55" s="308">
        <v>3</v>
      </c>
      <c r="F55" s="308">
        <v>1</v>
      </c>
      <c r="G55" s="308">
        <v>0</v>
      </c>
      <c r="H55" s="308">
        <v>0</v>
      </c>
      <c r="I55" s="308">
        <f>+I52</f>
        <v>400000</v>
      </c>
      <c r="J55" s="308">
        <v>0</v>
      </c>
      <c r="K55" s="308">
        <v>0</v>
      </c>
      <c r="L55" s="308">
        <v>0</v>
      </c>
      <c r="M55" s="32"/>
      <c r="N55" s="32"/>
    </row>
    <row r="56" spans="1:14">
      <c r="A56" s="32"/>
      <c r="B56" s="437">
        <v>4</v>
      </c>
      <c r="C56" s="440" t="s">
        <v>8</v>
      </c>
      <c r="D56" s="307" t="s">
        <v>1264</v>
      </c>
      <c r="E56" s="308">
        <v>0</v>
      </c>
      <c r="F56" s="308">
        <v>0</v>
      </c>
      <c r="G56" s="308">
        <v>0</v>
      </c>
      <c r="H56" s="308">
        <v>0</v>
      </c>
      <c r="I56" s="308">
        <v>0</v>
      </c>
      <c r="J56" s="308">
        <v>0</v>
      </c>
      <c r="K56" s="308">
        <v>0</v>
      </c>
      <c r="L56" s="308">
        <v>0</v>
      </c>
      <c r="M56" s="32"/>
      <c r="N56" s="32"/>
    </row>
    <row r="57" spans="1:14" ht="22.5">
      <c r="A57" s="32"/>
      <c r="B57" s="438"/>
      <c r="C57" s="441"/>
      <c r="D57" s="307" t="s">
        <v>1265</v>
      </c>
      <c r="E57" s="308">
        <v>0</v>
      </c>
      <c r="F57" s="308">
        <v>0</v>
      </c>
      <c r="G57" s="308">
        <v>0</v>
      </c>
      <c r="H57" s="308">
        <v>0</v>
      </c>
      <c r="I57" s="308">
        <v>0</v>
      </c>
      <c r="J57" s="308">
        <v>0</v>
      </c>
      <c r="K57" s="308">
        <v>0</v>
      </c>
      <c r="L57" s="308">
        <v>0</v>
      </c>
      <c r="M57" s="32"/>
      <c r="N57" s="32"/>
    </row>
    <row r="58" spans="1:14" ht="22.5">
      <c r="A58" s="32"/>
      <c r="B58" s="438"/>
      <c r="C58" s="441"/>
      <c r="D58" s="307" t="s">
        <v>1266</v>
      </c>
      <c r="E58" s="308">
        <v>0</v>
      </c>
      <c r="F58" s="308">
        <v>0</v>
      </c>
      <c r="G58" s="308">
        <v>0</v>
      </c>
      <c r="H58" s="308">
        <v>0</v>
      </c>
      <c r="I58" s="308">
        <v>0</v>
      </c>
      <c r="J58" s="308">
        <v>0</v>
      </c>
      <c r="K58" s="308">
        <v>0</v>
      </c>
      <c r="L58" s="308">
        <v>0</v>
      </c>
      <c r="M58" s="32"/>
      <c r="N58" s="32"/>
    </row>
    <row r="59" spans="1:14" ht="22.5">
      <c r="A59" s="32"/>
      <c r="B59" s="438"/>
      <c r="C59" s="441"/>
      <c r="D59" s="307" t="s">
        <v>1267</v>
      </c>
      <c r="E59" s="308">
        <v>0</v>
      </c>
      <c r="F59" s="308">
        <v>0</v>
      </c>
      <c r="G59" s="308">
        <v>0</v>
      </c>
      <c r="H59" s="308">
        <v>0</v>
      </c>
      <c r="I59" s="308">
        <v>0</v>
      </c>
      <c r="J59" s="308">
        <v>0</v>
      </c>
      <c r="K59" s="308">
        <v>0</v>
      </c>
      <c r="L59" s="308">
        <v>0</v>
      </c>
      <c r="M59" s="32"/>
      <c r="N59" s="32"/>
    </row>
    <row r="60" spans="1:14">
      <c r="A60" s="32"/>
      <c r="B60" s="438"/>
      <c r="C60" s="441"/>
      <c r="D60" s="309" t="s">
        <v>101</v>
      </c>
      <c r="E60" s="310">
        <f>SUM(E56:E59)</f>
        <v>0</v>
      </c>
      <c r="F60" s="310">
        <f t="shared" ref="F60:H60" si="15">SUM(F56:F59)</f>
        <v>0</v>
      </c>
      <c r="G60" s="310">
        <f t="shared" si="15"/>
        <v>0</v>
      </c>
      <c r="H60" s="310">
        <f t="shared" si="15"/>
        <v>0</v>
      </c>
      <c r="I60" s="310">
        <f>SUM(I56:I59)</f>
        <v>0</v>
      </c>
      <c r="J60" s="310">
        <f t="shared" ref="J60:L60" si="16">SUM(J56:J59)</f>
        <v>0</v>
      </c>
      <c r="K60" s="310">
        <f t="shared" si="16"/>
        <v>0</v>
      </c>
      <c r="L60" s="310">
        <f t="shared" si="16"/>
        <v>0</v>
      </c>
      <c r="M60" s="32"/>
      <c r="N60" s="32"/>
    </row>
    <row r="61" spans="1:14">
      <c r="A61" s="32"/>
      <c r="B61" s="438"/>
      <c r="C61" s="441"/>
      <c r="D61" s="311" t="s">
        <v>1268</v>
      </c>
      <c r="E61" s="308">
        <v>0</v>
      </c>
      <c r="F61" s="308">
        <v>0</v>
      </c>
      <c r="G61" s="308">
        <v>0</v>
      </c>
      <c r="H61" s="308">
        <v>0</v>
      </c>
      <c r="I61" s="308">
        <v>0</v>
      </c>
      <c r="J61" s="308">
        <v>0</v>
      </c>
      <c r="K61" s="308">
        <v>0</v>
      </c>
      <c r="L61" s="308">
        <v>0</v>
      </c>
      <c r="M61" s="32"/>
      <c r="N61" s="32"/>
    </row>
    <row r="62" spans="1:14">
      <c r="A62" s="32"/>
      <c r="B62" s="439"/>
      <c r="C62" s="442"/>
      <c r="D62" s="311" t="s">
        <v>1269</v>
      </c>
      <c r="E62" s="308">
        <v>0</v>
      </c>
      <c r="F62" s="308">
        <v>0</v>
      </c>
      <c r="G62" s="308">
        <v>0</v>
      </c>
      <c r="H62" s="308">
        <v>0</v>
      </c>
      <c r="I62" s="308">
        <v>0</v>
      </c>
      <c r="J62" s="308">
        <v>0</v>
      </c>
      <c r="K62" s="308">
        <v>0</v>
      </c>
      <c r="L62" s="308">
        <v>0</v>
      </c>
      <c r="M62" s="32"/>
      <c r="N62" s="32"/>
    </row>
    <row r="63" spans="1:14">
      <c r="A63" s="32"/>
      <c r="B63" s="443">
        <v>5</v>
      </c>
      <c r="C63" s="446" t="s">
        <v>227</v>
      </c>
      <c r="D63" s="298" t="s">
        <v>1264</v>
      </c>
      <c r="E63" s="313">
        <v>1</v>
      </c>
      <c r="F63" s="299">
        <v>1</v>
      </c>
      <c r="G63" s="299">
        <v>0</v>
      </c>
      <c r="H63" s="299">
        <v>0</v>
      </c>
      <c r="I63" s="315">
        <v>83919479</v>
      </c>
      <c r="J63" s="316">
        <v>56239333</v>
      </c>
      <c r="K63" s="316">
        <v>0</v>
      </c>
      <c r="L63" s="316"/>
      <c r="M63" s="32"/>
      <c r="N63" s="32"/>
    </row>
    <row r="64" spans="1:14" ht="22.5">
      <c r="A64" s="32"/>
      <c r="B64" s="444"/>
      <c r="C64" s="447"/>
      <c r="D64" s="298" t="s">
        <v>1265</v>
      </c>
      <c r="E64" s="317">
        <v>0</v>
      </c>
      <c r="F64" s="299">
        <v>0</v>
      </c>
      <c r="G64" s="299">
        <v>0</v>
      </c>
      <c r="H64" s="299">
        <v>0</v>
      </c>
      <c r="I64" s="317">
        <v>0</v>
      </c>
      <c r="J64" s="316">
        <v>0</v>
      </c>
      <c r="K64" s="316">
        <v>0</v>
      </c>
      <c r="L64" s="316">
        <v>0</v>
      </c>
      <c r="M64" s="32"/>
      <c r="N64" s="32"/>
    </row>
    <row r="65" spans="1:14" ht="22.5">
      <c r="A65" s="32"/>
      <c r="B65" s="444"/>
      <c r="C65" s="447"/>
      <c r="D65" s="298" t="s">
        <v>1266</v>
      </c>
      <c r="E65" s="317">
        <v>0</v>
      </c>
      <c r="F65" s="299">
        <v>0</v>
      </c>
      <c r="G65" s="299">
        <v>0</v>
      </c>
      <c r="H65" s="299">
        <v>0</v>
      </c>
      <c r="I65" s="317">
        <v>0</v>
      </c>
      <c r="J65" s="316"/>
      <c r="K65" s="316"/>
      <c r="L65" s="316"/>
      <c r="M65" s="32"/>
      <c r="N65" s="32"/>
    </row>
    <row r="66" spans="1:14" ht="22.5">
      <c r="A66" s="32"/>
      <c r="B66" s="444"/>
      <c r="C66" s="447"/>
      <c r="D66" s="298" t="s">
        <v>1267</v>
      </c>
      <c r="E66" s="313">
        <v>0</v>
      </c>
      <c r="F66" s="299">
        <v>0</v>
      </c>
      <c r="G66" s="299">
        <v>0</v>
      </c>
      <c r="H66" s="299">
        <v>0</v>
      </c>
      <c r="I66" s="317">
        <v>0</v>
      </c>
      <c r="J66" s="316">
        <v>0</v>
      </c>
      <c r="K66" s="316"/>
      <c r="L66" s="316">
        <v>0</v>
      </c>
      <c r="M66" s="32"/>
      <c r="N66" s="32"/>
    </row>
    <row r="67" spans="1:14">
      <c r="A67" s="32"/>
      <c r="B67" s="444"/>
      <c r="C67" s="447"/>
      <c r="D67" s="301" t="s">
        <v>101</v>
      </c>
      <c r="E67" s="318">
        <f>SUM(E63:E66)</f>
        <v>1</v>
      </c>
      <c r="F67" s="318">
        <f t="shared" ref="F67:H67" si="17">SUM(F63:F66)</f>
        <v>1</v>
      </c>
      <c r="G67" s="318">
        <f t="shared" si="17"/>
        <v>0</v>
      </c>
      <c r="H67" s="318">
        <f t="shared" si="17"/>
        <v>0</v>
      </c>
      <c r="I67" s="305">
        <f>SUM(I63:I66)</f>
        <v>83919479</v>
      </c>
      <c r="J67" s="305">
        <f t="shared" ref="J67:L67" si="18">SUM(J63:J66)</f>
        <v>56239333</v>
      </c>
      <c r="K67" s="305">
        <f t="shared" si="18"/>
        <v>0</v>
      </c>
      <c r="L67" s="305">
        <f t="shared" si="18"/>
        <v>0</v>
      </c>
      <c r="M67" s="32"/>
      <c r="N67" s="32"/>
    </row>
    <row r="68" spans="1:14">
      <c r="A68" s="32"/>
      <c r="B68" s="444"/>
      <c r="C68" s="447"/>
      <c r="D68" s="306" t="s">
        <v>1268</v>
      </c>
      <c r="E68" s="313">
        <v>1</v>
      </c>
      <c r="F68" s="299">
        <v>1</v>
      </c>
      <c r="G68" s="299">
        <v>0</v>
      </c>
      <c r="H68" s="299">
        <v>0</v>
      </c>
      <c r="I68" s="317">
        <f>+I67</f>
        <v>83919479</v>
      </c>
      <c r="J68" s="316">
        <f>+J67</f>
        <v>56239333</v>
      </c>
      <c r="K68" s="316">
        <v>0</v>
      </c>
      <c r="L68" s="316">
        <v>0</v>
      </c>
      <c r="M68" s="32"/>
      <c r="N68" s="32"/>
    </row>
    <row r="69" spans="1:14">
      <c r="A69" s="32"/>
      <c r="B69" s="445"/>
      <c r="C69" s="448"/>
      <c r="D69" s="306" t="s">
        <v>1269</v>
      </c>
      <c r="E69" s="313">
        <v>0</v>
      </c>
      <c r="F69" s="299">
        <v>0</v>
      </c>
      <c r="G69" s="299">
        <v>0</v>
      </c>
      <c r="H69" s="299">
        <v>0</v>
      </c>
      <c r="I69" s="317">
        <v>0</v>
      </c>
      <c r="J69" s="316">
        <v>0</v>
      </c>
      <c r="K69" s="316">
        <v>0</v>
      </c>
      <c r="L69" s="316">
        <v>0</v>
      </c>
      <c r="M69" s="32"/>
      <c r="N69" s="32"/>
    </row>
    <row r="70" spans="1:14">
      <c r="A70" s="32"/>
      <c r="B70" s="443">
        <v>5</v>
      </c>
      <c r="C70" s="446" t="s">
        <v>227</v>
      </c>
      <c r="D70" s="298" t="s">
        <v>1264</v>
      </c>
      <c r="E70" s="313">
        <v>2</v>
      </c>
      <c r="F70" s="299">
        <v>0</v>
      </c>
      <c r="G70" s="299">
        <v>0</v>
      </c>
      <c r="H70" s="299">
        <v>0</v>
      </c>
      <c r="I70" s="315">
        <v>63210700</v>
      </c>
      <c r="J70" s="316">
        <v>0</v>
      </c>
      <c r="K70" s="316">
        <v>0</v>
      </c>
      <c r="L70" s="316">
        <v>0</v>
      </c>
      <c r="M70" s="32"/>
      <c r="N70" s="32"/>
    </row>
    <row r="71" spans="1:14" ht="22.5">
      <c r="A71" s="32"/>
      <c r="B71" s="444"/>
      <c r="C71" s="447"/>
      <c r="D71" s="298" t="s">
        <v>1265</v>
      </c>
      <c r="E71" s="317">
        <v>1</v>
      </c>
      <c r="F71" s="299">
        <v>0</v>
      </c>
      <c r="G71" s="299">
        <v>0</v>
      </c>
      <c r="H71" s="299">
        <v>0</v>
      </c>
      <c r="I71" s="317">
        <v>50021071</v>
      </c>
      <c r="J71" s="316">
        <v>0</v>
      </c>
      <c r="K71" s="316">
        <v>0</v>
      </c>
      <c r="L71" s="316">
        <v>0</v>
      </c>
      <c r="M71" s="32"/>
      <c r="N71" s="32"/>
    </row>
    <row r="72" spans="1:14" ht="22.5">
      <c r="A72" s="32"/>
      <c r="B72" s="444"/>
      <c r="C72" s="447"/>
      <c r="D72" s="298" t="s">
        <v>1266</v>
      </c>
      <c r="E72" s="317">
        <v>0</v>
      </c>
      <c r="F72" s="299">
        <v>2</v>
      </c>
      <c r="G72" s="299">
        <v>0</v>
      </c>
      <c r="H72" s="299">
        <v>0</v>
      </c>
      <c r="I72" s="317">
        <v>0</v>
      </c>
      <c r="J72" s="316">
        <v>26768164</v>
      </c>
      <c r="K72" s="316">
        <v>0</v>
      </c>
      <c r="L72" s="316">
        <v>0</v>
      </c>
      <c r="M72" s="32"/>
      <c r="N72" s="32"/>
    </row>
    <row r="73" spans="1:14" ht="22.5">
      <c r="A73" s="32"/>
      <c r="B73" s="444"/>
      <c r="C73" s="447"/>
      <c r="D73" s="298" t="s">
        <v>1267</v>
      </c>
      <c r="E73" s="313">
        <v>2</v>
      </c>
      <c r="F73" s="299">
        <v>1</v>
      </c>
      <c r="G73" s="299">
        <v>0</v>
      </c>
      <c r="H73" s="299">
        <v>0</v>
      </c>
      <c r="I73" s="317">
        <v>6188635</v>
      </c>
      <c r="J73" s="316">
        <v>9807863</v>
      </c>
      <c r="K73" s="316">
        <v>0</v>
      </c>
      <c r="L73" s="316">
        <v>0</v>
      </c>
      <c r="M73" s="32"/>
      <c r="N73" s="32"/>
    </row>
    <row r="74" spans="1:14">
      <c r="A74" s="32"/>
      <c r="B74" s="444"/>
      <c r="C74" s="447"/>
      <c r="D74" s="301" t="s">
        <v>101</v>
      </c>
      <c r="E74" s="318">
        <f>SUM(E70:E73)</f>
        <v>5</v>
      </c>
      <c r="F74" s="318">
        <f t="shared" ref="F74:H74" si="19">SUM(F70:F73)</f>
        <v>3</v>
      </c>
      <c r="G74" s="318">
        <f t="shared" si="19"/>
        <v>0</v>
      </c>
      <c r="H74" s="318">
        <f t="shared" si="19"/>
        <v>0</v>
      </c>
      <c r="I74" s="305">
        <f>SUM(I70:I73)</f>
        <v>119420406</v>
      </c>
      <c r="J74" s="305">
        <f t="shared" ref="J74:L74" si="20">SUM(J70:J73)</f>
        <v>36576027</v>
      </c>
      <c r="K74" s="305">
        <f t="shared" si="20"/>
        <v>0</v>
      </c>
      <c r="L74" s="305">
        <f t="shared" si="20"/>
        <v>0</v>
      </c>
      <c r="M74" s="32"/>
      <c r="N74" s="32"/>
    </row>
    <row r="75" spans="1:14">
      <c r="A75" s="32"/>
      <c r="B75" s="444"/>
      <c r="C75" s="447"/>
      <c r="D75" s="306" t="s">
        <v>1268</v>
      </c>
      <c r="E75" s="313">
        <v>0</v>
      </c>
      <c r="F75" s="299">
        <v>0</v>
      </c>
      <c r="G75" s="299">
        <v>0</v>
      </c>
      <c r="H75" s="299">
        <v>0</v>
      </c>
      <c r="I75" s="317">
        <v>0</v>
      </c>
      <c r="J75" s="316">
        <v>0</v>
      </c>
      <c r="K75" s="316">
        <v>0</v>
      </c>
      <c r="L75" s="316">
        <v>0</v>
      </c>
      <c r="M75" s="32"/>
      <c r="N75" s="32"/>
    </row>
    <row r="76" spans="1:14">
      <c r="A76" s="32"/>
      <c r="B76" s="445"/>
      <c r="C76" s="448"/>
      <c r="D76" s="306" t="s">
        <v>1269</v>
      </c>
      <c r="E76" s="313">
        <f>+E74</f>
        <v>5</v>
      </c>
      <c r="F76" s="299">
        <f>+F74</f>
        <v>3</v>
      </c>
      <c r="G76" s="299">
        <v>0</v>
      </c>
      <c r="H76" s="299">
        <v>0</v>
      </c>
      <c r="I76" s="317">
        <f>+I74</f>
        <v>119420406</v>
      </c>
      <c r="J76" s="316">
        <f>+J74</f>
        <v>36576027</v>
      </c>
      <c r="K76" s="316">
        <v>0</v>
      </c>
      <c r="L76" s="316">
        <v>0</v>
      </c>
      <c r="M76" s="32"/>
      <c r="N76" s="32"/>
    </row>
    <row r="77" spans="1:14">
      <c r="A77" s="32"/>
      <c r="B77" s="437">
        <v>6</v>
      </c>
      <c r="C77" s="440" t="s">
        <v>10</v>
      </c>
      <c r="D77" s="307" t="s">
        <v>1264</v>
      </c>
      <c r="E77" s="308">
        <v>7</v>
      </c>
      <c r="F77" s="308">
        <v>6</v>
      </c>
      <c r="G77" s="308">
        <v>13</v>
      </c>
      <c r="H77" s="308">
        <v>3</v>
      </c>
      <c r="I77" s="308">
        <v>462695193</v>
      </c>
      <c r="J77" s="308">
        <v>214381910</v>
      </c>
      <c r="K77" s="308">
        <v>1821876431</v>
      </c>
      <c r="L77" s="308">
        <v>266334551</v>
      </c>
      <c r="M77" s="32"/>
      <c r="N77" s="32"/>
    </row>
    <row r="78" spans="1:14" ht="22.5">
      <c r="A78" s="32"/>
      <c r="B78" s="438"/>
      <c r="C78" s="441"/>
      <c r="D78" s="307" t="s">
        <v>1265</v>
      </c>
      <c r="E78" s="308">
        <v>21</v>
      </c>
      <c r="F78" s="308">
        <v>4</v>
      </c>
      <c r="G78" s="308">
        <v>1</v>
      </c>
      <c r="H78" s="308">
        <v>0</v>
      </c>
      <c r="I78" s="308">
        <v>540878341</v>
      </c>
      <c r="J78" s="308">
        <v>97089664</v>
      </c>
      <c r="K78" s="308">
        <v>24152410</v>
      </c>
      <c r="L78" s="308"/>
      <c r="M78" s="32"/>
      <c r="N78" s="32"/>
    </row>
    <row r="79" spans="1:14" ht="22.5">
      <c r="A79" s="32"/>
      <c r="B79" s="438"/>
      <c r="C79" s="441"/>
      <c r="D79" s="307" t="s">
        <v>1266</v>
      </c>
      <c r="E79" s="308">
        <v>0</v>
      </c>
      <c r="F79" s="308">
        <v>0</v>
      </c>
      <c r="G79" s="308">
        <v>0</v>
      </c>
      <c r="H79" s="308">
        <v>0</v>
      </c>
      <c r="I79" s="308">
        <v>0</v>
      </c>
      <c r="J79" s="308">
        <v>0</v>
      </c>
      <c r="K79" s="308">
        <v>0</v>
      </c>
      <c r="L79" s="308">
        <v>0</v>
      </c>
      <c r="M79" s="32"/>
      <c r="N79" s="32"/>
    </row>
    <row r="80" spans="1:14" ht="22.5">
      <c r="A80" s="32"/>
      <c r="B80" s="438"/>
      <c r="C80" s="441"/>
      <c r="D80" s="307" t="s">
        <v>1267</v>
      </c>
      <c r="E80" s="308">
        <v>0</v>
      </c>
      <c r="F80" s="308">
        <v>0</v>
      </c>
      <c r="G80" s="308">
        <v>0</v>
      </c>
      <c r="H80" s="308">
        <v>0</v>
      </c>
      <c r="I80" s="308">
        <v>0</v>
      </c>
      <c r="J80" s="308">
        <v>0</v>
      </c>
      <c r="K80" s="308">
        <v>0</v>
      </c>
      <c r="L80" s="308">
        <v>0</v>
      </c>
      <c r="M80" s="32"/>
      <c r="N80" s="32"/>
    </row>
    <row r="81" spans="1:14">
      <c r="A81" s="32"/>
      <c r="B81" s="438"/>
      <c r="C81" s="441"/>
      <c r="D81" s="309" t="s">
        <v>101</v>
      </c>
      <c r="E81" s="310">
        <f>SUM(E77:E80)</f>
        <v>28</v>
      </c>
      <c r="F81" s="310">
        <f t="shared" ref="F81:H81" si="21">SUM(F77:F80)</f>
        <v>10</v>
      </c>
      <c r="G81" s="310">
        <f t="shared" si="21"/>
        <v>14</v>
      </c>
      <c r="H81" s="310">
        <f t="shared" si="21"/>
        <v>3</v>
      </c>
      <c r="I81" s="310">
        <f>SUM(I77:I80)</f>
        <v>1003573534</v>
      </c>
      <c r="J81" s="310">
        <f t="shared" ref="J81:L81" si="22">SUM(J77:J80)</f>
        <v>311471574</v>
      </c>
      <c r="K81" s="310">
        <f t="shared" si="22"/>
        <v>1846028841</v>
      </c>
      <c r="L81" s="310">
        <f t="shared" si="22"/>
        <v>266334551</v>
      </c>
      <c r="M81" s="32"/>
      <c r="N81" s="32"/>
    </row>
    <row r="82" spans="1:14">
      <c r="A82" s="32"/>
      <c r="B82" s="438"/>
      <c r="C82" s="441"/>
      <c r="D82" s="311" t="s">
        <v>1268</v>
      </c>
      <c r="E82" s="308">
        <f t="shared" ref="E82:L82" si="23">+E81</f>
        <v>28</v>
      </c>
      <c r="F82" s="308">
        <f t="shared" si="23"/>
        <v>10</v>
      </c>
      <c r="G82" s="308">
        <f t="shared" si="23"/>
        <v>14</v>
      </c>
      <c r="H82" s="308">
        <f t="shared" si="23"/>
        <v>3</v>
      </c>
      <c r="I82" s="312">
        <f t="shared" si="23"/>
        <v>1003573534</v>
      </c>
      <c r="J82" s="312">
        <f t="shared" si="23"/>
        <v>311471574</v>
      </c>
      <c r="K82" s="308">
        <f t="shared" si="23"/>
        <v>1846028841</v>
      </c>
      <c r="L82" s="308">
        <f t="shared" si="23"/>
        <v>266334551</v>
      </c>
      <c r="M82" s="32"/>
      <c r="N82" s="32"/>
    </row>
    <row r="83" spans="1:14">
      <c r="A83" s="32"/>
      <c r="B83" s="439"/>
      <c r="C83" s="442"/>
      <c r="D83" s="311" t="s">
        <v>1269</v>
      </c>
      <c r="E83" s="308">
        <v>0</v>
      </c>
      <c r="F83" s="308">
        <v>0</v>
      </c>
      <c r="G83" s="308">
        <v>0</v>
      </c>
      <c r="H83" s="308">
        <v>0</v>
      </c>
      <c r="I83" s="308">
        <v>0</v>
      </c>
      <c r="J83" s="308">
        <v>0</v>
      </c>
      <c r="K83" s="308">
        <v>0</v>
      </c>
      <c r="L83" s="308">
        <v>0</v>
      </c>
      <c r="M83" s="32"/>
      <c r="N83" s="32"/>
    </row>
    <row r="84" spans="1:14">
      <c r="A84" s="32"/>
      <c r="B84" s="437">
        <v>6</v>
      </c>
      <c r="C84" s="440" t="s">
        <v>10</v>
      </c>
      <c r="D84" s="307" t="s">
        <v>1264</v>
      </c>
      <c r="E84" s="308">
        <v>0</v>
      </c>
      <c r="F84" s="308">
        <v>0</v>
      </c>
      <c r="G84" s="308">
        <v>9</v>
      </c>
      <c r="H84" s="308">
        <v>0</v>
      </c>
      <c r="I84" s="308">
        <v>0</v>
      </c>
      <c r="J84" s="308">
        <v>0</v>
      </c>
      <c r="K84" s="308">
        <v>904780300</v>
      </c>
      <c r="L84" s="308">
        <v>0</v>
      </c>
      <c r="M84" s="32"/>
      <c r="N84" s="32"/>
    </row>
    <row r="85" spans="1:14" ht="22.5">
      <c r="A85" s="32"/>
      <c r="B85" s="438"/>
      <c r="C85" s="441"/>
      <c r="D85" s="307" t="s">
        <v>1265</v>
      </c>
      <c r="E85" s="308">
        <v>0</v>
      </c>
      <c r="F85" s="308">
        <v>0</v>
      </c>
      <c r="G85" s="308">
        <v>0</v>
      </c>
      <c r="H85" s="308">
        <v>0</v>
      </c>
      <c r="I85" s="308">
        <v>0</v>
      </c>
      <c r="J85" s="308">
        <v>0</v>
      </c>
      <c r="K85" s="308">
        <v>0</v>
      </c>
      <c r="L85" s="308">
        <v>0</v>
      </c>
      <c r="M85" s="32"/>
      <c r="N85" s="32"/>
    </row>
    <row r="86" spans="1:14" ht="22.5">
      <c r="A86" s="32"/>
      <c r="B86" s="438"/>
      <c r="C86" s="441"/>
      <c r="D86" s="307" t="s">
        <v>1266</v>
      </c>
      <c r="E86" s="308">
        <v>1</v>
      </c>
      <c r="F86" s="308">
        <v>1</v>
      </c>
      <c r="G86" s="308">
        <v>0</v>
      </c>
      <c r="H86" s="308">
        <v>0</v>
      </c>
      <c r="I86" s="308">
        <v>85896905</v>
      </c>
      <c r="J86" s="308">
        <v>0</v>
      </c>
      <c r="K86" s="308">
        <v>0</v>
      </c>
      <c r="L86" s="308">
        <v>0</v>
      </c>
      <c r="M86" s="32"/>
      <c r="N86" s="32"/>
    </row>
    <row r="87" spans="1:14" ht="22.5">
      <c r="A87" s="32"/>
      <c r="B87" s="438"/>
      <c r="C87" s="441"/>
      <c r="D87" s="307" t="s">
        <v>1267</v>
      </c>
      <c r="E87" s="308">
        <v>1</v>
      </c>
      <c r="F87" s="308">
        <v>0</v>
      </c>
      <c r="G87" s="308">
        <v>0</v>
      </c>
      <c r="H87" s="308">
        <v>0</v>
      </c>
      <c r="I87" s="308">
        <v>8179335</v>
      </c>
      <c r="J87" s="308">
        <v>0</v>
      </c>
      <c r="K87" s="308">
        <v>0</v>
      </c>
      <c r="L87" s="308">
        <v>0</v>
      </c>
      <c r="M87" s="32"/>
      <c r="N87" s="32"/>
    </row>
    <row r="88" spans="1:14">
      <c r="A88" s="32"/>
      <c r="B88" s="438"/>
      <c r="C88" s="441"/>
      <c r="D88" s="309" t="s">
        <v>101</v>
      </c>
      <c r="E88" s="310">
        <f>SUM(E84:E87)</f>
        <v>2</v>
      </c>
      <c r="F88" s="310">
        <f t="shared" ref="F88:H88" si="24">SUM(F84:F87)</f>
        <v>1</v>
      </c>
      <c r="G88" s="310">
        <f t="shared" si="24"/>
        <v>9</v>
      </c>
      <c r="H88" s="310">
        <f t="shared" si="24"/>
        <v>0</v>
      </c>
      <c r="I88" s="310">
        <f>SUM(I84:I87)</f>
        <v>94076240</v>
      </c>
      <c r="J88" s="310">
        <f t="shared" ref="J88:L88" si="25">SUM(J84:J87)</f>
        <v>0</v>
      </c>
      <c r="K88" s="310">
        <f t="shared" si="25"/>
        <v>904780300</v>
      </c>
      <c r="L88" s="310">
        <f t="shared" si="25"/>
        <v>0</v>
      </c>
      <c r="M88" s="32"/>
      <c r="N88" s="32"/>
    </row>
    <row r="89" spans="1:14">
      <c r="A89" s="32"/>
      <c r="B89" s="438"/>
      <c r="C89" s="441"/>
      <c r="D89" s="311" t="s">
        <v>1268</v>
      </c>
      <c r="E89" s="308">
        <v>0</v>
      </c>
      <c r="F89" s="308">
        <v>0</v>
      </c>
      <c r="G89" s="308">
        <v>0</v>
      </c>
      <c r="H89" s="308">
        <v>0</v>
      </c>
      <c r="I89" s="312">
        <v>0</v>
      </c>
      <c r="J89" s="312">
        <v>0</v>
      </c>
      <c r="K89" s="308">
        <v>0</v>
      </c>
      <c r="L89" s="308">
        <v>0</v>
      </c>
      <c r="M89" s="32"/>
      <c r="N89" s="32"/>
    </row>
    <row r="90" spans="1:14">
      <c r="A90" s="32"/>
      <c r="B90" s="439"/>
      <c r="C90" s="442"/>
      <c r="D90" s="311" t="s">
        <v>1269</v>
      </c>
      <c r="E90" s="308">
        <f>+E88</f>
        <v>2</v>
      </c>
      <c r="F90" s="308">
        <f>+F88</f>
        <v>1</v>
      </c>
      <c r="G90" s="308">
        <f>+G88</f>
        <v>9</v>
      </c>
      <c r="H90" s="308">
        <v>0</v>
      </c>
      <c r="I90" s="308">
        <f t="shared" ref="I90:K90" si="26">+I88</f>
        <v>94076240</v>
      </c>
      <c r="J90" s="308">
        <f t="shared" si="26"/>
        <v>0</v>
      </c>
      <c r="K90" s="308">
        <f t="shared" si="26"/>
        <v>904780300</v>
      </c>
      <c r="L90" s="308">
        <v>0</v>
      </c>
      <c r="M90" s="32"/>
      <c r="N90" s="32"/>
    </row>
    <row r="91" spans="1:14">
      <c r="A91" s="32"/>
      <c r="B91" s="443">
        <v>7</v>
      </c>
      <c r="C91" s="446" t="s">
        <v>11</v>
      </c>
      <c r="D91" s="298" t="s">
        <v>1264</v>
      </c>
      <c r="E91" s="313">
        <v>5</v>
      </c>
      <c r="F91" s="313">
        <v>6</v>
      </c>
      <c r="G91" s="319">
        <v>25</v>
      </c>
      <c r="H91" s="320">
        <v>5</v>
      </c>
      <c r="I91" s="321" t="s">
        <v>149</v>
      </c>
      <c r="J91" s="321" t="s">
        <v>149</v>
      </c>
      <c r="K91" s="321" t="s">
        <v>149</v>
      </c>
      <c r="L91" s="321" t="s">
        <v>149</v>
      </c>
      <c r="M91" s="32"/>
      <c r="N91" s="32"/>
    </row>
    <row r="92" spans="1:14" ht="22.5">
      <c r="A92" s="32"/>
      <c r="B92" s="444"/>
      <c r="C92" s="447"/>
      <c r="D92" s="298" t="s">
        <v>1265</v>
      </c>
      <c r="E92" s="313">
        <v>1</v>
      </c>
      <c r="F92" s="313">
        <v>2</v>
      </c>
      <c r="G92" s="299">
        <v>0</v>
      </c>
      <c r="H92" s="299">
        <v>0</v>
      </c>
      <c r="I92" s="321" t="s">
        <v>149</v>
      </c>
      <c r="J92" s="321" t="s">
        <v>149</v>
      </c>
      <c r="K92" s="299">
        <v>0</v>
      </c>
      <c r="L92" s="299">
        <v>0</v>
      </c>
      <c r="M92" s="32"/>
      <c r="N92" s="32"/>
    </row>
    <row r="93" spans="1:14" ht="22.5">
      <c r="A93" s="32"/>
      <c r="B93" s="444"/>
      <c r="C93" s="447"/>
      <c r="D93" s="298" t="s">
        <v>1266</v>
      </c>
      <c r="E93" s="299">
        <v>1</v>
      </c>
      <c r="F93" s="299">
        <v>1</v>
      </c>
      <c r="G93" s="299">
        <v>0</v>
      </c>
      <c r="H93" s="299">
        <v>0</v>
      </c>
      <c r="I93" s="321" t="s">
        <v>149</v>
      </c>
      <c r="J93" s="321" t="s">
        <v>149</v>
      </c>
      <c r="K93" s="299">
        <v>0</v>
      </c>
      <c r="L93" s="299">
        <v>0</v>
      </c>
      <c r="M93" s="32"/>
      <c r="N93" s="32"/>
    </row>
    <row r="94" spans="1:14" ht="22.5">
      <c r="A94" s="32"/>
      <c r="B94" s="444"/>
      <c r="C94" s="447"/>
      <c r="D94" s="298" t="s">
        <v>1267</v>
      </c>
      <c r="E94" s="299">
        <v>0</v>
      </c>
      <c r="F94" s="299">
        <v>0</v>
      </c>
      <c r="G94" s="299">
        <v>0</v>
      </c>
      <c r="H94" s="299">
        <v>0</v>
      </c>
      <c r="I94" s="299">
        <v>0</v>
      </c>
      <c r="J94" s="299">
        <v>0</v>
      </c>
      <c r="K94" s="299">
        <v>0</v>
      </c>
      <c r="L94" s="299">
        <v>0</v>
      </c>
      <c r="M94" s="32"/>
      <c r="N94" s="32"/>
    </row>
    <row r="95" spans="1:14">
      <c r="A95" s="32"/>
      <c r="B95" s="444"/>
      <c r="C95" s="447"/>
      <c r="D95" s="301" t="s">
        <v>101</v>
      </c>
      <c r="E95" s="318">
        <f>SUM(E91:E94)</f>
        <v>7</v>
      </c>
      <c r="F95" s="318">
        <f t="shared" ref="F95:H95" si="27">SUM(F91:F94)</f>
        <v>9</v>
      </c>
      <c r="G95" s="318">
        <f t="shared" si="27"/>
        <v>25</v>
      </c>
      <c r="H95" s="318">
        <f t="shared" si="27"/>
        <v>5</v>
      </c>
      <c r="I95" s="305">
        <f>SUM(I91:I94)</f>
        <v>0</v>
      </c>
      <c r="J95" s="305">
        <f t="shared" ref="J95:L95" si="28">SUM(J91:J94)</f>
        <v>0</v>
      </c>
      <c r="K95" s="305">
        <f t="shared" si="28"/>
        <v>0</v>
      </c>
      <c r="L95" s="305">
        <f t="shared" si="28"/>
        <v>0</v>
      </c>
      <c r="M95" s="32"/>
      <c r="N95" s="32"/>
    </row>
    <row r="96" spans="1:14">
      <c r="A96" s="32"/>
      <c r="B96" s="444"/>
      <c r="C96" s="447"/>
      <c r="D96" s="306" t="s">
        <v>1268</v>
      </c>
      <c r="E96" s="318">
        <f t="shared" ref="E96:L96" si="29">+E95</f>
        <v>7</v>
      </c>
      <c r="F96" s="318">
        <f t="shared" si="29"/>
        <v>9</v>
      </c>
      <c r="G96" s="318">
        <f t="shared" si="29"/>
        <v>25</v>
      </c>
      <c r="H96" s="318">
        <f t="shared" si="29"/>
        <v>5</v>
      </c>
      <c r="I96" s="322">
        <f t="shared" si="29"/>
        <v>0</v>
      </c>
      <c r="J96" s="322">
        <f t="shared" si="29"/>
        <v>0</v>
      </c>
      <c r="K96" s="322">
        <f t="shared" si="29"/>
        <v>0</v>
      </c>
      <c r="L96" s="322">
        <f t="shared" si="29"/>
        <v>0</v>
      </c>
      <c r="M96" s="32"/>
      <c r="N96" s="32"/>
    </row>
    <row r="97" spans="1:14">
      <c r="A97" s="32"/>
      <c r="B97" s="445"/>
      <c r="C97" s="448"/>
      <c r="D97" s="306" t="s">
        <v>1269</v>
      </c>
      <c r="E97" s="299">
        <v>0</v>
      </c>
      <c r="F97" s="299">
        <v>0</v>
      </c>
      <c r="G97" s="299">
        <v>0</v>
      </c>
      <c r="H97" s="299">
        <v>0</v>
      </c>
      <c r="I97" s="299">
        <v>0</v>
      </c>
      <c r="J97" s="299">
        <v>0</v>
      </c>
      <c r="K97" s="299">
        <v>0</v>
      </c>
      <c r="L97" s="299">
        <v>0</v>
      </c>
      <c r="M97" s="32"/>
      <c r="N97" s="32"/>
    </row>
    <row r="98" spans="1:14">
      <c r="A98" s="32"/>
      <c r="B98" s="443">
        <v>7</v>
      </c>
      <c r="C98" s="446" t="s">
        <v>11</v>
      </c>
      <c r="D98" s="298" t="s">
        <v>1264</v>
      </c>
      <c r="E98" s="313">
        <v>1</v>
      </c>
      <c r="F98" s="299">
        <v>0</v>
      </c>
      <c r="G98" s="319">
        <v>12</v>
      </c>
      <c r="H98" s="299">
        <v>0</v>
      </c>
      <c r="I98" s="321" t="s">
        <v>149</v>
      </c>
      <c r="J98" s="321">
        <v>0</v>
      </c>
      <c r="K98" s="321" t="s">
        <v>149</v>
      </c>
      <c r="L98" s="323">
        <v>0</v>
      </c>
      <c r="M98" s="32"/>
      <c r="N98" s="32"/>
    </row>
    <row r="99" spans="1:14" ht="22.5">
      <c r="A99" s="32"/>
      <c r="B99" s="444"/>
      <c r="C99" s="447"/>
      <c r="D99" s="298" t="s">
        <v>1265</v>
      </c>
      <c r="E99" s="313">
        <v>2</v>
      </c>
      <c r="F99" s="313">
        <v>5</v>
      </c>
      <c r="G99" s="299">
        <v>0</v>
      </c>
      <c r="H99" s="299">
        <v>0</v>
      </c>
      <c r="I99" s="321" t="s">
        <v>149</v>
      </c>
      <c r="J99" s="321" t="s">
        <v>149</v>
      </c>
      <c r="K99" s="299">
        <v>0</v>
      </c>
      <c r="L99" s="299">
        <v>0</v>
      </c>
      <c r="M99" s="32"/>
      <c r="N99" s="32"/>
    </row>
    <row r="100" spans="1:14" ht="22.5">
      <c r="A100" s="32"/>
      <c r="B100" s="444"/>
      <c r="C100" s="447"/>
      <c r="D100" s="298" t="s">
        <v>1266</v>
      </c>
      <c r="E100" s="299">
        <v>0</v>
      </c>
      <c r="F100" s="299">
        <v>0</v>
      </c>
      <c r="G100" s="299">
        <v>0</v>
      </c>
      <c r="H100" s="299">
        <v>0</v>
      </c>
      <c r="I100" s="299">
        <v>0</v>
      </c>
      <c r="J100" s="299">
        <v>0</v>
      </c>
      <c r="K100" s="299">
        <v>0</v>
      </c>
      <c r="L100" s="299">
        <v>0</v>
      </c>
      <c r="M100" s="32"/>
      <c r="N100" s="32"/>
    </row>
    <row r="101" spans="1:14" ht="22.5">
      <c r="A101" s="32"/>
      <c r="B101" s="444"/>
      <c r="C101" s="447"/>
      <c r="D101" s="298" t="s">
        <v>1267</v>
      </c>
      <c r="E101" s="299">
        <v>0</v>
      </c>
      <c r="F101" s="299">
        <v>0</v>
      </c>
      <c r="G101" s="299">
        <v>0</v>
      </c>
      <c r="H101" s="299">
        <v>0</v>
      </c>
      <c r="I101" s="299">
        <v>0</v>
      </c>
      <c r="J101" s="299">
        <v>0</v>
      </c>
      <c r="K101" s="299">
        <v>0</v>
      </c>
      <c r="L101" s="299">
        <v>0</v>
      </c>
      <c r="M101" s="32"/>
      <c r="N101" s="32"/>
    </row>
    <row r="102" spans="1:14">
      <c r="A102" s="32"/>
      <c r="B102" s="444"/>
      <c r="C102" s="447"/>
      <c r="D102" s="301" t="s">
        <v>101</v>
      </c>
      <c r="E102" s="318">
        <f>SUM(E98:E101)</f>
        <v>3</v>
      </c>
      <c r="F102" s="318">
        <f t="shared" ref="F102:H102" si="30">SUM(F98:F101)</f>
        <v>5</v>
      </c>
      <c r="G102" s="318">
        <f t="shared" si="30"/>
        <v>12</v>
      </c>
      <c r="H102" s="318">
        <f t="shared" si="30"/>
        <v>0</v>
      </c>
      <c r="I102" s="305">
        <f>SUM(I98:I101)</f>
        <v>0</v>
      </c>
      <c r="J102" s="305">
        <f t="shared" ref="J102:L102" si="31">SUM(J98:J101)</f>
        <v>0</v>
      </c>
      <c r="K102" s="305">
        <f t="shared" si="31"/>
        <v>0</v>
      </c>
      <c r="L102" s="305">
        <f t="shared" si="31"/>
        <v>0</v>
      </c>
      <c r="M102" s="32"/>
      <c r="N102" s="32"/>
    </row>
    <row r="103" spans="1:14">
      <c r="A103" s="32"/>
      <c r="B103" s="444"/>
      <c r="C103" s="447"/>
      <c r="D103" s="306" t="s">
        <v>1268</v>
      </c>
      <c r="E103" s="318">
        <v>0</v>
      </c>
      <c r="F103" s="318">
        <v>0</v>
      </c>
      <c r="G103" s="318">
        <v>0</v>
      </c>
      <c r="H103" s="318">
        <v>0</v>
      </c>
      <c r="I103" s="322">
        <v>0</v>
      </c>
      <c r="J103" s="322">
        <v>0</v>
      </c>
      <c r="K103" s="322">
        <v>0</v>
      </c>
      <c r="L103" s="322">
        <v>0</v>
      </c>
      <c r="M103" s="32"/>
      <c r="N103" s="32"/>
    </row>
    <row r="104" spans="1:14">
      <c r="A104" s="32"/>
      <c r="B104" s="445"/>
      <c r="C104" s="448"/>
      <c r="D104" s="306" t="s">
        <v>1269</v>
      </c>
      <c r="E104" s="299">
        <f>+E102</f>
        <v>3</v>
      </c>
      <c r="F104" s="299">
        <f t="shared" ref="F104:G104" si="32">+F102</f>
        <v>5</v>
      </c>
      <c r="G104" s="299">
        <f t="shared" si="32"/>
        <v>12</v>
      </c>
      <c r="H104" s="299">
        <v>0</v>
      </c>
      <c r="I104" s="299">
        <f>+I102</f>
        <v>0</v>
      </c>
      <c r="J104" s="299">
        <v>0</v>
      </c>
      <c r="K104" s="299">
        <f>+K102</f>
        <v>0</v>
      </c>
      <c r="L104" s="299">
        <v>0</v>
      </c>
      <c r="M104" s="32"/>
      <c r="N104" s="32"/>
    </row>
    <row r="105" spans="1:14">
      <c r="A105" s="32"/>
      <c r="B105" s="324"/>
      <c r="C105" s="325"/>
      <c r="D105" s="326"/>
      <c r="E105" s="327"/>
      <c r="F105" s="327"/>
      <c r="G105" s="327"/>
      <c r="H105" s="327"/>
      <c r="I105" s="327"/>
      <c r="J105" s="327"/>
      <c r="K105" s="327"/>
      <c r="L105" s="327"/>
      <c r="M105" s="32"/>
      <c r="N105" s="32"/>
    </row>
    <row r="106" spans="1:14">
      <c r="A106" s="290" t="s">
        <v>23</v>
      </c>
      <c r="B106" s="32"/>
      <c r="C106" s="32"/>
      <c r="D106" s="32"/>
      <c r="E106" s="32"/>
      <c r="F106" s="32"/>
      <c r="G106" s="32"/>
      <c r="H106" s="32"/>
      <c r="I106" s="32"/>
      <c r="J106" s="32"/>
      <c r="K106" s="32"/>
      <c r="L106" s="32"/>
      <c r="M106" s="32"/>
      <c r="N106" s="32"/>
    </row>
    <row r="107" spans="1:14">
      <c r="A107" s="290"/>
      <c r="B107" s="137"/>
      <c r="C107" s="328"/>
      <c r="D107" s="328"/>
      <c r="E107" s="451" t="s">
        <v>1257</v>
      </c>
      <c r="F107" s="451"/>
      <c r="G107" s="451" t="s">
        <v>1258</v>
      </c>
      <c r="H107" s="451"/>
      <c r="I107" s="452" t="s">
        <v>1259</v>
      </c>
      <c r="J107" s="452"/>
      <c r="K107" s="452" t="s">
        <v>1260</v>
      </c>
      <c r="L107" s="452"/>
      <c r="M107" s="32"/>
      <c r="N107" s="32"/>
    </row>
    <row r="108" spans="1:14" ht="15.75" thickBot="1">
      <c r="A108" s="32"/>
      <c r="B108" s="1" t="s">
        <v>19</v>
      </c>
      <c r="C108" s="200" t="s">
        <v>3</v>
      </c>
      <c r="D108" s="131" t="s">
        <v>1261</v>
      </c>
      <c r="E108" s="329" t="s">
        <v>1262</v>
      </c>
      <c r="F108" s="329" t="s">
        <v>1263</v>
      </c>
      <c r="G108" s="329" t="s">
        <v>1262</v>
      </c>
      <c r="H108" s="329" t="s">
        <v>1263</v>
      </c>
      <c r="I108" s="330" t="s">
        <v>1262</v>
      </c>
      <c r="J108" s="330" t="s">
        <v>1263</v>
      </c>
      <c r="K108" s="330" t="s">
        <v>1262</v>
      </c>
      <c r="L108" s="330" t="s">
        <v>1263</v>
      </c>
      <c r="M108" s="32"/>
      <c r="N108" s="32"/>
    </row>
    <row r="109" spans="1:14">
      <c r="A109" s="32"/>
      <c r="B109" s="434">
        <v>1</v>
      </c>
      <c r="C109" s="434" t="s">
        <v>88</v>
      </c>
      <c r="D109" s="331" t="s">
        <v>1264</v>
      </c>
      <c r="E109" s="313">
        <v>2</v>
      </c>
      <c r="F109" s="332">
        <v>0</v>
      </c>
      <c r="G109" s="332">
        <v>0</v>
      </c>
      <c r="H109" s="332">
        <v>0</v>
      </c>
      <c r="I109" s="332">
        <v>88532059</v>
      </c>
      <c r="J109" s="332">
        <v>0</v>
      </c>
      <c r="K109" s="332">
        <v>0</v>
      </c>
      <c r="L109" s="332">
        <v>0</v>
      </c>
      <c r="M109" s="32"/>
      <c r="N109" s="32"/>
    </row>
    <row r="110" spans="1:14" ht="22.5">
      <c r="A110" s="32"/>
      <c r="B110" s="435"/>
      <c r="C110" s="435"/>
      <c r="D110" s="298" t="s">
        <v>1265</v>
      </c>
      <c r="E110" s="313">
        <v>2</v>
      </c>
      <c r="F110" s="313">
        <v>3</v>
      </c>
      <c r="G110" s="332">
        <v>0</v>
      </c>
      <c r="H110" s="332">
        <v>0</v>
      </c>
      <c r="I110" s="332">
        <v>11976079</v>
      </c>
      <c r="J110" s="332">
        <v>13318795</v>
      </c>
      <c r="K110" s="332">
        <v>0</v>
      </c>
      <c r="L110" s="332">
        <v>0</v>
      </c>
      <c r="M110" s="32"/>
      <c r="N110" s="32"/>
    </row>
    <row r="111" spans="1:14" ht="22.5">
      <c r="A111" s="32"/>
      <c r="B111" s="435"/>
      <c r="C111" s="435"/>
      <c r="D111" s="298" t="s">
        <v>1266</v>
      </c>
      <c r="E111" s="313">
        <v>2</v>
      </c>
      <c r="F111" s="332"/>
      <c r="G111" s="332">
        <v>0</v>
      </c>
      <c r="H111" s="332">
        <v>0</v>
      </c>
      <c r="I111" s="332">
        <v>12647437</v>
      </c>
      <c r="J111" s="332"/>
      <c r="K111" s="332">
        <v>0</v>
      </c>
      <c r="L111" s="332">
        <v>0</v>
      </c>
      <c r="M111" s="32"/>
      <c r="N111" s="32"/>
    </row>
    <row r="112" spans="1:14" ht="22.5">
      <c r="A112" s="32"/>
      <c r="B112" s="435"/>
      <c r="C112" s="435"/>
      <c r="D112" s="298" t="s">
        <v>1267</v>
      </c>
      <c r="E112" s="332">
        <v>0</v>
      </c>
      <c r="F112" s="332">
        <v>0</v>
      </c>
      <c r="G112" s="332">
        <v>0</v>
      </c>
      <c r="H112" s="332">
        <v>0</v>
      </c>
      <c r="I112" s="333">
        <v>0</v>
      </c>
      <c r="J112" s="332">
        <v>0</v>
      </c>
      <c r="K112" s="332">
        <v>0</v>
      </c>
      <c r="L112" s="332">
        <v>0</v>
      </c>
      <c r="M112" s="32"/>
      <c r="N112" s="32"/>
    </row>
    <row r="113" spans="1:14">
      <c r="A113" s="32"/>
      <c r="B113" s="435"/>
      <c r="C113" s="435"/>
      <c r="D113" s="301" t="s">
        <v>101</v>
      </c>
      <c r="E113" s="318">
        <f>SUM(E109:E112)</f>
        <v>6</v>
      </c>
      <c r="F113" s="318">
        <f t="shared" ref="F113:H113" si="33">SUM(F109:F112)</f>
        <v>3</v>
      </c>
      <c r="G113" s="318">
        <f t="shared" si="33"/>
        <v>0</v>
      </c>
      <c r="H113" s="318">
        <f t="shared" si="33"/>
        <v>0</v>
      </c>
      <c r="I113" s="333">
        <f>SUM(I109:I112)</f>
        <v>113155575</v>
      </c>
      <c r="J113" s="333">
        <f>SUM(J109:J112)</f>
        <v>13318795</v>
      </c>
      <c r="K113" s="333">
        <f t="shared" ref="K113:L113" si="34">SUM(K109:K112)</f>
        <v>0</v>
      </c>
      <c r="L113" s="333">
        <f t="shared" si="34"/>
        <v>0</v>
      </c>
      <c r="M113" s="32"/>
      <c r="N113" s="32"/>
    </row>
    <row r="114" spans="1:14">
      <c r="A114" s="32"/>
      <c r="B114" s="435"/>
      <c r="C114" s="435"/>
      <c r="D114" s="306" t="s">
        <v>1268</v>
      </c>
      <c r="E114" s="319">
        <v>6</v>
      </c>
      <c r="F114" s="319">
        <v>3</v>
      </c>
      <c r="G114" s="334">
        <f t="shared" ref="G114:H114" si="35">G115</f>
        <v>0</v>
      </c>
      <c r="H114" s="334">
        <f t="shared" si="35"/>
        <v>0</v>
      </c>
      <c r="I114" s="300">
        <f>+I113</f>
        <v>113155575</v>
      </c>
      <c r="J114" s="300">
        <v>13318795</v>
      </c>
      <c r="K114" s="305">
        <v>0</v>
      </c>
      <c r="L114" s="305">
        <v>0</v>
      </c>
      <c r="M114" s="32"/>
      <c r="N114" s="32"/>
    </row>
    <row r="115" spans="1:14">
      <c r="A115" s="32"/>
      <c r="B115" s="436"/>
      <c r="C115" s="436"/>
      <c r="D115" s="306" t="s">
        <v>1269</v>
      </c>
      <c r="E115" s="332">
        <v>0</v>
      </c>
      <c r="F115" s="332">
        <v>0</v>
      </c>
      <c r="G115" s="332">
        <v>0</v>
      </c>
      <c r="H115" s="332">
        <v>0</v>
      </c>
      <c r="I115" s="332">
        <v>0</v>
      </c>
      <c r="J115" s="332">
        <v>0</v>
      </c>
      <c r="K115" s="305">
        <v>0</v>
      </c>
      <c r="L115" s="305">
        <v>0</v>
      </c>
      <c r="M115" s="32"/>
      <c r="N115" s="32"/>
    </row>
    <row r="116" spans="1:14">
      <c r="A116" s="32"/>
      <c r="B116" s="434">
        <v>1</v>
      </c>
      <c r="C116" s="434" t="s">
        <v>88</v>
      </c>
      <c r="D116" s="331" t="s">
        <v>1264</v>
      </c>
      <c r="E116" s="313">
        <v>0</v>
      </c>
      <c r="F116" s="332">
        <v>0</v>
      </c>
      <c r="G116" s="332">
        <v>0</v>
      </c>
      <c r="H116" s="332">
        <v>0</v>
      </c>
      <c r="I116" s="332">
        <v>0</v>
      </c>
      <c r="J116" s="332">
        <v>0</v>
      </c>
      <c r="K116" s="332">
        <v>0</v>
      </c>
      <c r="L116" s="332">
        <v>0</v>
      </c>
      <c r="M116" s="32"/>
      <c r="N116" s="32"/>
    </row>
    <row r="117" spans="1:14" ht="22.5">
      <c r="A117" s="32"/>
      <c r="B117" s="435"/>
      <c r="C117" s="435"/>
      <c r="D117" s="298" t="s">
        <v>1265</v>
      </c>
      <c r="E117" s="313">
        <v>0</v>
      </c>
      <c r="F117" s="313">
        <v>0</v>
      </c>
      <c r="G117" s="332">
        <v>0</v>
      </c>
      <c r="H117" s="332">
        <v>0</v>
      </c>
      <c r="I117" s="332">
        <v>0</v>
      </c>
      <c r="J117" s="332">
        <v>0</v>
      </c>
      <c r="K117" s="332">
        <v>0</v>
      </c>
      <c r="L117" s="332">
        <v>0</v>
      </c>
      <c r="M117" s="32"/>
      <c r="N117" s="32"/>
    </row>
    <row r="118" spans="1:14" ht="22.5">
      <c r="A118" s="32"/>
      <c r="B118" s="435"/>
      <c r="C118" s="435"/>
      <c r="D118" s="298" t="s">
        <v>1266</v>
      </c>
      <c r="E118" s="313">
        <v>0</v>
      </c>
      <c r="F118" s="332">
        <v>0</v>
      </c>
      <c r="G118" s="332">
        <v>0</v>
      </c>
      <c r="H118" s="332">
        <v>0</v>
      </c>
      <c r="I118" s="332">
        <v>0</v>
      </c>
      <c r="J118" s="332">
        <v>0</v>
      </c>
      <c r="K118" s="332">
        <v>0</v>
      </c>
      <c r="L118" s="332">
        <v>0</v>
      </c>
      <c r="M118" s="32"/>
      <c r="N118" s="32"/>
    </row>
    <row r="119" spans="1:14" ht="22.5">
      <c r="A119" s="32"/>
      <c r="B119" s="435"/>
      <c r="C119" s="435"/>
      <c r="D119" s="298" t="s">
        <v>1267</v>
      </c>
      <c r="E119" s="332">
        <v>0</v>
      </c>
      <c r="F119" s="332">
        <v>0</v>
      </c>
      <c r="G119" s="332">
        <v>0</v>
      </c>
      <c r="H119" s="332">
        <v>0</v>
      </c>
      <c r="I119" s="332">
        <v>0</v>
      </c>
      <c r="J119" s="332">
        <v>0</v>
      </c>
      <c r="K119" s="332">
        <v>0</v>
      </c>
      <c r="L119" s="332">
        <v>0</v>
      </c>
      <c r="M119" s="32"/>
      <c r="N119" s="32"/>
    </row>
    <row r="120" spans="1:14">
      <c r="A120" s="32"/>
      <c r="B120" s="435"/>
      <c r="C120" s="435"/>
      <c r="D120" s="301" t="s">
        <v>101</v>
      </c>
      <c r="E120" s="318">
        <f>SUM(E116:E119)</f>
        <v>0</v>
      </c>
      <c r="F120" s="318">
        <f t="shared" ref="F120:H120" si="36">SUM(F116:F119)</f>
        <v>0</v>
      </c>
      <c r="G120" s="318">
        <f t="shared" si="36"/>
        <v>0</v>
      </c>
      <c r="H120" s="318">
        <f t="shared" si="36"/>
        <v>0</v>
      </c>
      <c r="I120" s="333">
        <f>SUM(I116:I119)</f>
        <v>0</v>
      </c>
      <c r="J120" s="333">
        <f t="shared" ref="J120:L120" si="37">SUM(J116:J119)</f>
        <v>0</v>
      </c>
      <c r="K120" s="333">
        <f t="shared" si="37"/>
        <v>0</v>
      </c>
      <c r="L120" s="333">
        <f t="shared" si="37"/>
        <v>0</v>
      </c>
      <c r="M120" s="32"/>
      <c r="N120" s="32"/>
    </row>
    <row r="121" spans="1:14">
      <c r="A121" s="32"/>
      <c r="B121" s="435"/>
      <c r="C121" s="435"/>
      <c r="D121" s="306" t="s">
        <v>1268</v>
      </c>
      <c r="E121" s="319">
        <v>0</v>
      </c>
      <c r="F121" s="319">
        <v>0</v>
      </c>
      <c r="G121" s="334">
        <v>0</v>
      </c>
      <c r="H121" s="334">
        <v>0</v>
      </c>
      <c r="I121" s="300">
        <v>0</v>
      </c>
      <c r="J121" s="300">
        <v>0</v>
      </c>
      <c r="K121" s="305">
        <v>0</v>
      </c>
      <c r="L121" s="305">
        <v>0</v>
      </c>
      <c r="M121" s="32"/>
      <c r="N121" s="32"/>
    </row>
    <row r="122" spans="1:14">
      <c r="A122" s="32"/>
      <c r="B122" s="436"/>
      <c r="C122" s="436"/>
      <c r="D122" s="306" t="s">
        <v>1269</v>
      </c>
      <c r="E122" s="332">
        <v>0</v>
      </c>
      <c r="F122" s="332">
        <v>0</v>
      </c>
      <c r="G122" s="332">
        <v>0</v>
      </c>
      <c r="H122" s="332">
        <v>0</v>
      </c>
      <c r="I122" s="332">
        <v>0</v>
      </c>
      <c r="J122" s="332">
        <v>0</v>
      </c>
      <c r="K122" s="305">
        <v>0</v>
      </c>
      <c r="L122" s="305">
        <v>0</v>
      </c>
      <c r="M122" s="32"/>
      <c r="N122" s="32"/>
    </row>
    <row r="123" spans="1:14">
      <c r="A123" s="32"/>
      <c r="B123" s="431">
        <v>2</v>
      </c>
      <c r="C123" s="431" t="s">
        <v>148</v>
      </c>
      <c r="D123" s="307" t="s">
        <v>1264</v>
      </c>
      <c r="E123" s="335">
        <v>9</v>
      </c>
      <c r="F123" s="336">
        <v>3</v>
      </c>
      <c r="G123" s="337">
        <v>12</v>
      </c>
      <c r="H123" s="336">
        <v>0</v>
      </c>
      <c r="I123" s="336">
        <v>630264584</v>
      </c>
      <c r="J123" s="336">
        <v>132307156</v>
      </c>
      <c r="K123" s="336">
        <v>336790350</v>
      </c>
      <c r="L123" s="338">
        <v>0</v>
      </c>
      <c r="M123" s="32"/>
      <c r="N123" s="32"/>
    </row>
    <row r="124" spans="1:14" ht="22.5">
      <c r="A124" s="32"/>
      <c r="B124" s="432"/>
      <c r="C124" s="432"/>
      <c r="D124" s="307" t="s">
        <v>1265</v>
      </c>
      <c r="E124" s="335">
        <v>38</v>
      </c>
      <c r="F124" s="337">
        <v>11</v>
      </c>
      <c r="G124" s="337">
        <v>1</v>
      </c>
      <c r="H124" s="336">
        <v>0</v>
      </c>
      <c r="I124" s="336">
        <v>1162431012</v>
      </c>
      <c r="J124" s="336">
        <v>289190079</v>
      </c>
      <c r="K124" s="336">
        <v>21361233</v>
      </c>
      <c r="L124" s="336">
        <v>0</v>
      </c>
      <c r="M124" s="32"/>
      <c r="N124" s="32"/>
    </row>
    <row r="125" spans="1:14" ht="22.5">
      <c r="A125" s="32"/>
      <c r="B125" s="432"/>
      <c r="C125" s="432"/>
      <c r="D125" s="307" t="s">
        <v>1266</v>
      </c>
      <c r="E125" s="335">
        <v>150</v>
      </c>
      <c r="F125" s="337">
        <v>10</v>
      </c>
      <c r="G125" s="336">
        <v>0</v>
      </c>
      <c r="H125" s="336">
        <v>0</v>
      </c>
      <c r="I125" s="336">
        <v>2521043758</v>
      </c>
      <c r="J125" s="336">
        <v>162829962</v>
      </c>
      <c r="K125" s="336">
        <v>0</v>
      </c>
      <c r="L125" s="336">
        <v>0</v>
      </c>
      <c r="M125" s="32"/>
      <c r="N125" s="32"/>
    </row>
    <row r="126" spans="1:14" ht="22.5">
      <c r="A126" s="32"/>
      <c r="B126" s="432"/>
      <c r="C126" s="432"/>
      <c r="D126" s="307" t="s">
        <v>1267</v>
      </c>
      <c r="E126" s="335">
        <v>107</v>
      </c>
      <c r="F126" s="337">
        <v>5</v>
      </c>
      <c r="G126" s="336">
        <v>0</v>
      </c>
      <c r="H126" s="336">
        <v>0</v>
      </c>
      <c r="I126" s="336">
        <v>1516288658</v>
      </c>
      <c r="J126" s="336">
        <v>59544503</v>
      </c>
      <c r="K126" s="336">
        <v>0</v>
      </c>
      <c r="L126" s="336">
        <v>0</v>
      </c>
      <c r="M126" s="32"/>
      <c r="N126" s="32"/>
    </row>
    <row r="127" spans="1:14">
      <c r="A127" s="32"/>
      <c r="B127" s="432"/>
      <c r="C127" s="432"/>
      <c r="D127" s="309" t="s">
        <v>101</v>
      </c>
      <c r="E127" s="339">
        <f>SUM(E123:E126)</f>
        <v>304</v>
      </c>
      <c r="F127" s="339">
        <f t="shared" ref="F127:H127" si="38">SUM(F123:F126)</f>
        <v>29</v>
      </c>
      <c r="G127" s="339">
        <f t="shared" si="38"/>
        <v>13</v>
      </c>
      <c r="H127" s="340">
        <f t="shared" si="38"/>
        <v>0</v>
      </c>
      <c r="I127" s="341">
        <f>SUM(I123:I126)</f>
        <v>5830028012</v>
      </c>
      <c r="J127" s="341">
        <f t="shared" ref="J127:L127" si="39">SUM(J123:J126)</f>
        <v>643871700</v>
      </c>
      <c r="K127" s="341">
        <f t="shared" si="39"/>
        <v>358151583</v>
      </c>
      <c r="L127" s="341">
        <f t="shared" si="39"/>
        <v>0</v>
      </c>
      <c r="M127" s="32"/>
      <c r="N127" s="32"/>
    </row>
    <row r="128" spans="1:14">
      <c r="A128" s="32"/>
      <c r="B128" s="432"/>
      <c r="C128" s="432"/>
      <c r="D128" s="311" t="s">
        <v>1268</v>
      </c>
      <c r="E128" s="342">
        <f>+E127</f>
        <v>304</v>
      </c>
      <c r="F128" s="342">
        <f>+F127</f>
        <v>29</v>
      </c>
      <c r="G128" s="342">
        <f>+G127</f>
        <v>13</v>
      </c>
      <c r="H128" s="343">
        <v>0</v>
      </c>
      <c r="I128" s="344">
        <f>+I127</f>
        <v>5830028012</v>
      </c>
      <c r="J128" s="344">
        <f>+J127</f>
        <v>643871700</v>
      </c>
      <c r="K128" s="344">
        <f>+K127</f>
        <v>358151583</v>
      </c>
      <c r="L128" s="343">
        <v>0</v>
      </c>
      <c r="M128" s="32"/>
      <c r="N128" s="32"/>
    </row>
    <row r="129" spans="1:14">
      <c r="A129" s="32"/>
      <c r="B129" s="433"/>
      <c r="C129" s="433"/>
      <c r="D129" s="311" t="s">
        <v>1269</v>
      </c>
      <c r="E129" s="343">
        <v>0</v>
      </c>
      <c r="F129" s="343">
        <v>0</v>
      </c>
      <c r="G129" s="343">
        <v>0</v>
      </c>
      <c r="H129" s="343">
        <v>0</v>
      </c>
      <c r="I129" s="343">
        <v>0</v>
      </c>
      <c r="J129" s="343">
        <v>0</v>
      </c>
      <c r="K129" s="343">
        <v>0</v>
      </c>
      <c r="L129" s="343">
        <v>0</v>
      </c>
      <c r="M129" s="32"/>
      <c r="N129" s="32"/>
    </row>
    <row r="130" spans="1:14">
      <c r="A130" s="32"/>
      <c r="B130" s="431">
        <v>2</v>
      </c>
      <c r="C130" s="431" t="s">
        <v>148</v>
      </c>
      <c r="D130" s="307" t="s">
        <v>1264</v>
      </c>
      <c r="E130" s="345">
        <v>0</v>
      </c>
      <c r="F130" s="343">
        <v>0</v>
      </c>
      <c r="G130" s="337">
        <v>1</v>
      </c>
      <c r="H130" s="343">
        <v>0</v>
      </c>
      <c r="I130" s="343">
        <v>0</v>
      </c>
      <c r="J130" s="343">
        <v>0</v>
      </c>
      <c r="K130" s="343">
        <v>27228223</v>
      </c>
      <c r="L130" s="341">
        <v>0</v>
      </c>
      <c r="M130" s="32"/>
      <c r="N130" s="32"/>
    </row>
    <row r="131" spans="1:14" ht="22.5">
      <c r="A131" s="32"/>
      <c r="B131" s="432"/>
      <c r="C131" s="432"/>
      <c r="D131" s="307" t="s">
        <v>1265</v>
      </c>
      <c r="E131" s="345">
        <v>0</v>
      </c>
      <c r="F131" s="337">
        <v>0</v>
      </c>
      <c r="G131" s="337">
        <v>0</v>
      </c>
      <c r="H131" s="343">
        <v>0</v>
      </c>
      <c r="I131" s="343">
        <v>0</v>
      </c>
      <c r="J131" s="343">
        <v>0</v>
      </c>
      <c r="K131" s="343">
        <v>0</v>
      </c>
      <c r="L131" s="343">
        <v>0</v>
      </c>
      <c r="M131" s="32"/>
      <c r="N131" s="32"/>
    </row>
    <row r="132" spans="1:14" ht="22.5">
      <c r="A132" s="32"/>
      <c r="B132" s="432"/>
      <c r="C132" s="432"/>
      <c r="D132" s="307" t="s">
        <v>1266</v>
      </c>
      <c r="E132" s="345">
        <v>454</v>
      </c>
      <c r="F132" s="337">
        <v>0</v>
      </c>
      <c r="G132" s="343">
        <v>0</v>
      </c>
      <c r="H132" s="343">
        <v>0</v>
      </c>
      <c r="I132" s="343">
        <v>2145521755</v>
      </c>
      <c r="J132" s="343">
        <v>0</v>
      </c>
      <c r="K132" s="343">
        <v>0</v>
      </c>
      <c r="L132" s="343">
        <v>0</v>
      </c>
      <c r="M132" s="32"/>
      <c r="N132" s="32"/>
    </row>
    <row r="133" spans="1:14" ht="22.5">
      <c r="A133" s="32"/>
      <c r="B133" s="432"/>
      <c r="C133" s="432"/>
      <c r="D133" s="307" t="s">
        <v>1267</v>
      </c>
      <c r="E133" s="345">
        <v>0</v>
      </c>
      <c r="F133" s="337">
        <v>0</v>
      </c>
      <c r="G133" s="343">
        <v>0</v>
      </c>
      <c r="H133" s="343">
        <v>0</v>
      </c>
      <c r="I133" s="343">
        <v>0</v>
      </c>
      <c r="J133" s="343">
        <v>0</v>
      </c>
      <c r="K133" s="343">
        <v>0</v>
      </c>
      <c r="L133" s="343">
        <v>0</v>
      </c>
      <c r="M133" s="32"/>
      <c r="N133" s="32"/>
    </row>
    <row r="134" spans="1:14">
      <c r="A134" s="32"/>
      <c r="B134" s="432"/>
      <c r="C134" s="432"/>
      <c r="D134" s="309" t="s">
        <v>101</v>
      </c>
      <c r="E134" s="339">
        <f>SUM(E130:E133)</f>
        <v>454</v>
      </c>
      <c r="F134" s="339">
        <f t="shared" ref="F134:H134" si="40">SUM(F130:F133)</f>
        <v>0</v>
      </c>
      <c r="G134" s="339">
        <f t="shared" si="40"/>
        <v>1</v>
      </c>
      <c r="H134" s="340">
        <f t="shared" si="40"/>
        <v>0</v>
      </c>
      <c r="I134" s="341">
        <f>SUM(I130:I133)</f>
        <v>2145521755</v>
      </c>
      <c r="J134" s="341">
        <f t="shared" ref="J134:L134" si="41">SUM(J130:J133)</f>
        <v>0</v>
      </c>
      <c r="K134" s="341">
        <f t="shared" si="41"/>
        <v>27228223</v>
      </c>
      <c r="L134" s="341">
        <f t="shared" si="41"/>
        <v>0</v>
      </c>
      <c r="M134" s="32"/>
      <c r="N134" s="32"/>
    </row>
    <row r="135" spans="1:14">
      <c r="A135" s="32"/>
      <c r="B135" s="432"/>
      <c r="C135" s="432"/>
      <c r="D135" s="311" t="s">
        <v>1268</v>
      </c>
      <c r="E135" s="342">
        <v>0</v>
      </c>
      <c r="F135" s="342">
        <v>0</v>
      </c>
      <c r="G135" s="342">
        <v>0</v>
      </c>
      <c r="H135" s="343">
        <v>0</v>
      </c>
      <c r="I135" s="344">
        <v>0</v>
      </c>
      <c r="J135" s="344">
        <v>0</v>
      </c>
      <c r="K135" s="344">
        <v>0</v>
      </c>
      <c r="L135" s="343">
        <v>0</v>
      </c>
      <c r="M135" s="32"/>
      <c r="N135" s="32"/>
    </row>
    <row r="136" spans="1:14">
      <c r="A136" s="32"/>
      <c r="B136" s="433"/>
      <c r="C136" s="433"/>
      <c r="D136" s="311" t="s">
        <v>1269</v>
      </c>
      <c r="E136" s="343">
        <f>+E134</f>
        <v>454</v>
      </c>
      <c r="F136" s="343">
        <v>0</v>
      </c>
      <c r="G136" s="343">
        <f>+G134</f>
        <v>1</v>
      </c>
      <c r="H136" s="343">
        <v>0</v>
      </c>
      <c r="I136" s="343">
        <f>+I134</f>
        <v>2145521755</v>
      </c>
      <c r="J136" s="343">
        <v>0</v>
      </c>
      <c r="K136" s="343">
        <f>+K134</f>
        <v>27228223</v>
      </c>
      <c r="L136" s="343">
        <v>0</v>
      </c>
      <c r="M136" s="32"/>
      <c r="N136" s="32"/>
    </row>
    <row r="137" spans="1:14">
      <c r="A137" s="32"/>
      <c r="B137" s="434">
        <v>3</v>
      </c>
      <c r="C137" s="434" t="s">
        <v>75</v>
      </c>
      <c r="D137" s="298" t="s">
        <v>1264</v>
      </c>
      <c r="E137" s="320">
        <v>59</v>
      </c>
      <c r="F137" s="320">
        <v>7</v>
      </c>
      <c r="G137" s="320">
        <v>86</v>
      </c>
      <c r="H137" s="320">
        <v>3</v>
      </c>
      <c r="I137" s="300">
        <v>2550798636</v>
      </c>
      <c r="J137" s="300">
        <v>307972533</v>
      </c>
      <c r="K137" s="300">
        <v>1821102866</v>
      </c>
      <c r="L137" s="300">
        <v>78533650</v>
      </c>
      <c r="M137" s="32"/>
      <c r="N137" s="32"/>
    </row>
    <row r="138" spans="1:14" ht="22.5">
      <c r="A138" s="32"/>
      <c r="B138" s="435"/>
      <c r="C138" s="435"/>
      <c r="D138" s="298" t="s">
        <v>1265</v>
      </c>
      <c r="E138" s="320">
        <v>104</v>
      </c>
      <c r="F138" s="320">
        <v>15</v>
      </c>
      <c r="G138" s="346">
        <v>0</v>
      </c>
      <c r="H138" s="346">
        <v>0</v>
      </c>
      <c r="I138" s="300">
        <v>2915205065</v>
      </c>
      <c r="J138" s="300">
        <v>380744424</v>
      </c>
      <c r="K138" s="346">
        <v>0</v>
      </c>
      <c r="L138" s="346">
        <v>0</v>
      </c>
      <c r="M138" s="32"/>
      <c r="N138" s="32"/>
    </row>
    <row r="139" spans="1:14" ht="22.5">
      <c r="A139" s="32"/>
      <c r="B139" s="435"/>
      <c r="C139" s="435"/>
      <c r="D139" s="298" t="s">
        <v>1266</v>
      </c>
      <c r="E139" s="320">
        <v>399</v>
      </c>
      <c r="F139" s="320">
        <v>35</v>
      </c>
      <c r="G139" s="346">
        <v>0</v>
      </c>
      <c r="H139" s="346">
        <v>0</v>
      </c>
      <c r="I139" s="300">
        <v>7739833771</v>
      </c>
      <c r="J139" s="300">
        <v>546030135</v>
      </c>
      <c r="K139" s="346">
        <v>0</v>
      </c>
      <c r="L139" s="346">
        <v>0</v>
      </c>
      <c r="M139" s="32"/>
      <c r="N139" s="32"/>
    </row>
    <row r="140" spans="1:14" ht="22.5">
      <c r="A140" s="32"/>
      <c r="B140" s="435"/>
      <c r="C140" s="435"/>
      <c r="D140" s="298" t="s">
        <v>1267</v>
      </c>
      <c r="E140" s="320">
        <v>382</v>
      </c>
      <c r="F140" s="320">
        <v>25</v>
      </c>
      <c r="G140" s="346">
        <v>0</v>
      </c>
      <c r="H140" s="346">
        <v>0</v>
      </c>
      <c r="I140" s="300">
        <v>4824426839</v>
      </c>
      <c r="J140" s="300">
        <v>252235673</v>
      </c>
      <c r="K140" s="346">
        <v>0</v>
      </c>
      <c r="L140" s="346">
        <v>0</v>
      </c>
      <c r="M140" s="32"/>
      <c r="N140" s="32"/>
    </row>
    <row r="141" spans="1:14">
      <c r="A141" s="32"/>
      <c r="B141" s="435"/>
      <c r="C141" s="435"/>
      <c r="D141" s="301" t="s">
        <v>101</v>
      </c>
      <c r="E141" s="304">
        <f>SUM(E137:E140)</f>
        <v>944</v>
      </c>
      <c r="F141" s="304">
        <f t="shared" ref="F141:H141" si="42">SUM(F137:F140)</f>
        <v>82</v>
      </c>
      <c r="G141" s="304">
        <f t="shared" si="42"/>
        <v>86</v>
      </c>
      <c r="H141" s="304">
        <f t="shared" si="42"/>
        <v>3</v>
      </c>
      <c r="I141" s="305">
        <f>SUM(I137:I140)</f>
        <v>18030264311</v>
      </c>
      <c r="J141" s="305">
        <f t="shared" ref="J141:L141" si="43">SUM(J137:J140)</f>
        <v>1486982765</v>
      </c>
      <c r="K141" s="305">
        <f t="shared" si="43"/>
        <v>1821102866</v>
      </c>
      <c r="L141" s="305">
        <f t="shared" si="43"/>
        <v>78533650</v>
      </c>
      <c r="M141" s="32"/>
      <c r="N141" s="32"/>
    </row>
    <row r="142" spans="1:14">
      <c r="A142" s="32"/>
      <c r="B142" s="435"/>
      <c r="C142" s="435"/>
      <c r="D142" s="306" t="s">
        <v>1268</v>
      </c>
      <c r="E142" s="319">
        <v>944</v>
      </c>
      <c r="F142" s="319">
        <v>82</v>
      </c>
      <c r="G142" s="319">
        <v>86</v>
      </c>
      <c r="H142" s="319">
        <v>3</v>
      </c>
      <c r="I142" s="300">
        <f>+I141</f>
        <v>18030264311</v>
      </c>
      <c r="J142" s="300">
        <f>+J141</f>
        <v>1486982765</v>
      </c>
      <c r="K142" s="300">
        <f>+K141</f>
        <v>1821102866</v>
      </c>
      <c r="L142" s="300">
        <f>+L141</f>
        <v>78533650</v>
      </c>
      <c r="M142" s="32"/>
      <c r="N142" s="32"/>
    </row>
    <row r="143" spans="1:14">
      <c r="A143" s="32"/>
      <c r="B143" s="436"/>
      <c r="C143" s="436"/>
      <c r="D143" s="306" t="s">
        <v>1269</v>
      </c>
      <c r="E143" s="346">
        <v>0</v>
      </c>
      <c r="F143" s="346">
        <v>0</v>
      </c>
      <c r="G143" s="346">
        <v>0</v>
      </c>
      <c r="H143" s="346">
        <v>0</v>
      </c>
      <c r="I143" s="300">
        <v>0</v>
      </c>
      <c r="J143" s="300">
        <v>0</v>
      </c>
      <c r="K143" s="300">
        <v>0</v>
      </c>
      <c r="L143" s="300">
        <v>0</v>
      </c>
      <c r="M143" s="32"/>
      <c r="N143" s="32"/>
    </row>
    <row r="144" spans="1:14">
      <c r="A144" s="32"/>
      <c r="B144" s="434">
        <v>3</v>
      </c>
      <c r="C144" s="434" t="s">
        <v>75</v>
      </c>
      <c r="D144" s="298" t="s">
        <v>1264</v>
      </c>
      <c r="E144" s="320">
        <v>0</v>
      </c>
      <c r="F144" s="320">
        <v>0</v>
      </c>
      <c r="G144" s="320">
        <v>0</v>
      </c>
      <c r="H144" s="320">
        <v>0</v>
      </c>
      <c r="I144" s="300">
        <v>0</v>
      </c>
      <c r="J144" s="300">
        <v>0</v>
      </c>
      <c r="K144" s="300">
        <v>0</v>
      </c>
      <c r="L144" s="300">
        <v>0</v>
      </c>
      <c r="M144" s="32"/>
      <c r="N144" s="32"/>
    </row>
    <row r="145" spans="1:14" ht="22.5">
      <c r="A145" s="32"/>
      <c r="B145" s="435"/>
      <c r="C145" s="435"/>
      <c r="D145" s="298" t="s">
        <v>1265</v>
      </c>
      <c r="E145" s="320">
        <v>32</v>
      </c>
      <c r="F145" s="320">
        <v>1</v>
      </c>
      <c r="G145" s="346">
        <v>0</v>
      </c>
      <c r="H145" s="346">
        <v>0</v>
      </c>
      <c r="I145" s="300">
        <v>0</v>
      </c>
      <c r="J145" s="300">
        <v>0</v>
      </c>
      <c r="K145" s="300">
        <v>0</v>
      </c>
      <c r="L145" s="300">
        <v>0</v>
      </c>
      <c r="M145" s="32"/>
      <c r="N145" s="32"/>
    </row>
    <row r="146" spans="1:14" ht="22.5">
      <c r="A146" s="32"/>
      <c r="B146" s="435"/>
      <c r="C146" s="435"/>
      <c r="D146" s="298" t="s">
        <v>1266</v>
      </c>
      <c r="E146" s="320">
        <v>46</v>
      </c>
      <c r="F146" s="320">
        <v>10</v>
      </c>
      <c r="G146" s="346">
        <v>0</v>
      </c>
      <c r="H146" s="346">
        <v>0</v>
      </c>
      <c r="I146" s="300">
        <v>0</v>
      </c>
      <c r="J146" s="300">
        <v>0</v>
      </c>
      <c r="K146" s="300">
        <v>0</v>
      </c>
      <c r="L146" s="300">
        <v>0</v>
      </c>
      <c r="M146" s="32"/>
      <c r="N146" s="32"/>
    </row>
    <row r="147" spans="1:14" ht="22.5">
      <c r="A147" s="32"/>
      <c r="B147" s="435"/>
      <c r="C147" s="435"/>
      <c r="D147" s="298" t="s">
        <v>1267</v>
      </c>
      <c r="E147" s="320">
        <v>494</v>
      </c>
      <c r="F147" s="320">
        <v>54</v>
      </c>
      <c r="G147" s="346">
        <v>0</v>
      </c>
      <c r="H147" s="346">
        <v>0</v>
      </c>
      <c r="I147" s="300">
        <v>4959321311</v>
      </c>
      <c r="J147" s="300">
        <v>0</v>
      </c>
      <c r="K147" s="300">
        <v>0</v>
      </c>
      <c r="L147" s="300">
        <v>0</v>
      </c>
      <c r="M147" s="32"/>
      <c r="N147" s="32"/>
    </row>
    <row r="148" spans="1:14">
      <c r="A148" s="32"/>
      <c r="B148" s="435"/>
      <c r="C148" s="435"/>
      <c r="D148" s="301" t="s">
        <v>101</v>
      </c>
      <c r="E148" s="304">
        <f>SUM(E144:E147)</f>
        <v>572</v>
      </c>
      <c r="F148" s="304">
        <f t="shared" ref="F148:H148" si="44">SUM(F144:F147)</f>
        <v>65</v>
      </c>
      <c r="G148" s="304">
        <f t="shared" si="44"/>
        <v>0</v>
      </c>
      <c r="H148" s="304">
        <f t="shared" si="44"/>
        <v>0</v>
      </c>
      <c r="I148" s="305">
        <f>SUM(I144:I147)</f>
        <v>4959321311</v>
      </c>
      <c r="J148" s="305">
        <f t="shared" ref="J148:L148" si="45">SUM(J144:J147)</f>
        <v>0</v>
      </c>
      <c r="K148" s="305">
        <f t="shared" si="45"/>
        <v>0</v>
      </c>
      <c r="L148" s="305">
        <f t="shared" si="45"/>
        <v>0</v>
      </c>
      <c r="M148" s="32"/>
      <c r="N148" s="32"/>
    </row>
    <row r="149" spans="1:14">
      <c r="A149" s="32"/>
      <c r="B149" s="435"/>
      <c r="C149" s="435"/>
      <c r="D149" s="306" t="s">
        <v>1268</v>
      </c>
      <c r="E149" s="347">
        <v>0</v>
      </c>
      <c r="F149" s="347">
        <v>0</v>
      </c>
      <c r="G149" s="347">
        <v>0</v>
      </c>
      <c r="H149" s="347">
        <v>0</v>
      </c>
      <c r="I149" s="348">
        <v>0</v>
      </c>
      <c r="J149" s="300">
        <v>0</v>
      </c>
      <c r="K149" s="300">
        <v>0</v>
      </c>
      <c r="L149" s="300">
        <v>0</v>
      </c>
      <c r="M149" s="32"/>
      <c r="N149" s="32"/>
    </row>
    <row r="150" spans="1:14">
      <c r="A150" s="32"/>
      <c r="B150" s="436"/>
      <c r="C150" s="436"/>
      <c r="D150" s="306" t="s">
        <v>1269</v>
      </c>
      <c r="E150" s="349">
        <f>+E148</f>
        <v>572</v>
      </c>
      <c r="F150" s="349">
        <f>+F148</f>
        <v>65</v>
      </c>
      <c r="G150" s="349">
        <f>+G148</f>
        <v>0</v>
      </c>
      <c r="H150" s="349">
        <f>+H148</f>
        <v>0</v>
      </c>
      <c r="I150" s="350">
        <f>+I148</f>
        <v>4959321311</v>
      </c>
      <c r="J150" s="300">
        <v>0</v>
      </c>
      <c r="K150" s="300">
        <v>0</v>
      </c>
      <c r="L150" s="300">
        <v>0</v>
      </c>
      <c r="M150" s="32"/>
      <c r="N150" s="32"/>
    </row>
    <row r="151" spans="1:14">
      <c r="A151" s="32"/>
      <c r="B151" s="431">
        <v>4</v>
      </c>
      <c r="C151" s="431" t="s">
        <v>76</v>
      </c>
      <c r="D151" s="307" t="s">
        <v>1264</v>
      </c>
      <c r="E151" s="351">
        <v>121</v>
      </c>
      <c r="F151" s="351">
        <v>13</v>
      </c>
      <c r="G151" s="351">
        <v>18</v>
      </c>
      <c r="H151" s="351">
        <v>1</v>
      </c>
      <c r="I151" s="352">
        <v>3785277154</v>
      </c>
      <c r="J151" s="352">
        <v>121715802</v>
      </c>
      <c r="K151" s="352">
        <v>300814300</v>
      </c>
      <c r="L151" s="352">
        <v>18710892</v>
      </c>
      <c r="M151" s="32"/>
      <c r="N151" s="32"/>
    </row>
    <row r="152" spans="1:14" ht="22.5">
      <c r="A152" s="32"/>
      <c r="B152" s="432"/>
      <c r="C152" s="432"/>
      <c r="D152" s="307" t="s">
        <v>1265</v>
      </c>
      <c r="E152" s="351">
        <v>229</v>
      </c>
      <c r="F152" s="351">
        <v>46</v>
      </c>
      <c r="G152" s="343">
        <v>0</v>
      </c>
      <c r="H152" s="343">
        <v>0</v>
      </c>
      <c r="I152" s="352">
        <v>1138253344</v>
      </c>
      <c r="J152" s="352">
        <v>218567735</v>
      </c>
      <c r="K152" s="343">
        <v>0</v>
      </c>
      <c r="L152" s="343">
        <v>0</v>
      </c>
      <c r="M152" s="32"/>
      <c r="N152" s="32"/>
    </row>
    <row r="153" spans="1:14" ht="22.5">
      <c r="A153" s="32"/>
      <c r="B153" s="432"/>
      <c r="C153" s="432"/>
      <c r="D153" s="307" t="s">
        <v>1266</v>
      </c>
      <c r="E153" s="351">
        <v>449</v>
      </c>
      <c r="F153" s="351">
        <v>24</v>
      </c>
      <c r="G153" s="343">
        <v>0</v>
      </c>
      <c r="H153" s="343">
        <v>0</v>
      </c>
      <c r="I153" s="352">
        <v>1019805030</v>
      </c>
      <c r="J153" s="352">
        <v>66068806</v>
      </c>
      <c r="K153" s="343">
        <v>0</v>
      </c>
      <c r="L153" s="343">
        <v>0</v>
      </c>
      <c r="M153" s="32"/>
      <c r="N153" s="32"/>
    </row>
    <row r="154" spans="1:14" ht="22.5">
      <c r="A154" s="32"/>
      <c r="B154" s="432"/>
      <c r="C154" s="432"/>
      <c r="D154" s="307" t="s">
        <v>1267</v>
      </c>
      <c r="E154" s="351">
        <v>17</v>
      </c>
      <c r="F154" s="351">
        <v>3</v>
      </c>
      <c r="G154" s="343">
        <v>0</v>
      </c>
      <c r="H154" s="343">
        <v>0</v>
      </c>
      <c r="I154" s="352">
        <v>28333254</v>
      </c>
      <c r="J154" s="352">
        <v>4911569</v>
      </c>
      <c r="K154" s="343">
        <v>0</v>
      </c>
      <c r="L154" s="343">
        <v>0</v>
      </c>
      <c r="M154" s="32"/>
      <c r="N154" s="32"/>
    </row>
    <row r="155" spans="1:14">
      <c r="A155" s="32"/>
      <c r="B155" s="432"/>
      <c r="C155" s="432"/>
      <c r="D155" s="309" t="s">
        <v>101</v>
      </c>
      <c r="E155" s="353">
        <f>SUM(E151:E154)</f>
        <v>816</v>
      </c>
      <c r="F155" s="353">
        <f t="shared" ref="F155:H155" si="46">SUM(F151:F154)</f>
        <v>86</v>
      </c>
      <c r="G155" s="353">
        <f t="shared" si="46"/>
        <v>18</v>
      </c>
      <c r="H155" s="353">
        <f t="shared" si="46"/>
        <v>1</v>
      </c>
      <c r="I155" s="341">
        <f>SUM(I151:I154)</f>
        <v>5971668782</v>
      </c>
      <c r="J155" s="341">
        <f t="shared" ref="J155:L155" si="47">SUM(J151:J154)</f>
        <v>411263912</v>
      </c>
      <c r="K155" s="341">
        <f t="shared" si="47"/>
        <v>300814300</v>
      </c>
      <c r="L155" s="341">
        <f t="shared" si="47"/>
        <v>18710892</v>
      </c>
      <c r="M155" s="32"/>
      <c r="N155" s="32"/>
    </row>
    <row r="156" spans="1:14">
      <c r="A156" s="32"/>
      <c r="B156" s="432"/>
      <c r="C156" s="432"/>
      <c r="D156" s="311" t="s">
        <v>1268</v>
      </c>
      <c r="E156" s="354">
        <f>+E155</f>
        <v>816</v>
      </c>
      <c r="F156" s="354">
        <f t="shared" ref="F156:L156" si="48">+F155</f>
        <v>86</v>
      </c>
      <c r="G156" s="354">
        <f t="shared" si="48"/>
        <v>18</v>
      </c>
      <c r="H156" s="354">
        <f t="shared" si="48"/>
        <v>1</v>
      </c>
      <c r="I156" s="354">
        <f t="shared" si="48"/>
        <v>5971668782</v>
      </c>
      <c r="J156" s="354">
        <f t="shared" si="48"/>
        <v>411263912</v>
      </c>
      <c r="K156" s="354">
        <f t="shared" si="48"/>
        <v>300814300</v>
      </c>
      <c r="L156" s="354">
        <f t="shared" si="48"/>
        <v>18710892</v>
      </c>
      <c r="M156" s="32"/>
      <c r="N156" s="32"/>
    </row>
    <row r="157" spans="1:14">
      <c r="A157" s="32"/>
      <c r="B157" s="433"/>
      <c r="C157" s="433"/>
      <c r="D157" s="311" t="s">
        <v>1269</v>
      </c>
      <c r="E157" s="343">
        <v>0</v>
      </c>
      <c r="F157" s="343">
        <v>0</v>
      </c>
      <c r="G157" s="343">
        <v>0</v>
      </c>
      <c r="H157" s="343">
        <v>0</v>
      </c>
      <c r="I157" s="343">
        <v>0</v>
      </c>
      <c r="J157" s="343">
        <v>0</v>
      </c>
      <c r="K157" s="343">
        <v>0</v>
      </c>
      <c r="L157" s="343">
        <v>0</v>
      </c>
      <c r="M157" s="32"/>
      <c r="N157" s="32"/>
    </row>
    <row r="158" spans="1:14">
      <c r="A158" s="32"/>
      <c r="B158" s="431">
        <v>4</v>
      </c>
      <c r="C158" s="431" t="s">
        <v>76</v>
      </c>
      <c r="D158" s="307" t="s">
        <v>1264</v>
      </c>
      <c r="E158" s="351">
        <v>0</v>
      </c>
      <c r="F158" s="351">
        <v>0</v>
      </c>
      <c r="G158" s="351">
        <v>0</v>
      </c>
      <c r="H158" s="351">
        <v>0</v>
      </c>
      <c r="I158" s="352">
        <v>0</v>
      </c>
      <c r="J158" s="352">
        <v>0</v>
      </c>
      <c r="K158" s="352">
        <v>0</v>
      </c>
      <c r="L158" s="352">
        <v>0</v>
      </c>
      <c r="M158" s="32"/>
      <c r="N158" s="32"/>
    </row>
    <row r="159" spans="1:14" ht="22.5">
      <c r="A159" s="32"/>
      <c r="B159" s="432"/>
      <c r="C159" s="432"/>
      <c r="D159" s="307" t="s">
        <v>1265</v>
      </c>
      <c r="E159" s="351">
        <v>0</v>
      </c>
      <c r="F159" s="351">
        <v>0</v>
      </c>
      <c r="G159" s="343">
        <v>0</v>
      </c>
      <c r="H159" s="343">
        <v>0</v>
      </c>
      <c r="I159" s="352">
        <v>0</v>
      </c>
      <c r="J159" s="352">
        <v>0</v>
      </c>
      <c r="K159" s="343">
        <v>0</v>
      </c>
      <c r="L159" s="343">
        <v>0</v>
      </c>
      <c r="M159" s="32"/>
      <c r="N159" s="32"/>
    </row>
    <row r="160" spans="1:14" ht="22.5">
      <c r="A160" s="32"/>
      <c r="B160" s="432"/>
      <c r="C160" s="432"/>
      <c r="D160" s="307" t="s">
        <v>1266</v>
      </c>
      <c r="E160" s="351">
        <v>0</v>
      </c>
      <c r="F160" s="351">
        <v>0</v>
      </c>
      <c r="G160" s="343">
        <v>0</v>
      </c>
      <c r="H160" s="343">
        <v>0</v>
      </c>
      <c r="I160" s="352">
        <v>0</v>
      </c>
      <c r="J160" s="352">
        <v>0</v>
      </c>
      <c r="K160" s="343">
        <v>0</v>
      </c>
      <c r="L160" s="343">
        <v>0</v>
      </c>
      <c r="M160" s="32"/>
      <c r="N160" s="32"/>
    </row>
    <row r="161" spans="1:14" ht="22.5">
      <c r="A161" s="32"/>
      <c r="B161" s="432"/>
      <c r="C161" s="432"/>
      <c r="D161" s="307" t="s">
        <v>1267</v>
      </c>
      <c r="E161" s="351">
        <v>0</v>
      </c>
      <c r="F161" s="351">
        <v>0</v>
      </c>
      <c r="G161" s="343">
        <v>0</v>
      </c>
      <c r="H161" s="343">
        <v>0</v>
      </c>
      <c r="I161" s="352">
        <v>0</v>
      </c>
      <c r="J161" s="352">
        <v>0</v>
      </c>
      <c r="K161" s="343">
        <v>0</v>
      </c>
      <c r="L161" s="343">
        <v>0</v>
      </c>
      <c r="M161" s="32"/>
      <c r="N161" s="32"/>
    </row>
    <row r="162" spans="1:14">
      <c r="A162" s="32"/>
      <c r="B162" s="432"/>
      <c r="C162" s="432"/>
      <c r="D162" s="309" t="s">
        <v>101</v>
      </c>
      <c r="E162" s="353">
        <f>SUM(E158:E161)</f>
        <v>0</v>
      </c>
      <c r="F162" s="353">
        <f t="shared" ref="F162:H162" si="49">SUM(F158:F161)</f>
        <v>0</v>
      </c>
      <c r="G162" s="353">
        <f t="shared" si="49"/>
        <v>0</v>
      </c>
      <c r="H162" s="353">
        <f t="shared" si="49"/>
        <v>0</v>
      </c>
      <c r="I162" s="341">
        <f>SUM(I158:I161)</f>
        <v>0</v>
      </c>
      <c r="J162" s="341">
        <f t="shared" ref="J162:L162" si="50">SUM(J158:J161)</f>
        <v>0</v>
      </c>
      <c r="K162" s="341">
        <f t="shared" si="50"/>
        <v>0</v>
      </c>
      <c r="L162" s="341">
        <f t="shared" si="50"/>
        <v>0</v>
      </c>
      <c r="M162" s="32"/>
      <c r="N162" s="32"/>
    </row>
    <row r="163" spans="1:14">
      <c r="A163" s="32"/>
      <c r="B163" s="432"/>
      <c r="C163" s="432"/>
      <c r="D163" s="311" t="s">
        <v>1268</v>
      </c>
      <c r="E163" s="354">
        <v>0</v>
      </c>
      <c r="F163" s="354">
        <v>0</v>
      </c>
      <c r="G163" s="354">
        <v>0</v>
      </c>
      <c r="H163" s="354">
        <v>0</v>
      </c>
      <c r="I163" s="354">
        <v>0</v>
      </c>
      <c r="J163" s="354">
        <v>0</v>
      </c>
      <c r="K163" s="354">
        <v>0</v>
      </c>
      <c r="L163" s="354">
        <v>0</v>
      </c>
      <c r="M163" s="32"/>
      <c r="N163" s="32"/>
    </row>
    <row r="164" spans="1:14">
      <c r="A164" s="32"/>
      <c r="B164" s="433"/>
      <c r="C164" s="433"/>
      <c r="D164" s="311" t="s">
        <v>1269</v>
      </c>
      <c r="E164" s="343">
        <v>0</v>
      </c>
      <c r="F164" s="343">
        <v>0</v>
      </c>
      <c r="G164" s="343">
        <v>0</v>
      </c>
      <c r="H164" s="343">
        <v>0</v>
      </c>
      <c r="I164" s="343">
        <v>0</v>
      </c>
      <c r="J164" s="343">
        <v>0</v>
      </c>
      <c r="K164" s="343">
        <v>0</v>
      </c>
      <c r="L164" s="343">
        <v>0</v>
      </c>
      <c r="M164" s="32"/>
      <c r="N164" s="32"/>
    </row>
    <row r="165" spans="1:14">
      <c r="A165" s="32"/>
      <c r="B165" s="434">
        <v>5</v>
      </c>
      <c r="C165" s="434" t="s">
        <v>77</v>
      </c>
      <c r="D165" s="298" t="s">
        <v>1264</v>
      </c>
      <c r="E165" s="320">
        <v>75</v>
      </c>
      <c r="F165" s="320">
        <v>20</v>
      </c>
      <c r="G165" s="320">
        <v>51</v>
      </c>
      <c r="H165" s="346">
        <v>0</v>
      </c>
      <c r="I165" s="300">
        <v>2189926220</v>
      </c>
      <c r="J165" s="300">
        <v>558952822</v>
      </c>
      <c r="K165" s="300">
        <v>8299400907</v>
      </c>
      <c r="L165" s="300">
        <v>0</v>
      </c>
      <c r="M165" s="32"/>
      <c r="N165" s="32"/>
    </row>
    <row r="166" spans="1:14" ht="22.5">
      <c r="A166" s="32"/>
      <c r="B166" s="435"/>
      <c r="C166" s="435"/>
      <c r="D166" s="298" t="s">
        <v>1265</v>
      </c>
      <c r="E166" s="320">
        <v>48</v>
      </c>
      <c r="F166" s="320">
        <v>12</v>
      </c>
      <c r="G166" s="346">
        <v>0</v>
      </c>
      <c r="H166" s="346">
        <v>0</v>
      </c>
      <c r="I166" s="300">
        <v>823108396</v>
      </c>
      <c r="J166" s="300">
        <v>194970716</v>
      </c>
      <c r="K166" s="346">
        <v>0</v>
      </c>
      <c r="L166" s="346">
        <v>0</v>
      </c>
      <c r="M166" s="32"/>
      <c r="N166" s="32"/>
    </row>
    <row r="167" spans="1:14" ht="22.5">
      <c r="A167" s="32"/>
      <c r="B167" s="435"/>
      <c r="C167" s="435"/>
      <c r="D167" s="298" t="s">
        <v>1266</v>
      </c>
      <c r="E167" s="320">
        <v>282</v>
      </c>
      <c r="F167" s="320">
        <v>39</v>
      </c>
      <c r="G167" s="346">
        <v>0</v>
      </c>
      <c r="H167" s="346">
        <v>0</v>
      </c>
      <c r="I167" s="300">
        <v>3564041859</v>
      </c>
      <c r="J167" s="300">
        <v>432791009</v>
      </c>
      <c r="K167" s="346">
        <v>0</v>
      </c>
      <c r="L167" s="346">
        <v>0</v>
      </c>
      <c r="M167" s="32"/>
      <c r="N167" s="32"/>
    </row>
    <row r="168" spans="1:14" ht="22.5">
      <c r="A168" s="32"/>
      <c r="B168" s="435"/>
      <c r="C168" s="435"/>
      <c r="D168" s="298" t="s">
        <v>1267</v>
      </c>
      <c r="E168" s="320">
        <v>231</v>
      </c>
      <c r="F168" s="320">
        <v>21</v>
      </c>
      <c r="G168" s="346">
        <v>0</v>
      </c>
      <c r="H168" s="346">
        <v>0</v>
      </c>
      <c r="I168" s="300">
        <v>2066377353</v>
      </c>
      <c r="J168" s="300">
        <v>114987177</v>
      </c>
      <c r="K168" s="346">
        <v>0</v>
      </c>
      <c r="L168" s="346">
        <v>0</v>
      </c>
      <c r="M168" s="32"/>
      <c r="N168" s="32"/>
    </row>
    <row r="169" spans="1:14">
      <c r="A169" s="32"/>
      <c r="B169" s="435"/>
      <c r="C169" s="435"/>
      <c r="D169" s="301" t="s">
        <v>101</v>
      </c>
      <c r="E169" s="304">
        <f>SUM(E165:E168)</f>
        <v>636</v>
      </c>
      <c r="F169" s="304">
        <f t="shared" ref="F169:H169" si="51">SUM(F165:F168)</f>
        <v>92</v>
      </c>
      <c r="G169" s="304">
        <f t="shared" si="51"/>
        <v>51</v>
      </c>
      <c r="H169" s="355">
        <f t="shared" si="51"/>
        <v>0</v>
      </c>
      <c r="I169" s="305">
        <f>SUM(I165:I168)</f>
        <v>8643453828</v>
      </c>
      <c r="J169" s="305">
        <f t="shared" ref="J169:L169" si="52">SUM(J165:J168)</f>
        <v>1301701724</v>
      </c>
      <c r="K169" s="305">
        <f t="shared" si="52"/>
        <v>8299400907</v>
      </c>
      <c r="L169" s="305">
        <f t="shared" si="52"/>
        <v>0</v>
      </c>
      <c r="M169" s="32"/>
      <c r="N169" s="32"/>
    </row>
    <row r="170" spans="1:14">
      <c r="A170" s="32"/>
      <c r="B170" s="435"/>
      <c r="C170" s="435"/>
      <c r="D170" s="306" t="s">
        <v>1268</v>
      </c>
      <c r="E170" s="319">
        <f>+E169</f>
        <v>636</v>
      </c>
      <c r="F170" s="319">
        <f t="shared" ref="F170:G170" si="53">+F169</f>
        <v>92</v>
      </c>
      <c r="G170" s="319">
        <f t="shared" si="53"/>
        <v>51</v>
      </c>
      <c r="H170" s="346">
        <v>0</v>
      </c>
      <c r="I170" s="300">
        <f t="shared" ref="I170:L170" si="54">+I169</f>
        <v>8643453828</v>
      </c>
      <c r="J170" s="300">
        <f t="shared" si="54"/>
        <v>1301701724</v>
      </c>
      <c r="K170" s="300">
        <f t="shared" si="54"/>
        <v>8299400907</v>
      </c>
      <c r="L170" s="300">
        <f t="shared" si="54"/>
        <v>0</v>
      </c>
      <c r="M170" s="32"/>
      <c r="N170" s="32"/>
    </row>
    <row r="171" spans="1:14">
      <c r="A171" s="32"/>
      <c r="B171" s="436"/>
      <c r="C171" s="436"/>
      <c r="D171" s="306" t="s">
        <v>1269</v>
      </c>
      <c r="E171" s="346">
        <v>0</v>
      </c>
      <c r="F171" s="346">
        <v>0</v>
      </c>
      <c r="G171" s="346">
        <v>0</v>
      </c>
      <c r="H171" s="346">
        <v>0</v>
      </c>
      <c r="I171" s="300">
        <v>0</v>
      </c>
      <c r="J171" s="300">
        <v>0</v>
      </c>
      <c r="K171" s="300">
        <v>0</v>
      </c>
      <c r="L171" s="300">
        <v>0</v>
      </c>
      <c r="M171" s="32"/>
      <c r="N171" s="32"/>
    </row>
    <row r="172" spans="1:14">
      <c r="A172" s="32"/>
      <c r="B172" s="434">
        <v>5</v>
      </c>
      <c r="C172" s="434" t="s">
        <v>77</v>
      </c>
      <c r="D172" s="298" t="s">
        <v>1264</v>
      </c>
      <c r="E172" s="320">
        <v>0</v>
      </c>
      <c r="F172" s="320">
        <v>0</v>
      </c>
      <c r="G172" s="320">
        <v>0</v>
      </c>
      <c r="H172" s="346">
        <v>0</v>
      </c>
      <c r="I172" s="300">
        <v>0</v>
      </c>
      <c r="J172" s="300">
        <v>0</v>
      </c>
      <c r="K172" s="300">
        <v>0</v>
      </c>
      <c r="L172" s="300">
        <v>0</v>
      </c>
      <c r="M172" s="32"/>
      <c r="N172" s="32"/>
    </row>
    <row r="173" spans="1:14" ht="22.5">
      <c r="A173" s="32"/>
      <c r="B173" s="435"/>
      <c r="C173" s="435"/>
      <c r="D173" s="298" t="s">
        <v>1265</v>
      </c>
      <c r="E173" s="320">
        <v>2</v>
      </c>
      <c r="F173" s="320">
        <v>1</v>
      </c>
      <c r="G173" s="346">
        <v>0</v>
      </c>
      <c r="H173" s="346">
        <v>0</v>
      </c>
      <c r="I173" s="300">
        <v>10680471</v>
      </c>
      <c r="J173" s="300">
        <v>5569664</v>
      </c>
      <c r="K173" s="300">
        <v>0</v>
      </c>
      <c r="L173" s="300">
        <v>0</v>
      </c>
      <c r="M173" s="32"/>
      <c r="N173" s="32"/>
    </row>
    <row r="174" spans="1:14" ht="22.5">
      <c r="A174" s="32"/>
      <c r="B174" s="435"/>
      <c r="C174" s="435"/>
      <c r="D174" s="298" t="s">
        <v>1266</v>
      </c>
      <c r="E174" s="320">
        <v>23</v>
      </c>
      <c r="F174" s="320">
        <v>5</v>
      </c>
      <c r="G174" s="346">
        <v>0</v>
      </c>
      <c r="H174" s="346">
        <v>0</v>
      </c>
      <c r="I174" s="300">
        <v>96059656</v>
      </c>
      <c r="J174" s="300">
        <v>19026348</v>
      </c>
      <c r="K174" s="300">
        <v>0</v>
      </c>
      <c r="L174" s="300">
        <v>0</v>
      </c>
      <c r="M174" s="32"/>
      <c r="N174" s="32"/>
    </row>
    <row r="175" spans="1:14" ht="22.5">
      <c r="A175" s="32"/>
      <c r="B175" s="435"/>
      <c r="C175" s="435"/>
      <c r="D175" s="298" t="s">
        <v>1267</v>
      </c>
      <c r="E175" s="320">
        <v>124</v>
      </c>
      <c r="F175" s="320">
        <v>11</v>
      </c>
      <c r="G175" s="346">
        <v>0</v>
      </c>
      <c r="H175" s="346">
        <v>0</v>
      </c>
      <c r="I175" s="300">
        <v>392471342</v>
      </c>
      <c r="J175" s="300">
        <v>23207456</v>
      </c>
      <c r="K175" s="300">
        <v>0</v>
      </c>
      <c r="L175" s="300">
        <v>0</v>
      </c>
      <c r="M175" s="32"/>
      <c r="N175" s="32"/>
    </row>
    <row r="176" spans="1:14">
      <c r="A176" s="32"/>
      <c r="B176" s="435"/>
      <c r="C176" s="435"/>
      <c r="D176" s="301" t="s">
        <v>101</v>
      </c>
      <c r="E176" s="304">
        <f>SUM(E172:E175)</f>
        <v>149</v>
      </c>
      <c r="F176" s="304">
        <f t="shared" ref="F176:H176" si="55">SUM(F172:F175)</f>
        <v>17</v>
      </c>
      <c r="G176" s="304">
        <f t="shared" si="55"/>
        <v>0</v>
      </c>
      <c r="H176" s="355">
        <f t="shared" si="55"/>
        <v>0</v>
      </c>
      <c r="I176" s="305">
        <f>SUM(I172:I175)</f>
        <v>499211469</v>
      </c>
      <c r="J176" s="305">
        <f t="shared" ref="J176:L176" si="56">SUM(J172:J175)</f>
        <v>47803468</v>
      </c>
      <c r="K176" s="305">
        <f t="shared" si="56"/>
        <v>0</v>
      </c>
      <c r="L176" s="305">
        <f t="shared" si="56"/>
        <v>0</v>
      </c>
      <c r="M176" s="32"/>
      <c r="N176" s="32"/>
    </row>
    <row r="177" spans="1:14">
      <c r="A177" s="32"/>
      <c r="B177" s="435"/>
      <c r="C177" s="435"/>
      <c r="D177" s="306" t="s">
        <v>1268</v>
      </c>
      <c r="E177" s="347">
        <v>0</v>
      </c>
      <c r="F177" s="347">
        <v>0</v>
      </c>
      <c r="G177" s="347">
        <v>0</v>
      </c>
      <c r="H177" s="346">
        <v>0</v>
      </c>
      <c r="I177" s="300">
        <v>0</v>
      </c>
      <c r="J177" s="300">
        <v>0</v>
      </c>
      <c r="K177" s="300">
        <v>0</v>
      </c>
      <c r="L177" s="300">
        <v>0</v>
      </c>
      <c r="M177" s="32"/>
      <c r="N177" s="32"/>
    </row>
    <row r="178" spans="1:14">
      <c r="A178" s="32"/>
      <c r="B178" s="436"/>
      <c r="C178" s="436"/>
      <c r="D178" s="306" t="s">
        <v>1269</v>
      </c>
      <c r="E178" s="349">
        <f>+E176</f>
        <v>149</v>
      </c>
      <c r="F178" s="349">
        <f>+F176</f>
        <v>17</v>
      </c>
      <c r="G178" s="349">
        <f>+G176</f>
        <v>0</v>
      </c>
      <c r="H178" s="356">
        <f>+H176</f>
        <v>0</v>
      </c>
      <c r="I178" s="357">
        <f t="shared" ref="I178:J178" si="57">+I176</f>
        <v>499211469</v>
      </c>
      <c r="J178" s="357">
        <f t="shared" si="57"/>
        <v>47803468</v>
      </c>
      <c r="K178" s="300">
        <v>0</v>
      </c>
      <c r="L178" s="300">
        <v>0</v>
      </c>
      <c r="M178" s="32"/>
      <c r="N178" s="32"/>
    </row>
    <row r="179" spans="1:14">
      <c r="A179" s="32"/>
      <c r="B179" s="431">
        <v>6</v>
      </c>
      <c r="C179" s="431" t="s">
        <v>78</v>
      </c>
      <c r="D179" s="307" t="s">
        <v>1264</v>
      </c>
      <c r="E179" s="351">
        <v>2</v>
      </c>
      <c r="F179" s="351">
        <v>4</v>
      </c>
      <c r="G179" s="351">
        <v>3</v>
      </c>
      <c r="H179" s="351">
        <v>1</v>
      </c>
      <c r="I179" s="352">
        <v>49779780</v>
      </c>
      <c r="J179" s="343" t="s">
        <v>149</v>
      </c>
      <c r="K179" s="343" t="s">
        <v>149</v>
      </c>
      <c r="L179" s="343" t="s">
        <v>149</v>
      </c>
      <c r="M179" s="32"/>
      <c r="N179" s="32"/>
    </row>
    <row r="180" spans="1:14" ht="22.5">
      <c r="A180" s="32"/>
      <c r="B180" s="432"/>
      <c r="C180" s="432"/>
      <c r="D180" s="307" t="s">
        <v>1265</v>
      </c>
      <c r="E180" s="343">
        <v>0</v>
      </c>
      <c r="F180" s="343">
        <v>0</v>
      </c>
      <c r="G180" s="343">
        <v>0</v>
      </c>
      <c r="H180" s="343">
        <v>0</v>
      </c>
      <c r="I180" s="343">
        <v>0</v>
      </c>
      <c r="J180" s="343">
        <v>0</v>
      </c>
      <c r="K180" s="343">
        <v>0</v>
      </c>
      <c r="L180" s="343">
        <v>0</v>
      </c>
      <c r="M180" s="32"/>
      <c r="N180" s="32"/>
    </row>
    <row r="181" spans="1:14" ht="22.5">
      <c r="A181" s="32"/>
      <c r="B181" s="432"/>
      <c r="C181" s="432"/>
      <c r="D181" s="307" t="s">
        <v>1266</v>
      </c>
      <c r="E181" s="351">
        <v>50</v>
      </c>
      <c r="F181" s="351">
        <v>5</v>
      </c>
      <c r="G181" s="343">
        <v>1</v>
      </c>
      <c r="H181" s="343">
        <v>1</v>
      </c>
      <c r="I181" s="352">
        <v>275842150</v>
      </c>
      <c r="J181" s="343" t="s">
        <v>149</v>
      </c>
      <c r="K181" s="343" t="s">
        <v>149</v>
      </c>
      <c r="L181" s="343" t="s">
        <v>149</v>
      </c>
      <c r="M181" s="32"/>
      <c r="N181" s="32"/>
    </row>
    <row r="182" spans="1:14" ht="22.5">
      <c r="A182" s="32"/>
      <c r="B182" s="432"/>
      <c r="C182" s="432"/>
      <c r="D182" s="307" t="s">
        <v>1267</v>
      </c>
      <c r="E182" s="351">
        <v>28</v>
      </c>
      <c r="F182" s="343">
        <v>0</v>
      </c>
      <c r="G182" s="343">
        <v>0</v>
      </c>
      <c r="H182" s="343">
        <v>0</v>
      </c>
      <c r="I182" s="352">
        <v>8240300</v>
      </c>
      <c r="J182" s="343">
        <v>0</v>
      </c>
      <c r="K182" s="343">
        <v>0</v>
      </c>
      <c r="L182" s="343">
        <v>0</v>
      </c>
      <c r="M182" s="32"/>
      <c r="N182" s="32"/>
    </row>
    <row r="183" spans="1:14">
      <c r="A183" s="32"/>
      <c r="B183" s="432"/>
      <c r="C183" s="432"/>
      <c r="D183" s="309" t="s">
        <v>101</v>
      </c>
      <c r="E183" s="353">
        <f>SUM(E179:E182)</f>
        <v>80</v>
      </c>
      <c r="F183" s="353">
        <f t="shared" ref="F183:H183" si="58">SUM(F179:F182)</f>
        <v>9</v>
      </c>
      <c r="G183" s="353">
        <f t="shared" si="58"/>
        <v>4</v>
      </c>
      <c r="H183" s="353">
        <f t="shared" si="58"/>
        <v>2</v>
      </c>
      <c r="I183" s="341">
        <f>SUM(I179:I182)</f>
        <v>333862230</v>
      </c>
      <c r="J183" s="341">
        <f t="shared" ref="J183:L183" si="59">SUM(J179:J182)</f>
        <v>0</v>
      </c>
      <c r="K183" s="341">
        <f t="shared" si="59"/>
        <v>0</v>
      </c>
      <c r="L183" s="341">
        <f t="shared" si="59"/>
        <v>0</v>
      </c>
      <c r="M183" s="32"/>
      <c r="N183" s="32"/>
    </row>
    <row r="184" spans="1:14">
      <c r="A184" s="32"/>
      <c r="B184" s="432"/>
      <c r="C184" s="432"/>
      <c r="D184" s="311" t="s">
        <v>1268</v>
      </c>
      <c r="E184" s="354">
        <v>0</v>
      </c>
      <c r="F184" s="354">
        <v>0</v>
      </c>
      <c r="G184" s="354">
        <v>0</v>
      </c>
      <c r="H184" s="354">
        <v>1</v>
      </c>
      <c r="I184" s="354">
        <v>0</v>
      </c>
      <c r="J184" s="343">
        <v>0</v>
      </c>
      <c r="K184" s="343">
        <v>0</v>
      </c>
      <c r="L184" s="343">
        <v>0</v>
      </c>
      <c r="M184" s="32"/>
      <c r="N184" s="32"/>
    </row>
    <row r="185" spans="1:14">
      <c r="A185" s="32"/>
      <c r="B185" s="433"/>
      <c r="C185" s="433"/>
      <c r="D185" s="311" t="s">
        <v>1269</v>
      </c>
      <c r="E185" s="343">
        <v>80</v>
      </c>
      <c r="F185" s="343">
        <v>9</v>
      </c>
      <c r="G185" s="343">
        <v>4</v>
      </c>
      <c r="H185" s="343">
        <v>1</v>
      </c>
      <c r="I185" s="354">
        <f>+I183</f>
        <v>333862230</v>
      </c>
      <c r="J185" s="343">
        <v>0</v>
      </c>
      <c r="K185" s="343">
        <v>0</v>
      </c>
      <c r="L185" s="343">
        <v>0</v>
      </c>
      <c r="M185" s="32"/>
      <c r="N185" s="32"/>
    </row>
    <row r="186" spans="1:14">
      <c r="A186" s="32"/>
      <c r="B186" s="431">
        <v>6</v>
      </c>
      <c r="C186" s="431" t="s">
        <v>78</v>
      </c>
      <c r="D186" s="307" t="s">
        <v>1264</v>
      </c>
      <c r="E186" s="351">
        <v>0</v>
      </c>
      <c r="F186" s="351">
        <v>0</v>
      </c>
      <c r="G186" s="351">
        <v>0</v>
      </c>
      <c r="H186" s="351">
        <v>0</v>
      </c>
      <c r="I186" s="352">
        <v>0</v>
      </c>
      <c r="J186" s="352">
        <v>0</v>
      </c>
      <c r="K186" s="352">
        <v>0</v>
      </c>
      <c r="L186" s="352">
        <v>0</v>
      </c>
      <c r="M186" s="32"/>
      <c r="N186" s="32"/>
    </row>
    <row r="187" spans="1:14" ht="22.5">
      <c r="A187" s="32"/>
      <c r="B187" s="432"/>
      <c r="C187" s="432"/>
      <c r="D187" s="307" t="s">
        <v>1265</v>
      </c>
      <c r="E187" s="351">
        <v>0</v>
      </c>
      <c r="F187" s="351">
        <v>0</v>
      </c>
      <c r="G187" s="343">
        <v>0</v>
      </c>
      <c r="H187" s="343">
        <v>0</v>
      </c>
      <c r="I187" s="352">
        <v>0</v>
      </c>
      <c r="J187" s="352">
        <v>0</v>
      </c>
      <c r="K187" s="343">
        <v>0</v>
      </c>
      <c r="L187" s="343">
        <v>0</v>
      </c>
      <c r="M187" s="32"/>
      <c r="N187" s="32"/>
    </row>
    <row r="188" spans="1:14" ht="22.5">
      <c r="A188" s="32"/>
      <c r="B188" s="432"/>
      <c r="C188" s="432"/>
      <c r="D188" s="307" t="s">
        <v>1266</v>
      </c>
      <c r="E188" s="351">
        <v>0</v>
      </c>
      <c r="F188" s="351">
        <v>0</v>
      </c>
      <c r="G188" s="343">
        <v>0</v>
      </c>
      <c r="H188" s="343">
        <v>0</v>
      </c>
      <c r="I188" s="352">
        <v>0</v>
      </c>
      <c r="J188" s="352">
        <v>0</v>
      </c>
      <c r="K188" s="343">
        <v>0</v>
      </c>
      <c r="L188" s="343">
        <v>0</v>
      </c>
      <c r="M188" s="32"/>
      <c r="N188" s="32"/>
    </row>
    <row r="189" spans="1:14" ht="22.5">
      <c r="A189" s="32"/>
      <c r="B189" s="432"/>
      <c r="C189" s="432"/>
      <c r="D189" s="307" t="s">
        <v>1267</v>
      </c>
      <c r="E189" s="351">
        <v>0</v>
      </c>
      <c r="F189" s="351">
        <v>0</v>
      </c>
      <c r="G189" s="343">
        <v>0</v>
      </c>
      <c r="H189" s="343">
        <v>0</v>
      </c>
      <c r="I189" s="352">
        <v>0</v>
      </c>
      <c r="J189" s="352">
        <v>0</v>
      </c>
      <c r="K189" s="343">
        <v>0</v>
      </c>
      <c r="L189" s="343">
        <v>0</v>
      </c>
      <c r="M189" s="32"/>
      <c r="N189" s="32"/>
    </row>
    <row r="190" spans="1:14">
      <c r="A190" s="32"/>
      <c r="B190" s="432"/>
      <c r="C190" s="432"/>
      <c r="D190" s="309" t="s">
        <v>101</v>
      </c>
      <c r="E190" s="353">
        <f>SUM(E186:E189)</f>
        <v>0</v>
      </c>
      <c r="F190" s="353">
        <f t="shared" ref="F190:H190" si="60">SUM(F186:F189)</f>
        <v>0</v>
      </c>
      <c r="G190" s="353">
        <f t="shared" si="60"/>
        <v>0</v>
      </c>
      <c r="H190" s="353">
        <f t="shared" si="60"/>
        <v>0</v>
      </c>
      <c r="I190" s="341">
        <f>SUM(I186:I189)</f>
        <v>0</v>
      </c>
      <c r="J190" s="341">
        <f t="shared" ref="J190:L190" si="61">SUM(J186:J189)</f>
        <v>0</v>
      </c>
      <c r="K190" s="341">
        <f t="shared" si="61"/>
        <v>0</v>
      </c>
      <c r="L190" s="341">
        <f t="shared" si="61"/>
        <v>0</v>
      </c>
      <c r="M190" s="32"/>
      <c r="N190" s="32"/>
    </row>
    <row r="191" spans="1:14">
      <c r="A191" s="32"/>
      <c r="B191" s="432"/>
      <c r="C191" s="432"/>
      <c r="D191" s="311" t="s">
        <v>1268</v>
      </c>
      <c r="E191" s="354">
        <v>0</v>
      </c>
      <c r="F191" s="354">
        <v>0</v>
      </c>
      <c r="G191" s="354">
        <v>0</v>
      </c>
      <c r="H191" s="354">
        <v>0</v>
      </c>
      <c r="I191" s="354">
        <v>0</v>
      </c>
      <c r="J191" s="354">
        <v>0</v>
      </c>
      <c r="K191" s="354">
        <v>0</v>
      </c>
      <c r="L191" s="354">
        <v>0</v>
      </c>
      <c r="M191" s="32"/>
      <c r="N191" s="32"/>
    </row>
    <row r="192" spans="1:14">
      <c r="A192" s="32"/>
      <c r="B192" s="433"/>
      <c r="C192" s="433"/>
      <c r="D192" s="311" t="s">
        <v>1269</v>
      </c>
      <c r="E192" s="343">
        <f>+E190</f>
        <v>0</v>
      </c>
      <c r="F192" s="343">
        <v>0</v>
      </c>
      <c r="G192" s="343">
        <v>0</v>
      </c>
      <c r="H192" s="343">
        <v>0</v>
      </c>
      <c r="I192" s="343">
        <f>+I190</f>
        <v>0</v>
      </c>
      <c r="J192" s="343">
        <v>0</v>
      </c>
      <c r="K192" s="343">
        <v>0</v>
      </c>
      <c r="L192" s="343">
        <v>0</v>
      </c>
      <c r="M192" s="32"/>
      <c r="N192" s="32"/>
    </row>
    <row r="193" spans="1:14">
      <c r="A193" s="32"/>
      <c r="B193" s="434">
        <v>7</v>
      </c>
      <c r="C193" s="434" t="s">
        <v>79</v>
      </c>
      <c r="D193" s="298" t="s">
        <v>1264</v>
      </c>
      <c r="E193" s="320">
        <v>10</v>
      </c>
      <c r="F193" s="320">
        <v>0</v>
      </c>
      <c r="G193" s="320">
        <v>62</v>
      </c>
      <c r="H193" s="346">
        <v>0</v>
      </c>
      <c r="I193" s="300">
        <v>624851219</v>
      </c>
      <c r="J193" s="300">
        <v>0</v>
      </c>
      <c r="K193" s="300">
        <v>2632599445</v>
      </c>
      <c r="L193" s="346">
        <v>0</v>
      </c>
      <c r="M193" s="32"/>
      <c r="N193" s="32"/>
    </row>
    <row r="194" spans="1:14" ht="22.5">
      <c r="A194" s="32"/>
      <c r="B194" s="435"/>
      <c r="C194" s="435"/>
      <c r="D194" s="298" t="s">
        <v>1265</v>
      </c>
      <c r="E194" s="320">
        <v>178</v>
      </c>
      <c r="F194" s="320">
        <v>23</v>
      </c>
      <c r="G194" s="346">
        <v>0</v>
      </c>
      <c r="H194" s="346">
        <v>0</v>
      </c>
      <c r="I194" s="300">
        <v>2727530860</v>
      </c>
      <c r="J194" s="300">
        <v>294635103</v>
      </c>
      <c r="K194" s="346">
        <v>0</v>
      </c>
      <c r="L194" s="346">
        <v>0</v>
      </c>
      <c r="M194" s="32"/>
      <c r="N194" s="32"/>
    </row>
    <row r="195" spans="1:14" ht="22.5">
      <c r="A195" s="32"/>
      <c r="B195" s="435"/>
      <c r="C195" s="435"/>
      <c r="D195" s="298" t="s">
        <v>1266</v>
      </c>
      <c r="E195" s="320">
        <v>978</v>
      </c>
      <c r="F195" s="320">
        <v>19</v>
      </c>
      <c r="G195" s="346">
        <v>1</v>
      </c>
      <c r="H195" s="346">
        <v>0</v>
      </c>
      <c r="I195" s="300">
        <v>9832732558</v>
      </c>
      <c r="J195" s="300">
        <v>152597374</v>
      </c>
      <c r="K195" s="300">
        <v>11394089</v>
      </c>
      <c r="L195" s="346">
        <v>0</v>
      </c>
      <c r="M195" s="32"/>
      <c r="N195" s="32"/>
    </row>
    <row r="196" spans="1:14" ht="22.5">
      <c r="A196" s="32"/>
      <c r="B196" s="435"/>
      <c r="C196" s="435"/>
      <c r="D196" s="298" t="s">
        <v>1267</v>
      </c>
      <c r="E196" s="320">
        <v>10</v>
      </c>
      <c r="F196" s="346">
        <v>0</v>
      </c>
      <c r="G196" s="346">
        <v>0</v>
      </c>
      <c r="H196" s="346">
        <v>0</v>
      </c>
      <c r="I196" s="300">
        <v>90220478</v>
      </c>
      <c r="J196" s="346">
        <v>0</v>
      </c>
      <c r="K196" s="346">
        <v>0</v>
      </c>
      <c r="L196" s="346">
        <v>0</v>
      </c>
      <c r="M196" s="32"/>
      <c r="N196" s="32"/>
    </row>
    <row r="197" spans="1:14">
      <c r="A197" s="32"/>
      <c r="B197" s="435"/>
      <c r="C197" s="435"/>
      <c r="D197" s="301" t="s">
        <v>101</v>
      </c>
      <c r="E197" s="304">
        <f>SUM(E193:E196)</f>
        <v>1176</v>
      </c>
      <c r="F197" s="304">
        <f t="shared" ref="F197:H197" si="62">SUM(F193:F196)</f>
        <v>42</v>
      </c>
      <c r="G197" s="304">
        <f t="shared" si="62"/>
        <v>63</v>
      </c>
      <c r="H197" s="355">
        <f t="shared" si="62"/>
        <v>0</v>
      </c>
      <c r="I197" s="305">
        <f>SUM(I193:I196)</f>
        <v>13275335115</v>
      </c>
      <c r="J197" s="305">
        <f t="shared" ref="J197:L197" si="63">SUM(J193:J196)</f>
        <v>447232477</v>
      </c>
      <c r="K197" s="305">
        <f t="shared" si="63"/>
        <v>2643993534</v>
      </c>
      <c r="L197" s="305">
        <f t="shared" si="63"/>
        <v>0</v>
      </c>
      <c r="M197" s="32"/>
      <c r="N197" s="32"/>
    </row>
    <row r="198" spans="1:14">
      <c r="A198" s="32"/>
      <c r="B198" s="435"/>
      <c r="C198" s="435"/>
      <c r="D198" s="306" t="s">
        <v>1268</v>
      </c>
      <c r="E198" s="319">
        <f>+E197</f>
        <v>1176</v>
      </c>
      <c r="F198" s="319">
        <f>+F197</f>
        <v>42</v>
      </c>
      <c r="G198" s="319">
        <f>+G197</f>
        <v>63</v>
      </c>
      <c r="H198" s="346">
        <v>0</v>
      </c>
      <c r="I198" s="300">
        <f>+I197</f>
        <v>13275335115</v>
      </c>
      <c r="J198" s="300">
        <f>+J197</f>
        <v>447232477</v>
      </c>
      <c r="K198" s="300">
        <f>+K197</f>
        <v>2643993534</v>
      </c>
      <c r="L198" s="300">
        <v>0</v>
      </c>
      <c r="M198" s="32"/>
      <c r="N198" s="32"/>
    </row>
    <row r="199" spans="1:14">
      <c r="A199" s="32"/>
      <c r="B199" s="436"/>
      <c r="C199" s="436"/>
      <c r="D199" s="306" t="s">
        <v>1269</v>
      </c>
      <c r="E199" s="346">
        <v>0</v>
      </c>
      <c r="F199" s="346">
        <v>0</v>
      </c>
      <c r="G199" s="346">
        <v>0</v>
      </c>
      <c r="H199" s="346">
        <v>0</v>
      </c>
      <c r="I199" s="300">
        <v>0</v>
      </c>
      <c r="J199" s="300">
        <v>0</v>
      </c>
      <c r="K199" s="300">
        <v>0</v>
      </c>
      <c r="L199" s="300">
        <v>0</v>
      </c>
      <c r="M199" s="32"/>
      <c r="N199" s="32"/>
    </row>
    <row r="200" spans="1:14">
      <c r="A200" s="32"/>
      <c r="B200" s="434">
        <v>7</v>
      </c>
      <c r="C200" s="434" t="s">
        <v>79</v>
      </c>
      <c r="D200" s="298" t="s">
        <v>1264</v>
      </c>
      <c r="E200" s="320">
        <v>0</v>
      </c>
      <c r="F200" s="320">
        <v>0</v>
      </c>
      <c r="G200" s="320">
        <v>0</v>
      </c>
      <c r="H200" s="346">
        <v>0</v>
      </c>
      <c r="I200" s="300">
        <v>0</v>
      </c>
      <c r="J200" s="300">
        <v>0</v>
      </c>
      <c r="K200" s="300">
        <v>0</v>
      </c>
      <c r="L200" s="300">
        <v>0</v>
      </c>
      <c r="M200" s="32"/>
      <c r="N200" s="32"/>
    </row>
    <row r="201" spans="1:14" ht="22.5">
      <c r="A201" s="32"/>
      <c r="B201" s="435"/>
      <c r="C201" s="435"/>
      <c r="D201" s="298" t="s">
        <v>1265</v>
      </c>
      <c r="E201" s="320">
        <v>0</v>
      </c>
      <c r="F201" s="320">
        <v>0</v>
      </c>
      <c r="G201" s="346">
        <v>0</v>
      </c>
      <c r="H201" s="346">
        <v>0</v>
      </c>
      <c r="I201" s="300">
        <v>0</v>
      </c>
      <c r="J201" s="300">
        <v>0</v>
      </c>
      <c r="K201" s="300">
        <v>0</v>
      </c>
      <c r="L201" s="300">
        <v>0</v>
      </c>
      <c r="M201" s="32"/>
      <c r="N201" s="32"/>
    </row>
    <row r="202" spans="1:14" ht="22.5">
      <c r="A202" s="32"/>
      <c r="B202" s="435"/>
      <c r="C202" s="435"/>
      <c r="D202" s="298" t="s">
        <v>1266</v>
      </c>
      <c r="E202" s="320">
        <v>0</v>
      </c>
      <c r="F202" s="320">
        <v>0</v>
      </c>
      <c r="G202" s="346">
        <v>0</v>
      </c>
      <c r="H202" s="346">
        <v>0</v>
      </c>
      <c r="I202" s="300">
        <v>0</v>
      </c>
      <c r="J202" s="300">
        <v>0</v>
      </c>
      <c r="K202" s="300">
        <v>0</v>
      </c>
      <c r="L202" s="300">
        <v>0</v>
      </c>
      <c r="M202" s="32"/>
      <c r="N202" s="32"/>
    </row>
    <row r="203" spans="1:14" ht="22.5">
      <c r="A203" s="32"/>
      <c r="B203" s="435"/>
      <c r="C203" s="435"/>
      <c r="D203" s="298" t="s">
        <v>1267</v>
      </c>
      <c r="E203" s="320">
        <v>0</v>
      </c>
      <c r="F203" s="320">
        <v>0</v>
      </c>
      <c r="G203" s="346">
        <v>0</v>
      </c>
      <c r="H203" s="346">
        <v>0</v>
      </c>
      <c r="I203" s="300">
        <v>0</v>
      </c>
      <c r="J203" s="300">
        <v>0</v>
      </c>
      <c r="K203" s="300">
        <v>0</v>
      </c>
      <c r="L203" s="300">
        <v>0</v>
      </c>
      <c r="M203" s="32"/>
      <c r="N203" s="32"/>
    </row>
    <row r="204" spans="1:14">
      <c r="A204" s="32"/>
      <c r="B204" s="435"/>
      <c r="C204" s="435"/>
      <c r="D204" s="301" t="s">
        <v>101</v>
      </c>
      <c r="E204" s="304">
        <f>SUM(E200:E203)</f>
        <v>0</v>
      </c>
      <c r="F204" s="304">
        <f t="shared" ref="F204:H204" si="64">SUM(F200:F203)</f>
        <v>0</v>
      </c>
      <c r="G204" s="304">
        <f t="shared" si="64"/>
        <v>0</v>
      </c>
      <c r="H204" s="355">
        <f t="shared" si="64"/>
        <v>0</v>
      </c>
      <c r="I204" s="305">
        <f>SUM(I200:I203)</f>
        <v>0</v>
      </c>
      <c r="J204" s="305">
        <f t="shared" ref="J204:L204" si="65">SUM(J200:J203)</f>
        <v>0</v>
      </c>
      <c r="K204" s="305">
        <f t="shared" si="65"/>
        <v>0</v>
      </c>
      <c r="L204" s="305">
        <f t="shared" si="65"/>
        <v>0</v>
      </c>
      <c r="M204" s="32"/>
      <c r="N204" s="32"/>
    </row>
    <row r="205" spans="1:14">
      <c r="A205" s="32"/>
      <c r="B205" s="435"/>
      <c r="C205" s="435"/>
      <c r="D205" s="306" t="s">
        <v>1268</v>
      </c>
      <c r="E205" s="319">
        <v>0</v>
      </c>
      <c r="F205" s="319">
        <v>0</v>
      </c>
      <c r="G205" s="319">
        <v>0</v>
      </c>
      <c r="H205" s="346">
        <v>0</v>
      </c>
      <c r="I205" s="300">
        <v>0</v>
      </c>
      <c r="J205" s="300">
        <v>0</v>
      </c>
      <c r="K205" s="300">
        <v>0</v>
      </c>
      <c r="L205" s="300">
        <v>0</v>
      </c>
      <c r="M205" s="32"/>
      <c r="N205" s="32"/>
    </row>
    <row r="206" spans="1:14">
      <c r="A206" s="32"/>
      <c r="B206" s="436"/>
      <c r="C206" s="436"/>
      <c r="D206" s="306" t="s">
        <v>1269</v>
      </c>
      <c r="E206" s="346">
        <v>0</v>
      </c>
      <c r="F206" s="346">
        <v>0</v>
      </c>
      <c r="G206" s="346">
        <v>0</v>
      </c>
      <c r="H206" s="346">
        <v>0</v>
      </c>
      <c r="I206" s="300">
        <v>0</v>
      </c>
      <c r="J206" s="300">
        <v>0</v>
      </c>
      <c r="K206" s="300">
        <v>0</v>
      </c>
      <c r="L206" s="300">
        <v>0</v>
      </c>
      <c r="M206" s="32"/>
      <c r="N206" s="32"/>
    </row>
    <row r="207" spans="1:14">
      <c r="A207" s="32"/>
      <c r="B207" s="431">
        <v>8</v>
      </c>
      <c r="C207" s="431" t="s">
        <v>173</v>
      </c>
      <c r="D207" s="307" t="s">
        <v>1264</v>
      </c>
      <c r="E207" s="342">
        <v>14</v>
      </c>
      <c r="F207" s="337">
        <v>1</v>
      </c>
      <c r="G207" s="337">
        <v>9</v>
      </c>
      <c r="H207" s="354">
        <v>0</v>
      </c>
      <c r="I207" s="336">
        <v>464044965</v>
      </c>
      <c r="J207" s="336">
        <v>27535312</v>
      </c>
      <c r="K207" s="336">
        <v>1071639393</v>
      </c>
      <c r="L207" s="354">
        <v>0</v>
      </c>
      <c r="M207" s="32"/>
      <c r="N207" s="32"/>
    </row>
    <row r="208" spans="1:14" ht="22.5">
      <c r="A208" s="32"/>
      <c r="B208" s="432"/>
      <c r="C208" s="432"/>
      <c r="D208" s="307" t="s">
        <v>1265</v>
      </c>
      <c r="E208" s="342">
        <v>42</v>
      </c>
      <c r="F208" s="337">
        <v>3</v>
      </c>
      <c r="G208" s="354">
        <v>0</v>
      </c>
      <c r="H208" s="354">
        <v>0</v>
      </c>
      <c r="I208" s="336">
        <v>710303608</v>
      </c>
      <c r="J208" s="336">
        <v>48564890</v>
      </c>
      <c r="K208" s="354">
        <v>0</v>
      </c>
      <c r="L208" s="354">
        <v>0</v>
      </c>
      <c r="M208" s="32"/>
      <c r="N208" s="32"/>
    </row>
    <row r="209" spans="1:14" ht="22.5">
      <c r="A209" s="32"/>
      <c r="B209" s="432"/>
      <c r="C209" s="432"/>
      <c r="D209" s="307" t="s">
        <v>1266</v>
      </c>
      <c r="E209" s="342">
        <v>134</v>
      </c>
      <c r="F209" s="337">
        <v>23</v>
      </c>
      <c r="G209" s="354">
        <v>0</v>
      </c>
      <c r="H209" s="354">
        <v>0</v>
      </c>
      <c r="I209" s="336">
        <v>1395953073</v>
      </c>
      <c r="J209" s="336">
        <v>171727441</v>
      </c>
      <c r="K209" s="354">
        <v>0</v>
      </c>
      <c r="L209" s="354">
        <v>0</v>
      </c>
      <c r="M209" s="32"/>
      <c r="N209" s="32"/>
    </row>
    <row r="210" spans="1:14" ht="22.5">
      <c r="A210" s="32"/>
      <c r="B210" s="432"/>
      <c r="C210" s="432"/>
      <c r="D210" s="307" t="s">
        <v>1267</v>
      </c>
      <c r="E210" s="342">
        <v>78</v>
      </c>
      <c r="F210" s="337">
        <v>1</v>
      </c>
      <c r="G210" s="354">
        <v>0</v>
      </c>
      <c r="H210" s="354">
        <v>0</v>
      </c>
      <c r="I210" s="336">
        <v>376149324</v>
      </c>
      <c r="J210" s="336">
        <v>8011851</v>
      </c>
      <c r="K210" s="354">
        <v>0</v>
      </c>
      <c r="L210" s="354">
        <v>0</v>
      </c>
      <c r="M210" s="32"/>
      <c r="N210" s="32"/>
    </row>
    <row r="211" spans="1:14">
      <c r="A211" s="32"/>
      <c r="B211" s="432"/>
      <c r="C211" s="432"/>
      <c r="D211" s="309" t="s">
        <v>101</v>
      </c>
      <c r="E211" s="339">
        <f>SUM(E207:E210)</f>
        <v>268</v>
      </c>
      <c r="F211" s="339">
        <f t="shared" ref="F211:H211" si="66">SUM(F207:F210)</f>
        <v>28</v>
      </c>
      <c r="G211" s="339">
        <f t="shared" si="66"/>
        <v>9</v>
      </c>
      <c r="H211" s="339">
        <f t="shared" si="66"/>
        <v>0</v>
      </c>
      <c r="I211" s="341">
        <f>SUM(I207:I210)</f>
        <v>2946450970</v>
      </c>
      <c r="J211" s="341">
        <f t="shared" ref="J211:L211" si="67">SUM(J207:J210)</f>
        <v>255839494</v>
      </c>
      <c r="K211" s="341">
        <f t="shared" si="67"/>
        <v>1071639393</v>
      </c>
      <c r="L211" s="341">
        <f t="shared" si="67"/>
        <v>0</v>
      </c>
      <c r="M211" s="32"/>
      <c r="N211" s="32"/>
    </row>
    <row r="212" spans="1:14">
      <c r="A212" s="32"/>
      <c r="B212" s="432"/>
      <c r="C212" s="432"/>
      <c r="D212" s="311" t="s">
        <v>1268</v>
      </c>
      <c r="E212" s="342">
        <v>268</v>
      </c>
      <c r="F212" s="337">
        <v>28</v>
      </c>
      <c r="G212" s="337">
        <v>9</v>
      </c>
      <c r="H212" s="337">
        <v>0</v>
      </c>
      <c r="I212" s="336">
        <v>2946450970</v>
      </c>
      <c r="J212" s="336">
        <v>255839494</v>
      </c>
      <c r="K212" s="336">
        <v>1071639393</v>
      </c>
      <c r="L212" s="343">
        <v>0</v>
      </c>
      <c r="M212" s="32"/>
      <c r="N212" s="32"/>
    </row>
    <row r="213" spans="1:14">
      <c r="A213" s="32"/>
      <c r="B213" s="433"/>
      <c r="C213" s="433"/>
      <c r="D213" s="311" t="s">
        <v>1269</v>
      </c>
      <c r="E213" s="343">
        <v>0</v>
      </c>
      <c r="F213" s="343">
        <v>0</v>
      </c>
      <c r="G213" s="343">
        <v>0</v>
      </c>
      <c r="H213" s="343">
        <v>0</v>
      </c>
      <c r="I213" s="336"/>
      <c r="J213" s="336">
        <v>0</v>
      </c>
      <c r="K213" s="336">
        <v>0</v>
      </c>
      <c r="L213" s="343">
        <v>0</v>
      </c>
      <c r="M213" s="32"/>
      <c r="N213" s="32"/>
    </row>
    <row r="214" spans="1:14">
      <c r="A214" s="32"/>
      <c r="B214" s="431">
        <v>8</v>
      </c>
      <c r="C214" s="431" t="s">
        <v>173</v>
      </c>
      <c r="D214" s="307" t="s">
        <v>1264</v>
      </c>
      <c r="E214" s="342">
        <v>0</v>
      </c>
      <c r="F214" s="337">
        <v>0</v>
      </c>
      <c r="G214" s="337">
        <v>0</v>
      </c>
      <c r="H214" s="345">
        <v>0</v>
      </c>
      <c r="I214" s="336">
        <v>0</v>
      </c>
      <c r="J214" s="336">
        <v>0</v>
      </c>
      <c r="K214" s="336">
        <v>0</v>
      </c>
      <c r="L214" s="343">
        <v>0</v>
      </c>
      <c r="M214" s="32"/>
      <c r="N214" s="32"/>
    </row>
    <row r="215" spans="1:14" ht="22.5">
      <c r="A215" s="32"/>
      <c r="B215" s="432"/>
      <c r="C215" s="432"/>
      <c r="D215" s="307" t="s">
        <v>1265</v>
      </c>
      <c r="E215" s="342">
        <v>0</v>
      </c>
      <c r="F215" s="337">
        <v>0</v>
      </c>
      <c r="G215" s="343">
        <v>0</v>
      </c>
      <c r="H215" s="343">
        <v>0</v>
      </c>
      <c r="I215" s="336">
        <v>0</v>
      </c>
      <c r="J215" s="336">
        <v>0</v>
      </c>
      <c r="K215" s="336">
        <v>0</v>
      </c>
      <c r="L215" s="343">
        <v>0</v>
      </c>
      <c r="M215" s="32"/>
      <c r="N215" s="32"/>
    </row>
    <row r="216" spans="1:14" ht="22.5">
      <c r="A216" s="32"/>
      <c r="B216" s="432"/>
      <c r="C216" s="432"/>
      <c r="D216" s="307" t="s">
        <v>1266</v>
      </c>
      <c r="E216" s="342">
        <v>0</v>
      </c>
      <c r="F216" s="337">
        <v>0</v>
      </c>
      <c r="G216" s="343">
        <v>0</v>
      </c>
      <c r="H216" s="343">
        <v>0</v>
      </c>
      <c r="I216" s="336">
        <v>0</v>
      </c>
      <c r="J216" s="336">
        <v>0</v>
      </c>
      <c r="K216" s="336">
        <v>0</v>
      </c>
      <c r="L216" s="343">
        <v>0</v>
      </c>
      <c r="M216" s="32"/>
      <c r="N216" s="32"/>
    </row>
    <row r="217" spans="1:14" ht="22.5">
      <c r="A217" s="32"/>
      <c r="B217" s="432"/>
      <c r="C217" s="432"/>
      <c r="D217" s="307" t="s">
        <v>1267</v>
      </c>
      <c r="E217" s="342">
        <v>755</v>
      </c>
      <c r="F217" s="337">
        <v>0</v>
      </c>
      <c r="G217" s="343">
        <v>0</v>
      </c>
      <c r="H217" s="343">
        <v>0</v>
      </c>
      <c r="I217" s="336">
        <v>2774482768</v>
      </c>
      <c r="J217" s="336">
        <v>0</v>
      </c>
      <c r="K217" s="336">
        <v>0</v>
      </c>
      <c r="L217" s="343">
        <v>0</v>
      </c>
      <c r="M217" s="32"/>
      <c r="N217" s="32"/>
    </row>
    <row r="218" spans="1:14">
      <c r="A218" s="32"/>
      <c r="B218" s="432"/>
      <c r="C218" s="432"/>
      <c r="D218" s="309" t="s">
        <v>101</v>
      </c>
      <c r="E218" s="339">
        <f>SUM(E214:E217)</f>
        <v>755</v>
      </c>
      <c r="F218" s="339">
        <f t="shared" ref="F218:H218" si="68">SUM(F214:F217)</f>
        <v>0</v>
      </c>
      <c r="G218" s="339">
        <f t="shared" si="68"/>
        <v>0</v>
      </c>
      <c r="H218" s="339">
        <f t="shared" si="68"/>
        <v>0</v>
      </c>
      <c r="I218" s="341">
        <f>SUM(I214:I217)</f>
        <v>2774482768</v>
      </c>
      <c r="J218" s="341">
        <f t="shared" ref="J218:L218" si="69">SUM(J214:J217)</f>
        <v>0</v>
      </c>
      <c r="K218" s="341">
        <f t="shared" si="69"/>
        <v>0</v>
      </c>
      <c r="L218" s="341">
        <f t="shared" si="69"/>
        <v>0</v>
      </c>
      <c r="M218" s="32"/>
      <c r="N218" s="32"/>
    </row>
    <row r="219" spans="1:14">
      <c r="A219" s="32"/>
      <c r="B219" s="432"/>
      <c r="C219" s="432"/>
      <c r="D219" s="311" t="s">
        <v>1268</v>
      </c>
      <c r="E219" s="342">
        <v>0</v>
      </c>
      <c r="F219" s="337">
        <v>0</v>
      </c>
      <c r="G219" s="337">
        <v>0</v>
      </c>
      <c r="H219" s="337">
        <v>0</v>
      </c>
      <c r="I219" s="336">
        <v>0</v>
      </c>
      <c r="J219" s="336">
        <v>0</v>
      </c>
      <c r="K219" s="336">
        <v>0</v>
      </c>
      <c r="L219" s="343">
        <v>0</v>
      </c>
      <c r="M219" s="32"/>
      <c r="N219" s="32"/>
    </row>
    <row r="220" spans="1:14">
      <c r="A220" s="32"/>
      <c r="B220" s="433"/>
      <c r="C220" s="433"/>
      <c r="D220" s="311" t="s">
        <v>1269</v>
      </c>
      <c r="E220" s="343">
        <f>+E218</f>
        <v>755</v>
      </c>
      <c r="F220" s="343">
        <v>0</v>
      </c>
      <c r="G220" s="343">
        <v>0</v>
      </c>
      <c r="H220" s="343">
        <v>0</v>
      </c>
      <c r="I220" s="336">
        <f>+I218</f>
        <v>2774482768</v>
      </c>
      <c r="J220" s="336">
        <v>0</v>
      </c>
      <c r="K220" s="336">
        <v>0</v>
      </c>
      <c r="L220" s="343">
        <v>0</v>
      </c>
      <c r="M220" s="32"/>
      <c r="N220" s="32"/>
    </row>
    <row r="221" spans="1:14">
      <c r="A221" s="32"/>
      <c r="B221" s="434">
        <v>9</v>
      </c>
      <c r="C221" s="434" t="s">
        <v>81</v>
      </c>
      <c r="D221" s="298" t="s">
        <v>1264</v>
      </c>
      <c r="E221" s="313">
        <v>44</v>
      </c>
      <c r="F221" s="319">
        <v>3</v>
      </c>
      <c r="G221" s="319">
        <v>46</v>
      </c>
      <c r="H221" s="320">
        <v>3</v>
      </c>
      <c r="I221" s="300">
        <v>1347470134</v>
      </c>
      <c r="J221" s="300">
        <v>75000000</v>
      </c>
      <c r="K221" s="300">
        <v>4365000000</v>
      </c>
      <c r="L221" s="300">
        <v>77000000</v>
      </c>
      <c r="M221" s="32"/>
      <c r="N221" s="32"/>
    </row>
    <row r="222" spans="1:14" ht="22.5">
      <c r="A222" s="32"/>
      <c r="B222" s="435"/>
      <c r="C222" s="435"/>
      <c r="D222" s="298" t="s">
        <v>1265</v>
      </c>
      <c r="E222" s="313">
        <v>6</v>
      </c>
      <c r="F222" s="346">
        <v>0</v>
      </c>
      <c r="G222" s="346">
        <v>0</v>
      </c>
      <c r="H222" s="346">
        <v>0</v>
      </c>
      <c r="I222" s="300">
        <v>88422150</v>
      </c>
      <c r="J222" s="358">
        <v>0</v>
      </c>
      <c r="K222" s="358">
        <v>0</v>
      </c>
      <c r="L222" s="358">
        <v>0</v>
      </c>
      <c r="M222" s="32"/>
      <c r="N222" s="32"/>
    </row>
    <row r="223" spans="1:14" ht="22.5">
      <c r="A223" s="32"/>
      <c r="B223" s="435"/>
      <c r="C223" s="435"/>
      <c r="D223" s="298" t="s">
        <v>1266</v>
      </c>
      <c r="E223" s="313">
        <v>67</v>
      </c>
      <c r="F223" s="319">
        <v>14</v>
      </c>
      <c r="G223" s="346">
        <v>0</v>
      </c>
      <c r="H223" s="346">
        <v>0</v>
      </c>
      <c r="I223" s="300">
        <v>878000000</v>
      </c>
      <c r="J223" s="300">
        <v>117000000</v>
      </c>
      <c r="K223" s="358">
        <v>0</v>
      </c>
      <c r="L223" s="358">
        <v>0</v>
      </c>
      <c r="M223" s="32"/>
      <c r="N223" s="32"/>
    </row>
    <row r="224" spans="1:14" ht="22.5">
      <c r="A224" s="32"/>
      <c r="B224" s="435"/>
      <c r="C224" s="435"/>
      <c r="D224" s="298" t="s">
        <v>1267</v>
      </c>
      <c r="E224" s="313">
        <v>123</v>
      </c>
      <c r="F224" s="319">
        <v>9</v>
      </c>
      <c r="G224" s="346">
        <v>0</v>
      </c>
      <c r="H224" s="346">
        <v>0</v>
      </c>
      <c r="I224" s="300">
        <v>571000000</v>
      </c>
      <c r="J224" s="300">
        <v>49000000</v>
      </c>
      <c r="K224" s="358">
        <v>0</v>
      </c>
      <c r="L224" s="358">
        <v>0</v>
      </c>
      <c r="M224" s="32"/>
      <c r="N224" s="32"/>
    </row>
    <row r="225" spans="1:14">
      <c r="A225" s="32"/>
      <c r="B225" s="435"/>
      <c r="C225" s="435"/>
      <c r="D225" s="301" t="s">
        <v>101</v>
      </c>
      <c r="E225" s="302">
        <f>SUM(E221:E224)</f>
        <v>240</v>
      </c>
      <c r="F225" s="303">
        <f t="shared" ref="F225:H225" si="70">SUM(F221:F224)</f>
        <v>26</v>
      </c>
      <c r="G225" s="303">
        <f t="shared" si="70"/>
        <v>46</v>
      </c>
      <c r="H225" s="304">
        <f t="shared" si="70"/>
        <v>3</v>
      </c>
      <c r="I225" s="305">
        <f>SUM(I221:I224)</f>
        <v>2884892284</v>
      </c>
      <c r="J225" s="305">
        <f t="shared" ref="J225:L225" si="71">SUM(J221:J224)</f>
        <v>241000000</v>
      </c>
      <c r="K225" s="305">
        <f t="shared" si="71"/>
        <v>4365000000</v>
      </c>
      <c r="L225" s="305">
        <f t="shared" si="71"/>
        <v>77000000</v>
      </c>
      <c r="M225" s="32"/>
      <c r="N225" s="32"/>
    </row>
    <row r="226" spans="1:14">
      <c r="A226" s="32"/>
      <c r="B226" s="435"/>
      <c r="C226" s="435"/>
      <c r="D226" s="306" t="s">
        <v>1268</v>
      </c>
      <c r="E226" s="313">
        <v>240</v>
      </c>
      <c r="F226" s="319">
        <v>26</v>
      </c>
      <c r="G226" s="319">
        <v>46</v>
      </c>
      <c r="H226" s="320">
        <v>3</v>
      </c>
      <c r="I226" s="300">
        <v>2884892284</v>
      </c>
      <c r="J226" s="300">
        <v>241000000</v>
      </c>
      <c r="K226" s="300">
        <v>4365000000</v>
      </c>
      <c r="L226" s="300">
        <v>77000000</v>
      </c>
      <c r="M226" s="32"/>
      <c r="N226" s="32"/>
    </row>
    <row r="227" spans="1:14">
      <c r="A227" s="32"/>
      <c r="B227" s="436"/>
      <c r="C227" s="436"/>
      <c r="D227" s="306" t="s">
        <v>1269</v>
      </c>
      <c r="E227" s="346">
        <v>0</v>
      </c>
      <c r="F227" s="346">
        <v>0</v>
      </c>
      <c r="G227" s="346">
        <v>0</v>
      </c>
      <c r="H227" s="346">
        <v>0</v>
      </c>
      <c r="I227" s="300">
        <v>0</v>
      </c>
      <c r="J227" s="300">
        <v>0</v>
      </c>
      <c r="K227" s="300">
        <v>0</v>
      </c>
      <c r="L227" s="300">
        <v>0</v>
      </c>
      <c r="M227" s="32"/>
      <c r="N227" s="32"/>
    </row>
    <row r="228" spans="1:14">
      <c r="A228" s="32"/>
      <c r="B228" s="434">
        <v>9</v>
      </c>
      <c r="C228" s="434" t="s">
        <v>81</v>
      </c>
      <c r="D228" s="298" t="s">
        <v>1264</v>
      </c>
      <c r="E228" s="313">
        <v>3</v>
      </c>
      <c r="F228" s="319">
        <v>0</v>
      </c>
      <c r="G228" s="319">
        <v>0</v>
      </c>
      <c r="H228" s="320">
        <v>0</v>
      </c>
      <c r="I228" s="300">
        <v>105000000</v>
      </c>
      <c r="J228" s="300">
        <v>0</v>
      </c>
      <c r="K228" s="300">
        <v>0</v>
      </c>
      <c r="L228" s="300">
        <v>0</v>
      </c>
      <c r="M228" s="32"/>
      <c r="N228" s="32"/>
    </row>
    <row r="229" spans="1:14" ht="22.5">
      <c r="A229" s="32"/>
      <c r="B229" s="435"/>
      <c r="C229" s="435"/>
      <c r="D229" s="298" t="s">
        <v>1265</v>
      </c>
      <c r="E229" s="359">
        <v>0</v>
      </c>
      <c r="F229" s="346">
        <v>0</v>
      </c>
      <c r="G229" s="346">
        <v>0</v>
      </c>
      <c r="H229" s="346">
        <v>0</v>
      </c>
      <c r="I229" s="358">
        <v>0</v>
      </c>
      <c r="J229" s="358">
        <v>0</v>
      </c>
      <c r="K229" s="358">
        <v>0</v>
      </c>
      <c r="L229" s="358">
        <v>0</v>
      </c>
      <c r="M229" s="32"/>
      <c r="N229" s="32"/>
    </row>
    <row r="230" spans="1:14" ht="22.5">
      <c r="A230" s="32"/>
      <c r="B230" s="435"/>
      <c r="C230" s="435"/>
      <c r="D230" s="298" t="s">
        <v>1266</v>
      </c>
      <c r="E230" s="313">
        <v>1</v>
      </c>
      <c r="F230" s="319">
        <v>2</v>
      </c>
      <c r="G230" s="346">
        <v>0</v>
      </c>
      <c r="H230" s="346">
        <v>0</v>
      </c>
      <c r="I230" s="300">
        <v>11000000</v>
      </c>
      <c r="J230" s="300">
        <v>0</v>
      </c>
      <c r="K230" s="358">
        <v>0</v>
      </c>
      <c r="L230" s="358">
        <v>0</v>
      </c>
      <c r="M230" s="32"/>
      <c r="N230" s="32"/>
    </row>
    <row r="231" spans="1:14" ht="22.5">
      <c r="A231" s="32"/>
      <c r="B231" s="435"/>
      <c r="C231" s="435"/>
      <c r="D231" s="298" t="s">
        <v>1267</v>
      </c>
      <c r="E231" s="313">
        <v>149</v>
      </c>
      <c r="F231" s="319">
        <v>4</v>
      </c>
      <c r="G231" s="346">
        <v>0</v>
      </c>
      <c r="H231" s="346">
        <v>0</v>
      </c>
      <c r="I231" s="300">
        <v>206000000</v>
      </c>
      <c r="J231" s="300">
        <v>0</v>
      </c>
      <c r="K231" s="358">
        <v>0</v>
      </c>
      <c r="L231" s="358">
        <v>0</v>
      </c>
      <c r="M231" s="32"/>
      <c r="N231" s="32"/>
    </row>
    <row r="232" spans="1:14">
      <c r="A232" s="32"/>
      <c r="B232" s="435"/>
      <c r="C232" s="435"/>
      <c r="D232" s="301" t="s">
        <v>101</v>
      </c>
      <c r="E232" s="302">
        <f>SUM(E228:E231)</f>
        <v>153</v>
      </c>
      <c r="F232" s="303">
        <f t="shared" ref="F232:H232" si="72">SUM(F228:F231)</f>
        <v>6</v>
      </c>
      <c r="G232" s="303">
        <f t="shared" si="72"/>
        <v>0</v>
      </c>
      <c r="H232" s="304">
        <f t="shared" si="72"/>
        <v>0</v>
      </c>
      <c r="I232" s="305">
        <f>SUM(I228:I231)</f>
        <v>322000000</v>
      </c>
      <c r="J232" s="305">
        <f t="shared" ref="J232:L232" si="73">SUM(J228:J231)</f>
        <v>0</v>
      </c>
      <c r="K232" s="305">
        <f t="shared" si="73"/>
        <v>0</v>
      </c>
      <c r="L232" s="305">
        <f t="shared" si="73"/>
        <v>0</v>
      </c>
      <c r="M232" s="32"/>
      <c r="N232" s="32"/>
    </row>
    <row r="233" spans="1:14">
      <c r="A233" s="32"/>
      <c r="B233" s="435"/>
      <c r="C233" s="435"/>
      <c r="D233" s="306" t="s">
        <v>1268</v>
      </c>
      <c r="E233" s="313">
        <v>73</v>
      </c>
      <c r="F233" s="319">
        <v>4</v>
      </c>
      <c r="G233" s="346">
        <v>0</v>
      </c>
      <c r="H233" s="346">
        <v>0</v>
      </c>
      <c r="I233" s="300">
        <v>265000000</v>
      </c>
      <c r="J233" s="300">
        <v>0</v>
      </c>
      <c r="K233" s="300">
        <v>0</v>
      </c>
      <c r="L233" s="300">
        <v>0</v>
      </c>
      <c r="M233" s="32"/>
      <c r="N233" s="32"/>
    </row>
    <row r="234" spans="1:14">
      <c r="A234" s="32"/>
      <c r="B234" s="436"/>
      <c r="C234" s="436"/>
      <c r="D234" s="306" t="s">
        <v>1269</v>
      </c>
      <c r="E234" s="313">
        <v>80</v>
      </c>
      <c r="F234" s="319">
        <v>2</v>
      </c>
      <c r="G234" s="346">
        <v>0</v>
      </c>
      <c r="H234" s="346">
        <v>0</v>
      </c>
      <c r="I234" s="300">
        <v>57000000</v>
      </c>
      <c r="J234" s="358">
        <v>0</v>
      </c>
      <c r="K234" s="358">
        <v>0</v>
      </c>
      <c r="L234" s="358">
        <v>0</v>
      </c>
      <c r="M234" s="32"/>
      <c r="N234" s="32"/>
    </row>
    <row r="235" spans="1:14">
      <c r="A235" s="32"/>
      <c r="B235" s="431">
        <v>10</v>
      </c>
      <c r="C235" s="431" t="s">
        <v>82</v>
      </c>
      <c r="D235" s="307" t="s">
        <v>1264</v>
      </c>
      <c r="E235" s="342">
        <v>10</v>
      </c>
      <c r="F235" s="337">
        <v>5</v>
      </c>
      <c r="G235" s="337">
        <v>7</v>
      </c>
      <c r="H235" s="345">
        <v>1</v>
      </c>
      <c r="I235" s="336">
        <v>419861145</v>
      </c>
      <c r="J235" s="336">
        <v>63058940</v>
      </c>
      <c r="K235" s="336">
        <v>294930461</v>
      </c>
      <c r="L235" s="336">
        <v>44413961</v>
      </c>
      <c r="M235" s="32"/>
      <c r="N235" s="32"/>
    </row>
    <row r="236" spans="1:14" ht="22.5">
      <c r="A236" s="32"/>
      <c r="B236" s="432"/>
      <c r="C236" s="432"/>
      <c r="D236" s="307" t="s">
        <v>1265</v>
      </c>
      <c r="E236" s="343">
        <v>0</v>
      </c>
      <c r="F236" s="343">
        <v>0</v>
      </c>
      <c r="G236" s="343">
        <v>0</v>
      </c>
      <c r="H236" s="343">
        <v>0</v>
      </c>
      <c r="I236" s="343">
        <v>0</v>
      </c>
      <c r="J236" s="343">
        <v>0</v>
      </c>
      <c r="K236" s="343">
        <v>0</v>
      </c>
      <c r="L236" s="343">
        <v>0</v>
      </c>
      <c r="M236" s="32"/>
      <c r="N236" s="32"/>
    </row>
    <row r="237" spans="1:14" ht="22.5">
      <c r="A237" s="32"/>
      <c r="B237" s="432"/>
      <c r="C237" s="432"/>
      <c r="D237" s="307" t="s">
        <v>1266</v>
      </c>
      <c r="E237" s="342">
        <v>152</v>
      </c>
      <c r="F237" s="337">
        <v>29</v>
      </c>
      <c r="G237" s="343">
        <v>0</v>
      </c>
      <c r="H237" s="343">
        <v>0</v>
      </c>
      <c r="I237" s="336">
        <v>813640253</v>
      </c>
      <c r="J237" s="336">
        <v>70800220</v>
      </c>
      <c r="K237" s="343">
        <v>0</v>
      </c>
      <c r="L237" s="343">
        <v>0</v>
      </c>
      <c r="M237" s="32"/>
      <c r="N237" s="32"/>
    </row>
    <row r="238" spans="1:14" ht="22.5">
      <c r="A238" s="32"/>
      <c r="B238" s="432"/>
      <c r="C238" s="432"/>
      <c r="D238" s="307" t="s">
        <v>1267</v>
      </c>
      <c r="E238" s="342">
        <v>259</v>
      </c>
      <c r="F238" s="337">
        <v>100</v>
      </c>
      <c r="G238" s="343">
        <v>0</v>
      </c>
      <c r="H238" s="343">
        <v>0</v>
      </c>
      <c r="I238" s="336">
        <v>48792704</v>
      </c>
      <c r="J238" s="336">
        <v>11749482</v>
      </c>
      <c r="K238" s="343">
        <v>0</v>
      </c>
      <c r="L238" s="343">
        <v>0</v>
      </c>
      <c r="M238" s="32"/>
      <c r="N238" s="32"/>
    </row>
    <row r="239" spans="1:14">
      <c r="A239" s="32"/>
      <c r="B239" s="432"/>
      <c r="C239" s="432"/>
      <c r="D239" s="309" t="s">
        <v>101</v>
      </c>
      <c r="E239" s="339">
        <f>SUM(E235:E238)</f>
        <v>421</v>
      </c>
      <c r="F239" s="339">
        <f t="shared" ref="F239:H239" si="74">SUM(F235:F238)</f>
        <v>134</v>
      </c>
      <c r="G239" s="339">
        <f t="shared" si="74"/>
        <v>7</v>
      </c>
      <c r="H239" s="339">
        <f t="shared" si="74"/>
        <v>1</v>
      </c>
      <c r="I239" s="341">
        <f>SUM(I235:I238)</f>
        <v>1282294102</v>
      </c>
      <c r="J239" s="341">
        <f t="shared" ref="J239:L239" si="75">SUM(J235:J238)</f>
        <v>145608642</v>
      </c>
      <c r="K239" s="341">
        <f t="shared" si="75"/>
        <v>294930461</v>
      </c>
      <c r="L239" s="341">
        <f t="shared" si="75"/>
        <v>44413961</v>
      </c>
      <c r="M239" s="32"/>
      <c r="N239" s="32"/>
    </row>
    <row r="240" spans="1:14">
      <c r="A240" s="32"/>
      <c r="B240" s="432"/>
      <c r="C240" s="432"/>
      <c r="D240" s="311" t="s">
        <v>1268</v>
      </c>
      <c r="E240" s="342">
        <f>+E239</f>
        <v>421</v>
      </c>
      <c r="F240" s="337">
        <f t="shared" ref="F240:L240" si="76">+F239</f>
        <v>134</v>
      </c>
      <c r="G240" s="337">
        <f t="shared" si="76"/>
        <v>7</v>
      </c>
      <c r="H240" s="337">
        <f t="shared" si="76"/>
        <v>1</v>
      </c>
      <c r="I240" s="336">
        <f t="shared" si="76"/>
        <v>1282294102</v>
      </c>
      <c r="J240" s="336">
        <f t="shared" si="76"/>
        <v>145608642</v>
      </c>
      <c r="K240" s="336">
        <f t="shared" si="76"/>
        <v>294930461</v>
      </c>
      <c r="L240" s="343">
        <f t="shared" si="76"/>
        <v>44413961</v>
      </c>
      <c r="M240" s="32"/>
      <c r="N240" s="32"/>
    </row>
    <row r="241" spans="1:14">
      <c r="A241" s="32"/>
      <c r="B241" s="433"/>
      <c r="C241" s="433"/>
      <c r="D241" s="311" t="s">
        <v>1269</v>
      </c>
      <c r="E241" s="343">
        <v>0</v>
      </c>
      <c r="F241" s="343">
        <v>0</v>
      </c>
      <c r="G241" s="343">
        <v>0</v>
      </c>
      <c r="H241" s="343">
        <v>0</v>
      </c>
      <c r="I241" s="343">
        <v>0</v>
      </c>
      <c r="J241" s="343">
        <v>0</v>
      </c>
      <c r="K241" s="343">
        <v>0</v>
      </c>
      <c r="L241" s="343">
        <v>0</v>
      </c>
      <c r="M241" s="32"/>
      <c r="N241" s="32"/>
    </row>
    <row r="242" spans="1:14">
      <c r="A242" s="32"/>
      <c r="B242" s="431">
        <v>10</v>
      </c>
      <c r="C242" s="431" t="s">
        <v>82</v>
      </c>
      <c r="D242" s="307" t="s">
        <v>1264</v>
      </c>
      <c r="E242" s="343">
        <v>0</v>
      </c>
      <c r="F242" s="343">
        <v>0</v>
      </c>
      <c r="G242" s="343">
        <v>0</v>
      </c>
      <c r="H242" s="343">
        <v>0</v>
      </c>
      <c r="I242" s="336">
        <v>0</v>
      </c>
      <c r="J242" s="336">
        <v>0</v>
      </c>
      <c r="K242" s="336">
        <v>0</v>
      </c>
      <c r="L242" s="336">
        <v>0</v>
      </c>
      <c r="M242" s="32"/>
      <c r="N242" s="32"/>
    </row>
    <row r="243" spans="1:14" ht="22.5">
      <c r="A243" s="32"/>
      <c r="B243" s="432"/>
      <c r="C243" s="432"/>
      <c r="D243" s="307" t="s">
        <v>1265</v>
      </c>
      <c r="E243" s="342">
        <v>4</v>
      </c>
      <c r="F243" s="343">
        <v>0</v>
      </c>
      <c r="G243" s="343">
        <v>0</v>
      </c>
      <c r="H243" s="343">
        <v>0</v>
      </c>
      <c r="I243" s="343" t="s">
        <v>149</v>
      </c>
      <c r="J243" s="343">
        <v>0</v>
      </c>
      <c r="K243" s="343">
        <v>0</v>
      </c>
      <c r="L243" s="343">
        <v>0</v>
      </c>
      <c r="M243" s="32"/>
      <c r="N243" s="32"/>
    </row>
    <row r="244" spans="1:14" ht="22.5">
      <c r="A244" s="32"/>
      <c r="B244" s="432"/>
      <c r="C244" s="432"/>
      <c r="D244" s="307" t="s">
        <v>1266</v>
      </c>
      <c r="E244" s="342">
        <v>38</v>
      </c>
      <c r="F244" s="337">
        <v>1</v>
      </c>
      <c r="G244" s="343">
        <v>0</v>
      </c>
      <c r="H244" s="343">
        <v>0</v>
      </c>
      <c r="I244" s="336">
        <v>120647356</v>
      </c>
      <c r="J244" s="336">
        <v>0</v>
      </c>
      <c r="K244" s="343">
        <v>0</v>
      </c>
      <c r="L244" s="343">
        <v>0</v>
      </c>
      <c r="M244" s="32"/>
      <c r="N244" s="32"/>
    </row>
    <row r="245" spans="1:14" ht="22.5">
      <c r="A245" s="32"/>
      <c r="B245" s="432"/>
      <c r="C245" s="432"/>
      <c r="D245" s="307" t="s">
        <v>1267</v>
      </c>
      <c r="E245" s="342">
        <v>4</v>
      </c>
      <c r="F245" s="337">
        <v>0</v>
      </c>
      <c r="G245" s="343">
        <v>0</v>
      </c>
      <c r="H245" s="343">
        <v>0</v>
      </c>
      <c r="I245" s="336">
        <v>46156000</v>
      </c>
      <c r="J245" s="336">
        <v>0</v>
      </c>
      <c r="K245" s="343">
        <v>0</v>
      </c>
      <c r="L245" s="343">
        <v>0</v>
      </c>
      <c r="M245" s="32"/>
      <c r="N245" s="32"/>
    </row>
    <row r="246" spans="1:14">
      <c r="A246" s="32"/>
      <c r="B246" s="432"/>
      <c r="C246" s="432"/>
      <c r="D246" s="309" t="s">
        <v>101</v>
      </c>
      <c r="E246" s="339">
        <f>SUM(E242:E245)</f>
        <v>46</v>
      </c>
      <c r="F246" s="339">
        <f t="shared" ref="F246:H246" si="77">SUM(F242:F245)</f>
        <v>1</v>
      </c>
      <c r="G246" s="339">
        <f t="shared" si="77"/>
        <v>0</v>
      </c>
      <c r="H246" s="339">
        <f t="shared" si="77"/>
        <v>0</v>
      </c>
      <c r="I246" s="341">
        <f>SUM(I242:I245)</f>
        <v>166803356</v>
      </c>
      <c r="J246" s="341">
        <f t="shared" ref="J246:L246" si="78">SUM(J242:J245)</f>
        <v>0</v>
      </c>
      <c r="K246" s="341">
        <f t="shared" si="78"/>
        <v>0</v>
      </c>
      <c r="L246" s="341">
        <f t="shared" si="78"/>
        <v>0</v>
      </c>
      <c r="M246" s="32"/>
      <c r="N246" s="32"/>
    </row>
    <row r="247" spans="1:14">
      <c r="A247" s="32"/>
      <c r="B247" s="432"/>
      <c r="C247" s="432"/>
      <c r="D247" s="311" t="s">
        <v>1268</v>
      </c>
      <c r="E247" s="342">
        <v>0</v>
      </c>
      <c r="F247" s="337">
        <v>0</v>
      </c>
      <c r="G247" s="337">
        <v>0</v>
      </c>
      <c r="H247" s="337">
        <v>0</v>
      </c>
      <c r="I247" s="336">
        <v>0</v>
      </c>
      <c r="J247" s="336">
        <v>0</v>
      </c>
      <c r="K247" s="336">
        <v>0</v>
      </c>
      <c r="L247" s="343">
        <v>0</v>
      </c>
      <c r="M247" s="32"/>
      <c r="N247" s="32"/>
    </row>
    <row r="248" spans="1:14">
      <c r="A248" s="32"/>
      <c r="B248" s="433"/>
      <c r="C248" s="433"/>
      <c r="D248" s="311" t="s">
        <v>1269</v>
      </c>
      <c r="E248" s="343">
        <v>46</v>
      </c>
      <c r="F248" s="343">
        <v>1</v>
      </c>
      <c r="G248" s="343">
        <v>0</v>
      </c>
      <c r="H248" s="343">
        <v>0</v>
      </c>
      <c r="I248" s="343">
        <f>+I246</f>
        <v>166803356</v>
      </c>
      <c r="J248" s="343">
        <v>0</v>
      </c>
      <c r="K248" s="343">
        <v>0</v>
      </c>
      <c r="L248" s="343">
        <v>0</v>
      </c>
      <c r="M248" s="32"/>
      <c r="N248" s="32"/>
    </row>
    <row r="249" spans="1:14">
      <c r="A249" s="32"/>
      <c r="B249" s="434">
        <v>11</v>
      </c>
      <c r="C249" s="434" t="s">
        <v>1328</v>
      </c>
      <c r="D249" s="298" t="s">
        <v>1264</v>
      </c>
      <c r="E249" s="313" t="s">
        <v>149</v>
      </c>
      <c r="F249" s="313" t="s">
        <v>149</v>
      </c>
      <c r="G249" s="313" t="s">
        <v>149</v>
      </c>
      <c r="H249" s="313" t="s">
        <v>149</v>
      </c>
      <c r="I249" s="313" t="s">
        <v>149</v>
      </c>
      <c r="J249" s="313" t="s">
        <v>149</v>
      </c>
      <c r="K249" s="313" t="s">
        <v>149</v>
      </c>
      <c r="L249" s="313" t="s">
        <v>149</v>
      </c>
      <c r="M249" s="32"/>
      <c r="N249" s="32"/>
    </row>
    <row r="250" spans="1:14" ht="22.5">
      <c r="A250" s="32"/>
      <c r="B250" s="435"/>
      <c r="C250" s="435"/>
      <c r="D250" s="298" t="s">
        <v>1265</v>
      </c>
      <c r="E250" s="313" t="s">
        <v>149</v>
      </c>
      <c r="F250" s="313" t="s">
        <v>149</v>
      </c>
      <c r="G250" s="313" t="s">
        <v>149</v>
      </c>
      <c r="H250" s="313" t="s">
        <v>149</v>
      </c>
      <c r="I250" s="313" t="s">
        <v>149</v>
      </c>
      <c r="J250" s="313" t="s">
        <v>149</v>
      </c>
      <c r="K250" s="313" t="s">
        <v>149</v>
      </c>
      <c r="L250" s="313" t="s">
        <v>149</v>
      </c>
      <c r="M250" s="32"/>
      <c r="N250" s="32"/>
    </row>
    <row r="251" spans="1:14" ht="22.5">
      <c r="A251" s="32"/>
      <c r="B251" s="435"/>
      <c r="C251" s="435"/>
      <c r="D251" s="298" t="s">
        <v>1266</v>
      </c>
      <c r="E251" s="313" t="s">
        <v>149</v>
      </c>
      <c r="F251" s="313" t="s">
        <v>149</v>
      </c>
      <c r="G251" s="313" t="s">
        <v>149</v>
      </c>
      <c r="H251" s="313" t="s">
        <v>149</v>
      </c>
      <c r="I251" s="313" t="s">
        <v>149</v>
      </c>
      <c r="J251" s="313" t="s">
        <v>149</v>
      </c>
      <c r="K251" s="313" t="s">
        <v>149</v>
      </c>
      <c r="L251" s="313" t="s">
        <v>149</v>
      </c>
      <c r="M251" s="32"/>
      <c r="N251" s="32"/>
    </row>
    <row r="252" spans="1:14" ht="22.5">
      <c r="A252" s="32"/>
      <c r="B252" s="435"/>
      <c r="C252" s="435"/>
      <c r="D252" s="298" t="s">
        <v>1267</v>
      </c>
      <c r="E252" s="313" t="s">
        <v>149</v>
      </c>
      <c r="F252" s="313" t="s">
        <v>149</v>
      </c>
      <c r="G252" s="313" t="s">
        <v>149</v>
      </c>
      <c r="H252" s="313" t="s">
        <v>149</v>
      </c>
      <c r="I252" s="313" t="s">
        <v>149</v>
      </c>
      <c r="J252" s="313" t="s">
        <v>149</v>
      </c>
      <c r="K252" s="313" t="s">
        <v>149</v>
      </c>
      <c r="L252" s="313" t="s">
        <v>149</v>
      </c>
      <c r="M252" s="32"/>
      <c r="N252" s="32"/>
    </row>
    <row r="253" spans="1:14">
      <c r="A253" s="32"/>
      <c r="B253" s="435"/>
      <c r="C253" s="435"/>
      <c r="D253" s="301" t="s">
        <v>101</v>
      </c>
      <c r="E253" s="302">
        <f>SUM(E249:E252)</f>
        <v>0</v>
      </c>
      <c r="F253" s="303">
        <f t="shared" ref="F253:H253" si="79">SUM(F249:F252)</f>
        <v>0</v>
      </c>
      <c r="G253" s="303">
        <f t="shared" si="79"/>
        <v>0</v>
      </c>
      <c r="H253" s="305">
        <f t="shared" si="79"/>
        <v>0</v>
      </c>
      <c r="I253" s="305">
        <f>SUM(I249:I252)</f>
        <v>0</v>
      </c>
      <c r="J253" s="305">
        <f t="shared" ref="J253:L253" si="80">SUM(J249:J252)</f>
        <v>0</v>
      </c>
      <c r="K253" s="305">
        <f t="shared" si="80"/>
        <v>0</v>
      </c>
      <c r="L253" s="305">
        <f t="shared" si="80"/>
        <v>0</v>
      </c>
      <c r="M253" s="32"/>
      <c r="N253" s="32"/>
    </row>
    <row r="254" spans="1:14">
      <c r="A254" s="32"/>
      <c r="B254" s="435"/>
      <c r="C254" s="435"/>
      <c r="D254" s="306" t="s">
        <v>1268</v>
      </c>
      <c r="E254" s="313" t="s">
        <v>149</v>
      </c>
      <c r="F254" s="313" t="s">
        <v>149</v>
      </c>
      <c r="G254" s="313" t="s">
        <v>149</v>
      </c>
      <c r="H254" s="313" t="s">
        <v>149</v>
      </c>
      <c r="I254" s="313" t="s">
        <v>149</v>
      </c>
      <c r="J254" s="313" t="s">
        <v>149</v>
      </c>
      <c r="K254" s="313" t="s">
        <v>149</v>
      </c>
      <c r="L254" s="313" t="s">
        <v>149</v>
      </c>
      <c r="M254" s="32"/>
      <c r="N254" s="32"/>
    </row>
    <row r="255" spans="1:14">
      <c r="A255" s="32"/>
      <c r="B255" s="436"/>
      <c r="C255" s="436"/>
      <c r="D255" s="306" t="s">
        <v>1269</v>
      </c>
      <c r="E255" s="313" t="s">
        <v>149</v>
      </c>
      <c r="F255" s="313" t="s">
        <v>149</v>
      </c>
      <c r="G255" s="313" t="s">
        <v>149</v>
      </c>
      <c r="H255" s="313" t="s">
        <v>149</v>
      </c>
      <c r="I255" s="313" t="s">
        <v>149</v>
      </c>
      <c r="J255" s="313" t="s">
        <v>149</v>
      </c>
      <c r="K255" s="313" t="s">
        <v>149</v>
      </c>
      <c r="L255" s="313" t="s">
        <v>149</v>
      </c>
      <c r="M255" s="32"/>
      <c r="N255" s="32"/>
    </row>
    <row r="256" spans="1:14">
      <c r="A256" s="32"/>
      <c r="B256" s="434">
        <v>11</v>
      </c>
      <c r="C256" s="434" t="s">
        <v>1328</v>
      </c>
      <c r="D256" s="298" t="s">
        <v>1264</v>
      </c>
      <c r="E256" s="313" t="s">
        <v>149</v>
      </c>
      <c r="F256" s="313" t="s">
        <v>149</v>
      </c>
      <c r="G256" s="313" t="s">
        <v>149</v>
      </c>
      <c r="H256" s="313" t="s">
        <v>149</v>
      </c>
      <c r="I256" s="313" t="s">
        <v>149</v>
      </c>
      <c r="J256" s="313" t="s">
        <v>149</v>
      </c>
      <c r="K256" s="313" t="s">
        <v>149</v>
      </c>
      <c r="L256" s="313" t="s">
        <v>149</v>
      </c>
      <c r="M256" s="32"/>
      <c r="N256" s="32"/>
    </row>
    <row r="257" spans="1:14" ht="22.5">
      <c r="A257" s="32"/>
      <c r="B257" s="435"/>
      <c r="C257" s="435"/>
      <c r="D257" s="298" t="s">
        <v>1265</v>
      </c>
      <c r="E257" s="313" t="s">
        <v>149</v>
      </c>
      <c r="F257" s="313" t="s">
        <v>149</v>
      </c>
      <c r="G257" s="313" t="s">
        <v>149</v>
      </c>
      <c r="H257" s="313" t="s">
        <v>149</v>
      </c>
      <c r="I257" s="313" t="s">
        <v>149</v>
      </c>
      <c r="J257" s="313" t="s">
        <v>149</v>
      </c>
      <c r="K257" s="313" t="s">
        <v>149</v>
      </c>
      <c r="L257" s="313" t="s">
        <v>149</v>
      </c>
      <c r="M257" s="32"/>
      <c r="N257" s="32"/>
    </row>
    <row r="258" spans="1:14" ht="22.5">
      <c r="A258" s="32"/>
      <c r="B258" s="435"/>
      <c r="C258" s="435"/>
      <c r="D258" s="298" t="s">
        <v>1266</v>
      </c>
      <c r="E258" s="313" t="s">
        <v>149</v>
      </c>
      <c r="F258" s="313" t="s">
        <v>149</v>
      </c>
      <c r="G258" s="313" t="s">
        <v>149</v>
      </c>
      <c r="H258" s="313" t="s">
        <v>149</v>
      </c>
      <c r="I258" s="313" t="s">
        <v>149</v>
      </c>
      <c r="J258" s="313" t="s">
        <v>149</v>
      </c>
      <c r="K258" s="313" t="s">
        <v>149</v>
      </c>
      <c r="L258" s="313" t="s">
        <v>149</v>
      </c>
      <c r="M258" s="32"/>
      <c r="N258" s="32"/>
    </row>
    <row r="259" spans="1:14" ht="22.5">
      <c r="A259" s="32"/>
      <c r="B259" s="435"/>
      <c r="C259" s="435"/>
      <c r="D259" s="298" t="s">
        <v>1267</v>
      </c>
      <c r="E259" s="313" t="s">
        <v>149</v>
      </c>
      <c r="F259" s="313" t="s">
        <v>149</v>
      </c>
      <c r="G259" s="313" t="s">
        <v>149</v>
      </c>
      <c r="H259" s="313" t="s">
        <v>149</v>
      </c>
      <c r="I259" s="313" t="s">
        <v>149</v>
      </c>
      <c r="J259" s="313" t="s">
        <v>149</v>
      </c>
      <c r="K259" s="313" t="s">
        <v>149</v>
      </c>
      <c r="L259" s="313" t="s">
        <v>149</v>
      </c>
      <c r="M259" s="32"/>
      <c r="N259" s="32"/>
    </row>
    <row r="260" spans="1:14">
      <c r="A260" s="32"/>
      <c r="B260" s="435"/>
      <c r="C260" s="435"/>
      <c r="D260" s="301" t="s">
        <v>101</v>
      </c>
      <c r="E260" s="302">
        <f>SUM(E256:E259)</f>
        <v>0</v>
      </c>
      <c r="F260" s="303">
        <f t="shared" ref="F260:H260" si="81">SUM(F256:F259)</f>
        <v>0</v>
      </c>
      <c r="G260" s="303">
        <f t="shared" si="81"/>
        <v>0</v>
      </c>
      <c r="H260" s="305">
        <f t="shared" si="81"/>
        <v>0</v>
      </c>
      <c r="I260" s="305">
        <f>SUM(I256:I259)</f>
        <v>0</v>
      </c>
      <c r="J260" s="305">
        <f t="shared" ref="J260:L260" si="82">SUM(J256:J259)</f>
        <v>0</v>
      </c>
      <c r="K260" s="305">
        <f t="shared" si="82"/>
        <v>0</v>
      </c>
      <c r="L260" s="305">
        <f t="shared" si="82"/>
        <v>0</v>
      </c>
      <c r="M260" s="32"/>
      <c r="N260" s="32"/>
    </row>
    <row r="261" spans="1:14">
      <c r="A261" s="32"/>
      <c r="B261" s="435"/>
      <c r="C261" s="435"/>
      <c r="D261" s="306" t="s">
        <v>1268</v>
      </c>
      <c r="E261" s="313" t="s">
        <v>149</v>
      </c>
      <c r="F261" s="313" t="s">
        <v>149</v>
      </c>
      <c r="G261" s="313" t="s">
        <v>149</v>
      </c>
      <c r="H261" s="313" t="s">
        <v>149</v>
      </c>
      <c r="I261" s="313" t="s">
        <v>149</v>
      </c>
      <c r="J261" s="313" t="s">
        <v>149</v>
      </c>
      <c r="K261" s="313" t="s">
        <v>149</v>
      </c>
      <c r="L261" s="313" t="s">
        <v>149</v>
      </c>
      <c r="M261" s="32"/>
      <c r="N261" s="32"/>
    </row>
    <row r="262" spans="1:14">
      <c r="A262" s="32"/>
      <c r="B262" s="436"/>
      <c r="C262" s="436"/>
      <c r="D262" s="306" t="s">
        <v>1269</v>
      </c>
      <c r="E262" s="313" t="s">
        <v>149</v>
      </c>
      <c r="F262" s="313" t="s">
        <v>149</v>
      </c>
      <c r="G262" s="313" t="s">
        <v>149</v>
      </c>
      <c r="H262" s="313" t="s">
        <v>149</v>
      </c>
      <c r="I262" s="313" t="s">
        <v>149</v>
      </c>
      <c r="J262" s="313" t="s">
        <v>149</v>
      </c>
      <c r="K262" s="313" t="s">
        <v>149</v>
      </c>
      <c r="L262" s="313" t="s">
        <v>149</v>
      </c>
      <c r="M262" s="32"/>
      <c r="N262" s="32"/>
    </row>
    <row r="263" spans="1:14">
      <c r="A263" s="32"/>
      <c r="B263" s="431">
        <v>12</v>
      </c>
      <c r="C263" s="431" t="s">
        <v>1200</v>
      </c>
      <c r="D263" s="307" t="s">
        <v>1264</v>
      </c>
      <c r="E263" s="342">
        <v>2</v>
      </c>
      <c r="F263" s="337">
        <v>1</v>
      </c>
      <c r="G263" s="337">
        <v>4</v>
      </c>
      <c r="H263" s="343">
        <v>0</v>
      </c>
      <c r="I263" s="336">
        <v>69622471</v>
      </c>
      <c r="J263" s="336">
        <v>64459091</v>
      </c>
      <c r="K263" s="336">
        <v>403534620</v>
      </c>
      <c r="L263" s="336">
        <v>0</v>
      </c>
      <c r="M263" s="32"/>
      <c r="N263" s="32"/>
    </row>
    <row r="264" spans="1:14" ht="22.5">
      <c r="A264" s="32"/>
      <c r="B264" s="432"/>
      <c r="C264" s="432"/>
      <c r="D264" s="307" t="s">
        <v>1265</v>
      </c>
      <c r="E264" s="342">
        <v>11</v>
      </c>
      <c r="F264" s="337">
        <v>3</v>
      </c>
      <c r="G264" s="337">
        <v>3</v>
      </c>
      <c r="H264" s="343">
        <v>0</v>
      </c>
      <c r="I264" s="343">
        <v>239824206</v>
      </c>
      <c r="J264" s="343">
        <v>93880788</v>
      </c>
      <c r="K264" s="343">
        <v>123839223</v>
      </c>
      <c r="L264" s="343">
        <v>0</v>
      </c>
      <c r="M264" s="32"/>
      <c r="N264" s="32"/>
    </row>
    <row r="265" spans="1:14" ht="22.5">
      <c r="A265" s="32"/>
      <c r="B265" s="432"/>
      <c r="C265" s="432"/>
      <c r="D265" s="307" t="s">
        <v>1266</v>
      </c>
      <c r="E265" s="342">
        <v>2</v>
      </c>
      <c r="F265" s="337">
        <v>0</v>
      </c>
      <c r="G265" s="343">
        <v>0</v>
      </c>
      <c r="H265" s="343">
        <v>0</v>
      </c>
      <c r="I265" s="336">
        <v>5232369</v>
      </c>
      <c r="J265" s="336">
        <v>0</v>
      </c>
      <c r="K265" s="343">
        <v>0</v>
      </c>
      <c r="L265" s="343">
        <v>0</v>
      </c>
      <c r="M265" s="32"/>
      <c r="N265" s="32"/>
    </row>
    <row r="266" spans="1:14" ht="22.5">
      <c r="A266" s="32"/>
      <c r="B266" s="432"/>
      <c r="C266" s="432"/>
      <c r="D266" s="307" t="s">
        <v>1267</v>
      </c>
      <c r="E266" s="342">
        <v>23</v>
      </c>
      <c r="F266" s="337">
        <v>4</v>
      </c>
      <c r="G266" s="343">
        <v>0</v>
      </c>
      <c r="H266" s="343">
        <v>0</v>
      </c>
      <c r="I266" s="336">
        <v>70070831</v>
      </c>
      <c r="J266" s="336">
        <v>13468147</v>
      </c>
      <c r="K266" s="343">
        <v>0</v>
      </c>
      <c r="L266" s="343">
        <v>0</v>
      </c>
      <c r="M266" s="32"/>
      <c r="N266" s="32"/>
    </row>
    <row r="267" spans="1:14">
      <c r="A267" s="32"/>
      <c r="B267" s="432"/>
      <c r="C267" s="432"/>
      <c r="D267" s="309" t="s">
        <v>101</v>
      </c>
      <c r="E267" s="339">
        <f>SUM(E263:E266)</f>
        <v>38</v>
      </c>
      <c r="F267" s="339">
        <f t="shared" ref="F267:H267" si="83">SUM(F263:F266)</f>
        <v>8</v>
      </c>
      <c r="G267" s="339">
        <f t="shared" si="83"/>
        <v>7</v>
      </c>
      <c r="H267" s="339">
        <f t="shared" si="83"/>
        <v>0</v>
      </c>
      <c r="I267" s="341">
        <f>SUM(I263:I266)</f>
        <v>384749877</v>
      </c>
      <c r="J267" s="341">
        <f t="shared" ref="J267:L267" si="84">SUM(J263:J266)</f>
        <v>171808026</v>
      </c>
      <c r="K267" s="341">
        <f t="shared" si="84"/>
        <v>527373843</v>
      </c>
      <c r="L267" s="341">
        <f t="shared" si="84"/>
        <v>0</v>
      </c>
      <c r="M267" s="32"/>
      <c r="N267" s="32"/>
    </row>
    <row r="268" spans="1:14">
      <c r="A268" s="32"/>
      <c r="B268" s="432"/>
      <c r="C268" s="432"/>
      <c r="D268" s="311" t="s">
        <v>1268</v>
      </c>
      <c r="E268" s="342">
        <f>+E267</f>
        <v>38</v>
      </c>
      <c r="F268" s="337">
        <f t="shared" ref="F268:L268" si="85">+F267</f>
        <v>8</v>
      </c>
      <c r="G268" s="337">
        <f t="shared" si="85"/>
        <v>7</v>
      </c>
      <c r="H268" s="337">
        <f t="shared" si="85"/>
        <v>0</v>
      </c>
      <c r="I268" s="336">
        <f t="shared" si="85"/>
        <v>384749877</v>
      </c>
      <c r="J268" s="336">
        <f t="shared" si="85"/>
        <v>171808026</v>
      </c>
      <c r="K268" s="336">
        <f t="shared" si="85"/>
        <v>527373843</v>
      </c>
      <c r="L268" s="343">
        <f t="shared" si="85"/>
        <v>0</v>
      </c>
      <c r="M268" s="32"/>
      <c r="N268" s="32"/>
    </row>
    <row r="269" spans="1:14">
      <c r="A269" s="32"/>
      <c r="B269" s="433"/>
      <c r="C269" s="433"/>
      <c r="D269" s="311" t="s">
        <v>1269</v>
      </c>
      <c r="E269" s="343">
        <v>0</v>
      </c>
      <c r="F269" s="343">
        <v>0</v>
      </c>
      <c r="G269" s="343">
        <v>0</v>
      </c>
      <c r="H269" s="343">
        <v>0</v>
      </c>
      <c r="I269" s="343">
        <v>0</v>
      </c>
      <c r="J269" s="343">
        <v>0</v>
      </c>
      <c r="K269" s="343">
        <v>0</v>
      </c>
      <c r="L269" s="343">
        <v>0</v>
      </c>
      <c r="M269" s="32"/>
      <c r="N269" s="32"/>
    </row>
    <row r="270" spans="1:14">
      <c r="A270" s="32"/>
      <c r="B270" s="431">
        <v>12</v>
      </c>
      <c r="C270" s="431" t="s">
        <v>1200</v>
      </c>
      <c r="D270" s="307" t="s">
        <v>1264</v>
      </c>
      <c r="E270" s="342">
        <v>0</v>
      </c>
      <c r="F270" s="337">
        <v>0</v>
      </c>
      <c r="G270" s="337">
        <v>0</v>
      </c>
      <c r="H270" s="345">
        <v>0</v>
      </c>
      <c r="I270" s="336">
        <v>0</v>
      </c>
      <c r="J270" s="336">
        <v>0</v>
      </c>
      <c r="K270" s="336">
        <v>0</v>
      </c>
      <c r="L270" s="336">
        <v>0</v>
      </c>
      <c r="M270" s="32"/>
      <c r="N270" s="32"/>
    </row>
    <row r="271" spans="1:14" ht="22.5">
      <c r="A271" s="32"/>
      <c r="B271" s="432"/>
      <c r="C271" s="432"/>
      <c r="D271" s="307" t="s">
        <v>1265</v>
      </c>
      <c r="E271" s="343">
        <v>0</v>
      </c>
      <c r="F271" s="343">
        <v>0</v>
      </c>
      <c r="G271" s="343">
        <v>0</v>
      </c>
      <c r="H271" s="343">
        <v>0</v>
      </c>
      <c r="I271" s="343">
        <v>0</v>
      </c>
      <c r="J271" s="343">
        <v>0</v>
      </c>
      <c r="K271" s="343">
        <v>0</v>
      </c>
      <c r="L271" s="343">
        <v>0</v>
      </c>
      <c r="M271" s="32"/>
      <c r="N271" s="32"/>
    </row>
    <row r="272" spans="1:14" ht="22.5">
      <c r="A272" s="32"/>
      <c r="B272" s="432"/>
      <c r="C272" s="432"/>
      <c r="D272" s="307" t="s">
        <v>1266</v>
      </c>
      <c r="E272" s="342">
        <v>0</v>
      </c>
      <c r="F272" s="337">
        <v>0</v>
      </c>
      <c r="G272" s="343">
        <v>0</v>
      </c>
      <c r="H272" s="343">
        <v>0</v>
      </c>
      <c r="I272" s="336">
        <v>0</v>
      </c>
      <c r="J272" s="336">
        <v>0</v>
      </c>
      <c r="K272" s="343">
        <v>0</v>
      </c>
      <c r="L272" s="343">
        <v>0</v>
      </c>
      <c r="M272" s="32"/>
      <c r="N272" s="32"/>
    </row>
    <row r="273" spans="1:14" ht="22.5">
      <c r="A273" s="32"/>
      <c r="B273" s="432"/>
      <c r="C273" s="432"/>
      <c r="D273" s="307" t="s">
        <v>1267</v>
      </c>
      <c r="E273" s="342">
        <v>0</v>
      </c>
      <c r="F273" s="337">
        <v>0</v>
      </c>
      <c r="G273" s="343">
        <v>0</v>
      </c>
      <c r="H273" s="343">
        <v>0</v>
      </c>
      <c r="I273" s="336">
        <v>0</v>
      </c>
      <c r="J273" s="336">
        <v>0</v>
      </c>
      <c r="K273" s="343">
        <v>0</v>
      </c>
      <c r="L273" s="343">
        <v>0</v>
      </c>
      <c r="M273" s="32"/>
      <c r="N273" s="32"/>
    </row>
    <row r="274" spans="1:14">
      <c r="A274" s="32"/>
      <c r="B274" s="432"/>
      <c r="C274" s="432"/>
      <c r="D274" s="309" t="s">
        <v>101</v>
      </c>
      <c r="E274" s="339">
        <f>SUM(E270:E273)</f>
        <v>0</v>
      </c>
      <c r="F274" s="339">
        <f t="shared" ref="F274:H274" si="86">SUM(F270:F273)</f>
        <v>0</v>
      </c>
      <c r="G274" s="339">
        <f t="shared" si="86"/>
        <v>0</v>
      </c>
      <c r="H274" s="339">
        <f t="shared" si="86"/>
        <v>0</v>
      </c>
      <c r="I274" s="341">
        <f>SUM(I270:I273)</f>
        <v>0</v>
      </c>
      <c r="J274" s="341">
        <f t="shared" ref="J274:L274" si="87">SUM(J270:J273)</f>
        <v>0</v>
      </c>
      <c r="K274" s="341">
        <f t="shared" si="87"/>
        <v>0</v>
      </c>
      <c r="L274" s="341">
        <f t="shared" si="87"/>
        <v>0</v>
      </c>
      <c r="M274" s="32"/>
      <c r="N274" s="32"/>
    </row>
    <row r="275" spans="1:14">
      <c r="A275" s="32"/>
      <c r="B275" s="432"/>
      <c r="C275" s="432"/>
      <c r="D275" s="311" t="s">
        <v>1268</v>
      </c>
      <c r="E275" s="342">
        <v>0</v>
      </c>
      <c r="F275" s="337">
        <v>0</v>
      </c>
      <c r="G275" s="337">
        <v>0</v>
      </c>
      <c r="H275" s="337">
        <v>0</v>
      </c>
      <c r="I275" s="336">
        <v>0</v>
      </c>
      <c r="J275" s="336">
        <v>0</v>
      </c>
      <c r="K275" s="336">
        <v>0</v>
      </c>
      <c r="L275" s="343">
        <v>0</v>
      </c>
      <c r="M275" s="32"/>
      <c r="N275" s="32"/>
    </row>
    <row r="276" spans="1:14">
      <c r="A276" s="32"/>
      <c r="B276" s="433"/>
      <c r="C276" s="433"/>
      <c r="D276" s="311" t="s">
        <v>1269</v>
      </c>
      <c r="E276" s="343">
        <v>0</v>
      </c>
      <c r="F276" s="343">
        <v>0</v>
      </c>
      <c r="G276" s="343">
        <v>0</v>
      </c>
      <c r="H276" s="343">
        <v>0</v>
      </c>
      <c r="I276" s="343">
        <v>0</v>
      </c>
      <c r="J276" s="343">
        <v>0</v>
      </c>
      <c r="K276" s="343">
        <v>0</v>
      </c>
      <c r="L276" s="343">
        <v>0</v>
      </c>
      <c r="M276" s="32"/>
      <c r="N276" s="32"/>
    </row>
    <row r="277" spans="1:14">
      <c r="A277" s="32"/>
      <c r="B277" s="434">
        <v>13</v>
      </c>
      <c r="C277" s="434" t="s">
        <v>398</v>
      </c>
      <c r="D277" s="298" t="s">
        <v>1264</v>
      </c>
      <c r="E277" s="313" t="s">
        <v>149</v>
      </c>
      <c r="F277" s="313" t="s">
        <v>149</v>
      </c>
      <c r="G277" s="313" t="s">
        <v>149</v>
      </c>
      <c r="H277" s="313" t="s">
        <v>149</v>
      </c>
      <c r="I277" s="313" t="s">
        <v>149</v>
      </c>
      <c r="J277" s="313" t="s">
        <v>149</v>
      </c>
      <c r="K277" s="313" t="s">
        <v>149</v>
      </c>
      <c r="L277" s="313" t="s">
        <v>149</v>
      </c>
      <c r="M277" s="32"/>
      <c r="N277" s="32"/>
    </row>
    <row r="278" spans="1:14" ht="22.5">
      <c r="A278" s="32"/>
      <c r="B278" s="435"/>
      <c r="C278" s="435"/>
      <c r="D278" s="298" t="s">
        <v>1265</v>
      </c>
      <c r="E278" s="313" t="s">
        <v>149</v>
      </c>
      <c r="F278" s="313" t="s">
        <v>149</v>
      </c>
      <c r="G278" s="313" t="s">
        <v>149</v>
      </c>
      <c r="H278" s="313" t="s">
        <v>149</v>
      </c>
      <c r="I278" s="313" t="s">
        <v>149</v>
      </c>
      <c r="J278" s="313" t="s">
        <v>149</v>
      </c>
      <c r="K278" s="313" t="s">
        <v>149</v>
      </c>
      <c r="L278" s="313" t="s">
        <v>149</v>
      </c>
      <c r="M278" s="32"/>
      <c r="N278" s="32"/>
    </row>
    <row r="279" spans="1:14" ht="22.5">
      <c r="A279" s="32"/>
      <c r="B279" s="435"/>
      <c r="C279" s="435"/>
      <c r="D279" s="298" t="s">
        <v>1266</v>
      </c>
      <c r="E279" s="313" t="s">
        <v>149</v>
      </c>
      <c r="F279" s="313" t="s">
        <v>149</v>
      </c>
      <c r="G279" s="313" t="s">
        <v>149</v>
      </c>
      <c r="H279" s="313" t="s">
        <v>149</v>
      </c>
      <c r="I279" s="313" t="s">
        <v>149</v>
      </c>
      <c r="J279" s="313" t="s">
        <v>149</v>
      </c>
      <c r="K279" s="313" t="s">
        <v>149</v>
      </c>
      <c r="L279" s="313" t="s">
        <v>149</v>
      </c>
      <c r="M279" s="32"/>
      <c r="N279" s="32"/>
    </row>
    <row r="280" spans="1:14" ht="22.5">
      <c r="A280" s="32"/>
      <c r="B280" s="435"/>
      <c r="C280" s="435"/>
      <c r="D280" s="298" t="s">
        <v>1267</v>
      </c>
      <c r="E280" s="313" t="s">
        <v>149</v>
      </c>
      <c r="F280" s="313" t="s">
        <v>149</v>
      </c>
      <c r="G280" s="313" t="s">
        <v>149</v>
      </c>
      <c r="H280" s="313" t="s">
        <v>149</v>
      </c>
      <c r="I280" s="313" t="s">
        <v>149</v>
      </c>
      <c r="J280" s="313" t="s">
        <v>149</v>
      </c>
      <c r="K280" s="313" t="s">
        <v>149</v>
      </c>
      <c r="L280" s="313" t="s">
        <v>149</v>
      </c>
      <c r="M280" s="32"/>
      <c r="N280" s="32"/>
    </row>
    <row r="281" spans="1:14">
      <c r="A281" s="32"/>
      <c r="B281" s="435"/>
      <c r="C281" s="435"/>
      <c r="D281" s="301" t="s">
        <v>101</v>
      </c>
      <c r="E281" s="302">
        <f>SUM(E277:E280)</f>
        <v>0</v>
      </c>
      <c r="F281" s="303">
        <f t="shared" ref="F281:H281" si="88">SUM(F277:F280)</f>
        <v>0</v>
      </c>
      <c r="G281" s="303">
        <f t="shared" si="88"/>
        <v>0</v>
      </c>
      <c r="H281" s="305">
        <f t="shared" si="88"/>
        <v>0</v>
      </c>
      <c r="I281" s="305">
        <f>SUM(I277:I280)</f>
        <v>0</v>
      </c>
      <c r="J281" s="305">
        <f t="shared" ref="J281:L281" si="89">SUM(J277:J280)</f>
        <v>0</v>
      </c>
      <c r="K281" s="305">
        <f t="shared" si="89"/>
        <v>0</v>
      </c>
      <c r="L281" s="305">
        <f t="shared" si="89"/>
        <v>0</v>
      </c>
      <c r="M281" s="32"/>
      <c r="N281" s="32"/>
    </row>
    <row r="282" spans="1:14">
      <c r="A282" s="32"/>
      <c r="B282" s="435"/>
      <c r="C282" s="435"/>
      <c r="D282" s="306" t="s">
        <v>1268</v>
      </c>
      <c r="E282" s="313" t="s">
        <v>149</v>
      </c>
      <c r="F282" s="313" t="s">
        <v>149</v>
      </c>
      <c r="G282" s="313" t="s">
        <v>149</v>
      </c>
      <c r="H282" s="313" t="s">
        <v>149</v>
      </c>
      <c r="I282" s="313" t="s">
        <v>149</v>
      </c>
      <c r="J282" s="313" t="s">
        <v>149</v>
      </c>
      <c r="K282" s="313" t="s">
        <v>149</v>
      </c>
      <c r="L282" s="313" t="s">
        <v>149</v>
      </c>
      <c r="M282" s="32"/>
      <c r="N282" s="32"/>
    </row>
    <row r="283" spans="1:14">
      <c r="A283" s="32"/>
      <c r="B283" s="436"/>
      <c r="C283" s="436"/>
      <c r="D283" s="306" t="s">
        <v>1269</v>
      </c>
      <c r="E283" s="313" t="s">
        <v>149</v>
      </c>
      <c r="F283" s="313" t="s">
        <v>149</v>
      </c>
      <c r="G283" s="313" t="s">
        <v>149</v>
      </c>
      <c r="H283" s="313" t="s">
        <v>149</v>
      </c>
      <c r="I283" s="313" t="s">
        <v>149</v>
      </c>
      <c r="J283" s="313" t="s">
        <v>149</v>
      </c>
      <c r="K283" s="313" t="s">
        <v>149</v>
      </c>
      <c r="L283" s="313" t="s">
        <v>149</v>
      </c>
      <c r="M283" s="32"/>
      <c r="N283" s="32"/>
    </row>
    <row r="284" spans="1:14">
      <c r="A284" s="32"/>
      <c r="B284" s="434">
        <v>13</v>
      </c>
      <c r="C284" s="434" t="s">
        <v>398</v>
      </c>
      <c r="D284" s="298" t="s">
        <v>1264</v>
      </c>
      <c r="E284" s="313" t="s">
        <v>149</v>
      </c>
      <c r="F284" s="313" t="s">
        <v>149</v>
      </c>
      <c r="G284" s="313" t="s">
        <v>149</v>
      </c>
      <c r="H284" s="313" t="s">
        <v>149</v>
      </c>
      <c r="I284" s="313" t="s">
        <v>149</v>
      </c>
      <c r="J284" s="313" t="s">
        <v>149</v>
      </c>
      <c r="K284" s="313" t="s">
        <v>149</v>
      </c>
      <c r="L284" s="313" t="s">
        <v>149</v>
      </c>
      <c r="M284" s="32"/>
      <c r="N284" s="32"/>
    </row>
    <row r="285" spans="1:14" ht="22.5">
      <c r="A285" s="32"/>
      <c r="B285" s="435"/>
      <c r="C285" s="435"/>
      <c r="D285" s="298" t="s">
        <v>1265</v>
      </c>
      <c r="E285" s="313" t="s">
        <v>149</v>
      </c>
      <c r="F285" s="313" t="s">
        <v>149</v>
      </c>
      <c r="G285" s="313" t="s">
        <v>149</v>
      </c>
      <c r="H285" s="313" t="s">
        <v>149</v>
      </c>
      <c r="I285" s="313" t="s">
        <v>149</v>
      </c>
      <c r="J285" s="313" t="s">
        <v>149</v>
      </c>
      <c r="K285" s="313" t="s">
        <v>149</v>
      </c>
      <c r="L285" s="313" t="s">
        <v>149</v>
      </c>
      <c r="M285" s="32"/>
      <c r="N285" s="32"/>
    </row>
    <row r="286" spans="1:14" ht="22.5">
      <c r="A286" s="32"/>
      <c r="B286" s="435"/>
      <c r="C286" s="435"/>
      <c r="D286" s="298" t="s">
        <v>1266</v>
      </c>
      <c r="E286" s="313" t="s">
        <v>149</v>
      </c>
      <c r="F286" s="313" t="s">
        <v>149</v>
      </c>
      <c r="G286" s="313" t="s">
        <v>149</v>
      </c>
      <c r="H286" s="313" t="s">
        <v>149</v>
      </c>
      <c r="I286" s="313" t="s">
        <v>149</v>
      </c>
      <c r="J286" s="313" t="s">
        <v>149</v>
      </c>
      <c r="K286" s="313" t="s">
        <v>149</v>
      </c>
      <c r="L286" s="313" t="s">
        <v>149</v>
      </c>
      <c r="M286" s="32"/>
      <c r="N286" s="32"/>
    </row>
    <row r="287" spans="1:14" ht="22.5">
      <c r="A287" s="32"/>
      <c r="B287" s="435"/>
      <c r="C287" s="435"/>
      <c r="D287" s="298" t="s">
        <v>1267</v>
      </c>
      <c r="E287" s="313" t="s">
        <v>149</v>
      </c>
      <c r="F287" s="313" t="s">
        <v>149</v>
      </c>
      <c r="G287" s="313" t="s">
        <v>149</v>
      </c>
      <c r="H287" s="313" t="s">
        <v>149</v>
      </c>
      <c r="I287" s="313" t="s">
        <v>149</v>
      </c>
      <c r="J287" s="313" t="s">
        <v>149</v>
      </c>
      <c r="K287" s="313" t="s">
        <v>149</v>
      </c>
      <c r="L287" s="313" t="s">
        <v>149</v>
      </c>
      <c r="M287" s="32"/>
      <c r="N287" s="32"/>
    </row>
    <row r="288" spans="1:14">
      <c r="A288" s="32"/>
      <c r="B288" s="435"/>
      <c r="C288" s="435"/>
      <c r="D288" s="301" t="s">
        <v>101</v>
      </c>
      <c r="E288" s="302">
        <f>SUM(E284:E287)</f>
        <v>0</v>
      </c>
      <c r="F288" s="303">
        <f t="shared" ref="F288:H288" si="90">SUM(F284:F287)</f>
        <v>0</v>
      </c>
      <c r="G288" s="303">
        <f t="shared" si="90"/>
        <v>0</v>
      </c>
      <c r="H288" s="305">
        <f t="shared" si="90"/>
        <v>0</v>
      </c>
      <c r="I288" s="305">
        <f>SUM(I284:I287)</f>
        <v>0</v>
      </c>
      <c r="J288" s="305">
        <f t="shared" ref="J288:L288" si="91">SUM(J284:J287)</f>
        <v>0</v>
      </c>
      <c r="K288" s="305">
        <f t="shared" si="91"/>
        <v>0</v>
      </c>
      <c r="L288" s="305">
        <f t="shared" si="91"/>
        <v>0</v>
      </c>
      <c r="M288" s="32"/>
      <c r="N288" s="32"/>
    </row>
    <row r="289" spans="1:14">
      <c r="A289" s="32"/>
      <c r="B289" s="435"/>
      <c r="C289" s="435"/>
      <c r="D289" s="306" t="s">
        <v>1268</v>
      </c>
      <c r="E289" s="313" t="s">
        <v>149</v>
      </c>
      <c r="F289" s="313" t="s">
        <v>149</v>
      </c>
      <c r="G289" s="313" t="s">
        <v>149</v>
      </c>
      <c r="H289" s="313" t="s">
        <v>149</v>
      </c>
      <c r="I289" s="313" t="s">
        <v>149</v>
      </c>
      <c r="J289" s="313" t="s">
        <v>149</v>
      </c>
      <c r="K289" s="313" t="s">
        <v>149</v>
      </c>
      <c r="L289" s="313" t="s">
        <v>149</v>
      </c>
      <c r="M289" s="32"/>
      <c r="N289" s="32"/>
    </row>
    <row r="290" spans="1:14">
      <c r="A290" s="32"/>
      <c r="B290" s="436"/>
      <c r="C290" s="436"/>
      <c r="D290" s="306" t="s">
        <v>1269</v>
      </c>
      <c r="E290" s="313" t="s">
        <v>149</v>
      </c>
      <c r="F290" s="313" t="s">
        <v>149</v>
      </c>
      <c r="G290" s="313" t="s">
        <v>149</v>
      </c>
      <c r="H290" s="313" t="s">
        <v>149</v>
      </c>
      <c r="I290" s="313" t="s">
        <v>149</v>
      </c>
      <c r="J290" s="313" t="s">
        <v>149</v>
      </c>
      <c r="K290" s="313" t="s">
        <v>149</v>
      </c>
      <c r="L290" s="313" t="s">
        <v>149</v>
      </c>
      <c r="M290" s="32"/>
      <c r="N290" s="32"/>
    </row>
    <row r="291" spans="1:14">
      <c r="A291" s="32"/>
      <c r="B291" s="431">
        <v>14</v>
      </c>
      <c r="C291" s="431" t="s">
        <v>1581</v>
      </c>
      <c r="D291" s="307" t="s">
        <v>1264</v>
      </c>
      <c r="E291" s="342">
        <v>5</v>
      </c>
      <c r="F291" s="342">
        <v>1</v>
      </c>
      <c r="G291" s="360">
        <v>0</v>
      </c>
      <c r="H291" s="360">
        <v>0</v>
      </c>
      <c r="I291" s="336">
        <v>159182082</v>
      </c>
      <c r="J291" s="336">
        <v>11617363</v>
      </c>
      <c r="K291" s="343">
        <v>0</v>
      </c>
      <c r="L291" s="343">
        <v>0</v>
      </c>
      <c r="M291" s="32"/>
      <c r="N291" s="32"/>
    </row>
    <row r="292" spans="1:14" ht="22.5">
      <c r="A292" s="32"/>
      <c r="B292" s="432"/>
      <c r="C292" s="432"/>
      <c r="D292" s="307" t="s">
        <v>1265</v>
      </c>
      <c r="E292" s="342">
        <v>3</v>
      </c>
      <c r="F292" s="343">
        <v>0</v>
      </c>
      <c r="G292" s="343">
        <v>0</v>
      </c>
      <c r="H292" s="343">
        <v>0</v>
      </c>
      <c r="I292" s="336">
        <v>9541168</v>
      </c>
      <c r="J292" s="336">
        <v>0</v>
      </c>
      <c r="K292" s="343">
        <v>0</v>
      </c>
      <c r="L292" s="343">
        <v>0</v>
      </c>
      <c r="M292" s="32"/>
      <c r="N292" s="32"/>
    </row>
    <row r="293" spans="1:14" ht="22.5">
      <c r="A293" s="32"/>
      <c r="B293" s="432"/>
      <c r="C293" s="432"/>
      <c r="D293" s="307" t="s">
        <v>1266</v>
      </c>
      <c r="E293" s="343">
        <v>0</v>
      </c>
      <c r="F293" s="343">
        <v>0</v>
      </c>
      <c r="G293" s="343">
        <v>0</v>
      </c>
      <c r="H293" s="343">
        <v>0</v>
      </c>
      <c r="I293" s="343">
        <v>0</v>
      </c>
      <c r="J293" s="343">
        <v>0</v>
      </c>
      <c r="K293" s="343">
        <v>0</v>
      </c>
      <c r="L293" s="343">
        <v>0</v>
      </c>
      <c r="M293" s="32"/>
      <c r="N293" s="32"/>
    </row>
    <row r="294" spans="1:14" ht="22.5">
      <c r="A294" s="32"/>
      <c r="B294" s="432"/>
      <c r="C294" s="432"/>
      <c r="D294" s="307" t="s">
        <v>1267</v>
      </c>
      <c r="E294" s="343">
        <v>0</v>
      </c>
      <c r="F294" s="343">
        <v>0</v>
      </c>
      <c r="G294" s="343">
        <v>0</v>
      </c>
      <c r="H294" s="343">
        <v>0</v>
      </c>
      <c r="I294" s="343">
        <v>0</v>
      </c>
      <c r="J294" s="343">
        <v>0</v>
      </c>
      <c r="K294" s="343">
        <v>0</v>
      </c>
      <c r="L294" s="343">
        <v>0</v>
      </c>
      <c r="M294" s="32"/>
      <c r="N294" s="32"/>
    </row>
    <row r="295" spans="1:14">
      <c r="A295" s="32"/>
      <c r="B295" s="432"/>
      <c r="C295" s="432"/>
      <c r="D295" s="309" t="s">
        <v>101</v>
      </c>
      <c r="E295" s="361">
        <f>SUM(E291:E294)</f>
        <v>8</v>
      </c>
      <c r="F295" s="362">
        <f t="shared" ref="F295:H296" si="92">SUM(F291:F294)</f>
        <v>1</v>
      </c>
      <c r="G295" s="362">
        <f t="shared" si="92"/>
        <v>0</v>
      </c>
      <c r="H295" s="338">
        <f t="shared" si="92"/>
        <v>0</v>
      </c>
      <c r="I295" s="338">
        <f>SUM(I291:I294)</f>
        <v>168723250</v>
      </c>
      <c r="J295" s="338">
        <f t="shared" ref="J295:L295" si="93">SUM(J291:J294)</f>
        <v>11617363</v>
      </c>
      <c r="K295" s="338">
        <f t="shared" si="93"/>
        <v>0</v>
      </c>
      <c r="L295" s="338">
        <f t="shared" si="93"/>
        <v>0</v>
      </c>
      <c r="M295" s="32"/>
      <c r="N295" s="32"/>
    </row>
    <row r="296" spans="1:14">
      <c r="A296" s="32"/>
      <c r="B296" s="432"/>
      <c r="C296" s="432"/>
      <c r="D296" s="311" t="s">
        <v>1268</v>
      </c>
      <c r="E296" s="342">
        <v>8</v>
      </c>
      <c r="F296" s="342">
        <v>1</v>
      </c>
      <c r="G296" s="342">
        <v>0</v>
      </c>
      <c r="H296" s="338">
        <f t="shared" si="92"/>
        <v>0</v>
      </c>
      <c r="I296" s="363">
        <f>+I295</f>
        <v>168723250</v>
      </c>
      <c r="J296" s="363">
        <f>+J295</f>
        <v>11617363</v>
      </c>
      <c r="K296" s="363">
        <f>+K295</f>
        <v>0</v>
      </c>
      <c r="L296" s="363">
        <f>+L295</f>
        <v>0</v>
      </c>
      <c r="M296" s="32"/>
      <c r="N296" s="32"/>
    </row>
    <row r="297" spans="1:14">
      <c r="A297" s="32"/>
      <c r="B297" s="433"/>
      <c r="C297" s="433"/>
      <c r="D297" s="311" t="s">
        <v>1269</v>
      </c>
      <c r="E297" s="343">
        <v>0</v>
      </c>
      <c r="F297" s="343">
        <v>0</v>
      </c>
      <c r="G297" s="343">
        <v>0</v>
      </c>
      <c r="H297" s="343">
        <v>0</v>
      </c>
      <c r="I297" s="343">
        <v>0</v>
      </c>
      <c r="J297" s="343">
        <v>0</v>
      </c>
      <c r="K297" s="343">
        <v>0</v>
      </c>
      <c r="L297" s="343">
        <v>0</v>
      </c>
      <c r="M297" s="32"/>
      <c r="N297" s="32"/>
    </row>
    <row r="298" spans="1:14">
      <c r="A298" s="32"/>
      <c r="B298" s="431">
        <v>14</v>
      </c>
      <c r="C298" s="431" t="s">
        <v>1581</v>
      </c>
      <c r="D298" s="307" t="s">
        <v>1264</v>
      </c>
      <c r="E298" s="343">
        <v>0</v>
      </c>
      <c r="F298" s="343">
        <v>0</v>
      </c>
      <c r="G298" s="343">
        <v>0</v>
      </c>
      <c r="H298" s="343">
        <v>0</v>
      </c>
      <c r="I298" s="343">
        <v>0</v>
      </c>
      <c r="J298" s="343">
        <v>0</v>
      </c>
      <c r="K298" s="343">
        <v>0</v>
      </c>
      <c r="L298" s="343">
        <v>0</v>
      </c>
      <c r="M298" s="32"/>
      <c r="N298" s="32"/>
    </row>
    <row r="299" spans="1:14" ht="22.5">
      <c r="A299" s="32"/>
      <c r="B299" s="432"/>
      <c r="C299" s="432"/>
      <c r="D299" s="307" t="s">
        <v>1265</v>
      </c>
      <c r="E299" s="343">
        <v>0</v>
      </c>
      <c r="F299" s="343">
        <v>0</v>
      </c>
      <c r="G299" s="343">
        <v>0</v>
      </c>
      <c r="H299" s="343">
        <v>0</v>
      </c>
      <c r="I299" s="343">
        <v>0</v>
      </c>
      <c r="J299" s="343">
        <v>0</v>
      </c>
      <c r="K299" s="343">
        <v>0</v>
      </c>
      <c r="L299" s="343">
        <v>0</v>
      </c>
      <c r="M299" s="32"/>
      <c r="N299" s="32"/>
    </row>
    <row r="300" spans="1:14" ht="22.5">
      <c r="A300" s="32"/>
      <c r="B300" s="432"/>
      <c r="C300" s="432"/>
      <c r="D300" s="307" t="s">
        <v>1266</v>
      </c>
      <c r="E300" s="343">
        <v>0</v>
      </c>
      <c r="F300" s="343">
        <v>0</v>
      </c>
      <c r="G300" s="343">
        <v>0</v>
      </c>
      <c r="H300" s="343">
        <v>0</v>
      </c>
      <c r="I300" s="343">
        <v>0</v>
      </c>
      <c r="J300" s="343">
        <v>0</v>
      </c>
      <c r="K300" s="343">
        <v>0</v>
      </c>
      <c r="L300" s="343">
        <v>0</v>
      </c>
      <c r="M300" s="32"/>
      <c r="N300" s="32"/>
    </row>
    <row r="301" spans="1:14" ht="22.5">
      <c r="A301" s="32"/>
      <c r="B301" s="432"/>
      <c r="C301" s="432"/>
      <c r="D301" s="307" t="s">
        <v>1267</v>
      </c>
      <c r="E301" s="343">
        <v>0</v>
      </c>
      <c r="F301" s="343">
        <v>0</v>
      </c>
      <c r="G301" s="343">
        <v>0</v>
      </c>
      <c r="H301" s="343">
        <v>0</v>
      </c>
      <c r="I301" s="343">
        <v>0</v>
      </c>
      <c r="J301" s="343">
        <v>0</v>
      </c>
      <c r="K301" s="343">
        <v>0</v>
      </c>
      <c r="L301" s="343">
        <v>0</v>
      </c>
      <c r="M301" s="32"/>
      <c r="N301" s="32"/>
    </row>
    <row r="302" spans="1:14">
      <c r="A302" s="32"/>
      <c r="B302" s="432"/>
      <c r="C302" s="432"/>
      <c r="D302" s="309" t="s">
        <v>101</v>
      </c>
      <c r="E302" s="361">
        <f>SUM(E298:E301)</f>
        <v>0</v>
      </c>
      <c r="F302" s="362">
        <f t="shared" ref="F302:H302" si="94">SUM(F298:F301)</f>
        <v>0</v>
      </c>
      <c r="G302" s="362">
        <f t="shared" si="94"/>
        <v>0</v>
      </c>
      <c r="H302" s="338">
        <f t="shared" si="94"/>
        <v>0</v>
      </c>
      <c r="I302" s="338">
        <f>SUM(I298:I301)</f>
        <v>0</v>
      </c>
      <c r="J302" s="338">
        <f t="shared" ref="J302:L302" si="95">SUM(J298:J301)</f>
        <v>0</v>
      </c>
      <c r="K302" s="338">
        <f t="shared" si="95"/>
        <v>0</v>
      </c>
      <c r="L302" s="338">
        <f t="shared" si="95"/>
        <v>0</v>
      </c>
      <c r="M302" s="32"/>
      <c r="N302" s="32"/>
    </row>
    <row r="303" spans="1:14">
      <c r="A303" s="32"/>
      <c r="B303" s="432"/>
      <c r="C303" s="432"/>
      <c r="D303" s="311" t="s">
        <v>1268</v>
      </c>
      <c r="E303" s="343">
        <v>0</v>
      </c>
      <c r="F303" s="343">
        <v>0</v>
      </c>
      <c r="G303" s="343">
        <v>0</v>
      </c>
      <c r="H303" s="343">
        <v>0</v>
      </c>
      <c r="I303" s="343">
        <v>0</v>
      </c>
      <c r="J303" s="343">
        <v>0</v>
      </c>
      <c r="K303" s="343">
        <v>0</v>
      </c>
      <c r="L303" s="343">
        <v>0</v>
      </c>
      <c r="M303" s="32"/>
      <c r="N303" s="32"/>
    </row>
    <row r="304" spans="1:14">
      <c r="A304" s="32"/>
      <c r="B304" s="433"/>
      <c r="C304" s="433"/>
      <c r="D304" s="311" t="s">
        <v>1269</v>
      </c>
      <c r="E304" s="343">
        <v>0</v>
      </c>
      <c r="F304" s="343">
        <v>0</v>
      </c>
      <c r="G304" s="343">
        <v>0</v>
      </c>
      <c r="H304" s="343">
        <v>0</v>
      </c>
      <c r="I304" s="343">
        <v>0</v>
      </c>
      <c r="J304" s="343">
        <v>0</v>
      </c>
      <c r="K304" s="343">
        <v>0</v>
      </c>
      <c r="L304" s="343">
        <v>0</v>
      </c>
      <c r="M304" s="32"/>
      <c r="N304" s="32"/>
    </row>
    <row r="305" spans="1:14">
      <c r="A305" s="32"/>
      <c r="B305" s="434">
        <v>15</v>
      </c>
      <c r="C305" s="434" t="s">
        <v>83</v>
      </c>
      <c r="D305" s="298" t="s">
        <v>1264</v>
      </c>
      <c r="E305" s="313">
        <v>1</v>
      </c>
      <c r="F305" s="346">
        <v>0</v>
      </c>
      <c r="G305" s="319">
        <v>4</v>
      </c>
      <c r="H305" s="346">
        <v>0</v>
      </c>
      <c r="I305" s="300">
        <v>81594782</v>
      </c>
      <c r="J305" s="346">
        <v>0</v>
      </c>
      <c r="K305" s="300">
        <v>568041033</v>
      </c>
      <c r="L305" s="346">
        <v>0</v>
      </c>
      <c r="M305" s="32"/>
      <c r="N305" s="32"/>
    </row>
    <row r="306" spans="1:14" ht="22.5">
      <c r="A306" s="32"/>
      <c r="B306" s="435"/>
      <c r="C306" s="435"/>
      <c r="D306" s="298" t="s">
        <v>1265</v>
      </c>
      <c r="E306" s="313">
        <v>7</v>
      </c>
      <c r="F306" s="319">
        <v>4</v>
      </c>
      <c r="G306" s="346">
        <v>0</v>
      </c>
      <c r="H306" s="346">
        <v>0</v>
      </c>
      <c r="I306" s="316">
        <v>62903003</v>
      </c>
      <c r="J306" s="316">
        <v>125973673</v>
      </c>
      <c r="K306" s="346">
        <v>0</v>
      </c>
      <c r="L306" s="346">
        <v>0</v>
      </c>
      <c r="M306" s="32"/>
      <c r="N306" s="32"/>
    </row>
    <row r="307" spans="1:14" ht="22.5">
      <c r="A307" s="32"/>
      <c r="B307" s="435"/>
      <c r="C307" s="435"/>
      <c r="D307" s="298" t="s">
        <v>1266</v>
      </c>
      <c r="E307" s="313">
        <v>13</v>
      </c>
      <c r="F307" s="319">
        <v>1</v>
      </c>
      <c r="G307" s="346">
        <v>0</v>
      </c>
      <c r="H307" s="346">
        <v>0</v>
      </c>
      <c r="I307" s="300">
        <v>40669580</v>
      </c>
      <c r="J307" s="300">
        <v>4889795</v>
      </c>
      <c r="K307" s="346">
        <v>0</v>
      </c>
      <c r="L307" s="346">
        <v>0</v>
      </c>
      <c r="M307" s="32"/>
      <c r="N307" s="32"/>
    </row>
    <row r="308" spans="1:14" ht="22.5">
      <c r="A308" s="32"/>
      <c r="B308" s="435"/>
      <c r="C308" s="435"/>
      <c r="D308" s="298" t="s">
        <v>1267</v>
      </c>
      <c r="E308" s="313">
        <v>388</v>
      </c>
      <c r="F308" s="319">
        <v>6</v>
      </c>
      <c r="G308" s="346">
        <v>1</v>
      </c>
      <c r="H308" s="346">
        <v>0</v>
      </c>
      <c r="I308" s="300">
        <v>168356728</v>
      </c>
      <c r="J308" s="300">
        <v>13551723</v>
      </c>
      <c r="K308" s="346">
        <v>0</v>
      </c>
      <c r="L308" s="346">
        <v>0</v>
      </c>
      <c r="M308" s="32"/>
      <c r="N308" s="32"/>
    </row>
    <row r="309" spans="1:14">
      <c r="A309" s="32"/>
      <c r="B309" s="435"/>
      <c r="C309" s="435"/>
      <c r="D309" s="301" t="s">
        <v>101</v>
      </c>
      <c r="E309" s="302">
        <f>SUM(E305:E308)</f>
        <v>409</v>
      </c>
      <c r="F309" s="303">
        <f t="shared" ref="F309:H309" si="96">SUM(F305:F308)</f>
        <v>11</v>
      </c>
      <c r="G309" s="303">
        <f t="shared" si="96"/>
        <v>5</v>
      </c>
      <c r="H309" s="304">
        <f t="shared" si="96"/>
        <v>0</v>
      </c>
      <c r="I309" s="305">
        <f>SUM(I305:I308)</f>
        <v>353524093</v>
      </c>
      <c r="J309" s="305">
        <f t="shared" ref="J309:L309" si="97">SUM(J305:J308)</f>
        <v>144415191</v>
      </c>
      <c r="K309" s="305">
        <f t="shared" si="97"/>
        <v>568041033</v>
      </c>
      <c r="L309" s="305">
        <f t="shared" si="97"/>
        <v>0</v>
      </c>
      <c r="M309" s="32"/>
      <c r="N309" s="32"/>
    </row>
    <row r="310" spans="1:14">
      <c r="A310" s="32"/>
      <c r="B310" s="435"/>
      <c r="C310" s="435"/>
      <c r="D310" s="306" t="s">
        <v>1268</v>
      </c>
      <c r="E310" s="313">
        <f>+E309</f>
        <v>409</v>
      </c>
      <c r="F310" s="319">
        <f t="shared" ref="F310:L310" si="98">+F309</f>
        <v>11</v>
      </c>
      <c r="G310" s="319">
        <f t="shared" si="98"/>
        <v>5</v>
      </c>
      <c r="H310" s="320">
        <f t="shared" si="98"/>
        <v>0</v>
      </c>
      <c r="I310" s="300">
        <f t="shared" si="98"/>
        <v>353524093</v>
      </c>
      <c r="J310" s="300">
        <f t="shared" si="98"/>
        <v>144415191</v>
      </c>
      <c r="K310" s="300">
        <f t="shared" si="98"/>
        <v>568041033</v>
      </c>
      <c r="L310" s="300">
        <f t="shared" si="98"/>
        <v>0</v>
      </c>
      <c r="M310" s="32"/>
      <c r="N310" s="32"/>
    </row>
    <row r="311" spans="1:14">
      <c r="A311" s="32"/>
      <c r="B311" s="436"/>
      <c r="C311" s="436"/>
      <c r="D311" s="306" t="s">
        <v>1269</v>
      </c>
      <c r="E311" s="313">
        <v>0</v>
      </c>
      <c r="F311" s="319">
        <v>0</v>
      </c>
      <c r="G311" s="346">
        <v>0</v>
      </c>
      <c r="H311" s="346">
        <v>0</v>
      </c>
      <c r="I311" s="300">
        <v>0</v>
      </c>
      <c r="J311" s="300">
        <v>0</v>
      </c>
      <c r="K311" s="300">
        <v>0</v>
      </c>
      <c r="L311" s="300">
        <v>0</v>
      </c>
      <c r="M311" s="32"/>
      <c r="N311" s="32"/>
    </row>
    <row r="312" spans="1:14">
      <c r="A312" s="32"/>
      <c r="B312" s="434">
        <v>15</v>
      </c>
      <c r="C312" s="434" t="s">
        <v>83</v>
      </c>
      <c r="D312" s="298" t="s">
        <v>1264</v>
      </c>
      <c r="E312" s="313">
        <v>2</v>
      </c>
      <c r="F312" s="319">
        <v>0</v>
      </c>
      <c r="G312" s="319">
        <v>0</v>
      </c>
      <c r="H312" s="320">
        <v>0</v>
      </c>
      <c r="I312" s="300">
        <v>14534373</v>
      </c>
      <c r="J312" s="300">
        <v>0</v>
      </c>
      <c r="K312" s="300">
        <v>0</v>
      </c>
      <c r="L312" s="300">
        <v>0</v>
      </c>
      <c r="M312" s="32"/>
      <c r="N312" s="32"/>
    </row>
    <row r="313" spans="1:14" ht="22.5">
      <c r="B313" s="435"/>
      <c r="C313" s="435"/>
      <c r="D313" s="298" t="s">
        <v>1265</v>
      </c>
      <c r="E313" s="359">
        <v>0</v>
      </c>
      <c r="F313" s="346">
        <v>0</v>
      </c>
      <c r="G313" s="346">
        <v>0</v>
      </c>
      <c r="H313" s="346">
        <v>0</v>
      </c>
      <c r="I313" s="358">
        <v>0</v>
      </c>
      <c r="J313" s="358">
        <v>0</v>
      </c>
      <c r="K313" s="358">
        <v>0</v>
      </c>
      <c r="L313" s="358">
        <v>0</v>
      </c>
    </row>
    <row r="314" spans="1:14" ht="22.5">
      <c r="B314" s="435"/>
      <c r="C314" s="435"/>
      <c r="D314" s="298" t="s">
        <v>1266</v>
      </c>
      <c r="E314" s="313">
        <v>0</v>
      </c>
      <c r="F314" s="319">
        <v>0</v>
      </c>
      <c r="G314" s="346">
        <v>0</v>
      </c>
      <c r="H314" s="346">
        <v>0</v>
      </c>
      <c r="I314" s="300">
        <v>0</v>
      </c>
      <c r="J314" s="300">
        <v>0</v>
      </c>
      <c r="K314" s="358">
        <v>0</v>
      </c>
      <c r="L314" s="358">
        <v>0</v>
      </c>
    </row>
    <row r="315" spans="1:14" ht="22.5">
      <c r="B315" s="435"/>
      <c r="C315" s="435"/>
      <c r="D315" s="298" t="s">
        <v>1267</v>
      </c>
      <c r="E315" s="313">
        <v>0</v>
      </c>
      <c r="F315" s="319">
        <v>0</v>
      </c>
      <c r="G315" s="346">
        <v>0</v>
      </c>
      <c r="H315" s="346">
        <v>0</v>
      </c>
      <c r="I315" s="300">
        <v>0</v>
      </c>
      <c r="J315" s="300">
        <v>0</v>
      </c>
      <c r="K315" s="358">
        <v>0</v>
      </c>
      <c r="L315" s="358">
        <v>0</v>
      </c>
    </row>
    <row r="316" spans="1:14">
      <c r="B316" s="435"/>
      <c r="C316" s="435"/>
      <c r="D316" s="301" t="s">
        <v>101</v>
      </c>
      <c r="E316" s="302">
        <f>SUM(E312:E315)</f>
        <v>2</v>
      </c>
      <c r="F316" s="303">
        <f t="shared" ref="F316:H316" si="99">SUM(F312:F315)</f>
        <v>0</v>
      </c>
      <c r="G316" s="303">
        <f t="shared" si="99"/>
        <v>0</v>
      </c>
      <c r="H316" s="304">
        <f t="shared" si="99"/>
        <v>0</v>
      </c>
      <c r="I316" s="305">
        <f>SUM(I312:I315)</f>
        <v>14534373</v>
      </c>
      <c r="J316" s="305">
        <f t="shared" ref="J316:L316" si="100">SUM(J312:J315)</f>
        <v>0</v>
      </c>
      <c r="K316" s="305">
        <f t="shared" si="100"/>
        <v>0</v>
      </c>
      <c r="L316" s="305">
        <f t="shared" si="100"/>
        <v>0</v>
      </c>
    </row>
    <row r="317" spans="1:14">
      <c r="B317" s="435"/>
      <c r="C317" s="435"/>
      <c r="D317" s="306" t="s">
        <v>1268</v>
      </c>
      <c r="E317" s="313">
        <v>0</v>
      </c>
      <c r="F317" s="319">
        <v>0</v>
      </c>
      <c r="G317" s="319">
        <v>0</v>
      </c>
      <c r="H317" s="320">
        <v>0</v>
      </c>
      <c r="I317" s="300">
        <v>0</v>
      </c>
      <c r="J317" s="300">
        <v>0</v>
      </c>
      <c r="K317" s="300">
        <v>0</v>
      </c>
      <c r="L317" s="300">
        <v>0</v>
      </c>
    </row>
    <row r="318" spans="1:14">
      <c r="B318" s="436"/>
      <c r="C318" s="436"/>
      <c r="D318" s="306" t="s">
        <v>1269</v>
      </c>
      <c r="E318" s="317">
        <v>2</v>
      </c>
      <c r="F318" s="299">
        <v>0</v>
      </c>
      <c r="G318" s="346">
        <v>0</v>
      </c>
      <c r="H318" s="346">
        <v>0</v>
      </c>
      <c r="I318" s="300">
        <f>+I316</f>
        <v>14534373</v>
      </c>
      <c r="J318" s="358">
        <v>0</v>
      </c>
      <c r="K318" s="358">
        <v>0</v>
      </c>
      <c r="L318" s="358">
        <v>0</v>
      </c>
    </row>
    <row r="319" spans="1:14">
      <c r="B319" s="431">
        <v>16</v>
      </c>
      <c r="C319" s="431" t="s">
        <v>84</v>
      </c>
      <c r="D319" s="307" t="s">
        <v>1264</v>
      </c>
      <c r="E319" s="342">
        <v>9</v>
      </c>
      <c r="F319" s="364">
        <v>0</v>
      </c>
      <c r="G319" s="364">
        <v>0</v>
      </c>
      <c r="H319" s="364">
        <v>0</v>
      </c>
      <c r="I319" s="336">
        <v>309711845</v>
      </c>
      <c r="J319" s="336">
        <v>0</v>
      </c>
      <c r="K319" s="336">
        <v>0</v>
      </c>
      <c r="L319" s="336">
        <v>0</v>
      </c>
    </row>
    <row r="320" spans="1:14" ht="22.5">
      <c r="B320" s="432"/>
      <c r="C320" s="432"/>
      <c r="D320" s="307" t="s">
        <v>1265</v>
      </c>
      <c r="E320" s="342">
        <v>5</v>
      </c>
      <c r="F320" s="364">
        <v>1</v>
      </c>
      <c r="G320" s="364">
        <v>0</v>
      </c>
      <c r="H320" s="364">
        <v>0</v>
      </c>
      <c r="I320" s="336">
        <v>108873090</v>
      </c>
      <c r="J320" s="336">
        <v>21474661</v>
      </c>
      <c r="K320" s="336">
        <v>0</v>
      </c>
      <c r="L320" s="336">
        <v>0</v>
      </c>
    </row>
    <row r="321" spans="2:12" ht="22.5">
      <c r="B321" s="432"/>
      <c r="C321" s="432"/>
      <c r="D321" s="307" t="s">
        <v>1266</v>
      </c>
      <c r="E321" s="342">
        <v>8</v>
      </c>
      <c r="F321" s="364">
        <v>0</v>
      </c>
      <c r="G321" s="364">
        <v>0</v>
      </c>
      <c r="H321" s="364">
        <v>0</v>
      </c>
      <c r="I321" s="336">
        <v>156434083</v>
      </c>
      <c r="J321" s="336">
        <v>0</v>
      </c>
      <c r="K321" s="336">
        <v>0</v>
      </c>
      <c r="L321" s="336">
        <v>0</v>
      </c>
    </row>
    <row r="322" spans="2:12" ht="22.5">
      <c r="B322" s="432"/>
      <c r="C322" s="432"/>
      <c r="D322" s="307" t="s">
        <v>1267</v>
      </c>
      <c r="E322" s="342">
        <v>16</v>
      </c>
      <c r="F322" s="337">
        <v>1</v>
      </c>
      <c r="G322" s="364">
        <v>0</v>
      </c>
      <c r="H322" s="364">
        <v>0</v>
      </c>
      <c r="I322" s="336">
        <v>159510237</v>
      </c>
      <c r="J322" s="336">
        <v>12411185</v>
      </c>
      <c r="K322" s="336">
        <v>0</v>
      </c>
      <c r="L322" s="336">
        <v>0</v>
      </c>
    </row>
    <row r="323" spans="2:12">
      <c r="B323" s="432"/>
      <c r="C323" s="432"/>
      <c r="D323" s="309" t="s">
        <v>101</v>
      </c>
      <c r="E323" s="361">
        <f>SUM(E319:E322)</f>
        <v>38</v>
      </c>
      <c r="F323" s="362">
        <f t="shared" ref="F323:H323" si="101">SUM(F319:F322)</f>
        <v>2</v>
      </c>
      <c r="G323" s="362">
        <f t="shared" si="101"/>
        <v>0</v>
      </c>
      <c r="H323" s="365">
        <f t="shared" si="101"/>
        <v>0</v>
      </c>
      <c r="I323" s="338">
        <f>SUM(I319:I322)</f>
        <v>734529255</v>
      </c>
      <c r="J323" s="338">
        <f t="shared" ref="J323:L323" si="102">SUM(J319:J322)</f>
        <v>33885846</v>
      </c>
      <c r="K323" s="338">
        <f t="shared" si="102"/>
        <v>0</v>
      </c>
      <c r="L323" s="338">
        <f t="shared" si="102"/>
        <v>0</v>
      </c>
    </row>
    <row r="324" spans="2:12">
      <c r="B324" s="432"/>
      <c r="C324" s="432"/>
      <c r="D324" s="311" t="s">
        <v>1268</v>
      </c>
      <c r="E324" s="342">
        <f>+E323</f>
        <v>38</v>
      </c>
      <c r="F324" s="337">
        <v>2</v>
      </c>
      <c r="G324" s="336">
        <v>0</v>
      </c>
      <c r="H324" s="336">
        <v>0</v>
      </c>
      <c r="I324" s="336">
        <f>+I323</f>
        <v>734529255</v>
      </c>
      <c r="J324" s="336">
        <f>+J323</f>
        <v>33885846</v>
      </c>
      <c r="K324" s="336">
        <v>0</v>
      </c>
      <c r="L324" s="336">
        <v>0</v>
      </c>
    </row>
    <row r="325" spans="2:12">
      <c r="B325" s="433"/>
      <c r="C325" s="433"/>
      <c r="D325" s="311" t="s">
        <v>1269</v>
      </c>
      <c r="E325" s="336">
        <v>0</v>
      </c>
      <c r="F325" s="336">
        <v>0</v>
      </c>
      <c r="G325" s="336">
        <v>0</v>
      </c>
      <c r="H325" s="336">
        <v>0</v>
      </c>
      <c r="I325" s="336">
        <v>0</v>
      </c>
      <c r="J325" s="336">
        <v>0</v>
      </c>
      <c r="K325" s="336">
        <v>0</v>
      </c>
      <c r="L325" s="336">
        <v>0</v>
      </c>
    </row>
    <row r="326" spans="2:12">
      <c r="B326" s="431">
        <v>16</v>
      </c>
      <c r="C326" s="431" t="s">
        <v>84</v>
      </c>
      <c r="D326" s="307" t="s">
        <v>1264</v>
      </c>
      <c r="E326" s="342">
        <v>0</v>
      </c>
      <c r="F326" s="364">
        <v>0</v>
      </c>
      <c r="G326" s="364">
        <v>0</v>
      </c>
      <c r="H326" s="364">
        <v>0</v>
      </c>
      <c r="I326" s="336">
        <v>0</v>
      </c>
      <c r="J326" s="336">
        <v>0</v>
      </c>
      <c r="K326" s="336">
        <v>0</v>
      </c>
      <c r="L326" s="336">
        <v>0</v>
      </c>
    </row>
    <row r="327" spans="2:12" ht="22.5">
      <c r="B327" s="432"/>
      <c r="C327" s="432"/>
      <c r="D327" s="307" t="s">
        <v>1265</v>
      </c>
      <c r="E327" s="342">
        <v>6</v>
      </c>
      <c r="F327" s="342">
        <v>2</v>
      </c>
      <c r="G327" s="364">
        <v>0</v>
      </c>
      <c r="H327" s="364">
        <v>0</v>
      </c>
      <c r="I327" s="336">
        <v>73466955</v>
      </c>
      <c r="J327" s="336">
        <v>0</v>
      </c>
      <c r="K327" s="336">
        <v>0</v>
      </c>
      <c r="L327" s="336">
        <v>0</v>
      </c>
    </row>
    <row r="328" spans="2:12" ht="22.5">
      <c r="B328" s="432"/>
      <c r="C328" s="432"/>
      <c r="D328" s="307" t="s">
        <v>1266</v>
      </c>
      <c r="E328" s="342">
        <v>0</v>
      </c>
      <c r="F328" s="337">
        <v>0</v>
      </c>
      <c r="G328" s="364">
        <v>0</v>
      </c>
      <c r="H328" s="364">
        <v>0</v>
      </c>
      <c r="I328" s="336">
        <v>0</v>
      </c>
      <c r="J328" s="336">
        <v>0</v>
      </c>
      <c r="K328" s="336">
        <v>0</v>
      </c>
      <c r="L328" s="336">
        <v>0</v>
      </c>
    </row>
    <row r="329" spans="2:12" ht="22.5">
      <c r="B329" s="432"/>
      <c r="C329" s="432"/>
      <c r="D329" s="307" t="s">
        <v>1267</v>
      </c>
      <c r="E329" s="342">
        <v>23</v>
      </c>
      <c r="F329" s="337">
        <v>0</v>
      </c>
      <c r="G329" s="364">
        <v>0</v>
      </c>
      <c r="H329" s="364">
        <v>0</v>
      </c>
      <c r="I329" s="336">
        <v>196922014</v>
      </c>
      <c r="J329" s="336">
        <v>0</v>
      </c>
      <c r="K329" s="336">
        <v>0</v>
      </c>
      <c r="L329" s="336">
        <v>0</v>
      </c>
    </row>
    <row r="330" spans="2:12">
      <c r="B330" s="432"/>
      <c r="C330" s="432"/>
      <c r="D330" s="309" t="s">
        <v>101</v>
      </c>
      <c r="E330" s="361">
        <f>SUM(E326:E329)</f>
        <v>29</v>
      </c>
      <c r="F330" s="362">
        <f t="shared" ref="F330:H330" si="103">SUM(F326:F329)</f>
        <v>2</v>
      </c>
      <c r="G330" s="362">
        <f t="shared" si="103"/>
        <v>0</v>
      </c>
      <c r="H330" s="365">
        <f t="shared" si="103"/>
        <v>0</v>
      </c>
      <c r="I330" s="338">
        <f>SUM(I326:I329)</f>
        <v>270388969</v>
      </c>
      <c r="J330" s="338">
        <f t="shared" ref="J330:L330" si="104">SUM(J326:J329)</f>
        <v>0</v>
      </c>
      <c r="K330" s="338">
        <f t="shared" si="104"/>
        <v>0</v>
      </c>
      <c r="L330" s="338">
        <f t="shared" si="104"/>
        <v>0</v>
      </c>
    </row>
    <row r="331" spans="2:12">
      <c r="B331" s="432"/>
      <c r="C331" s="432"/>
      <c r="D331" s="311" t="s">
        <v>1268</v>
      </c>
      <c r="E331" s="342">
        <v>0</v>
      </c>
      <c r="F331" s="337">
        <v>0</v>
      </c>
      <c r="G331" s="336">
        <v>0</v>
      </c>
      <c r="H331" s="336">
        <v>0</v>
      </c>
      <c r="I331" s="336">
        <v>0</v>
      </c>
      <c r="J331" s="336">
        <v>0</v>
      </c>
      <c r="K331" s="336">
        <v>0</v>
      </c>
      <c r="L331" s="336">
        <v>0</v>
      </c>
    </row>
    <row r="332" spans="2:12">
      <c r="B332" s="433"/>
      <c r="C332" s="433"/>
      <c r="D332" s="311" t="s">
        <v>1269</v>
      </c>
      <c r="E332" s="336">
        <f>+E330</f>
        <v>29</v>
      </c>
      <c r="F332" s="336">
        <f>+F330</f>
        <v>2</v>
      </c>
      <c r="G332" s="336">
        <v>0</v>
      </c>
      <c r="H332" s="336">
        <v>0</v>
      </c>
      <c r="I332" s="336">
        <f>+I330</f>
        <v>270388969</v>
      </c>
      <c r="J332" s="336">
        <v>0</v>
      </c>
      <c r="K332" s="336">
        <v>0</v>
      </c>
      <c r="L332" s="336">
        <v>0</v>
      </c>
    </row>
    <row r="333" spans="2:12">
      <c r="B333" s="434">
        <v>17</v>
      </c>
      <c r="C333" s="434" t="s">
        <v>1338</v>
      </c>
      <c r="D333" s="298" t="s">
        <v>1264</v>
      </c>
      <c r="E333" s="313">
        <v>14</v>
      </c>
      <c r="F333" s="313">
        <v>1</v>
      </c>
      <c r="G333" s="346">
        <v>0</v>
      </c>
      <c r="H333" s="346">
        <v>0</v>
      </c>
      <c r="I333" s="300">
        <v>459063815</v>
      </c>
      <c r="J333" s="346">
        <v>0</v>
      </c>
      <c r="K333" s="346">
        <v>0</v>
      </c>
      <c r="L333" s="346">
        <v>0</v>
      </c>
    </row>
    <row r="334" spans="2:12" ht="22.5">
      <c r="B334" s="435"/>
      <c r="C334" s="435"/>
      <c r="D334" s="298" t="s">
        <v>1265</v>
      </c>
      <c r="E334" s="313">
        <v>5</v>
      </c>
      <c r="F334" s="313">
        <v>1</v>
      </c>
      <c r="G334" s="346">
        <v>0</v>
      </c>
      <c r="H334" s="346">
        <v>0</v>
      </c>
      <c r="I334" s="300">
        <v>53224273</v>
      </c>
      <c r="J334" s="346">
        <v>0</v>
      </c>
      <c r="K334" s="346">
        <v>0</v>
      </c>
      <c r="L334" s="346">
        <v>0</v>
      </c>
    </row>
    <row r="335" spans="2:12" ht="22.5">
      <c r="B335" s="435"/>
      <c r="C335" s="435"/>
      <c r="D335" s="298" t="s">
        <v>1266</v>
      </c>
      <c r="E335" s="313">
        <v>29</v>
      </c>
      <c r="F335" s="313">
        <v>1</v>
      </c>
      <c r="G335" s="346">
        <v>0</v>
      </c>
      <c r="H335" s="346">
        <v>0</v>
      </c>
      <c r="I335" s="300">
        <v>153051341</v>
      </c>
      <c r="J335" s="346">
        <v>0</v>
      </c>
      <c r="K335" s="346">
        <v>0</v>
      </c>
      <c r="L335" s="346">
        <v>0</v>
      </c>
    </row>
    <row r="336" spans="2:12" ht="22.5">
      <c r="B336" s="435"/>
      <c r="C336" s="435"/>
      <c r="D336" s="298" t="s">
        <v>1267</v>
      </c>
      <c r="E336" s="313">
        <v>68</v>
      </c>
      <c r="F336" s="346">
        <v>0</v>
      </c>
      <c r="G336" s="346">
        <v>0</v>
      </c>
      <c r="H336" s="346">
        <v>0</v>
      </c>
      <c r="I336" s="300">
        <v>103161844</v>
      </c>
      <c r="J336" s="346">
        <v>0</v>
      </c>
      <c r="K336" s="346">
        <v>0</v>
      </c>
      <c r="L336" s="346">
        <v>0</v>
      </c>
    </row>
    <row r="337" spans="2:12">
      <c r="B337" s="435"/>
      <c r="C337" s="435"/>
      <c r="D337" s="301" t="s">
        <v>101</v>
      </c>
      <c r="E337" s="302">
        <f>SUM(E333:E336)</f>
        <v>116</v>
      </c>
      <c r="F337" s="303">
        <f t="shared" ref="F337:H337" si="105">SUM(F333:F336)</f>
        <v>3</v>
      </c>
      <c r="G337" s="303">
        <f t="shared" si="105"/>
        <v>0</v>
      </c>
      <c r="H337" s="304">
        <f t="shared" si="105"/>
        <v>0</v>
      </c>
      <c r="I337" s="305">
        <f>SUM(I333:I336)</f>
        <v>768501273</v>
      </c>
      <c r="J337" s="305">
        <f t="shared" ref="J337:L337" si="106">SUM(J333:J336)</f>
        <v>0</v>
      </c>
      <c r="K337" s="305">
        <f t="shared" si="106"/>
        <v>0</v>
      </c>
      <c r="L337" s="305">
        <f t="shared" si="106"/>
        <v>0</v>
      </c>
    </row>
    <row r="338" spans="2:12">
      <c r="B338" s="435"/>
      <c r="C338" s="435"/>
      <c r="D338" s="306" t="s">
        <v>1268</v>
      </c>
      <c r="E338" s="313">
        <v>50</v>
      </c>
      <c r="F338" s="313">
        <v>2</v>
      </c>
      <c r="G338" s="346">
        <v>0</v>
      </c>
      <c r="H338" s="346">
        <v>0</v>
      </c>
      <c r="I338" s="300">
        <v>610377457</v>
      </c>
      <c r="J338" s="346">
        <v>0</v>
      </c>
      <c r="K338" s="346">
        <v>0</v>
      </c>
      <c r="L338" s="346">
        <v>0</v>
      </c>
    </row>
    <row r="339" spans="2:12">
      <c r="B339" s="436"/>
      <c r="C339" s="436"/>
      <c r="D339" s="306" t="s">
        <v>1269</v>
      </c>
      <c r="E339" s="313">
        <v>66</v>
      </c>
      <c r="F339" s="313">
        <v>1</v>
      </c>
      <c r="G339" s="346">
        <v>0</v>
      </c>
      <c r="H339" s="346">
        <v>0</v>
      </c>
      <c r="I339" s="300">
        <v>158123816</v>
      </c>
      <c r="J339" s="346">
        <v>0</v>
      </c>
      <c r="K339" s="346">
        <v>0</v>
      </c>
      <c r="L339" s="346">
        <v>0</v>
      </c>
    </row>
    <row r="340" spans="2:12">
      <c r="B340" s="434">
        <v>17</v>
      </c>
      <c r="C340" s="434" t="s">
        <v>1338</v>
      </c>
      <c r="D340" s="298" t="s">
        <v>1264</v>
      </c>
      <c r="E340" s="346">
        <v>0</v>
      </c>
      <c r="F340" s="346">
        <v>0</v>
      </c>
      <c r="G340" s="346">
        <v>0</v>
      </c>
      <c r="H340" s="346">
        <v>0</v>
      </c>
      <c r="I340" s="346">
        <v>0</v>
      </c>
      <c r="J340" s="346">
        <v>0</v>
      </c>
      <c r="K340" s="346">
        <v>0</v>
      </c>
      <c r="L340" s="346">
        <v>0</v>
      </c>
    </row>
    <row r="341" spans="2:12" ht="22.5">
      <c r="B341" s="435"/>
      <c r="C341" s="435"/>
      <c r="D341" s="298" t="s">
        <v>1265</v>
      </c>
      <c r="E341" s="346">
        <v>0</v>
      </c>
      <c r="F341" s="346">
        <v>0</v>
      </c>
      <c r="G341" s="346">
        <v>0</v>
      </c>
      <c r="H341" s="346">
        <v>0</v>
      </c>
      <c r="I341" s="346">
        <v>0</v>
      </c>
      <c r="J341" s="346">
        <v>0</v>
      </c>
      <c r="K341" s="346">
        <v>0</v>
      </c>
      <c r="L341" s="346">
        <v>0</v>
      </c>
    </row>
    <row r="342" spans="2:12" ht="22.5">
      <c r="B342" s="435"/>
      <c r="C342" s="435"/>
      <c r="D342" s="298" t="s">
        <v>1266</v>
      </c>
      <c r="E342" s="346">
        <v>0</v>
      </c>
      <c r="F342" s="346">
        <v>0</v>
      </c>
      <c r="G342" s="346">
        <v>0</v>
      </c>
      <c r="H342" s="346">
        <v>0</v>
      </c>
      <c r="I342" s="346">
        <v>0</v>
      </c>
      <c r="J342" s="346">
        <v>0</v>
      </c>
      <c r="K342" s="346">
        <v>0</v>
      </c>
      <c r="L342" s="346">
        <v>0</v>
      </c>
    </row>
    <row r="343" spans="2:12" ht="22.5">
      <c r="B343" s="435"/>
      <c r="C343" s="435"/>
      <c r="D343" s="298" t="s">
        <v>1267</v>
      </c>
      <c r="E343" s="346">
        <v>0</v>
      </c>
      <c r="F343" s="346">
        <v>0</v>
      </c>
      <c r="G343" s="346">
        <v>0</v>
      </c>
      <c r="H343" s="346">
        <v>0</v>
      </c>
      <c r="I343" s="346">
        <v>0</v>
      </c>
      <c r="J343" s="346">
        <v>0</v>
      </c>
      <c r="K343" s="346">
        <v>0</v>
      </c>
      <c r="L343" s="346">
        <v>0</v>
      </c>
    </row>
    <row r="344" spans="2:12">
      <c r="B344" s="435"/>
      <c r="C344" s="435"/>
      <c r="D344" s="301" t="s">
        <v>101</v>
      </c>
      <c r="E344" s="302">
        <f>SUM(E340:E343)</f>
        <v>0</v>
      </c>
      <c r="F344" s="303">
        <f t="shared" ref="F344:H344" si="107">SUM(F340:F343)</f>
        <v>0</v>
      </c>
      <c r="G344" s="303">
        <f t="shared" si="107"/>
        <v>0</v>
      </c>
      <c r="H344" s="304">
        <f t="shared" si="107"/>
        <v>0</v>
      </c>
      <c r="I344" s="305">
        <f>SUM(I340:I343)</f>
        <v>0</v>
      </c>
      <c r="J344" s="305">
        <f t="shared" ref="J344:L344" si="108">SUM(J340:J343)</f>
        <v>0</v>
      </c>
      <c r="K344" s="305">
        <f t="shared" si="108"/>
        <v>0</v>
      </c>
      <c r="L344" s="305">
        <f t="shared" si="108"/>
        <v>0</v>
      </c>
    </row>
    <row r="345" spans="2:12">
      <c r="B345" s="435"/>
      <c r="C345" s="435"/>
      <c r="D345" s="306" t="s">
        <v>1268</v>
      </c>
      <c r="E345" s="346">
        <v>0</v>
      </c>
      <c r="F345" s="346">
        <v>0</v>
      </c>
      <c r="G345" s="346">
        <v>0</v>
      </c>
      <c r="H345" s="346">
        <v>0</v>
      </c>
      <c r="I345" s="346">
        <v>0</v>
      </c>
      <c r="J345" s="346">
        <v>0</v>
      </c>
      <c r="K345" s="346">
        <v>0</v>
      </c>
      <c r="L345" s="346">
        <v>0</v>
      </c>
    </row>
    <row r="346" spans="2:12">
      <c r="B346" s="436"/>
      <c r="C346" s="436"/>
      <c r="D346" s="306" t="s">
        <v>1269</v>
      </c>
      <c r="E346" s="346">
        <v>0</v>
      </c>
      <c r="F346" s="346">
        <v>0</v>
      </c>
      <c r="G346" s="346">
        <v>0</v>
      </c>
      <c r="H346" s="346">
        <v>0</v>
      </c>
      <c r="I346" s="346">
        <v>0</v>
      </c>
      <c r="J346" s="346">
        <v>0</v>
      </c>
      <c r="K346" s="346">
        <v>0</v>
      </c>
      <c r="L346" s="346">
        <v>0</v>
      </c>
    </row>
    <row r="347" spans="2:12">
      <c r="B347" s="431">
        <v>18</v>
      </c>
      <c r="C347" s="431" t="s">
        <v>71</v>
      </c>
      <c r="D347" s="307" t="s">
        <v>1264</v>
      </c>
      <c r="E347" s="343">
        <v>0</v>
      </c>
      <c r="F347" s="343">
        <v>0</v>
      </c>
      <c r="G347" s="343">
        <v>0</v>
      </c>
      <c r="H347" s="343">
        <v>0</v>
      </c>
      <c r="I347" s="336">
        <v>0</v>
      </c>
      <c r="J347" s="336">
        <v>0</v>
      </c>
      <c r="K347" s="336">
        <v>0</v>
      </c>
      <c r="L347" s="336">
        <v>0</v>
      </c>
    </row>
    <row r="348" spans="2:12" ht="22.5">
      <c r="B348" s="432"/>
      <c r="C348" s="432"/>
      <c r="D348" s="307" t="s">
        <v>1265</v>
      </c>
      <c r="E348" s="342">
        <v>5</v>
      </c>
      <c r="F348" s="337">
        <v>3</v>
      </c>
      <c r="G348" s="343">
        <v>0</v>
      </c>
      <c r="H348" s="343">
        <v>0</v>
      </c>
      <c r="I348" s="343">
        <v>53833166</v>
      </c>
      <c r="J348" s="343">
        <v>39790858</v>
      </c>
      <c r="K348" s="343">
        <v>0</v>
      </c>
      <c r="L348" s="343">
        <v>0</v>
      </c>
    </row>
    <row r="349" spans="2:12" ht="22.5">
      <c r="B349" s="432"/>
      <c r="C349" s="432"/>
      <c r="D349" s="307" t="s">
        <v>1266</v>
      </c>
      <c r="E349" s="342">
        <v>15</v>
      </c>
      <c r="F349" s="337">
        <v>3</v>
      </c>
      <c r="G349" s="343">
        <v>0</v>
      </c>
      <c r="H349" s="343">
        <v>0</v>
      </c>
      <c r="I349" s="336">
        <v>113454877</v>
      </c>
      <c r="J349" s="336">
        <v>15430517</v>
      </c>
      <c r="K349" s="343">
        <v>0</v>
      </c>
      <c r="L349" s="343">
        <v>0</v>
      </c>
    </row>
    <row r="350" spans="2:12" ht="22.5">
      <c r="B350" s="432"/>
      <c r="C350" s="432"/>
      <c r="D350" s="307" t="s">
        <v>1267</v>
      </c>
      <c r="E350" s="342">
        <v>20</v>
      </c>
      <c r="F350" s="337">
        <v>1</v>
      </c>
      <c r="G350" s="343">
        <v>0</v>
      </c>
      <c r="H350" s="343">
        <v>0</v>
      </c>
      <c r="I350" s="336">
        <v>133206307</v>
      </c>
      <c r="J350" s="336">
        <v>4377814</v>
      </c>
      <c r="K350" s="343">
        <v>0</v>
      </c>
      <c r="L350" s="343">
        <v>0</v>
      </c>
    </row>
    <row r="351" spans="2:12">
      <c r="B351" s="432"/>
      <c r="C351" s="432"/>
      <c r="D351" s="309" t="s">
        <v>101</v>
      </c>
      <c r="E351" s="339">
        <f>SUM(E347:E350)</f>
        <v>40</v>
      </c>
      <c r="F351" s="339">
        <f t="shared" ref="F351:H351" si="109">SUM(F347:F350)</f>
        <v>7</v>
      </c>
      <c r="G351" s="339">
        <f t="shared" si="109"/>
        <v>0</v>
      </c>
      <c r="H351" s="339">
        <f t="shared" si="109"/>
        <v>0</v>
      </c>
      <c r="I351" s="341">
        <f>SUM(I347:I350)</f>
        <v>300494350</v>
      </c>
      <c r="J351" s="341">
        <f t="shared" ref="J351:L351" si="110">SUM(J347:J350)</f>
        <v>59599189</v>
      </c>
      <c r="K351" s="341">
        <f t="shared" si="110"/>
        <v>0</v>
      </c>
      <c r="L351" s="341">
        <f t="shared" si="110"/>
        <v>0</v>
      </c>
    </row>
    <row r="352" spans="2:12">
      <c r="B352" s="432"/>
      <c r="C352" s="432"/>
      <c r="D352" s="311" t="s">
        <v>1268</v>
      </c>
      <c r="E352" s="342">
        <f>+E351</f>
        <v>40</v>
      </c>
      <c r="F352" s="337">
        <f t="shared" ref="F352:L352" si="111">+F351</f>
        <v>7</v>
      </c>
      <c r="G352" s="343">
        <f t="shared" si="111"/>
        <v>0</v>
      </c>
      <c r="H352" s="343">
        <f t="shared" si="111"/>
        <v>0</v>
      </c>
      <c r="I352" s="336">
        <f t="shared" si="111"/>
        <v>300494350</v>
      </c>
      <c r="J352" s="336">
        <f t="shared" si="111"/>
        <v>59599189</v>
      </c>
      <c r="K352" s="336">
        <f t="shared" si="111"/>
        <v>0</v>
      </c>
      <c r="L352" s="343">
        <f t="shared" si="111"/>
        <v>0</v>
      </c>
    </row>
    <row r="353" spans="2:12">
      <c r="B353" s="433"/>
      <c r="C353" s="433"/>
      <c r="D353" s="311" t="s">
        <v>1269</v>
      </c>
      <c r="E353" s="343">
        <v>0</v>
      </c>
      <c r="F353" s="343">
        <v>0</v>
      </c>
      <c r="G353" s="343">
        <v>0</v>
      </c>
      <c r="H353" s="343">
        <v>0</v>
      </c>
      <c r="I353" s="343">
        <v>0</v>
      </c>
      <c r="J353" s="343">
        <v>0</v>
      </c>
      <c r="K353" s="343">
        <v>0</v>
      </c>
      <c r="L353" s="343">
        <v>0</v>
      </c>
    </row>
    <row r="354" spans="2:12">
      <c r="B354" s="431">
        <v>18</v>
      </c>
      <c r="C354" s="431" t="s">
        <v>71</v>
      </c>
      <c r="D354" s="307" t="s">
        <v>1264</v>
      </c>
      <c r="E354" s="342">
        <v>1</v>
      </c>
      <c r="F354" s="343">
        <v>0</v>
      </c>
      <c r="G354" s="343">
        <v>0</v>
      </c>
      <c r="H354" s="343">
        <v>0</v>
      </c>
      <c r="I354" s="336">
        <v>20231578</v>
      </c>
      <c r="J354" s="336">
        <v>0</v>
      </c>
      <c r="K354" s="336">
        <v>0</v>
      </c>
      <c r="L354" s="336">
        <v>0</v>
      </c>
    </row>
    <row r="355" spans="2:12" ht="22.5">
      <c r="B355" s="432"/>
      <c r="C355" s="432"/>
      <c r="D355" s="307" t="s">
        <v>1265</v>
      </c>
      <c r="E355" s="342">
        <v>1</v>
      </c>
      <c r="F355" s="343">
        <v>0</v>
      </c>
      <c r="G355" s="343">
        <v>0</v>
      </c>
      <c r="H355" s="343">
        <v>0</v>
      </c>
      <c r="I355" s="343">
        <v>11773684</v>
      </c>
      <c r="J355" s="343">
        <v>0</v>
      </c>
      <c r="K355" s="343">
        <v>0</v>
      </c>
      <c r="L355" s="343">
        <v>0</v>
      </c>
    </row>
    <row r="356" spans="2:12" ht="22.5">
      <c r="B356" s="432"/>
      <c r="C356" s="432"/>
      <c r="D356" s="307" t="s">
        <v>1266</v>
      </c>
      <c r="E356" s="342">
        <v>3</v>
      </c>
      <c r="F356" s="343">
        <v>0</v>
      </c>
      <c r="G356" s="343">
        <v>0</v>
      </c>
      <c r="H356" s="343">
        <v>0</v>
      </c>
      <c r="I356" s="336">
        <v>7217222</v>
      </c>
      <c r="J356" s="336">
        <v>0</v>
      </c>
      <c r="K356" s="343">
        <v>0</v>
      </c>
      <c r="L356" s="343">
        <v>0</v>
      </c>
    </row>
    <row r="357" spans="2:12" ht="22.5">
      <c r="B357" s="432"/>
      <c r="C357" s="432"/>
      <c r="D357" s="307" t="s">
        <v>1267</v>
      </c>
      <c r="E357" s="343">
        <v>0</v>
      </c>
      <c r="F357" s="337">
        <v>1</v>
      </c>
      <c r="G357" s="343">
        <v>0</v>
      </c>
      <c r="H357" s="343">
        <v>0</v>
      </c>
      <c r="I357" s="336">
        <v>810524</v>
      </c>
      <c r="J357" s="336">
        <v>0</v>
      </c>
      <c r="K357" s="343">
        <v>0</v>
      </c>
      <c r="L357" s="343">
        <v>0</v>
      </c>
    </row>
    <row r="358" spans="2:12">
      <c r="B358" s="432"/>
      <c r="C358" s="432"/>
      <c r="D358" s="309" t="s">
        <v>101</v>
      </c>
      <c r="E358" s="339">
        <f>SUM(E354:E357)</f>
        <v>5</v>
      </c>
      <c r="F358" s="339">
        <f t="shared" ref="F358:H358" si="112">SUM(F354:F357)</f>
        <v>1</v>
      </c>
      <c r="G358" s="339">
        <f t="shared" si="112"/>
        <v>0</v>
      </c>
      <c r="H358" s="339">
        <f t="shared" si="112"/>
        <v>0</v>
      </c>
      <c r="I358" s="341">
        <f>SUM(I354:I357)</f>
        <v>40033008</v>
      </c>
      <c r="J358" s="341">
        <f t="shared" ref="J358:L358" si="113">SUM(J354:J357)</f>
        <v>0</v>
      </c>
      <c r="K358" s="341">
        <f t="shared" si="113"/>
        <v>0</v>
      </c>
      <c r="L358" s="341">
        <f t="shared" si="113"/>
        <v>0</v>
      </c>
    </row>
    <row r="359" spans="2:12">
      <c r="B359" s="432"/>
      <c r="C359" s="432"/>
      <c r="D359" s="311" t="s">
        <v>1268</v>
      </c>
      <c r="E359" s="343">
        <v>0</v>
      </c>
      <c r="F359" s="343">
        <v>0</v>
      </c>
      <c r="G359" s="343">
        <v>0</v>
      </c>
      <c r="H359" s="343">
        <v>0</v>
      </c>
      <c r="I359" s="336">
        <v>0</v>
      </c>
      <c r="J359" s="336">
        <v>0</v>
      </c>
      <c r="K359" s="336">
        <v>0</v>
      </c>
      <c r="L359" s="343">
        <v>0</v>
      </c>
    </row>
    <row r="360" spans="2:12">
      <c r="B360" s="433"/>
      <c r="C360" s="433"/>
      <c r="D360" s="311" t="s">
        <v>1269</v>
      </c>
      <c r="E360" s="342">
        <f>+E358</f>
        <v>5</v>
      </c>
      <c r="F360" s="342">
        <f>+F358</f>
        <v>1</v>
      </c>
      <c r="G360" s="343">
        <v>0</v>
      </c>
      <c r="H360" s="343">
        <v>0</v>
      </c>
      <c r="I360" s="343">
        <f>+I358</f>
        <v>40033008</v>
      </c>
      <c r="J360" s="343">
        <v>0</v>
      </c>
      <c r="K360" s="343">
        <v>0</v>
      </c>
      <c r="L360" s="343">
        <v>0</v>
      </c>
    </row>
    <row r="361" spans="2:12">
      <c r="B361" s="434">
        <v>19</v>
      </c>
      <c r="C361" s="434" t="s">
        <v>85</v>
      </c>
      <c r="D361" s="298" t="s">
        <v>1264</v>
      </c>
      <c r="E361" s="313" t="s">
        <v>149</v>
      </c>
      <c r="F361" s="313" t="s">
        <v>149</v>
      </c>
      <c r="G361" s="313" t="s">
        <v>149</v>
      </c>
      <c r="H361" s="313" t="s">
        <v>149</v>
      </c>
      <c r="I361" s="313" t="s">
        <v>149</v>
      </c>
      <c r="J361" s="313" t="s">
        <v>149</v>
      </c>
      <c r="K361" s="313" t="s">
        <v>149</v>
      </c>
      <c r="L361" s="313" t="s">
        <v>149</v>
      </c>
    </row>
    <row r="362" spans="2:12" ht="22.5">
      <c r="B362" s="435"/>
      <c r="C362" s="435"/>
      <c r="D362" s="298" t="s">
        <v>1265</v>
      </c>
      <c r="E362" s="313" t="s">
        <v>149</v>
      </c>
      <c r="F362" s="313" t="s">
        <v>149</v>
      </c>
      <c r="G362" s="313" t="s">
        <v>149</v>
      </c>
      <c r="H362" s="313" t="s">
        <v>149</v>
      </c>
      <c r="I362" s="313" t="s">
        <v>149</v>
      </c>
      <c r="J362" s="313" t="s">
        <v>149</v>
      </c>
      <c r="K362" s="313" t="s">
        <v>149</v>
      </c>
      <c r="L362" s="313" t="s">
        <v>149</v>
      </c>
    </row>
    <row r="363" spans="2:12" ht="22.5">
      <c r="B363" s="435"/>
      <c r="C363" s="435"/>
      <c r="D363" s="298" t="s">
        <v>1266</v>
      </c>
      <c r="E363" s="313" t="s">
        <v>149</v>
      </c>
      <c r="F363" s="313" t="s">
        <v>149</v>
      </c>
      <c r="G363" s="313" t="s">
        <v>149</v>
      </c>
      <c r="H363" s="313" t="s">
        <v>149</v>
      </c>
      <c r="I363" s="313" t="s">
        <v>149</v>
      </c>
      <c r="J363" s="313" t="s">
        <v>149</v>
      </c>
      <c r="K363" s="313" t="s">
        <v>149</v>
      </c>
      <c r="L363" s="313" t="s">
        <v>149</v>
      </c>
    </row>
    <row r="364" spans="2:12" ht="22.5">
      <c r="B364" s="435"/>
      <c r="C364" s="435"/>
      <c r="D364" s="298" t="s">
        <v>1267</v>
      </c>
      <c r="E364" s="313" t="s">
        <v>149</v>
      </c>
      <c r="F364" s="313" t="s">
        <v>149</v>
      </c>
      <c r="G364" s="313" t="s">
        <v>149</v>
      </c>
      <c r="H364" s="313" t="s">
        <v>149</v>
      </c>
      <c r="I364" s="313" t="s">
        <v>149</v>
      </c>
      <c r="J364" s="313" t="s">
        <v>149</v>
      </c>
      <c r="K364" s="313" t="s">
        <v>149</v>
      </c>
      <c r="L364" s="313" t="s">
        <v>149</v>
      </c>
    </row>
    <row r="365" spans="2:12">
      <c r="B365" s="435"/>
      <c r="C365" s="435"/>
      <c r="D365" s="301" t="s">
        <v>101</v>
      </c>
      <c r="E365" s="302">
        <f>SUM(E361:E364)</f>
        <v>0</v>
      </c>
      <c r="F365" s="303">
        <f t="shared" ref="F365:H365" si="114">SUM(F361:F364)</f>
        <v>0</v>
      </c>
      <c r="G365" s="303">
        <f t="shared" si="114"/>
        <v>0</v>
      </c>
      <c r="H365" s="304">
        <f t="shared" si="114"/>
        <v>0</v>
      </c>
      <c r="I365" s="305">
        <f>SUM(I361:I364)</f>
        <v>0</v>
      </c>
      <c r="J365" s="305">
        <f t="shared" ref="J365:L365" si="115">SUM(J361:J364)</f>
        <v>0</v>
      </c>
      <c r="K365" s="305">
        <f t="shared" si="115"/>
        <v>0</v>
      </c>
      <c r="L365" s="305">
        <f t="shared" si="115"/>
        <v>0</v>
      </c>
    </row>
    <row r="366" spans="2:12">
      <c r="B366" s="435"/>
      <c r="C366" s="435"/>
      <c r="D366" s="306" t="s">
        <v>1268</v>
      </c>
      <c r="E366" s="313" t="s">
        <v>149</v>
      </c>
      <c r="F366" s="313" t="s">
        <v>149</v>
      </c>
      <c r="G366" s="313" t="s">
        <v>149</v>
      </c>
      <c r="H366" s="313" t="s">
        <v>149</v>
      </c>
      <c r="I366" s="313" t="s">
        <v>149</v>
      </c>
      <c r="J366" s="313" t="s">
        <v>149</v>
      </c>
      <c r="K366" s="313" t="s">
        <v>149</v>
      </c>
      <c r="L366" s="313" t="s">
        <v>149</v>
      </c>
    </row>
    <row r="367" spans="2:12">
      <c r="B367" s="436"/>
      <c r="C367" s="436"/>
      <c r="D367" s="306" t="s">
        <v>1269</v>
      </c>
      <c r="E367" s="313" t="s">
        <v>149</v>
      </c>
      <c r="F367" s="313" t="s">
        <v>149</v>
      </c>
      <c r="G367" s="313" t="s">
        <v>149</v>
      </c>
      <c r="H367" s="313" t="s">
        <v>149</v>
      </c>
      <c r="I367" s="313" t="s">
        <v>149</v>
      </c>
      <c r="J367" s="313" t="s">
        <v>149</v>
      </c>
      <c r="K367" s="313" t="s">
        <v>149</v>
      </c>
      <c r="L367" s="313" t="s">
        <v>149</v>
      </c>
    </row>
    <row r="368" spans="2:12">
      <c r="B368" s="434">
        <v>19</v>
      </c>
      <c r="C368" s="434" t="s">
        <v>85</v>
      </c>
      <c r="D368" s="298" t="s">
        <v>1264</v>
      </c>
      <c r="E368" s="313" t="s">
        <v>149</v>
      </c>
      <c r="F368" s="313" t="s">
        <v>149</v>
      </c>
      <c r="G368" s="313" t="s">
        <v>149</v>
      </c>
      <c r="H368" s="313" t="s">
        <v>149</v>
      </c>
      <c r="I368" s="313" t="s">
        <v>149</v>
      </c>
      <c r="J368" s="313" t="s">
        <v>149</v>
      </c>
      <c r="K368" s="313" t="s">
        <v>149</v>
      </c>
      <c r="L368" s="313" t="s">
        <v>149</v>
      </c>
    </row>
    <row r="369" spans="2:12" ht="22.5">
      <c r="B369" s="435"/>
      <c r="C369" s="435"/>
      <c r="D369" s="298" t="s">
        <v>1265</v>
      </c>
      <c r="E369" s="313" t="s">
        <v>149</v>
      </c>
      <c r="F369" s="313" t="s">
        <v>149</v>
      </c>
      <c r="G369" s="313" t="s">
        <v>149</v>
      </c>
      <c r="H369" s="313" t="s">
        <v>149</v>
      </c>
      <c r="I369" s="313" t="s">
        <v>149</v>
      </c>
      <c r="J369" s="313" t="s">
        <v>149</v>
      </c>
      <c r="K369" s="313" t="s">
        <v>149</v>
      </c>
      <c r="L369" s="313" t="s">
        <v>149</v>
      </c>
    </row>
    <row r="370" spans="2:12" ht="22.5">
      <c r="B370" s="435"/>
      <c r="C370" s="435"/>
      <c r="D370" s="298" t="s">
        <v>1266</v>
      </c>
      <c r="E370" s="313" t="s">
        <v>149</v>
      </c>
      <c r="F370" s="313" t="s">
        <v>149</v>
      </c>
      <c r="G370" s="313" t="s">
        <v>149</v>
      </c>
      <c r="H370" s="313" t="s">
        <v>149</v>
      </c>
      <c r="I370" s="313" t="s">
        <v>149</v>
      </c>
      <c r="J370" s="313" t="s">
        <v>149</v>
      </c>
      <c r="K370" s="313" t="s">
        <v>149</v>
      </c>
      <c r="L370" s="313" t="s">
        <v>149</v>
      </c>
    </row>
    <row r="371" spans="2:12" ht="22.5">
      <c r="B371" s="435"/>
      <c r="C371" s="435"/>
      <c r="D371" s="298" t="s">
        <v>1267</v>
      </c>
      <c r="E371" s="313" t="s">
        <v>149</v>
      </c>
      <c r="F371" s="313" t="s">
        <v>149</v>
      </c>
      <c r="G371" s="313" t="s">
        <v>149</v>
      </c>
      <c r="H371" s="313" t="s">
        <v>149</v>
      </c>
      <c r="I371" s="313" t="s">
        <v>149</v>
      </c>
      <c r="J371" s="313" t="s">
        <v>149</v>
      </c>
      <c r="K371" s="313" t="s">
        <v>149</v>
      </c>
      <c r="L371" s="313" t="s">
        <v>149</v>
      </c>
    </row>
    <row r="372" spans="2:12">
      <c r="B372" s="435"/>
      <c r="C372" s="435"/>
      <c r="D372" s="301" t="s">
        <v>101</v>
      </c>
      <c r="E372" s="302">
        <f>SUM(E368:E371)</f>
        <v>0</v>
      </c>
      <c r="F372" s="303">
        <f t="shared" ref="F372:H372" si="116">SUM(F368:F371)</f>
        <v>0</v>
      </c>
      <c r="G372" s="303">
        <f t="shared" si="116"/>
        <v>0</v>
      </c>
      <c r="H372" s="304">
        <f t="shared" si="116"/>
        <v>0</v>
      </c>
      <c r="I372" s="305">
        <f>SUM(I368:I371)</f>
        <v>0</v>
      </c>
      <c r="J372" s="305">
        <f t="shared" ref="J372:L372" si="117">SUM(J368:J371)</f>
        <v>0</v>
      </c>
      <c r="K372" s="305">
        <f t="shared" si="117"/>
        <v>0</v>
      </c>
      <c r="L372" s="305">
        <f t="shared" si="117"/>
        <v>0</v>
      </c>
    </row>
    <row r="373" spans="2:12">
      <c r="B373" s="435"/>
      <c r="C373" s="435"/>
      <c r="D373" s="306" t="s">
        <v>1268</v>
      </c>
      <c r="E373" s="313" t="s">
        <v>149</v>
      </c>
      <c r="F373" s="313" t="s">
        <v>149</v>
      </c>
      <c r="G373" s="313" t="s">
        <v>149</v>
      </c>
      <c r="H373" s="313" t="s">
        <v>149</v>
      </c>
      <c r="I373" s="313" t="s">
        <v>149</v>
      </c>
      <c r="J373" s="313" t="s">
        <v>149</v>
      </c>
      <c r="K373" s="313" t="s">
        <v>149</v>
      </c>
      <c r="L373" s="313" t="s">
        <v>149</v>
      </c>
    </row>
    <row r="374" spans="2:12">
      <c r="B374" s="436"/>
      <c r="C374" s="436"/>
      <c r="D374" s="306" t="s">
        <v>1269</v>
      </c>
      <c r="E374" s="313" t="s">
        <v>149</v>
      </c>
      <c r="F374" s="313" t="s">
        <v>149</v>
      </c>
      <c r="G374" s="313" t="s">
        <v>149</v>
      </c>
      <c r="H374" s="313" t="s">
        <v>149</v>
      </c>
      <c r="I374" s="313" t="s">
        <v>149</v>
      </c>
      <c r="J374" s="313" t="s">
        <v>149</v>
      </c>
      <c r="K374" s="313" t="s">
        <v>149</v>
      </c>
      <c r="L374" s="313" t="s">
        <v>149</v>
      </c>
    </row>
    <row r="375" spans="2:12">
      <c r="B375" s="431">
        <v>20</v>
      </c>
      <c r="C375" s="431" t="s">
        <v>86</v>
      </c>
      <c r="D375" s="307" t="s">
        <v>1264</v>
      </c>
      <c r="E375" s="342">
        <v>1</v>
      </c>
      <c r="F375" s="343">
        <v>0</v>
      </c>
      <c r="G375" s="343">
        <v>0</v>
      </c>
      <c r="H375" s="343">
        <v>0</v>
      </c>
      <c r="I375" s="336">
        <v>54351684</v>
      </c>
      <c r="J375" s="343">
        <v>0</v>
      </c>
      <c r="K375" s="343">
        <v>0</v>
      </c>
      <c r="L375" s="343">
        <v>0</v>
      </c>
    </row>
    <row r="376" spans="2:12" ht="22.5">
      <c r="B376" s="432"/>
      <c r="C376" s="432"/>
      <c r="D376" s="307" t="s">
        <v>1265</v>
      </c>
      <c r="E376" s="342">
        <v>9</v>
      </c>
      <c r="F376" s="337">
        <v>1</v>
      </c>
      <c r="G376" s="337">
        <v>4</v>
      </c>
      <c r="H376" s="343">
        <v>0</v>
      </c>
      <c r="I376" s="336">
        <v>151231282</v>
      </c>
      <c r="J376" s="336">
        <v>13270325</v>
      </c>
      <c r="K376" s="343">
        <v>124614811</v>
      </c>
      <c r="L376" s="343">
        <v>0</v>
      </c>
    </row>
    <row r="377" spans="2:12" ht="22.5">
      <c r="B377" s="432"/>
      <c r="C377" s="432"/>
      <c r="D377" s="307" t="s">
        <v>1266</v>
      </c>
      <c r="E377" s="342">
        <v>201</v>
      </c>
      <c r="F377" s="337">
        <v>9</v>
      </c>
      <c r="G377" s="337">
        <v>4</v>
      </c>
      <c r="H377" s="343">
        <v>0</v>
      </c>
      <c r="I377" s="336">
        <v>721182666</v>
      </c>
      <c r="J377" s="343">
        <v>50612268</v>
      </c>
      <c r="K377" s="343">
        <v>20562493</v>
      </c>
      <c r="L377" s="343">
        <v>0</v>
      </c>
    </row>
    <row r="378" spans="2:12" ht="22.5">
      <c r="B378" s="432"/>
      <c r="C378" s="432"/>
      <c r="D378" s="307" t="s">
        <v>1267</v>
      </c>
      <c r="E378" s="342">
        <v>483</v>
      </c>
      <c r="F378" s="337">
        <v>10</v>
      </c>
      <c r="G378" s="337">
        <v>7</v>
      </c>
      <c r="H378" s="343">
        <v>0</v>
      </c>
      <c r="I378" s="336">
        <v>750669094</v>
      </c>
      <c r="J378" s="336">
        <v>18363073</v>
      </c>
      <c r="K378" s="343">
        <v>22485199</v>
      </c>
      <c r="L378" s="343">
        <v>0</v>
      </c>
    </row>
    <row r="379" spans="2:12">
      <c r="B379" s="432"/>
      <c r="C379" s="432"/>
      <c r="D379" s="309" t="s">
        <v>101</v>
      </c>
      <c r="E379" s="339">
        <f>SUM(E375:E378)</f>
        <v>694</v>
      </c>
      <c r="F379" s="339">
        <f t="shared" ref="F379:H379" si="118">SUM(F375:F378)</f>
        <v>20</v>
      </c>
      <c r="G379" s="339">
        <f t="shared" si="118"/>
        <v>15</v>
      </c>
      <c r="H379" s="339">
        <f t="shared" si="118"/>
        <v>0</v>
      </c>
      <c r="I379" s="341">
        <f>SUM(I375:I378)</f>
        <v>1677434726</v>
      </c>
      <c r="J379" s="341">
        <f t="shared" ref="J379:L381" si="119">SUM(J375:J378)</f>
        <v>82245666</v>
      </c>
      <c r="K379" s="341">
        <f t="shared" si="119"/>
        <v>167662503</v>
      </c>
      <c r="L379" s="341">
        <f t="shared" si="119"/>
        <v>0</v>
      </c>
    </row>
    <row r="380" spans="2:12">
      <c r="B380" s="432"/>
      <c r="C380" s="432"/>
      <c r="D380" s="311" t="s">
        <v>1268</v>
      </c>
      <c r="E380" s="342">
        <v>433</v>
      </c>
      <c r="F380" s="342">
        <v>17</v>
      </c>
      <c r="G380" s="343">
        <v>15</v>
      </c>
      <c r="H380" s="343">
        <v>0</v>
      </c>
      <c r="I380" s="336">
        <v>1356676073</v>
      </c>
      <c r="J380" s="336">
        <v>81408565</v>
      </c>
      <c r="K380" s="336">
        <v>167662503</v>
      </c>
      <c r="L380" s="341">
        <f t="shared" si="119"/>
        <v>0</v>
      </c>
    </row>
    <row r="381" spans="2:12">
      <c r="B381" s="433"/>
      <c r="C381" s="433"/>
      <c r="D381" s="311" t="s">
        <v>1269</v>
      </c>
      <c r="E381" s="342">
        <v>261</v>
      </c>
      <c r="F381" s="342">
        <v>3</v>
      </c>
      <c r="G381" s="343">
        <v>0</v>
      </c>
      <c r="H381" s="343">
        <v>0</v>
      </c>
      <c r="I381" s="343">
        <v>320758653</v>
      </c>
      <c r="J381" s="343">
        <v>837101</v>
      </c>
      <c r="K381" s="343">
        <v>0</v>
      </c>
      <c r="L381" s="341">
        <f t="shared" si="119"/>
        <v>0</v>
      </c>
    </row>
    <row r="382" spans="2:12">
      <c r="B382" s="431">
        <v>20</v>
      </c>
      <c r="C382" s="431" t="s">
        <v>86</v>
      </c>
      <c r="D382" s="307" t="s">
        <v>1264</v>
      </c>
      <c r="E382" s="342">
        <v>0</v>
      </c>
      <c r="F382" s="343">
        <v>0</v>
      </c>
      <c r="G382" s="343">
        <v>0</v>
      </c>
      <c r="H382" s="343">
        <v>0</v>
      </c>
      <c r="I382" s="336">
        <v>0</v>
      </c>
      <c r="J382" s="343">
        <v>0</v>
      </c>
      <c r="K382" s="343">
        <v>0</v>
      </c>
      <c r="L382" s="343">
        <v>0</v>
      </c>
    </row>
    <row r="383" spans="2:12" ht="22.5">
      <c r="B383" s="432"/>
      <c r="C383" s="432"/>
      <c r="D383" s="307" t="s">
        <v>1265</v>
      </c>
      <c r="E383" s="342">
        <v>0</v>
      </c>
      <c r="F383" s="337">
        <v>0</v>
      </c>
      <c r="G383" s="343">
        <v>0</v>
      </c>
      <c r="H383" s="343">
        <v>0</v>
      </c>
      <c r="I383" s="336">
        <v>0</v>
      </c>
      <c r="J383" s="336">
        <v>0</v>
      </c>
      <c r="K383" s="343">
        <v>0</v>
      </c>
      <c r="L383" s="343">
        <v>0</v>
      </c>
    </row>
    <row r="384" spans="2:12" ht="22.5">
      <c r="B384" s="432"/>
      <c r="C384" s="432"/>
      <c r="D384" s="307" t="s">
        <v>1266</v>
      </c>
      <c r="E384" s="342">
        <v>0</v>
      </c>
      <c r="F384" s="343">
        <v>0</v>
      </c>
      <c r="G384" s="343">
        <v>0</v>
      </c>
      <c r="H384" s="343">
        <v>0</v>
      </c>
      <c r="I384" s="336">
        <v>0</v>
      </c>
      <c r="J384" s="343">
        <v>0</v>
      </c>
      <c r="K384" s="343">
        <v>0</v>
      </c>
      <c r="L384" s="343">
        <v>0</v>
      </c>
    </row>
    <row r="385" spans="2:12" ht="22.5">
      <c r="B385" s="432"/>
      <c r="C385" s="432"/>
      <c r="D385" s="307" t="s">
        <v>1267</v>
      </c>
      <c r="E385" s="342">
        <v>0</v>
      </c>
      <c r="F385" s="343">
        <v>0</v>
      </c>
      <c r="G385" s="340">
        <v>0</v>
      </c>
      <c r="H385" s="343">
        <v>0</v>
      </c>
      <c r="I385" s="336">
        <v>0</v>
      </c>
      <c r="J385" s="336">
        <v>0</v>
      </c>
      <c r="K385" s="343">
        <v>0</v>
      </c>
      <c r="L385" s="343">
        <v>0</v>
      </c>
    </row>
    <row r="386" spans="2:12">
      <c r="B386" s="432"/>
      <c r="C386" s="432"/>
      <c r="D386" s="309" t="s">
        <v>101</v>
      </c>
      <c r="E386" s="339">
        <f>SUM(E382:E385)</f>
        <v>0</v>
      </c>
      <c r="F386" s="339">
        <f t="shared" ref="F386:H386" si="120">SUM(F382:F385)</f>
        <v>0</v>
      </c>
      <c r="G386" s="339">
        <f t="shared" si="120"/>
        <v>0</v>
      </c>
      <c r="H386" s="339">
        <f t="shared" si="120"/>
        <v>0</v>
      </c>
      <c r="I386" s="341">
        <f>SUM(I382:I385)</f>
        <v>0</v>
      </c>
      <c r="J386" s="341">
        <f t="shared" ref="J386:L386" si="121">SUM(J382:J385)</f>
        <v>0</v>
      </c>
      <c r="K386" s="341">
        <f t="shared" si="121"/>
        <v>0</v>
      </c>
      <c r="L386" s="341">
        <f t="shared" si="121"/>
        <v>0</v>
      </c>
    </row>
    <row r="387" spans="2:12">
      <c r="B387" s="432"/>
      <c r="C387" s="432"/>
      <c r="D387" s="311" t="s">
        <v>1268</v>
      </c>
      <c r="E387" s="342">
        <v>0</v>
      </c>
      <c r="F387" s="342">
        <v>0</v>
      </c>
      <c r="G387" s="343">
        <v>0</v>
      </c>
      <c r="H387" s="343">
        <v>0</v>
      </c>
      <c r="I387" s="336">
        <v>0</v>
      </c>
      <c r="J387" s="336">
        <v>0</v>
      </c>
      <c r="K387" s="336">
        <v>0</v>
      </c>
      <c r="L387" s="336">
        <v>0</v>
      </c>
    </row>
    <row r="388" spans="2:12">
      <c r="B388" s="433"/>
      <c r="C388" s="433"/>
      <c r="D388" s="311" t="s">
        <v>1269</v>
      </c>
      <c r="E388" s="343">
        <v>0</v>
      </c>
      <c r="F388" s="343">
        <v>0</v>
      </c>
      <c r="G388" s="343">
        <v>0</v>
      </c>
      <c r="H388" s="343">
        <v>0</v>
      </c>
      <c r="I388" s="343">
        <v>0</v>
      </c>
      <c r="J388" s="343">
        <v>0</v>
      </c>
      <c r="K388" s="343">
        <v>0</v>
      </c>
      <c r="L388" s="343">
        <v>0</v>
      </c>
    </row>
    <row r="389" spans="2:12">
      <c r="B389" s="434">
        <v>21</v>
      </c>
      <c r="C389" s="434" t="s">
        <v>182</v>
      </c>
      <c r="D389" s="298" t="s">
        <v>1264</v>
      </c>
      <c r="E389" s="313">
        <v>2</v>
      </c>
      <c r="F389" s="346">
        <v>0</v>
      </c>
      <c r="G389" s="319">
        <v>10</v>
      </c>
      <c r="H389" s="346">
        <v>0</v>
      </c>
      <c r="I389" s="300">
        <v>36149205</v>
      </c>
      <c r="J389" s="346">
        <v>0</v>
      </c>
      <c r="K389" s="300">
        <v>99731549</v>
      </c>
      <c r="L389" s="346">
        <v>0</v>
      </c>
    </row>
    <row r="390" spans="2:12" ht="22.5">
      <c r="B390" s="435"/>
      <c r="C390" s="435"/>
      <c r="D390" s="298" t="s">
        <v>1265</v>
      </c>
      <c r="E390" s="313">
        <v>8</v>
      </c>
      <c r="F390" s="319">
        <v>4</v>
      </c>
      <c r="G390" s="319">
        <v>1</v>
      </c>
      <c r="H390" s="346">
        <v>0</v>
      </c>
      <c r="I390" s="300">
        <v>139162654</v>
      </c>
      <c r="J390" s="300">
        <v>45976259</v>
      </c>
      <c r="K390" s="300">
        <v>5857868</v>
      </c>
      <c r="L390" s="346">
        <v>0</v>
      </c>
    </row>
    <row r="391" spans="2:12" ht="22.5">
      <c r="B391" s="435"/>
      <c r="C391" s="435"/>
      <c r="D391" s="298" t="s">
        <v>1266</v>
      </c>
      <c r="E391" s="313">
        <v>42</v>
      </c>
      <c r="F391" s="319">
        <v>12</v>
      </c>
      <c r="G391" s="346">
        <v>0</v>
      </c>
      <c r="H391" s="346">
        <v>0</v>
      </c>
      <c r="I391" s="300">
        <v>716879320</v>
      </c>
      <c r="J391" s="300">
        <v>34100792</v>
      </c>
      <c r="K391" s="346">
        <v>0</v>
      </c>
      <c r="L391" s="346">
        <v>0</v>
      </c>
    </row>
    <row r="392" spans="2:12" ht="22.5">
      <c r="B392" s="435"/>
      <c r="C392" s="435"/>
      <c r="D392" s="298" t="s">
        <v>1267</v>
      </c>
      <c r="E392" s="313">
        <v>350</v>
      </c>
      <c r="F392" s="319">
        <v>19</v>
      </c>
      <c r="G392" s="346">
        <v>0</v>
      </c>
      <c r="H392" s="346">
        <v>0</v>
      </c>
      <c r="I392" s="300">
        <v>208094826</v>
      </c>
      <c r="J392" s="300">
        <v>59423160</v>
      </c>
      <c r="K392" s="346">
        <v>0</v>
      </c>
      <c r="L392" s="346">
        <v>0</v>
      </c>
    </row>
    <row r="393" spans="2:12">
      <c r="B393" s="435"/>
      <c r="C393" s="435"/>
      <c r="D393" s="301" t="s">
        <v>101</v>
      </c>
      <c r="E393" s="302">
        <f>SUM(E389:E392)</f>
        <v>402</v>
      </c>
      <c r="F393" s="303">
        <f t="shared" ref="F393:H393" si="122">SUM(F389:F392)</f>
        <v>35</v>
      </c>
      <c r="G393" s="303">
        <f t="shared" si="122"/>
        <v>11</v>
      </c>
      <c r="H393" s="304">
        <f t="shared" si="122"/>
        <v>0</v>
      </c>
      <c r="I393" s="305">
        <f>SUM(I389:I392)</f>
        <v>1100286005</v>
      </c>
      <c r="J393" s="305">
        <f t="shared" ref="J393:L393" si="123">SUM(J389:J392)</f>
        <v>139500211</v>
      </c>
      <c r="K393" s="305">
        <f t="shared" si="123"/>
        <v>105589417</v>
      </c>
      <c r="L393" s="305">
        <f t="shared" si="123"/>
        <v>0</v>
      </c>
    </row>
    <row r="394" spans="2:12">
      <c r="B394" s="435"/>
      <c r="C394" s="435"/>
      <c r="D394" s="306" t="s">
        <v>1268</v>
      </c>
      <c r="E394" s="313">
        <v>393</v>
      </c>
      <c r="F394" s="319">
        <v>30</v>
      </c>
      <c r="G394" s="319">
        <v>11</v>
      </c>
      <c r="H394" s="346">
        <v>0</v>
      </c>
      <c r="I394" s="300">
        <v>1097338839</v>
      </c>
      <c r="J394" s="300">
        <v>134668701</v>
      </c>
      <c r="K394" s="300">
        <v>105589417</v>
      </c>
      <c r="L394" s="346">
        <v>0</v>
      </c>
    </row>
    <row r="395" spans="2:12">
      <c r="B395" s="436"/>
      <c r="C395" s="436"/>
      <c r="D395" s="306" t="s">
        <v>1269</v>
      </c>
      <c r="E395" s="313">
        <v>9</v>
      </c>
      <c r="F395" s="319">
        <v>5</v>
      </c>
      <c r="G395" s="346">
        <v>0</v>
      </c>
      <c r="H395" s="346">
        <v>0</v>
      </c>
      <c r="I395" s="299">
        <v>2947166</v>
      </c>
      <c r="J395" s="299">
        <v>4831510</v>
      </c>
      <c r="K395" s="346">
        <v>0</v>
      </c>
      <c r="L395" s="346">
        <v>0</v>
      </c>
    </row>
    <row r="396" spans="2:12">
      <c r="B396" s="434">
        <v>21</v>
      </c>
      <c r="C396" s="434" t="s">
        <v>182</v>
      </c>
      <c r="D396" s="298" t="s">
        <v>1264</v>
      </c>
      <c r="E396" s="346">
        <v>0</v>
      </c>
      <c r="F396" s="346">
        <v>0</v>
      </c>
      <c r="G396" s="346">
        <v>0</v>
      </c>
      <c r="H396" s="346">
        <v>0</v>
      </c>
      <c r="I396" s="300">
        <v>0</v>
      </c>
      <c r="J396" s="300">
        <v>0</v>
      </c>
      <c r="K396" s="300">
        <v>0</v>
      </c>
      <c r="L396" s="300">
        <v>0</v>
      </c>
    </row>
    <row r="397" spans="2:12" ht="22.5">
      <c r="B397" s="435"/>
      <c r="C397" s="435"/>
      <c r="D397" s="298" t="s">
        <v>1265</v>
      </c>
      <c r="E397" s="313">
        <v>0</v>
      </c>
      <c r="F397" s="319">
        <v>0</v>
      </c>
      <c r="G397" s="319">
        <v>0</v>
      </c>
      <c r="H397" s="346">
        <v>0</v>
      </c>
      <c r="I397" s="300">
        <v>0</v>
      </c>
      <c r="J397" s="300">
        <v>0</v>
      </c>
      <c r="K397" s="300">
        <v>0</v>
      </c>
      <c r="L397" s="300">
        <v>0</v>
      </c>
    </row>
    <row r="398" spans="2:12" ht="22.5">
      <c r="B398" s="435"/>
      <c r="C398" s="435"/>
      <c r="D398" s="298" t="s">
        <v>1266</v>
      </c>
      <c r="E398" s="313">
        <v>0</v>
      </c>
      <c r="F398" s="319">
        <v>0</v>
      </c>
      <c r="G398" s="319">
        <v>0</v>
      </c>
      <c r="H398" s="346">
        <v>0</v>
      </c>
      <c r="I398" s="300">
        <v>0</v>
      </c>
      <c r="J398" s="300">
        <v>0</v>
      </c>
      <c r="K398" s="300">
        <v>0</v>
      </c>
      <c r="L398" s="300">
        <v>0</v>
      </c>
    </row>
    <row r="399" spans="2:12" ht="22.5">
      <c r="B399" s="435"/>
      <c r="C399" s="435"/>
      <c r="D399" s="298" t="s">
        <v>1267</v>
      </c>
      <c r="E399" s="313">
        <v>0</v>
      </c>
      <c r="F399" s="319">
        <v>0</v>
      </c>
      <c r="G399" s="319">
        <v>0</v>
      </c>
      <c r="H399" s="346">
        <v>0</v>
      </c>
      <c r="I399" s="300">
        <v>0</v>
      </c>
      <c r="J399" s="300">
        <v>0</v>
      </c>
      <c r="K399" s="300">
        <v>0</v>
      </c>
      <c r="L399" s="300">
        <v>0</v>
      </c>
    </row>
    <row r="400" spans="2:12">
      <c r="B400" s="435"/>
      <c r="C400" s="435"/>
      <c r="D400" s="301" t="s">
        <v>101</v>
      </c>
      <c r="E400" s="302">
        <f>SUM(E396:E399)</f>
        <v>0</v>
      </c>
      <c r="F400" s="303">
        <f t="shared" ref="F400:H400" si="124">SUM(F396:F399)</f>
        <v>0</v>
      </c>
      <c r="G400" s="303">
        <f t="shared" si="124"/>
        <v>0</v>
      </c>
      <c r="H400" s="304">
        <f t="shared" si="124"/>
        <v>0</v>
      </c>
      <c r="I400" s="305">
        <f>SUM(I396:I399)</f>
        <v>0</v>
      </c>
      <c r="J400" s="305">
        <f t="shared" ref="J400:L400" si="125">SUM(J396:J399)</f>
        <v>0</v>
      </c>
      <c r="K400" s="305">
        <f t="shared" si="125"/>
        <v>0</v>
      </c>
      <c r="L400" s="305">
        <f t="shared" si="125"/>
        <v>0</v>
      </c>
    </row>
    <row r="401" spans="2:12">
      <c r="B401" s="435"/>
      <c r="C401" s="435"/>
      <c r="D401" s="306" t="s">
        <v>1268</v>
      </c>
      <c r="E401" s="313">
        <v>0</v>
      </c>
      <c r="F401" s="319">
        <v>0</v>
      </c>
      <c r="G401" s="319">
        <v>0</v>
      </c>
      <c r="H401" s="346">
        <v>0</v>
      </c>
      <c r="I401" s="300">
        <v>0</v>
      </c>
      <c r="J401" s="300">
        <v>0</v>
      </c>
      <c r="K401" s="300">
        <v>0</v>
      </c>
      <c r="L401" s="300">
        <v>0</v>
      </c>
    </row>
    <row r="402" spans="2:12">
      <c r="B402" s="436"/>
      <c r="C402" s="436"/>
      <c r="D402" s="306" t="s">
        <v>1269</v>
      </c>
      <c r="E402" s="313">
        <v>0</v>
      </c>
      <c r="F402" s="319">
        <v>0</v>
      </c>
      <c r="G402" s="346">
        <v>0</v>
      </c>
      <c r="H402" s="346">
        <v>0</v>
      </c>
      <c r="I402" s="346">
        <v>0</v>
      </c>
      <c r="J402" s="346">
        <v>0</v>
      </c>
      <c r="K402" s="300">
        <v>0</v>
      </c>
      <c r="L402" s="300">
        <v>0</v>
      </c>
    </row>
    <row r="403" spans="2:12">
      <c r="B403" s="431">
        <v>22</v>
      </c>
      <c r="C403" s="431" t="s">
        <v>1346</v>
      </c>
      <c r="D403" s="307" t="s">
        <v>1264</v>
      </c>
      <c r="E403" s="342">
        <v>3</v>
      </c>
      <c r="F403" s="343">
        <v>0</v>
      </c>
      <c r="G403" s="343">
        <v>0</v>
      </c>
      <c r="H403" s="343">
        <v>0</v>
      </c>
      <c r="I403" s="343">
        <v>29066000</v>
      </c>
      <c r="J403" s="343">
        <v>0</v>
      </c>
      <c r="K403" s="343">
        <v>0</v>
      </c>
      <c r="L403" s="343">
        <v>0</v>
      </c>
    </row>
    <row r="404" spans="2:12" ht="22.5">
      <c r="B404" s="432"/>
      <c r="C404" s="432"/>
      <c r="D404" s="307" t="s">
        <v>1265</v>
      </c>
      <c r="E404" s="342">
        <v>8</v>
      </c>
      <c r="F404" s="343">
        <v>0</v>
      </c>
      <c r="G404" s="343">
        <v>0</v>
      </c>
      <c r="H404" s="343">
        <v>0</v>
      </c>
      <c r="I404" s="343">
        <v>25314000</v>
      </c>
      <c r="J404" s="343">
        <v>0</v>
      </c>
      <c r="K404" s="343">
        <v>0</v>
      </c>
      <c r="L404" s="343">
        <v>0</v>
      </c>
    </row>
    <row r="405" spans="2:12" ht="22.5">
      <c r="B405" s="432"/>
      <c r="C405" s="432"/>
      <c r="D405" s="307" t="s">
        <v>1266</v>
      </c>
      <c r="E405" s="342">
        <v>22</v>
      </c>
      <c r="F405" s="343">
        <v>0</v>
      </c>
      <c r="G405" s="343">
        <v>0</v>
      </c>
      <c r="H405" s="343">
        <v>0</v>
      </c>
      <c r="I405" s="343">
        <v>55077000</v>
      </c>
      <c r="J405" s="343">
        <v>0</v>
      </c>
      <c r="K405" s="343">
        <v>0</v>
      </c>
      <c r="L405" s="343">
        <v>0</v>
      </c>
    </row>
    <row r="406" spans="2:12" ht="22.5">
      <c r="B406" s="432"/>
      <c r="C406" s="432"/>
      <c r="D406" s="307" t="s">
        <v>1267</v>
      </c>
      <c r="E406" s="342">
        <v>53</v>
      </c>
      <c r="F406" s="342">
        <v>1</v>
      </c>
      <c r="G406" s="343">
        <v>0</v>
      </c>
      <c r="H406" s="343">
        <v>0</v>
      </c>
      <c r="I406" s="343">
        <v>144095000</v>
      </c>
      <c r="J406" s="343">
        <v>1590000</v>
      </c>
      <c r="K406" s="343">
        <v>0</v>
      </c>
      <c r="L406" s="343">
        <v>0</v>
      </c>
    </row>
    <row r="407" spans="2:12">
      <c r="B407" s="432"/>
      <c r="C407" s="432"/>
      <c r="D407" s="309" t="s">
        <v>101</v>
      </c>
      <c r="E407" s="361">
        <f>SUM(E403:E406)</f>
        <v>86</v>
      </c>
      <c r="F407" s="362">
        <f t="shared" ref="F407:H407" si="126">SUM(F403:F406)</f>
        <v>1</v>
      </c>
      <c r="G407" s="362">
        <f t="shared" si="126"/>
        <v>0</v>
      </c>
      <c r="H407" s="338">
        <f t="shared" si="126"/>
        <v>0</v>
      </c>
      <c r="I407" s="338">
        <f>SUM(I403:I406)</f>
        <v>253552000</v>
      </c>
      <c r="J407" s="338">
        <f t="shared" ref="J407:L407" si="127">SUM(J403:J406)</f>
        <v>1590000</v>
      </c>
      <c r="K407" s="338">
        <f t="shared" si="127"/>
        <v>0</v>
      </c>
      <c r="L407" s="338">
        <f t="shared" si="127"/>
        <v>0</v>
      </c>
    </row>
    <row r="408" spans="2:12">
      <c r="B408" s="432"/>
      <c r="C408" s="432"/>
      <c r="D408" s="311" t="s">
        <v>1268</v>
      </c>
      <c r="E408" s="342">
        <v>79</v>
      </c>
      <c r="F408" s="343">
        <v>0</v>
      </c>
      <c r="G408" s="343">
        <v>0</v>
      </c>
      <c r="H408" s="343">
        <v>0</v>
      </c>
      <c r="I408" s="343">
        <v>242417000</v>
      </c>
      <c r="J408" s="343">
        <v>0</v>
      </c>
      <c r="K408" s="343">
        <v>0</v>
      </c>
      <c r="L408" s="343">
        <v>0</v>
      </c>
    </row>
    <row r="409" spans="2:12">
      <c r="B409" s="433"/>
      <c r="C409" s="433"/>
      <c r="D409" s="311" t="s">
        <v>1269</v>
      </c>
      <c r="E409" s="342">
        <v>7</v>
      </c>
      <c r="F409" s="342">
        <v>1</v>
      </c>
      <c r="G409" s="343">
        <v>0</v>
      </c>
      <c r="H409" s="343">
        <v>0</v>
      </c>
      <c r="I409" s="343">
        <v>11135000</v>
      </c>
      <c r="J409" s="343">
        <v>1590000</v>
      </c>
      <c r="K409" s="343">
        <v>0</v>
      </c>
      <c r="L409" s="343">
        <v>0</v>
      </c>
    </row>
    <row r="410" spans="2:12">
      <c r="B410" s="431">
        <v>22</v>
      </c>
      <c r="C410" s="431" t="s">
        <v>1346</v>
      </c>
      <c r="D410" s="307" t="s">
        <v>1264</v>
      </c>
      <c r="E410" s="343">
        <v>0</v>
      </c>
      <c r="F410" s="343">
        <v>0</v>
      </c>
      <c r="G410" s="343">
        <v>0</v>
      </c>
      <c r="H410" s="343">
        <v>0</v>
      </c>
      <c r="I410" s="343">
        <v>0</v>
      </c>
      <c r="J410" s="343">
        <v>0</v>
      </c>
      <c r="K410" s="343">
        <v>0</v>
      </c>
      <c r="L410" s="343">
        <v>0</v>
      </c>
    </row>
    <row r="411" spans="2:12" ht="22.5">
      <c r="B411" s="432"/>
      <c r="C411" s="432"/>
      <c r="D411" s="307" t="s">
        <v>1265</v>
      </c>
      <c r="E411" s="343">
        <v>0</v>
      </c>
      <c r="F411" s="343">
        <v>0</v>
      </c>
      <c r="G411" s="343">
        <v>0</v>
      </c>
      <c r="H411" s="343">
        <v>0</v>
      </c>
      <c r="I411" s="343">
        <v>0</v>
      </c>
      <c r="J411" s="343">
        <v>0</v>
      </c>
      <c r="K411" s="343">
        <v>0</v>
      </c>
      <c r="L411" s="343">
        <v>0</v>
      </c>
    </row>
    <row r="412" spans="2:12" ht="22.5">
      <c r="B412" s="432"/>
      <c r="C412" s="432"/>
      <c r="D412" s="307" t="s">
        <v>1266</v>
      </c>
      <c r="E412" s="343">
        <v>0</v>
      </c>
      <c r="F412" s="343">
        <v>0</v>
      </c>
      <c r="G412" s="343">
        <v>0</v>
      </c>
      <c r="H412" s="343">
        <v>0</v>
      </c>
      <c r="I412" s="343">
        <v>0</v>
      </c>
      <c r="J412" s="343">
        <v>0</v>
      </c>
      <c r="K412" s="343">
        <v>0</v>
      </c>
      <c r="L412" s="343">
        <v>0</v>
      </c>
    </row>
    <row r="413" spans="2:12" ht="22.5">
      <c r="B413" s="432"/>
      <c r="C413" s="432"/>
      <c r="D413" s="307" t="s">
        <v>1267</v>
      </c>
      <c r="E413" s="343">
        <v>0</v>
      </c>
      <c r="F413" s="343">
        <v>0</v>
      </c>
      <c r="G413" s="343">
        <v>0</v>
      </c>
      <c r="H413" s="343">
        <v>0</v>
      </c>
      <c r="I413" s="343">
        <v>0</v>
      </c>
      <c r="J413" s="343">
        <v>0</v>
      </c>
      <c r="K413" s="343">
        <v>0</v>
      </c>
      <c r="L413" s="343">
        <v>0</v>
      </c>
    </row>
    <row r="414" spans="2:12">
      <c r="B414" s="432"/>
      <c r="C414" s="432"/>
      <c r="D414" s="309" t="s">
        <v>101</v>
      </c>
      <c r="E414" s="361">
        <f>SUM(E410:E413)</f>
        <v>0</v>
      </c>
      <c r="F414" s="362">
        <f t="shared" ref="F414:H414" si="128">SUM(F410:F413)</f>
        <v>0</v>
      </c>
      <c r="G414" s="362">
        <f t="shared" si="128"/>
        <v>0</v>
      </c>
      <c r="H414" s="338">
        <f t="shared" si="128"/>
        <v>0</v>
      </c>
      <c r="I414" s="338">
        <f>SUM(I410:I413)</f>
        <v>0</v>
      </c>
      <c r="J414" s="338">
        <f t="shared" ref="J414:L414" si="129">SUM(J410:J413)</f>
        <v>0</v>
      </c>
      <c r="K414" s="338">
        <f t="shared" si="129"/>
        <v>0</v>
      </c>
      <c r="L414" s="338">
        <f t="shared" si="129"/>
        <v>0</v>
      </c>
    </row>
    <row r="415" spans="2:12">
      <c r="B415" s="432"/>
      <c r="C415" s="432"/>
      <c r="D415" s="311" t="s">
        <v>1268</v>
      </c>
      <c r="E415" s="343">
        <v>0</v>
      </c>
      <c r="F415" s="343">
        <v>0</v>
      </c>
      <c r="G415" s="343">
        <v>0</v>
      </c>
      <c r="H415" s="343">
        <v>0</v>
      </c>
      <c r="I415" s="343">
        <v>0</v>
      </c>
      <c r="J415" s="343">
        <v>0</v>
      </c>
      <c r="K415" s="343">
        <v>0</v>
      </c>
      <c r="L415" s="343">
        <v>0</v>
      </c>
    </row>
    <row r="416" spans="2:12">
      <c r="B416" s="433"/>
      <c r="C416" s="433"/>
      <c r="D416" s="311" t="s">
        <v>1269</v>
      </c>
      <c r="E416" s="343">
        <v>0</v>
      </c>
      <c r="F416" s="343">
        <v>0</v>
      </c>
      <c r="G416" s="343">
        <v>0</v>
      </c>
      <c r="H416" s="343">
        <v>0</v>
      </c>
      <c r="I416" s="343">
        <v>0</v>
      </c>
      <c r="J416" s="343">
        <v>0</v>
      </c>
      <c r="K416" s="343">
        <v>0</v>
      </c>
      <c r="L416" s="343">
        <v>0</v>
      </c>
    </row>
  </sheetData>
  <mergeCells count="124">
    <mergeCell ref="K5:L5"/>
    <mergeCell ref="B109:B115"/>
    <mergeCell ref="C109:C115"/>
    <mergeCell ref="B7:B13"/>
    <mergeCell ref="C7:C13"/>
    <mergeCell ref="B14:B20"/>
    <mergeCell ref="C14:C20"/>
    <mergeCell ref="B21:B27"/>
    <mergeCell ref="C21:C27"/>
    <mergeCell ref="B28:B34"/>
    <mergeCell ref="C28:C34"/>
    <mergeCell ref="B35:B41"/>
    <mergeCell ref="C35:C41"/>
    <mergeCell ref="B63:B69"/>
    <mergeCell ref="C63:C69"/>
    <mergeCell ref="B70:B76"/>
    <mergeCell ref="C70:C76"/>
    <mergeCell ref="B77:B83"/>
    <mergeCell ref="C77:C83"/>
    <mergeCell ref="B42:B48"/>
    <mergeCell ref="C42:C48"/>
    <mergeCell ref="K107:L107"/>
    <mergeCell ref="B116:B122"/>
    <mergeCell ref="C116:C122"/>
    <mergeCell ref="B123:B129"/>
    <mergeCell ref="C123:C129"/>
    <mergeCell ref="B130:B136"/>
    <mergeCell ref="C130:C136"/>
    <mergeCell ref="E5:F5"/>
    <mergeCell ref="G5:H5"/>
    <mergeCell ref="I5:J5"/>
    <mergeCell ref="B49:B55"/>
    <mergeCell ref="C49:C55"/>
    <mergeCell ref="B56:B62"/>
    <mergeCell ref="C56:C62"/>
    <mergeCell ref="E107:F107"/>
    <mergeCell ref="G107:H107"/>
    <mergeCell ref="I107:J107"/>
    <mergeCell ref="B158:B164"/>
    <mergeCell ref="C158:C164"/>
    <mergeCell ref="B165:B171"/>
    <mergeCell ref="C165:C171"/>
    <mergeCell ref="B172:B178"/>
    <mergeCell ref="C172:C178"/>
    <mergeCell ref="B137:B143"/>
    <mergeCell ref="C137:C143"/>
    <mergeCell ref="B144:B150"/>
    <mergeCell ref="C144:C150"/>
    <mergeCell ref="B151:B157"/>
    <mergeCell ref="C151:C157"/>
    <mergeCell ref="B235:B241"/>
    <mergeCell ref="C235:C241"/>
    <mergeCell ref="B84:B90"/>
    <mergeCell ref="C84:C90"/>
    <mergeCell ref="B91:B97"/>
    <mergeCell ref="C91:C97"/>
    <mergeCell ref="B98:B104"/>
    <mergeCell ref="C98:C104"/>
    <mergeCell ref="B221:B227"/>
    <mergeCell ref="C221:C227"/>
    <mergeCell ref="B228:B234"/>
    <mergeCell ref="C228:C234"/>
    <mergeCell ref="B200:B206"/>
    <mergeCell ref="C200:C206"/>
    <mergeCell ref="B207:B213"/>
    <mergeCell ref="C207:C213"/>
    <mergeCell ref="B214:B220"/>
    <mergeCell ref="C214:C220"/>
    <mergeCell ref="B179:B185"/>
    <mergeCell ref="C179:C185"/>
    <mergeCell ref="B186:B192"/>
    <mergeCell ref="C186:C192"/>
    <mergeCell ref="B193:B199"/>
    <mergeCell ref="C193:C199"/>
    <mergeCell ref="B263:B269"/>
    <mergeCell ref="C263:C269"/>
    <mergeCell ref="B270:B276"/>
    <mergeCell ref="C270:C276"/>
    <mergeCell ref="B277:B283"/>
    <mergeCell ref="C277:C283"/>
    <mergeCell ref="B242:B248"/>
    <mergeCell ref="C242:C248"/>
    <mergeCell ref="B249:B255"/>
    <mergeCell ref="C249:C255"/>
    <mergeCell ref="B256:B262"/>
    <mergeCell ref="C256:C262"/>
    <mergeCell ref="B305:B311"/>
    <mergeCell ref="C305:C311"/>
    <mergeCell ref="B312:B318"/>
    <mergeCell ref="C312:C318"/>
    <mergeCell ref="B319:B325"/>
    <mergeCell ref="C319:C325"/>
    <mergeCell ref="B284:B290"/>
    <mergeCell ref="C284:C290"/>
    <mergeCell ref="B291:B297"/>
    <mergeCell ref="C291:C297"/>
    <mergeCell ref="B298:B304"/>
    <mergeCell ref="C298:C304"/>
    <mergeCell ref="B347:B353"/>
    <mergeCell ref="C347:C353"/>
    <mergeCell ref="B354:B360"/>
    <mergeCell ref="C354:C360"/>
    <mergeCell ref="B361:B367"/>
    <mergeCell ref="C361:C367"/>
    <mergeCell ref="B326:B332"/>
    <mergeCell ref="C326:C332"/>
    <mergeCell ref="B333:B339"/>
    <mergeCell ref="C333:C339"/>
    <mergeCell ref="B340:B346"/>
    <mergeCell ref="C340:C346"/>
    <mergeCell ref="B410:B416"/>
    <mergeCell ref="C410:C416"/>
    <mergeCell ref="B389:B395"/>
    <mergeCell ref="C389:C395"/>
    <mergeCell ref="B396:B402"/>
    <mergeCell ref="C396:C402"/>
    <mergeCell ref="B403:B409"/>
    <mergeCell ref="C403:C409"/>
    <mergeCell ref="B368:B374"/>
    <mergeCell ref="C368:C374"/>
    <mergeCell ref="B375:B381"/>
    <mergeCell ref="C375:C381"/>
    <mergeCell ref="B382:B388"/>
    <mergeCell ref="C382:C388"/>
  </mergeCells>
  <conditionalFormatting sqref="C105">
    <cfRule type="containsText" dxfId="373" priority="391" operator="containsText" text="Not">
      <formula>NOT(ISERROR(SEARCH("Not",C105)))</formula>
    </cfRule>
  </conditionalFormatting>
  <conditionalFormatting sqref="D105">
    <cfRule type="containsText" dxfId="372" priority="380" operator="containsText" text="Not">
      <formula>NOT(ISERROR(SEARCH("Not",D105)))</formula>
    </cfRule>
  </conditionalFormatting>
  <conditionalFormatting sqref="C21 C49 C35 C63 C77 C91">
    <cfRule type="containsText" dxfId="371" priority="316" operator="containsText" text="Not">
      <formula>NOT(ISERROR(SEARCH("Not",C21)))</formula>
    </cfRule>
  </conditionalFormatting>
  <conditionalFormatting sqref="C7">
    <cfRule type="containsText" dxfId="370" priority="304" operator="containsText" text="Not">
      <formula>NOT(ISERROR(SEARCH("Not",C7)))</formula>
    </cfRule>
  </conditionalFormatting>
  <conditionalFormatting sqref="B7">
    <cfRule type="containsText" dxfId="369" priority="303" operator="containsText" text="Not">
      <formula>NOT(ISERROR(SEARCH("Not",B7)))</formula>
    </cfRule>
  </conditionalFormatting>
  <conditionalFormatting sqref="C14">
    <cfRule type="containsText" dxfId="368" priority="302" operator="containsText" text="Not">
      <formula>NOT(ISERROR(SEARCH("Not",C14)))</formula>
    </cfRule>
  </conditionalFormatting>
  <conditionalFormatting sqref="B14">
    <cfRule type="containsText" dxfId="367" priority="301" operator="containsText" text="Not">
      <formula>NOT(ISERROR(SEARCH("Not",B14)))</formula>
    </cfRule>
  </conditionalFormatting>
  <conditionalFormatting sqref="C28">
    <cfRule type="containsText" dxfId="366" priority="296" operator="containsText" text="Not">
      <formula>NOT(ISERROR(SEARCH("Not",C28)))</formula>
    </cfRule>
  </conditionalFormatting>
  <conditionalFormatting sqref="B35">
    <cfRule type="containsText" dxfId="365" priority="291" operator="containsText" text="Not">
      <formula>NOT(ISERROR(SEARCH("Not",B35)))</formula>
    </cfRule>
  </conditionalFormatting>
  <conditionalFormatting sqref="C42">
    <cfRule type="containsText" dxfId="364" priority="290" operator="containsText" text="Not">
      <formula>NOT(ISERROR(SEARCH("Not",C42)))</formula>
    </cfRule>
  </conditionalFormatting>
  <conditionalFormatting sqref="B42">
    <cfRule type="containsText" dxfId="363" priority="289" operator="containsText" text="Not">
      <formula>NOT(ISERROR(SEARCH("Not",B42)))</formula>
    </cfRule>
  </conditionalFormatting>
  <conditionalFormatting sqref="C56">
    <cfRule type="containsText" dxfId="362" priority="287" operator="containsText" text="Not">
      <formula>NOT(ISERROR(SEARCH("Not",C56)))</formula>
    </cfRule>
  </conditionalFormatting>
  <conditionalFormatting sqref="C70">
    <cfRule type="containsText" dxfId="361" priority="284" operator="containsText" text="Not">
      <formula>NOT(ISERROR(SEARCH("Not",C70)))</formula>
    </cfRule>
  </conditionalFormatting>
  <conditionalFormatting sqref="C84">
    <cfRule type="containsText" dxfId="360" priority="282" operator="containsText" text="Not">
      <formula>NOT(ISERROR(SEARCH("Not",C84)))</formula>
    </cfRule>
  </conditionalFormatting>
  <conditionalFormatting sqref="C98">
    <cfRule type="containsText" dxfId="359" priority="278" operator="containsText" text="Not">
      <formula>NOT(ISERROR(SEARCH("Not",C98)))</formula>
    </cfRule>
  </conditionalFormatting>
  <conditionalFormatting sqref="C109 C151 C165 C221 C207 C123 C137">
    <cfRule type="containsText" dxfId="358" priority="276" operator="containsText" text="Not">
      <formula>NOT(ISERROR(SEARCH("Not",C109)))</formula>
    </cfRule>
  </conditionalFormatting>
  <conditionalFormatting sqref="C235">
    <cfRule type="containsText" dxfId="357" priority="275" operator="containsText" text="Not">
      <formula>NOT(ISERROR(SEARCH("Not",C235)))</formula>
    </cfRule>
  </conditionalFormatting>
  <conditionalFormatting sqref="C319">
    <cfRule type="containsText" dxfId="356" priority="253" operator="containsText" text="Not">
      <formula>NOT(ISERROR(SEARCH("Not",C319)))</formula>
    </cfRule>
  </conditionalFormatting>
  <conditionalFormatting sqref="B207">
    <cfRule type="containsText" dxfId="355" priority="256" operator="containsText" text="Not">
      <formula>NOT(ISERROR(SEARCH("Not",B207)))</formula>
    </cfRule>
  </conditionalFormatting>
  <conditionalFormatting sqref="B221">
    <cfRule type="containsText" dxfId="354" priority="255" operator="containsText" text="Not">
      <formula>NOT(ISERROR(SEARCH("Not",B221)))</formula>
    </cfRule>
  </conditionalFormatting>
  <conditionalFormatting sqref="B137">
    <cfRule type="containsText" dxfId="353" priority="259" operator="containsText" text="Not">
      <formula>NOT(ISERROR(SEARCH("Not",B137)))</formula>
    </cfRule>
  </conditionalFormatting>
  <conditionalFormatting sqref="B109">
    <cfRule type="containsText" dxfId="352" priority="261" operator="containsText" text="Not">
      <formula>NOT(ISERROR(SEARCH("Not",B109)))</formula>
    </cfRule>
  </conditionalFormatting>
  <conditionalFormatting sqref="B123">
    <cfRule type="containsText" dxfId="351" priority="260" operator="containsText" text="Not">
      <formula>NOT(ISERROR(SEARCH("Not",B123)))</formula>
    </cfRule>
  </conditionalFormatting>
  <conditionalFormatting sqref="B151">
    <cfRule type="containsText" dxfId="350" priority="258" operator="containsText" text="Not">
      <formula>NOT(ISERROR(SEARCH("Not",B151)))</formula>
    </cfRule>
  </conditionalFormatting>
  <conditionalFormatting sqref="B165">
    <cfRule type="containsText" dxfId="349" priority="257" operator="containsText" text="Not">
      <formula>NOT(ISERROR(SEARCH("Not",B165)))</formula>
    </cfRule>
  </conditionalFormatting>
  <conditionalFormatting sqref="C375">
    <cfRule type="containsText" dxfId="348" priority="249" operator="containsText" text="Not">
      <formula>NOT(ISERROR(SEARCH("Not",C375)))</formula>
    </cfRule>
  </conditionalFormatting>
  <conditionalFormatting sqref="B235">
    <cfRule type="containsText" dxfId="347" priority="254" operator="containsText" text="Not">
      <formula>NOT(ISERROR(SEARCH("Not",B235)))</formula>
    </cfRule>
  </conditionalFormatting>
  <conditionalFormatting sqref="B319">
    <cfRule type="containsText" dxfId="346" priority="250" operator="containsText" text="Not">
      <formula>NOT(ISERROR(SEARCH("Not",B319)))</formula>
    </cfRule>
  </conditionalFormatting>
  <conditionalFormatting sqref="B375">
    <cfRule type="containsText" dxfId="345" priority="246" operator="containsText" text="Not">
      <formula>NOT(ISERROR(SEARCH("Not",B375)))</formula>
    </cfRule>
  </conditionalFormatting>
  <conditionalFormatting sqref="B347">
    <cfRule type="containsText" dxfId="344" priority="234" operator="containsText" text="Not">
      <formula>NOT(ISERROR(SEARCH("Not",B347)))</formula>
    </cfRule>
  </conditionalFormatting>
  <conditionalFormatting sqref="B179">
    <cfRule type="containsText" dxfId="343" priority="242" operator="containsText" text="Not">
      <formula>NOT(ISERROR(SEARCH("Not",B179)))</formula>
    </cfRule>
  </conditionalFormatting>
  <conditionalFormatting sqref="C179">
    <cfRule type="containsText" dxfId="342" priority="241" operator="containsText" text="Not">
      <formula>NOT(ISERROR(SEARCH("Not",C179)))</formula>
    </cfRule>
  </conditionalFormatting>
  <conditionalFormatting sqref="C193">
    <cfRule type="containsText" dxfId="341" priority="239" operator="containsText" text="Not">
      <formula>NOT(ISERROR(SEARCH("Not",C193)))</formula>
    </cfRule>
  </conditionalFormatting>
  <conditionalFormatting sqref="B193">
    <cfRule type="containsText" dxfId="340" priority="238" operator="containsText" text="Not">
      <formula>NOT(ISERROR(SEARCH("Not",B193)))</formula>
    </cfRule>
  </conditionalFormatting>
  <conditionalFormatting sqref="C347">
    <cfRule type="containsText" dxfId="339" priority="235" operator="containsText" text="Not">
      <formula>NOT(ISERROR(SEARCH("Not",C347)))</formula>
    </cfRule>
  </conditionalFormatting>
  <conditionalFormatting sqref="C361">
    <cfRule type="containsText" dxfId="338" priority="231" operator="containsText" text="Not">
      <formula>NOT(ISERROR(SEARCH("Not",C361)))</formula>
    </cfRule>
  </conditionalFormatting>
  <conditionalFormatting sqref="B361">
    <cfRule type="containsText" dxfId="337" priority="230" operator="containsText" text="Not">
      <formula>NOT(ISERROR(SEARCH("Not",B361)))</formula>
    </cfRule>
  </conditionalFormatting>
  <conditionalFormatting sqref="C389">
    <cfRule type="containsText" dxfId="336" priority="227" operator="containsText" text="Not">
      <formula>NOT(ISERROR(SEARCH("Not",C389)))</formula>
    </cfRule>
  </conditionalFormatting>
  <conditionalFormatting sqref="B389">
    <cfRule type="containsText" dxfId="335" priority="226" operator="containsText" text="Not">
      <formula>NOT(ISERROR(SEARCH("Not",B389)))</formula>
    </cfRule>
  </conditionalFormatting>
  <conditionalFormatting sqref="C116">
    <cfRule type="containsText" dxfId="334" priority="225" operator="containsText" text="Not">
      <formula>NOT(ISERROR(SEARCH("Not",C116)))</formula>
    </cfRule>
  </conditionalFormatting>
  <conditionalFormatting sqref="B116">
    <cfRule type="containsText" dxfId="333" priority="224" operator="containsText" text="Not">
      <formula>NOT(ISERROR(SEARCH("Not",B116)))</formula>
    </cfRule>
  </conditionalFormatting>
  <conditionalFormatting sqref="C130">
    <cfRule type="containsText" dxfId="332" priority="220" operator="containsText" text="Not">
      <formula>NOT(ISERROR(SEARCH("Not",C130)))</formula>
    </cfRule>
  </conditionalFormatting>
  <conditionalFormatting sqref="B130">
    <cfRule type="containsText" dxfId="331" priority="219" operator="containsText" text="Not">
      <formula>NOT(ISERROR(SEARCH("Not",B130)))</formula>
    </cfRule>
  </conditionalFormatting>
  <conditionalFormatting sqref="C144">
    <cfRule type="containsText" dxfId="330" priority="217" operator="containsText" text="Not">
      <formula>NOT(ISERROR(SEARCH("Not",C144)))</formula>
    </cfRule>
  </conditionalFormatting>
  <conditionalFormatting sqref="B144">
    <cfRule type="containsText" dxfId="329" priority="216" operator="containsText" text="Not">
      <formula>NOT(ISERROR(SEARCH("Not",B144)))</formula>
    </cfRule>
  </conditionalFormatting>
  <conditionalFormatting sqref="C158">
    <cfRule type="containsText" dxfId="328" priority="212" operator="containsText" text="Not">
      <formula>NOT(ISERROR(SEARCH("Not",C158)))</formula>
    </cfRule>
  </conditionalFormatting>
  <conditionalFormatting sqref="B158">
    <cfRule type="containsText" dxfId="327" priority="211" operator="containsText" text="Not">
      <formula>NOT(ISERROR(SEARCH("Not",B158)))</formula>
    </cfRule>
  </conditionalFormatting>
  <conditionalFormatting sqref="C172">
    <cfRule type="containsText" dxfId="326" priority="209" operator="containsText" text="Not">
      <formula>NOT(ISERROR(SEARCH("Not",C172)))</formula>
    </cfRule>
  </conditionalFormatting>
  <conditionalFormatting sqref="B172">
    <cfRule type="containsText" dxfId="325" priority="208" operator="containsText" text="Not">
      <formula>NOT(ISERROR(SEARCH("Not",B172)))</formula>
    </cfRule>
  </conditionalFormatting>
  <conditionalFormatting sqref="B186">
    <cfRule type="containsText" dxfId="324" priority="204" operator="containsText" text="Not">
      <formula>NOT(ISERROR(SEARCH("Not",B186)))</formula>
    </cfRule>
  </conditionalFormatting>
  <conditionalFormatting sqref="C186">
    <cfRule type="containsText" dxfId="323" priority="203" operator="containsText" text="Not">
      <formula>NOT(ISERROR(SEARCH("Not",C186)))</formula>
    </cfRule>
  </conditionalFormatting>
  <conditionalFormatting sqref="C200">
    <cfRule type="containsText" dxfId="322" priority="201" operator="containsText" text="Not">
      <formula>NOT(ISERROR(SEARCH("Not",C200)))</formula>
    </cfRule>
  </conditionalFormatting>
  <conditionalFormatting sqref="B200">
    <cfRule type="containsText" dxfId="321" priority="200" operator="containsText" text="Not">
      <formula>NOT(ISERROR(SEARCH("Not",B200)))</formula>
    </cfRule>
  </conditionalFormatting>
  <conditionalFormatting sqref="C214">
    <cfRule type="containsText" dxfId="320" priority="199" operator="containsText" text="Not">
      <formula>NOT(ISERROR(SEARCH("Not",C214)))</formula>
    </cfRule>
  </conditionalFormatting>
  <conditionalFormatting sqref="B214">
    <cfRule type="containsText" dxfId="319" priority="198" operator="containsText" text="Not">
      <formula>NOT(ISERROR(SEARCH("Not",B214)))</formula>
    </cfRule>
  </conditionalFormatting>
  <conditionalFormatting sqref="C228">
    <cfRule type="containsText" dxfId="318" priority="195" operator="containsText" text="Not">
      <formula>NOT(ISERROR(SEARCH("Not",C228)))</formula>
    </cfRule>
  </conditionalFormatting>
  <conditionalFormatting sqref="B228">
    <cfRule type="containsText" dxfId="317" priority="194" operator="containsText" text="Not">
      <formula>NOT(ISERROR(SEARCH("Not",B228)))</formula>
    </cfRule>
  </conditionalFormatting>
  <conditionalFormatting sqref="C242">
    <cfRule type="containsText" dxfId="316" priority="191" operator="containsText" text="Not">
      <formula>NOT(ISERROR(SEARCH("Not",C242)))</formula>
    </cfRule>
  </conditionalFormatting>
  <conditionalFormatting sqref="B242">
    <cfRule type="containsText" dxfId="315" priority="190" operator="containsText" text="Not">
      <formula>NOT(ISERROR(SEARCH("Not",B242)))</formula>
    </cfRule>
  </conditionalFormatting>
  <conditionalFormatting sqref="C326">
    <cfRule type="containsText" dxfId="314" priority="185" operator="containsText" text="Not">
      <formula>NOT(ISERROR(SEARCH("Not",C326)))</formula>
    </cfRule>
  </conditionalFormatting>
  <conditionalFormatting sqref="B326">
    <cfRule type="containsText" dxfId="313" priority="184" operator="containsText" text="Not">
      <formula>NOT(ISERROR(SEARCH("Not",B326)))</formula>
    </cfRule>
  </conditionalFormatting>
  <conditionalFormatting sqref="C354">
    <cfRule type="containsText" dxfId="312" priority="182" operator="containsText" text="Not">
      <formula>NOT(ISERROR(SEARCH("Not",C354)))</formula>
    </cfRule>
  </conditionalFormatting>
  <conditionalFormatting sqref="B354">
    <cfRule type="containsText" dxfId="311" priority="181" operator="containsText" text="Not">
      <formula>NOT(ISERROR(SEARCH("Not",B354)))</formula>
    </cfRule>
  </conditionalFormatting>
  <conditionalFormatting sqref="C368">
    <cfRule type="containsText" dxfId="310" priority="178" operator="containsText" text="Not">
      <formula>NOT(ISERROR(SEARCH("Not",C368)))</formula>
    </cfRule>
  </conditionalFormatting>
  <conditionalFormatting sqref="B368">
    <cfRule type="containsText" dxfId="309" priority="177" operator="containsText" text="Not">
      <formula>NOT(ISERROR(SEARCH("Not",B368)))</formula>
    </cfRule>
  </conditionalFormatting>
  <conditionalFormatting sqref="B382">
    <cfRule type="containsText" dxfId="308" priority="175" operator="containsText" text="Not">
      <formula>NOT(ISERROR(SEARCH("Not",B382)))</formula>
    </cfRule>
  </conditionalFormatting>
  <conditionalFormatting sqref="B396">
    <cfRule type="containsText" dxfId="307" priority="172" operator="containsText" text="Not">
      <formula>NOT(ISERROR(SEARCH("Not",B396)))</formula>
    </cfRule>
  </conditionalFormatting>
  <conditionalFormatting sqref="C249">
    <cfRule type="containsText" dxfId="306" priority="169" operator="containsText" text="Not">
      <formula>NOT(ISERROR(SEARCH("Not",C249)))</formula>
    </cfRule>
  </conditionalFormatting>
  <conditionalFormatting sqref="B249">
    <cfRule type="containsText" dxfId="305" priority="166" operator="containsText" text="Not">
      <formula>NOT(ISERROR(SEARCH("Not",B249)))</formula>
    </cfRule>
  </conditionalFormatting>
  <conditionalFormatting sqref="C256">
    <cfRule type="containsText" dxfId="304" priority="165" operator="containsText" text="Not">
      <formula>NOT(ISERROR(SEARCH("Not",C256)))</formula>
    </cfRule>
  </conditionalFormatting>
  <conditionalFormatting sqref="B256">
    <cfRule type="containsText" dxfId="303" priority="164" operator="containsText" text="Not">
      <formula>NOT(ISERROR(SEARCH("Not",B256)))</formula>
    </cfRule>
  </conditionalFormatting>
  <conditionalFormatting sqref="C263">
    <cfRule type="containsText" dxfId="302" priority="161" operator="containsText" text="Not">
      <formula>NOT(ISERROR(SEARCH("Not",C263)))</formula>
    </cfRule>
  </conditionalFormatting>
  <conditionalFormatting sqref="B263">
    <cfRule type="containsText" dxfId="301" priority="158" operator="containsText" text="Not">
      <formula>NOT(ISERROR(SEARCH("Not",B263)))</formula>
    </cfRule>
  </conditionalFormatting>
  <conditionalFormatting sqref="C270">
    <cfRule type="containsText" dxfId="300" priority="157" operator="containsText" text="Not">
      <formula>NOT(ISERROR(SEARCH("Not",C270)))</formula>
    </cfRule>
  </conditionalFormatting>
  <conditionalFormatting sqref="B270">
    <cfRule type="containsText" dxfId="299" priority="156" operator="containsText" text="Not">
      <formula>NOT(ISERROR(SEARCH("Not",B270)))</formula>
    </cfRule>
  </conditionalFormatting>
  <conditionalFormatting sqref="C305">
    <cfRule type="containsText" dxfId="298" priority="153" operator="containsText" text="Not">
      <formula>NOT(ISERROR(SEARCH("Not",C305)))</formula>
    </cfRule>
  </conditionalFormatting>
  <conditionalFormatting sqref="B305">
    <cfRule type="containsText" dxfId="297" priority="150" operator="containsText" text="Not">
      <formula>NOT(ISERROR(SEARCH("Not",B305)))</formula>
    </cfRule>
  </conditionalFormatting>
  <conditionalFormatting sqref="C312">
    <cfRule type="containsText" dxfId="296" priority="149" operator="containsText" text="Not">
      <formula>NOT(ISERROR(SEARCH("Not",C312)))</formula>
    </cfRule>
  </conditionalFormatting>
  <conditionalFormatting sqref="B312">
    <cfRule type="containsText" dxfId="295" priority="148" operator="containsText" text="Not">
      <formula>NOT(ISERROR(SEARCH("Not",B312)))</formula>
    </cfRule>
  </conditionalFormatting>
  <conditionalFormatting sqref="C277">
    <cfRule type="containsText" dxfId="294" priority="143" operator="containsText" text="Not">
      <formula>NOT(ISERROR(SEARCH("Not",C277)))</formula>
    </cfRule>
  </conditionalFormatting>
  <conditionalFormatting sqref="B277">
    <cfRule type="containsText" dxfId="293" priority="142" operator="containsText" text="Not">
      <formula>NOT(ISERROR(SEARCH("Not",B277)))</formula>
    </cfRule>
  </conditionalFormatting>
  <conditionalFormatting sqref="C284">
    <cfRule type="containsText" dxfId="292" priority="140" operator="containsText" text="Not">
      <formula>NOT(ISERROR(SEARCH("Not",C284)))</formula>
    </cfRule>
  </conditionalFormatting>
  <conditionalFormatting sqref="B284">
    <cfRule type="containsText" dxfId="291" priority="139" operator="containsText" text="Not">
      <formula>NOT(ISERROR(SEARCH("Not",B284)))</formula>
    </cfRule>
  </conditionalFormatting>
  <conditionalFormatting sqref="C291">
    <cfRule type="containsText" dxfId="290" priority="137" operator="containsText" text="Not">
      <formula>NOT(ISERROR(SEARCH("Not",C291)))</formula>
    </cfRule>
  </conditionalFormatting>
  <conditionalFormatting sqref="B291">
    <cfRule type="containsText" dxfId="289" priority="134" operator="containsText" text="Not">
      <formula>NOT(ISERROR(SEARCH("Not",B291)))</formula>
    </cfRule>
  </conditionalFormatting>
  <conditionalFormatting sqref="B298">
    <cfRule type="containsText" dxfId="288" priority="133" operator="containsText" text="Not">
      <formula>NOT(ISERROR(SEARCH("Not",B298)))</formula>
    </cfRule>
  </conditionalFormatting>
  <conditionalFormatting sqref="C298">
    <cfRule type="containsText" dxfId="287" priority="130" operator="containsText" text="Not">
      <formula>NOT(ISERROR(SEARCH("Not",C298)))</formula>
    </cfRule>
  </conditionalFormatting>
  <conditionalFormatting sqref="C333">
    <cfRule type="containsText" dxfId="286" priority="127" operator="containsText" text="Not">
      <formula>NOT(ISERROR(SEARCH("Not",C333)))</formula>
    </cfRule>
  </conditionalFormatting>
  <conditionalFormatting sqref="B333">
    <cfRule type="containsText" dxfId="285" priority="126" operator="containsText" text="Not">
      <formula>NOT(ISERROR(SEARCH("Not",B333)))</formula>
    </cfRule>
  </conditionalFormatting>
  <conditionalFormatting sqref="B340">
    <cfRule type="containsText" dxfId="284" priority="124" operator="containsText" text="Not">
      <formula>NOT(ISERROR(SEARCH("Not",B340)))</formula>
    </cfRule>
  </conditionalFormatting>
  <conditionalFormatting sqref="C340">
    <cfRule type="containsText" dxfId="283" priority="122" operator="containsText" text="Not">
      <formula>NOT(ISERROR(SEARCH("Not",C340)))</formula>
    </cfRule>
  </conditionalFormatting>
  <conditionalFormatting sqref="C382">
    <cfRule type="containsText" dxfId="282" priority="121" operator="containsText" text="Not">
      <formula>NOT(ISERROR(SEARCH("Not",C382)))</formula>
    </cfRule>
  </conditionalFormatting>
  <conditionalFormatting sqref="C403">
    <cfRule type="containsText" dxfId="281" priority="120" operator="containsText" text="Not">
      <formula>NOT(ISERROR(SEARCH("Not",C403)))</formula>
    </cfRule>
  </conditionalFormatting>
  <conditionalFormatting sqref="B403">
    <cfRule type="containsText" dxfId="280" priority="117" operator="containsText" text="Not">
      <formula>NOT(ISERROR(SEARCH("Not",B403)))</formula>
    </cfRule>
  </conditionalFormatting>
  <conditionalFormatting sqref="B410">
    <cfRule type="containsText" dxfId="279" priority="116" operator="containsText" text="Not">
      <formula>NOT(ISERROR(SEARCH("Not",B410)))</formula>
    </cfRule>
  </conditionalFormatting>
  <conditionalFormatting sqref="C410">
    <cfRule type="containsText" dxfId="278" priority="113" operator="containsText" text="Not">
      <formula>NOT(ISERROR(SEARCH("Not",C410)))</formula>
    </cfRule>
  </conditionalFormatting>
  <conditionalFormatting sqref="C396">
    <cfRule type="containsText" dxfId="277" priority="112" operator="containsText" text="Not">
      <formula>NOT(ISERROR(SEARCH("Not",C396)))</formula>
    </cfRule>
  </conditionalFormatting>
  <conditionalFormatting sqref="D21:D24 D26:D27">
    <cfRule type="containsText" dxfId="276" priority="111" operator="containsText" text="Not">
      <formula>NOT(ISERROR(SEARCH("Not",D21)))</formula>
    </cfRule>
  </conditionalFormatting>
  <conditionalFormatting sqref="D25">
    <cfRule type="containsText" dxfId="275" priority="110" operator="containsText" text="Not">
      <formula>NOT(ISERROR(SEARCH("Not",D25)))</formula>
    </cfRule>
  </conditionalFormatting>
  <conditionalFormatting sqref="D49:D52 D54:D55">
    <cfRule type="containsText" dxfId="274" priority="109" operator="containsText" text="Not">
      <formula>NOT(ISERROR(SEARCH("Not",D49)))</formula>
    </cfRule>
  </conditionalFormatting>
  <conditionalFormatting sqref="D53">
    <cfRule type="containsText" dxfId="273" priority="108" operator="containsText" text="Not">
      <formula>NOT(ISERROR(SEARCH("Not",D53)))</formula>
    </cfRule>
  </conditionalFormatting>
  <conditionalFormatting sqref="D63:D69">
    <cfRule type="containsText" dxfId="272" priority="107" operator="containsText" text="Not">
      <formula>NOT(ISERROR(SEARCH("Not",D63)))</formula>
    </cfRule>
  </conditionalFormatting>
  <conditionalFormatting sqref="D77:D80 D82:D83">
    <cfRule type="containsText" dxfId="271" priority="106" operator="containsText" text="Not">
      <formula>NOT(ISERROR(SEARCH("Not",D77)))</formula>
    </cfRule>
  </conditionalFormatting>
  <conditionalFormatting sqref="D81">
    <cfRule type="containsText" dxfId="270" priority="105" operator="containsText" text="Not">
      <formula>NOT(ISERROR(SEARCH("Not",D81)))</formula>
    </cfRule>
  </conditionalFormatting>
  <conditionalFormatting sqref="D91:D94 D96:D97">
    <cfRule type="containsText" dxfId="269" priority="104" operator="containsText" text="Not">
      <formula>NOT(ISERROR(SEARCH("Not",D91)))</formula>
    </cfRule>
  </conditionalFormatting>
  <conditionalFormatting sqref="D95">
    <cfRule type="containsText" dxfId="268" priority="103" operator="containsText" text="Not">
      <formula>NOT(ISERROR(SEARCH("Not",D95)))</formula>
    </cfRule>
  </conditionalFormatting>
  <conditionalFormatting sqref="D7:D10 D12:D13">
    <cfRule type="containsText" dxfId="267" priority="102" operator="containsText" text="Not">
      <formula>NOT(ISERROR(SEARCH("Not",D7)))</formula>
    </cfRule>
  </conditionalFormatting>
  <conditionalFormatting sqref="D11">
    <cfRule type="containsText" dxfId="266" priority="101" operator="containsText" text="Not">
      <formula>NOT(ISERROR(SEARCH("Not",D11)))</formula>
    </cfRule>
  </conditionalFormatting>
  <conditionalFormatting sqref="D14:D17 D19:D20">
    <cfRule type="containsText" dxfId="265" priority="100" operator="containsText" text="Not">
      <formula>NOT(ISERROR(SEARCH("Not",D14)))</formula>
    </cfRule>
  </conditionalFormatting>
  <conditionalFormatting sqref="D18">
    <cfRule type="containsText" dxfId="264" priority="99" operator="containsText" text="Not">
      <formula>NOT(ISERROR(SEARCH("Not",D18)))</formula>
    </cfRule>
  </conditionalFormatting>
  <conditionalFormatting sqref="D28:D31 D33:D34">
    <cfRule type="containsText" dxfId="263" priority="98" operator="containsText" text="Not">
      <formula>NOT(ISERROR(SEARCH("Not",D28)))</formula>
    </cfRule>
  </conditionalFormatting>
  <conditionalFormatting sqref="D32">
    <cfRule type="containsText" dxfId="262" priority="97" operator="containsText" text="Not">
      <formula>NOT(ISERROR(SEARCH("Not",D32)))</formula>
    </cfRule>
  </conditionalFormatting>
  <conditionalFormatting sqref="D102">
    <cfRule type="containsText" dxfId="261" priority="85" operator="containsText" text="Not">
      <formula>NOT(ISERROR(SEARCH("Not",D102)))</formula>
    </cfRule>
  </conditionalFormatting>
  <conditionalFormatting sqref="D35:D38 D40:D41">
    <cfRule type="containsText" dxfId="260" priority="96" operator="containsText" text="Not">
      <formula>NOT(ISERROR(SEARCH("Not",D35)))</formula>
    </cfRule>
  </conditionalFormatting>
  <conditionalFormatting sqref="D39">
    <cfRule type="containsText" dxfId="259" priority="95" operator="containsText" text="Not">
      <formula>NOT(ISERROR(SEARCH("Not",D39)))</formula>
    </cfRule>
  </conditionalFormatting>
  <conditionalFormatting sqref="D42:D45 D47:D48">
    <cfRule type="containsText" dxfId="258" priority="94" operator="containsText" text="Not">
      <formula>NOT(ISERROR(SEARCH("Not",D42)))</formula>
    </cfRule>
  </conditionalFormatting>
  <conditionalFormatting sqref="D46">
    <cfRule type="containsText" dxfId="257" priority="93" operator="containsText" text="Not">
      <formula>NOT(ISERROR(SEARCH("Not",D46)))</formula>
    </cfRule>
  </conditionalFormatting>
  <conditionalFormatting sqref="D56:D59 D61:D62">
    <cfRule type="containsText" dxfId="256" priority="92" operator="containsText" text="Not">
      <formula>NOT(ISERROR(SEARCH("Not",D56)))</formula>
    </cfRule>
  </conditionalFormatting>
  <conditionalFormatting sqref="D60">
    <cfRule type="containsText" dxfId="255" priority="91" operator="containsText" text="Not">
      <formula>NOT(ISERROR(SEARCH("Not",D60)))</formula>
    </cfRule>
  </conditionalFormatting>
  <conditionalFormatting sqref="D70:D73 D75:D76">
    <cfRule type="containsText" dxfId="254" priority="90" operator="containsText" text="Not">
      <formula>NOT(ISERROR(SEARCH("Not",D70)))</formula>
    </cfRule>
  </conditionalFormatting>
  <conditionalFormatting sqref="D74">
    <cfRule type="containsText" dxfId="253" priority="89" operator="containsText" text="Not">
      <formula>NOT(ISERROR(SEARCH("Not",D74)))</formula>
    </cfRule>
  </conditionalFormatting>
  <conditionalFormatting sqref="D84:D87 D89:D90">
    <cfRule type="containsText" dxfId="252" priority="88" operator="containsText" text="Not">
      <formula>NOT(ISERROR(SEARCH("Not",D84)))</formula>
    </cfRule>
  </conditionalFormatting>
  <conditionalFormatting sqref="D88">
    <cfRule type="containsText" dxfId="251" priority="87" operator="containsText" text="Not">
      <formula>NOT(ISERROR(SEARCH("Not",D88)))</formula>
    </cfRule>
  </conditionalFormatting>
  <conditionalFormatting sqref="D98:D101 D103:D104">
    <cfRule type="containsText" dxfId="250" priority="86" operator="containsText" text="Not">
      <formula>NOT(ISERROR(SEARCH("Not",D98)))</formula>
    </cfRule>
  </conditionalFormatting>
  <conditionalFormatting sqref="D109:D115">
    <cfRule type="containsText" dxfId="249" priority="84" operator="containsText" text="Not">
      <formula>NOT(ISERROR(SEARCH("Not",D109)))</formula>
    </cfRule>
  </conditionalFormatting>
  <conditionalFormatting sqref="D123:D126 D128:D129">
    <cfRule type="containsText" dxfId="248" priority="83" operator="containsText" text="Not">
      <formula>NOT(ISERROR(SEARCH("Not",D123)))</formula>
    </cfRule>
  </conditionalFormatting>
  <conditionalFormatting sqref="D127">
    <cfRule type="containsText" dxfId="247" priority="82" operator="containsText" text="Not">
      <formula>NOT(ISERROR(SEARCH("Not",D127)))</formula>
    </cfRule>
  </conditionalFormatting>
  <conditionalFormatting sqref="D137:D143">
    <cfRule type="containsText" dxfId="246" priority="81" operator="containsText" text="Not">
      <formula>NOT(ISERROR(SEARCH("Not",D137)))</formula>
    </cfRule>
  </conditionalFormatting>
  <conditionalFormatting sqref="D156:D157">
    <cfRule type="containsText" dxfId="245" priority="80" operator="containsText" text="Not">
      <formula>NOT(ISERROR(SEARCH("Not",D156)))</formula>
    </cfRule>
  </conditionalFormatting>
  <conditionalFormatting sqref="D155">
    <cfRule type="containsText" dxfId="244" priority="79" operator="containsText" text="Not">
      <formula>NOT(ISERROR(SEARCH("Not",D155)))</formula>
    </cfRule>
  </conditionalFormatting>
  <conditionalFormatting sqref="D165:D171">
    <cfRule type="containsText" dxfId="243" priority="78" operator="containsText" text="Not">
      <formula>NOT(ISERROR(SEARCH("Not",D165)))</formula>
    </cfRule>
  </conditionalFormatting>
  <conditionalFormatting sqref="D207:D210 D212:D213">
    <cfRule type="containsText" dxfId="242" priority="77" operator="containsText" text="Not">
      <formula>NOT(ISERROR(SEARCH("Not",D207)))</formula>
    </cfRule>
  </conditionalFormatting>
  <conditionalFormatting sqref="D211">
    <cfRule type="containsText" dxfId="241" priority="76" operator="containsText" text="Not">
      <formula>NOT(ISERROR(SEARCH("Not",D211)))</formula>
    </cfRule>
  </conditionalFormatting>
  <conditionalFormatting sqref="D235:D238 D240:D241">
    <cfRule type="containsText" dxfId="240" priority="75" operator="containsText" text="Not">
      <formula>NOT(ISERROR(SEARCH("Not",D235)))</formula>
    </cfRule>
  </conditionalFormatting>
  <conditionalFormatting sqref="D239">
    <cfRule type="containsText" dxfId="239" priority="74" operator="containsText" text="Not">
      <formula>NOT(ISERROR(SEARCH("Not",D239)))</formula>
    </cfRule>
  </conditionalFormatting>
  <conditionalFormatting sqref="D221:D224 D226:D227">
    <cfRule type="containsText" dxfId="238" priority="73" operator="containsText" text="Not">
      <formula>NOT(ISERROR(SEARCH("Not",D221)))</formula>
    </cfRule>
  </conditionalFormatting>
  <conditionalFormatting sqref="D225">
    <cfRule type="containsText" dxfId="237" priority="72" operator="containsText" text="Not">
      <formula>NOT(ISERROR(SEARCH("Not",D225)))</formula>
    </cfRule>
  </conditionalFormatting>
  <conditionalFormatting sqref="D151:D154">
    <cfRule type="containsText" dxfId="236" priority="71" operator="containsText" text="Not">
      <formula>NOT(ISERROR(SEARCH("Not",D151)))</formula>
    </cfRule>
  </conditionalFormatting>
  <conditionalFormatting sqref="D379">
    <cfRule type="containsText" dxfId="235" priority="67" operator="containsText" text="Not">
      <formula>NOT(ISERROR(SEARCH("Not",D379)))</formula>
    </cfRule>
  </conditionalFormatting>
  <conditionalFormatting sqref="D319:D322 D324:D325">
    <cfRule type="containsText" dxfId="234" priority="70" operator="containsText" text="Not">
      <formula>NOT(ISERROR(SEARCH("Not",D319)))</formula>
    </cfRule>
  </conditionalFormatting>
  <conditionalFormatting sqref="D323">
    <cfRule type="containsText" dxfId="233" priority="69" operator="containsText" text="Not">
      <formula>NOT(ISERROR(SEARCH("Not",D323)))</formula>
    </cfRule>
  </conditionalFormatting>
  <conditionalFormatting sqref="D375:D378 D380:D381">
    <cfRule type="containsText" dxfId="232" priority="68" operator="containsText" text="Not">
      <formula>NOT(ISERROR(SEARCH("Not",D375)))</formula>
    </cfRule>
  </conditionalFormatting>
  <conditionalFormatting sqref="D184:D185">
    <cfRule type="containsText" dxfId="231" priority="66" operator="containsText" text="Not">
      <formula>NOT(ISERROR(SEARCH("Not",D184)))</formula>
    </cfRule>
  </conditionalFormatting>
  <conditionalFormatting sqref="D183">
    <cfRule type="containsText" dxfId="230" priority="65" operator="containsText" text="Not">
      <formula>NOT(ISERROR(SEARCH("Not",D183)))</formula>
    </cfRule>
  </conditionalFormatting>
  <conditionalFormatting sqref="D179:D182">
    <cfRule type="containsText" dxfId="229" priority="64" operator="containsText" text="Not">
      <formula>NOT(ISERROR(SEARCH("Not",D179)))</formula>
    </cfRule>
  </conditionalFormatting>
  <conditionalFormatting sqref="D193:D199">
    <cfRule type="containsText" dxfId="228" priority="63" operator="containsText" text="Not">
      <formula>NOT(ISERROR(SEARCH("Not",D193)))</formula>
    </cfRule>
  </conditionalFormatting>
  <conditionalFormatting sqref="D347:D350 D352:D353">
    <cfRule type="containsText" dxfId="227" priority="62" operator="containsText" text="Not">
      <formula>NOT(ISERROR(SEARCH("Not",D347)))</formula>
    </cfRule>
  </conditionalFormatting>
  <conditionalFormatting sqref="D351">
    <cfRule type="containsText" dxfId="226" priority="61" operator="containsText" text="Not">
      <formula>NOT(ISERROR(SEARCH("Not",D351)))</formula>
    </cfRule>
  </conditionalFormatting>
  <conditionalFormatting sqref="D361:D364 D366:D367">
    <cfRule type="containsText" dxfId="225" priority="60" operator="containsText" text="Not">
      <formula>NOT(ISERROR(SEARCH("Not",D361)))</formula>
    </cfRule>
  </conditionalFormatting>
  <conditionalFormatting sqref="D365">
    <cfRule type="containsText" dxfId="224" priority="59" operator="containsText" text="Not">
      <formula>NOT(ISERROR(SEARCH("Not",D365)))</formula>
    </cfRule>
  </conditionalFormatting>
  <conditionalFormatting sqref="D389:D392 D394:D395">
    <cfRule type="containsText" dxfId="223" priority="58" operator="containsText" text="Not">
      <formula>NOT(ISERROR(SEARCH("Not",D389)))</formula>
    </cfRule>
  </conditionalFormatting>
  <conditionalFormatting sqref="D393">
    <cfRule type="containsText" dxfId="222" priority="57" operator="containsText" text="Not">
      <formula>NOT(ISERROR(SEARCH("Not",D393)))</formula>
    </cfRule>
  </conditionalFormatting>
  <conditionalFormatting sqref="D116:D122">
    <cfRule type="containsText" dxfId="221" priority="56" operator="containsText" text="Not">
      <formula>NOT(ISERROR(SEARCH("Not",D116)))</formula>
    </cfRule>
  </conditionalFormatting>
  <conditionalFormatting sqref="D130:D133 D135:D136">
    <cfRule type="containsText" dxfId="220" priority="55" operator="containsText" text="Not">
      <formula>NOT(ISERROR(SEARCH("Not",D130)))</formula>
    </cfRule>
  </conditionalFormatting>
  <conditionalFormatting sqref="D134">
    <cfRule type="containsText" dxfId="219" priority="54" operator="containsText" text="Not">
      <formula>NOT(ISERROR(SEARCH("Not",D134)))</formula>
    </cfRule>
  </conditionalFormatting>
  <conditionalFormatting sqref="D144:D150">
    <cfRule type="containsText" dxfId="218" priority="53" operator="containsText" text="Not">
      <formula>NOT(ISERROR(SEARCH("Not",D144)))</formula>
    </cfRule>
  </conditionalFormatting>
  <conditionalFormatting sqref="D163:D164">
    <cfRule type="containsText" dxfId="217" priority="52" operator="containsText" text="Not">
      <formula>NOT(ISERROR(SEARCH("Not",D163)))</formula>
    </cfRule>
  </conditionalFormatting>
  <conditionalFormatting sqref="D162">
    <cfRule type="containsText" dxfId="216" priority="51" operator="containsText" text="Not">
      <formula>NOT(ISERROR(SEARCH("Not",D162)))</formula>
    </cfRule>
  </conditionalFormatting>
  <conditionalFormatting sqref="D158:D161">
    <cfRule type="containsText" dxfId="215" priority="50" operator="containsText" text="Not">
      <formula>NOT(ISERROR(SEARCH("Not",D158)))</formula>
    </cfRule>
  </conditionalFormatting>
  <conditionalFormatting sqref="D172:D178">
    <cfRule type="containsText" dxfId="214" priority="49" operator="containsText" text="Not">
      <formula>NOT(ISERROR(SEARCH("Not",D172)))</formula>
    </cfRule>
  </conditionalFormatting>
  <conditionalFormatting sqref="D191:D192">
    <cfRule type="containsText" dxfId="213" priority="48" operator="containsText" text="Not">
      <formula>NOT(ISERROR(SEARCH("Not",D191)))</formula>
    </cfRule>
  </conditionalFormatting>
  <conditionalFormatting sqref="D190">
    <cfRule type="containsText" dxfId="212" priority="47" operator="containsText" text="Not">
      <formula>NOT(ISERROR(SEARCH("Not",D190)))</formula>
    </cfRule>
  </conditionalFormatting>
  <conditionalFormatting sqref="D186:D189">
    <cfRule type="containsText" dxfId="211" priority="46" operator="containsText" text="Not">
      <formula>NOT(ISERROR(SEARCH("Not",D186)))</formula>
    </cfRule>
  </conditionalFormatting>
  <conditionalFormatting sqref="D200:D206">
    <cfRule type="containsText" dxfId="210" priority="45" operator="containsText" text="Not">
      <formula>NOT(ISERROR(SEARCH("Not",D200)))</formula>
    </cfRule>
  </conditionalFormatting>
  <conditionalFormatting sqref="D214:D217 D219:D220">
    <cfRule type="containsText" dxfId="209" priority="44" operator="containsText" text="Not">
      <formula>NOT(ISERROR(SEARCH("Not",D214)))</formula>
    </cfRule>
  </conditionalFormatting>
  <conditionalFormatting sqref="D218">
    <cfRule type="containsText" dxfId="208" priority="43" operator="containsText" text="Not">
      <formula>NOT(ISERROR(SEARCH("Not",D218)))</formula>
    </cfRule>
  </conditionalFormatting>
  <conditionalFormatting sqref="D228:D231 D233:D234">
    <cfRule type="containsText" dxfId="207" priority="42" operator="containsText" text="Not">
      <formula>NOT(ISERROR(SEARCH("Not",D228)))</formula>
    </cfRule>
  </conditionalFormatting>
  <conditionalFormatting sqref="D232">
    <cfRule type="containsText" dxfId="206" priority="41" operator="containsText" text="Not">
      <formula>NOT(ISERROR(SEARCH("Not",D232)))</formula>
    </cfRule>
  </conditionalFormatting>
  <conditionalFormatting sqref="D242:D245 D247:D248">
    <cfRule type="containsText" dxfId="205" priority="40" operator="containsText" text="Not">
      <formula>NOT(ISERROR(SEARCH("Not",D242)))</formula>
    </cfRule>
  </conditionalFormatting>
  <conditionalFormatting sqref="D246">
    <cfRule type="containsText" dxfId="204" priority="39" operator="containsText" text="Not">
      <formula>NOT(ISERROR(SEARCH("Not",D246)))</formula>
    </cfRule>
  </conditionalFormatting>
  <conditionalFormatting sqref="D326:D329 D331:D332">
    <cfRule type="containsText" dxfId="203" priority="38" operator="containsText" text="Not">
      <formula>NOT(ISERROR(SEARCH("Not",D326)))</formula>
    </cfRule>
  </conditionalFormatting>
  <conditionalFormatting sqref="D330">
    <cfRule type="containsText" dxfId="202" priority="37" operator="containsText" text="Not">
      <formula>NOT(ISERROR(SEARCH("Not",D330)))</formula>
    </cfRule>
  </conditionalFormatting>
  <conditionalFormatting sqref="D354:D357 D359:D360">
    <cfRule type="containsText" dxfId="201" priority="36" operator="containsText" text="Not">
      <formula>NOT(ISERROR(SEARCH("Not",D354)))</formula>
    </cfRule>
  </conditionalFormatting>
  <conditionalFormatting sqref="D358">
    <cfRule type="containsText" dxfId="200" priority="35" operator="containsText" text="Not">
      <formula>NOT(ISERROR(SEARCH("Not",D358)))</formula>
    </cfRule>
  </conditionalFormatting>
  <conditionalFormatting sqref="D368:D371 D373:D374">
    <cfRule type="containsText" dxfId="199" priority="34" operator="containsText" text="Not">
      <formula>NOT(ISERROR(SEARCH("Not",D368)))</formula>
    </cfRule>
  </conditionalFormatting>
  <conditionalFormatting sqref="D372">
    <cfRule type="containsText" dxfId="198" priority="33" operator="containsText" text="Not">
      <formula>NOT(ISERROR(SEARCH("Not",D372)))</formula>
    </cfRule>
  </conditionalFormatting>
  <conditionalFormatting sqref="D386">
    <cfRule type="containsText" dxfId="197" priority="31" operator="containsText" text="Not">
      <formula>NOT(ISERROR(SEARCH("Not",D386)))</formula>
    </cfRule>
  </conditionalFormatting>
  <conditionalFormatting sqref="D382:D385 D387:D388">
    <cfRule type="containsText" dxfId="196" priority="32" operator="containsText" text="Not">
      <formula>NOT(ISERROR(SEARCH("Not",D382)))</formula>
    </cfRule>
  </conditionalFormatting>
  <conditionalFormatting sqref="D396:D399 D401:D402">
    <cfRule type="containsText" dxfId="195" priority="30" operator="containsText" text="Not">
      <formula>NOT(ISERROR(SEARCH("Not",D396)))</formula>
    </cfRule>
  </conditionalFormatting>
  <conditionalFormatting sqref="D400">
    <cfRule type="containsText" dxfId="194" priority="29" operator="containsText" text="Not">
      <formula>NOT(ISERROR(SEARCH("Not",D400)))</formula>
    </cfRule>
  </conditionalFormatting>
  <conditionalFormatting sqref="D253">
    <cfRule type="containsText" dxfId="193" priority="27" operator="containsText" text="Not">
      <formula>NOT(ISERROR(SEARCH("Not",D253)))</formula>
    </cfRule>
  </conditionalFormatting>
  <conditionalFormatting sqref="D249:D252 D254:D255">
    <cfRule type="containsText" dxfId="192" priority="28" operator="containsText" text="Not">
      <formula>NOT(ISERROR(SEARCH("Not",D249)))</formula>
    </cfRule>
  </conditionalFormatting>
  <conditionalFormatting sqref="D260">
    <cfRule type="containsText" dxfId="191" priority="25" operator="containsText" text="Not">
      <formula>NOT(ISERROR(SEARCH("Not",D260)))</formula>
    </cfRule>
  </conditionalFormatting>
  <conditionalFormatting sqref="D256:D259 D261:D262">
    <cfRule type="containsText" dxfId="190" priority="26" operator="containsText" text="Not">
      <formula>NOT(ISERROR(SEARCH("Not",D256)))</formula>
    </cfRule>
  </conditionalFormatting>
  <conditionalFormatting sqref="D263:D266 D268:D269">
    <cfRule type="containsText" dxfId="189" priority="24" operator="containsText" text="Not">
      <formula>NOT(ISERROR(SEARCH("Not",D263)))</formula>
    </cfRule>
  </conditionalFormatting>
  <conditionalFormatting sqref="D267">
    <cfRule type="containsText" dxfId="188" priority="23" operator="containsText" text="Not">
      <formula>NOT(ISERROR(SEARCH("Not",D267)))</formula>
    </cfRule>
  </conditionalFormatting>
  <conditionalFormatting sqref="D270:D273 D275:D276">
    <cfRule type="containsText" dxfId="187" priority="22" operator="containsText" text="Not">
      <formula>NOT(ISERROR(SEARCH("Not",D270)))</formula>
    </cfRule>
  </conditionalFormatting>
  <conditionalFormatting sqref="D274">
    <cfRule type="containsText" dxfId="186" priority="21" operator="containsText" text="Not">
      <formula>NOT(ISERROR(SEARCH("Not",D274)))</formula>
    </cfRule>
  </conditionalFormatting>
  <conditionalFormatting sqref="D305:D308 D310:D311">
    <cfRule type="containsText" dxfId="185" priority="20" operator="containsText" text="Not">
      <formula>NOT(ISERROR(SEARCH("Not",D305)))</formula>
    </cfRule>
  </conditionalFormatting>
  <conditionalFormatting sqref="D309">
    <cfRule type="containsText" dxfId="184" priority="19" operator="containsText" text="Not">
      <formula>NOT(ISERROR(SEARCH("Not",D309)))</formula>
    </cfRule>
  </conditionalFormatting>
  <conditionalFormatting sqref="D312:D315 D317:D318">
    <cfRule type="containsText" dxfId="183" priority="18" operator="containsText" text="Not">
      <formula>NOT(ISERROR(SEARCH("Not",D312)))</formula>
    </cfRule>
  </conditionalFormatting>
  <conditionalFormatting sqref="D316">
    <cfRule type="containsText" dxfId="182" priority="17" operator="containsText" text="Not">
      <formula>NOT(ISERROR(SEARCH("Not",D316)))</formula>
    </cfRule>
  </conditionalFormatting>
  <conditionalFormatting sqref="D277:D280 D282:D283">
    <cfRule type="containsText" dxfId="181" priority="16" operator="containsText" text="Not">
      <formula>NOT(ISERROR(SEARCH("Not",D277)))</formula>
    </cfRule>
  </conditionalFormatting>
  <conditionalFormatting sqref="D281">
    <cfRule type="containsText" dxfId="180" priority="15" operator="containsText" text="Not">
      <formula>NOT(ISERROR(SEARCH("Not",D281)))</formula>
    </cfRule>
  </conditionalFormatting>
  <conditionalFormatting sqref="D284:D287 D289:D290">
    <cfRule type="containsText" dxfId="179" priority="14" operator="containsText" text="Not">
      <formula>NOT(ISERROR(SEARCH("Not",D284)))</formula>
    </cfRule>
  </conditionalFormatting>
  <conditionalFormatting sqref="D288">
    <cfRule type="containsText" dxfId="178" priority="13" operator="containsText" text="Not">
      <formula>NOT(ISERROR(SEARCH("Not",D288)))</formula>
    </cfRule>
  </conditionalFormatting>
  <conditionalFormatting sqref="D295">
    <cfRule type="containsText" dxfId="177" priority="11" operator="containsText" text="Not">
      <formula>NOT(ISERROR(SEARCH("Not",D295)))</formula>
    </cfRule>
  </conditionalFormatting>
  <conditionalFormatting sqref="D291:D294 D296:D297">
    <cfRule type="containsText" dxfId="176" priority="12" operator="containsText" text="Not">
      <formula>NOT(ISERROR(SEARCH("Not",D291)))</formula>
    </cfRule>
  </conditionalFormatting>
  <conditionalFormatting sqref="D302">
    <cfRule type="containsText" dxfId="175" priority="9" operator="containsText" text="Not">
      <formula>NOT(ISERROR(SEARCH("Not",D302)))</formula>
    </cfRule>
  </conditionalFormatting>
  <conditionalFormatting sqref="D298:D301 D303:D304">
    <cfRule type="containsText" dxfId="174" priority="10" operator="containsText" text="Not">
      <formula>NOT(ISERROR(SEARCH("Not",D298)))</formula>
    </cfRule>
  </conditionalFormatting>
  <conditionalFormatting sqref="D333:D336 D338:D339">
    <cfRule type="containsText" dxfId="173" priority="8" operator="containsText" text="Not">
      <formula>NOT(ISERROR(SEARCH("Not",D333)))</formula>
    </cfRule>
  </conditionalFormatting>
  <conditionalFormatting sqref="D337">
    <cfRule type="containsText" dxfId="172" priority="7" operator="containsText" text="Not">
      <formula>NOT(ISERROR(SEARCH("Not",D337)))</formula>
    </cfRule>
  </conditionalFormatting>
  <conditionalFormatting sqref="D340:D343 D345:D346">
    <cfRule type="containsText" dxfId="171" priority="6" operator="containsText" text="Not">
      <formula>NOT(ISERROR(SEARCH("Not",D340)))</formula>
    </cfRule>
  </conditionalFormatting>
  <conditionalFormatting sqref="D344">
    <cfRule type="containsText" dxfId="170" priority="5" operator="containsText" text="Not">
      <formula>NOT(ISERROR(SEARCH("Not",D344)))</formula>
    </cfRule>
  </conditionalFormatting>
  <conditionalFormatting sqref="D407">
    <cfRule type="containsText" dxfId="169" priority="3" operator="containsText" text="Not">
      <formula>NOT(ISERROR(SEARCH("Not",D407)))</formula>
    </cfRule>
  </conditionalFormatting>
  <conditionalFormatting sqref="D403:D406 D408:D409">
    <cfRule type="containsText" dxfId="168" priority="4" operator="containsText" text="Not">
      <formula>NOT(ISERROR(SEARCH("Not",D403)))</formula>
    </cfRule>
  </conditionalFormatting>
  <conditionalFormatting sqref="D414">
    <cfRule type="containsText" dxfId="167" priority="1" operator="containsText" text="Not">
      <formula>NOT(ISERROR(SEARCH("Not",D414)))</formula>
    </cfRule>
  </conditionalFormatting>
  <conditionalFormatting sqref="D410:D413 D415:D416">
    <cfRule type="containsText" dxfId="166" priority="2" operator="containsText" text="Not">
      <formula>NOT(ISERROR(SEARCH("Not",D410)))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503"/>
  <sheetViews>
    <sheetView showGridLines="0" zoomScale="80" zoomScaleNormal="80" workbookViewId="0">
      <selection sqref="A1:XFD1048576"/>
    </sheetView>
  </sheetViews>
  <sheetFormatPr baseColWidth="10" defaultColWidth="11.375" defaultRowHeight="12"/>
  <cols>
    <col min="1" max="1" width="4.125" style="32" customWidth="1"/>
    <col min="2" max="2" width="11.375" style="32"/>
    <col min="3" max="3" width="22.125" style="32" customWidth="1"/>
    <col min="4" max="4" width="20.375" style="32" customWidth="1"/>
    <col min="5" max="5" width="28.625" style="32" customWidth="1"/>
    <col min="6" max="6" width="16.375" style="32" customWidth="1"/>
    <col min="7" max="7" width="17.25" style="32" bestFit="1" customWidth="1"/>
    <col min="8" max="8" width="17.375" style="32" customWidth="1"/>
    <col min="9" max="9" width="39.375" style="32" customWidth="1"/>
    <col min="10" max="10" width="19" style="32" customWidth="1"/>
    <col min="11" max="11" width="18" style="32" customWidth="1"/>
    <col min="12" max="12" width="11.375" style="32"/>
    <col min="13" max="13" width="28" style="32" customWidth="1"/>
    <col min="14" max="16384" width="11.375" style="32"/>
  </cols>
  <sheetData>
    <row r="2" spans="2:13" ht="19.5">
      <c r="B2" s="196" t="s">
        <v>1</v>
      </c>
    </row>
    <row r="5" spans="2:13" ht="14.25" thickBot="1">
      <c r="B5" s="213" t="s">
        <v>18</v>
      </c>
    </row>
    <row r="6" spans="2:13" ht="16.5" thickBot="1">
      <c r="B6" s="214"/>
      <c r="C6" s="214"/>
      <c r="D6" s="456" t="s">
        <v>103</v>
      </c>
      <c r="E6" s="457"/>
      <c r="F6" s="458"/>
      <c r="G6" s="459" t="s">
        <v>104</v>
      </c>
      <c r="H6" s="457"/>
      <c r="I6" s="458"/>
      <c r="J6" s="459" t="s">
        <v>105</v>
      </c>
      <c r="K6" s="457"/>
      <c r="L6" s="458"/>
      <c r="M6" s="266" t="s">
        <v>106</v>
      </c>
    </row>
    <row r="7" spans="2:13" ht="45.75" thickBot="1">
      <c r="B7" s="267" t="s">
        <v>19</v>
      </c>
      <c r="C7" s="267" t="s">
        <v>3</v>
      </c>
      <c r="D7" s="267" t="s">
        <v>107</v>
      </c>
      <c r="E7" s="268" t="s">
        <v>108</v>
      </c>
      <c r="F7" s="267" t="s">
        <v>109</v>
      </c>
      <c r="G7" s="267" t="s">
        <v>110</v>
      </c>
      <c r="H7" s="267" t="s">
        <v>111</v>
      </c>
      <c r="I7" s="267" t="s">
        <v>112</v>
      </c>
      <c r="J7" s="267" t="s">
        <v>113</v>
      </c>
      <c r="K7" s="267" t="s">
        <v>114</v>
      </c>
      <c r="L7" s="267" t="s">
        <v>112</v>
      </c>
      <c r="M7" s="267" t="s">
        <v>115</v>
      </c>
    </row>
    <row r="8" spans="2:13">
      <c r="B8" s="158">
        <v>1</v>
      </c>
      <c r="C8" s="114" t="s">
        <v>234</v>
      </c>
      <c r="D8" s="114" t="s">
        <v>116</v>
      </c>
      <c r="E8" s="114" t="s">
        <v>116</v>
      </c>
      <c r="F8" s="114" t="s">
        <v>116</v>
      </c>
      <c r="G8" s="114" t="s">
        <v>116</v>
      </c>
      <c r="H8" s="114" t="s">
        <v>116</v>
      </c>
      <c r="I8" s="114" t="s">
        <v>116</v>
      </c>
      <c r="J8" s="114" t="s">
        <v>116</v>
      </c>
      <c r="K8" s="114" t="s">
        <v>116</v>
      </c>
      <c r="L8" s="114" t="s">
        <v>116</v>
      </c>
      <c r="M8" s="114" t="s">
        <v>116</v>
      </c>
    </row>
    <row r="9" spans="2:13">
      <c r="B9" s="160">
        <v>2</v>
      </c>
      <c r="C9" s="109" t="s">
        <v>6</v>
      </c>
      <c r="D9" s="118" t="s">
        <v>116</v>
      </c>
      <c r="E9" s="118" t="s">
        <v>116</v>
      </c>
      <c r="F9" s="118" t="s">
        <v>116</v>
      </c>
      <c r="G9" s="217" t="s">
        <v>116</v>
      </c>
      <c r="H9" s="118" t="s">
        <v>116</v>
      </c>
      <c r="I9" s="124" t="s">
        <v>116</v>
      </c>
      <c r="J9" s="118" t="s">
        <v>116</v>
      </c>
      <c r="K9" s="118" t="s">
        <v>116</v>
      </c>
      <c r="L9" s="118" t="s">
        <v>116</v>
      </c>
      <c r="M9" s="118" t="s">
        <v>116</v>
      </c>
    </row>
    <row r="10" spans="2:13">
      <c r="B10" s="158">
        <v>3</v>
      </c>
      <c r="C10" s="114" t="s">
        <v>228</v>
      </c>
      <c r="D10" s="114" t="s">
        <v>116</v>
      </c>
      <c r="E10" s="114" t="s">
        <v>116</v>
      </c>
      <c r="F10" s="114" t="s">
        <v>116</v>
      </c>
      <c r="G10" s="114" t="s">
        <v>116</v>
      </c>
      <c r="H10" s="114" t="s">
        <v>116</v>
      </c>
      <c r="I10" s="114" t="s">
        <v>116</v>
      </c>
      <c r="J10" s="114" t="s">
        <v>116</v>
      </c>
      <c r="K10" s="114" t="s">
        <v>116</v>
      </c>
      <c r="L10" s="114" t="s">
        <v>116</v>
      </c>
      <c r="M10" s="114" t="s">
        <v>116</v>
      </c>
    </row>
    <row r="11" spans="2:13">
      <c r="B11" s="160">
        <v>4</v>
      </c>
      <c r="C11" s="118" t="s">
        <v>8</v>
      </c>
      <c r="D11" s="118" t="s">
        <v>116</v>
      </c>
      <c r="E11" s="118" t="s">
        <v>116</v>
      </c>
      <c r="F11" s="118" t="s">
        <v>116</v>
      </c>
      <c r="G11" s="217" t="s">
        <v>116</v>
      </c>
      <c r="H11" s="118" t="s">
        <v>116</v>
      </c>
      <c r="I11" s="124" t="s">
        <v>116</v>
      </c>
      <c r="J11" s="118" t="s">
        <v>116</v>
      </c>
      <c r="K11" s="118" t="s">
        <v>116</v>
      </c>
      <c r="L11" s="118" t="s">
        <v>116</v>
      </c>
      <c r="M11" s="118" t="s">
        <v>116</v>
      </c>
    </row>
    <row r="12" spans="2:13">
      <c r="B12" s="158">
        <v>5</v>
      </c>
      <c r="C12" s="269" t="s">
        <v>227</v>
      </c>
      <c r="D12" s="141" t="s">
        <v>1582</v>
      </c>
      <c r="E12" s="141" t="s">
        <v>117</v>
      </c>
      <c r="F12" s="141" t="s">
        <v>118</v>
      </c>
      <c r="G12" s="270">
        <v>80887500</v>
      </c>
      <c r="H12" s="271">
        <v>44372</v>
      </c>
      <c r="I12" s="117" t="s">
        <v>126</v>
      </c>
      <c r="J12" s="114" t="s">
        <v>130</v>
      </c>
      <c r="K12" s="114" t="s">
        <v>130</v>
      </c>
      <c r="L12" s="114" t="s">
        <v>130</v>
      </c>
      <c r="M12" s="114" t="s">
        <v>1110</v>
      </c>
    </row>
    <row r="13" spans="2:13">
      <c r="B13" s="160">
        <v>6</v>
      </c>
      <c r="C13" s="118" t="s">
        <v>10</v>
      </c>
      <c r="D13" s="118" t="s">
        <v>116</v>
      </c>
      <c r="E13" s="118" t="s">
        <v>116</v>
      </c>
      <c r="F13" s="118" t="s">
        <v>116</v>
      </c>
      <c r="G13" s="217" t="s">
        <v>116</v>
      </c>
      <c r="H13" s="118" t="s">
        <v>116</v>
      </c>
      <c r="I13" s="124" t="s">
        <v>116</v>
      </c>
      <c r="J13" s="118" t="s">
        <v>116</v>
      </c>
      <c r="K13" s="118" t="s">
        <v>116</v>
      </c>
      <c r="L13" s="118" t="s">
        <v>116</v>
      </c>
      <c r="M13" s="118" t="s">
        <v>116</v>
      </c>
    </row>
    <row r="14" spans="2:13">
      <c r="B14" s="158">
        <v>7</v>
      </c>
      <c r="C14" s="114" t="s">
        <v>11</v>
      </c>
      <c r="D14" s="114" t="s">
        <v>116</v>
      </c>
      <c r="E14" s="114" t="s">
        <v>116</v>
      </c>
      <c r="F14" s="114" t="s">
        <v>116</v>
      </c>
      <c r="G14" s="238" t="s">
        <v>116</v>
      </c>
      <c r="H14" s="114" t="s">
        <v>116</v>
      </c>
      <c r="I14" s="115" t="s">
        <v>116</v>
      </c>
      <c r="J14" s="114" t="s">
        <v>116</v>
      </c>
      <c r="K14" s="114" t="s">
        <v>116</v>
      </c>
      <c r="L14" s="114" t="s">
        <v>116</v>
      </c>
      <c r="M14" s="114" t="s">
        <v>116</v>
      </c>
    </row>
    <row r="15" spans="2:13">
      <c r="B15" s="272"/>
      <c r="C15" s="272"/>
      <c r="D15" s="273" t="s">
        <v>101</v>
      </c>
      <c r="E15" s="272"/>
      <c r="F15" s="274"/>
      <c r="G15" s="275">
        <f>SUM(G8:G14)</f>
        <v>80887500</v>
      </c>
      <c r="H15" s="276"/>
      <c r="I15" s="274"/>
      <c r="J15" s="272"/>
      <c r="K15" s="275">
        <f>SUM(K8:K14)</f>
        <v>0</v>
      </c>
      <c r="L15" s="272"/>
      <c r="M15" s="272"/>
    </row>
    <row r="16" spans="2:13" ht="12.75">
      <c r="B16" s="130" t="s">
        <v>24</v>
      </c>
    </row>
    <row r="18" spans="2:13" ht="13.5">
      <c r="B18" s="213" t="s">
        <v>23</v>
      </c>
    </row>
    <row r="19" spans="2:13" ht="12.75" thickBot="1"/>
    <row r="20" spans="2:13" ht="16.5" thickBot="1">
      <c r="B20" s="214"/>
      <c r="C20" s="214"/>
      <c r="D20" s="460" t="s">
        <v>103</v>
      </c>
      <c r="E20" s="461"/>
      <c r="F20" s="462"/>
      <c r="G20" s="463" t="s">
        <v>104</v>
      </c>
      <c r="H20" s="461"/>
      <c r="I20" s="462"/>
      <c r="J20" s="463" t="s">
        <v>105</v>
      </c>
      <c r="K20" s="461"/>
      <c r="L20" s="462"/>
      <c r="M20" s="277" t="s">
        <v>106</v>
      </c>
    </row>
    <row r="21" spans="2:13" ht="45.75" thickBot="1">
      <c r="B21" s="131" t="s">
        <v>19</v>
      </c>
      <c r="C21" s="131" t="s">
        <v>3</v>
      </c>
      <c r="D21" s="131" t="s">
        <v>1087</v>
      </c>
      <c r="E21" s="131" t="s">
        <v>1088</v>
      </c>
      <c r="F21" s="131" t="s">
        <v>109</v>
      </c>
      <c r="G21" s="236" t="s">
        <v>119</v>
      </c>
      <c r="H21" s="131" t="s">
        <v>111</v>
      </c>
      <c r="I21" s="131" t="s">
        <v>112</v>
      </c>
      <c r="J21" s="131" t="s">
        <v>120</v>
      </c>
      <c r="K21" s="131" t="s">
        <v>1089</v>
      </c>
      <c r="L21" s="131" t="s">
        <v>112</v>
      </c>
      <c r="M21" s="131" t="s">
        <v>115</v>
      </c>
    </row>
    <row r="22" spans="2:13">
      <c r="B22" s="158">
        <v>1</v>
      </c>
      <c r="C22" s="107" t="s">
        <v>88</v>
      </c>
      <c r="D22" s="107" t="s">
        <v>1281</v>
      </c>
      <c r="E22" s="107" t="s">
        <v>1281</v>
      </c>
      <c r="F22" s="107" t="s">
        <v>1281</v>
      </c>
      <c r="G22" s="107" t="s">
        <v>1281</v>
      </c>
      <c r="H22" s="107" t="s">
        <v>1281</v>
      </c>
      <c r="I22" s="107" t="s">
        <v>1281</v>
      </c>
      <c r="J22" s="107" t="s">
        <v>1281</v>
      </c>
      <c r="K22" s="107" t="s">
        <v>1281</v>
      </c>
      <c r="L22" s="107" t="s">
        <v>1281</v>
      </c>
      <c r="M22" s="107" t="s">
        <v>1281</v>
      </c>
    </row>
    <row r="23" spans="2:13">
      <c r="B23" s="160">
        <v>2</v>
      </c>
      <c r="C23" s="109" t="s">
        <v>148</v>
      </c>
      <c r="D23" s="278" t="s">
        <v>121</v>
      </c>
      <c r="E23" s="125" t="s">
        <v>4</v>
      </c>
      <c r="F23" s="203" t="s">
        <v>122</v>
      </c>
      <c r="G23" s="279">
        <v>20000000</v>
      </c>
      <c r="H23" s="280">
        <v>44280</v>
      </c>
      <c r="I23" s="138" t="s">
        <v>1583</v>
      </c>
      <c r="J23" s="118" t="s">
        <v>130</v>
      </c>
      <c r="K23" s="118" t="s">
        <v>130</v>
      </c>
      <c r="L23" s="118" t="s">
        <v>130</v>
      </c>
      <c r="M23" s="125" t="s">
        <v>124</v>
      </c>
    </row>
    <row r="24" spans="2:13">
      <c r="B24" s="160">
        <v>2</v>
      </c>
      <c r="C24" s="109" t="s">
        <v>148</v>
      </c>
      <c r="D24" s="278" t="s">
        <v>121</v>
      </c>
      <c r="E24" s="125" t="s">
        <v>4</v>
      </c>
      <c r="F24" s="203" t="s">
        <v>122</v>
      </c>
      <c r="G24" s="279">
        <v>30000000</v>
      </c>
      <c r="H24" s="280">
        <v>44537</v>
      </c>
      <c r="I24" s="138" t="s">
        <v>151</v>
      </c>
      <c r="J24" s="118" t="s">
        <v>130</v>
      </c>
      <c r="K24" s="118" t="s">
        <v>130</v>
      </c>
      <c r="L24" s="118" t="s">
        <v>130</v>
      </c>
      <c r="M24" s="125" t="s">
        <v>1584</v>
      </c>
    </row>
    <row r="25" spans="2:13" ht="45">
      <c r="B25" s="158">
        <v>3</v>
      </c>
      <c r="C25" s="107" t="s">
        <v>75</v>
      </c>
      <c r="D25" s="145" t="s">
        <v>125</v>
      </c>
      <c r="E25" s="141" t="s">
        <v>1585</v>
      </c>
      <c r="F25" s="281" t="s">
        <v>1092</v>
      </c>
      <c r="G25" s="282" t="s">
        <v>130</v>
      </c>
      <c r="H25" s="283" t="s">
        <v>130</v>
      </c>
      <c r="I25" s="141" t="s">
        <v>130</v>
      </c>
      <c r="J25" s="141" t="s">
        <v>1585</v>
      </c>
      <c r="K25" s="282">
        <v>6187370</v>
      </c>
      <c r="L25" s="141" t="s">
        <v>1586</v>
      </c>
      <c r="M25" s="117" t="s">
        <v>1090</v>
      </c>
    </row>
    <row r="26" spans="2:13" ht="45">
      <c r="B26" s="158">
        <v>3</v>
      </c>
      <c r="C26" s="107" t="s">
        <v>75</v>
      </c>
      <c r="D26" s="145" t="s">
        <v>125</v>
      </c>
      <c r="E26" s="141" t="s">
        <v>1587</v>
      </c>
      <c r="F26" s="281" t="s">
        <v>1092</v>
      </c>
      <c r="G26" s="282" t="s">
        <v>130</v>
      </c>
      <c r="H26" s="283" t="s">
        <v>130</v>
      </c>
      <c r="I26" s="141" t="s">
        <v>130</v>
      </c>
      <c r="J26" s="141" t="s">
        <v>1587</v>
      </c>
      <c r="K26" s="282">
        <v>1050000</v>
      </c>
      <c r="L26" s="141" t="s">
        <v>1588</v>
      </c>
      <c r="M26" s="117" t="s">
        <v>1090</v>
      </c>
    </row>
    <row r="27" spans="2:13" ht="45">
      <c r="B27" s="158">
        <v>3</v>
      </c>
      <c r="C27" s="107" t="s">
        <v>75</v>
      </c>
      <c r="D27" s="145" t="s">
        <v>125</v>
      </c>
      <c r="E27" s="141" t="s">
        <v>1589</v>
      </c>
      <c r="F27" s="281" t="s">
        <v>1092</v>
      </c>
      <c r="G27" s="282" t="s">
        <v>130</v>
      </c>
      <c r="H27" s="283" t="s">
        <v>130</v>
      </c>
      <c r="I27" s="141" t="s">
        <v>130</v>
      </c>
      <c r="J27" s="141" t="s">
        <v>1589</v>
      </c>
      <c r="K27" s="282">
        <v>1050000</v>
      </c>
      <c r="L27" s="141" t="s">
        <v>1588</v>
      </c>
      <c r="M27" s="117" t="s">
        <v>1090</v>
      </c>
    </row>
    <row r="28" spans="2:13" ht="45">
      <c r="B28" s="158">
        <v>3</v>
      </c>
      <c r="C28" s="107" t="s">
        <v>75</v>
      </c>
      <c r="D28" s="145" t="s">
        <v>125</v>
      </c>
      <c r="E28" s="141" t="s">
        <v>1590</v>
      </c>
      <c r="F28" s="281" t="s">
        <v>1092</v>
      </c>
      <c r="G28" s="282" t="s">
        <v>130</v>
      </c>
      <c r="H28" s="283" t="s">
        <v>130</v>
      </c>
      <c r="I28" s="141" t="s">
        <v>130</v>
      </c>
      <c r="J28" s="141" t="s">
        <v>1590</v>
      </c>
      <c r="K28" s="282">
        <v>1050000</v>
      </c>
      <c r="L28" s="141" t="s">
        <v>1588</v>
      </c>
      <c r="M28" s="117" t="s">
        <v>1090</v>
      </c>
    </row>
    <row r="29" spans="2:13" ht="45">
      <c r="B29" s="158">
        <v>3</v>
      </c>
      <c r="C29" s="107" t="s">
        <v>75</v>
      </c>
      <c r="D29" s="145" t="s">
        <v>125</v>
      </c>
      <c r="E29" s="141" t="s">
        <v>1591</v>
      </c>
      <c r="F29" s="281" t="s">
        <v>1092</v>
      </c>
      <c r="G29" s="282" t="s">
        <v>130</v>
      </c>
      <c r="H29" s="283" t="s">
        <v>130</v>
      </c>
      <c r="I29" s="141" t="s">
        <v>130</v>
      </c>
      <c r="J29" s="141" t="s">
        <v>1591</v>
      </c>
      <c r="K29" s="282">
        <v>7218600</v>
      </c>
      <c r="L29" s="141" t="s">
        <v>1586</v>
      </c>
      <c r="M29" s="117" t="s">
        <v>1090</v>
      </c>
    </row>
    <row r="30" spans="2:13" ht="45">
      <c r="B30" s="158">
        <v>3</v>
      </c>
      <c r="C30" s="107" t="s">
        <v>75</v>
      </c>
      <c r="D30" s="145" t="s">
        <v>125</v>
      </c>
      <c r="E30" s="141" t="s">
        <v>1592</v>
      </c>
      <c r="F30" s="281" t="s">
        <v>1092</v>
      </c>
      <c r="G30" s="282" t="s">
        <v>130</v>
      </c>
      <c r="H30" s="283" t="s">
        <v>130</v>
      </c>
      <c r="I30" s="141" t="s">
        <v>130</v>
      </c>
      <c r="J30" s="141" t="s">
        <v>1592</v>
      </c>
      <c r="K30" s="282">
        <v>1050000</v>
      </c>
      <c r="L30" s="141" t="s">
        <v>1588</v>
      </c>
      <c r="M30" s="117" t="s">
        <v>1090</v>
      </c>
    </row>
    <row r="31" spans="2:13" ht="45">
      <c r="B31" s="158">
        <v>3</v>
      </c>
      <c r="C31" s="107" t="s">
        <v>75</v>
      </c>
      <c r="D31" s="145" t="s">
        <v>125</v>
      </c>
      <c r="E31" s="141" t="s">
        <v>1593</v>
      </c>
      <c r="F31" s="281" t="s">
        <v>1092</v>
      </c>
      <c r="G31" s="282" t="s">
        <v>130</v>
      </c>
      <c r="H31" s="283" t="s">
        <v>130</v>
      </c>
      <c r="I31" s="141" t="s">
        <v>130</v>
      </c>
      <c r="J31" s="141" t="s">
        <v>1593</v>
      </c>
      <c r="K31" s="282">
        <v>550000</v>
      </c>
      <c r="L31" s="141" t="s">
        <v>1586</v>
      </c>
      <c r="M31" s="117" t="s">
        <v>1090</v>
      </c>
    </row>
    <row r="32" spans="2:13" ht="45">
      <c r="B32" s="158">
        <v>3</v>
      </c>
      <c r="C32" s="107" t="s">
        <v>75</v>
      </c>
      <c r="D32" s="145" t="s">
        <v>125</v>
      </c>
      <c r="E32" s="141" t="s">
        <v>1594</v>
      </c>
      <c r="F32" s="281" t="s">
        <v>1092</v>
      </c>
      <c r="G32" s="282" t="s">
        <v>130</v>
      </c>
      <c r="H32" s="283" t="s">
        <v>130</v>
      </c>
      <c r="I32" s="141" t="s">
        <v>130</v>
      </c>
      <c r="J32" s="141" t="s">
        <v>1594</v>
      </c>
      <c r="K32" s="282">
        <v>300000</v>
      </c>
      <c r="L32" s="141" t="s">
        <v>1595</v>
      </c>
      <c r="M32" s="117" t="s">
        <v>1090</v>
      </c>
    </row>
    <row r="33" spans="2:13" ht="45">
      <c r="B33" s="158">
        <v>3</v>
      </c>
      <c r="C33" s="107" t="s">
        <v>75</v>
      </c>
      <c r="D33" s="145" t="s">
        <v>125</v>
      </c>
      <c r="E33" s="141" t="s">
        <v>1596</v>
      </c>
      <c r="F33" s="281" t="s">
        <v>1092</v>
      </c>
      <c r="G33" s="282" t="s">
        <v>130</v>
      </c>
      <c r="H33" s="283" t="s">
        <v>130</v>
      </c>
      <c r="I33" s="141" t="s">
        <v>130</v>
      </c>
      <c r="J33" s="141" t="s">
        <v>1596</v>
      </c>
      <c r="K33" s="282">
        <v>200000</v>
      </c>
      <c r="L33" s="141" t="s">
        <v>1597</v>
      </c>
      <c r="M33" s="117" t="s">
        <v>1090</v>
      </c>
    </row>
    <row r="34" spans="2:13" ht="45">
      <c r="B34" s="158">
        <v>3</v>
      </c>
      <c r="C34" s="107" t="s">
        <v>75</v>
      </c>
      <c r="D34" s="145" t="s">
        <v>125</v>
      </c>
      <c r="E34" s="141" t="s">
        <v>1598</v>
      </c>
      <c r="F34" s="281" t="s">
        <v>1092</v>
      </c>
      <c r="G34" s="282" t="s">
        <v>130</v>
      </c>
      <c r="H34" s="283" t="s">
        <v>130</v>
      </c>
      <c r="I34" s="141" t="s">
        <v>130</v>
      </c>
      <c r="J34" s="141" t="s">
        <v>1598</v>
      </c>
      <c r="K34" s="282">
        <v>31631672</v>
      </c>
      <c r="L34" s="141" t="s">
        <v>1599</v>
      </c>
      <c r="M34" s="117" t="s">
        <v>1090</v>
      </c>
    </row>
    <row r="35" spans="2:13" ht="45">
      <c r="B35" s="158">
        <v>3</v>
      </c>
      <c r="C35" s="107" t="s">
        <v>75</v>
      </c>
      <c r="D35" s="145" t="s">
        <v>125</v>
      </c>
      <c r="E35" s="141" t="s">
        <v>1600</v>
      </c>
      <c r="F35" s="281" t="s">
        <v>1092</v>
      </c>
      <c r="G35" s="282" t="s">
        <v>130</v>
      </c>
      <c r="H35" s="283" t="s">
        <v>130</v>
      </c>
      <c r="I35" s="141" t="s">
        <v>130</v>
      </c>
      <c r="J35" s="141" t="s">
        <v>1600</v>
      </c>
      <c r="K35" s="282">
        <v>60000</v>
      </c>
      <c r="L35" s="141" t="s">
        <v>1601</v>
      </c>
      <c r="M35" s="117" t="s">
        <v>1090</v>
      </c>
    </row>
    <row r="36" spans="2:13" ht="45">
      <c r="B36" s="158">
        <v>3</v>
      </c>
      <c r="C36" s="107" t="s">
        <v>75</v>
      </c>
      <c r="D36" s="145" t="s">
        <v>125</v>
      </c>
      <c r="E36" s="141" t="s">
        <v>1602</v>
      </c>
      <c r="F36" s="281" t="s">
        <v>1092</v>
      </c>
      <c r="G36" s="282" t="s">
        <v>130</v>
      </c>
      <c r="H36" s="283" t="s">
        <v>130</v>
      </c>
      <c r="I36" s="141" t="s">
        <v>130</v>
      </c>
      <c r="J36" s="141" t="s">
        <v>1602</v>
      </c>
      <c r="K36" s="282">
        <v>500000</v>
      </c>
      <c r="L36" s="141" t="s">
        <v>1595</v>
      </c>
      <c r="M36" s="117" t="s">
        <v>1090</v>
      </c>
    </row>
    <row r="37" spans="2:13" ht="45">
      <c r="B37" s="158">
        <v>3</v>
      </c>
      <c r="C37" s="107" t="s">
        <v>75</v>
      </c>
      <c r="D37" s="145" t="s">
        <v>125</v>
      </c>
      <c r="E37" s="141" t="s">
        <v>1603</v>
      </c>
      <c r="F37" s="281" t="s">
        <v>1092</v>
      </c>
      <c r="G37" s="282" t="s">
        <v>130</v>
      </c>
      <c r="H37" s="283" t="s">
        <v>130</v>
      </c>
      <c r="I37" s="141" t="s">
        <v>130</v>
      </c>
      <c r="J37" s="141" t="s">
        <v>1603</v>
      </c>
      <c r="K37" s="282">
        <v>46500</v>
      </c>
      <c r="L37" s="141" t="s">
        <v>1601</v>
      </c>
      <c r="M37" s="117" t="s">
        <v>1090</v>
      </c>
    </row>
    <row r="38" spans="2:13" ht="45">
      <c r="B38" s="158">
        <v>3</v>
      </c>
      <c r="C38" s="107" t="s">
        <v>75</v>
      </c>
      <c r="D38" s="145" t="s">
        <v>125</v>
      </c>
      <c r="E38" s="141" t="s">
        <v>1604</v>
      </c>
      <c r="F38" s="281" t="s">
        <v>1092</v>
      </c>
      <c r="G38" s="282" t="s">
        <v>130</v>
      </c>
      <c r="H38" s="283" t="s">
        <v>130</v>
      </c>
      <c r="I38" s="141" t="s">
        <v>130</v>
      </c>
      <c r="J38" s="141" t="s">
        <v>1604</v>
      </c>
      <c r="K38" s="282">
        <v>300000</v>
      </c>
      <c r="L38" s="141" t="s">
        <v>1597</v>
      </c>
      <c r="M38" s="117" t="s">
        <v>1090</v>
      </c>
    </row>
    <row r="39" spans="2:13" ht="45">
      <c r="B39" s="158">
        <v>3</v>
      </c>
      <c r="C39" s="107" t="s">
        <v>75</v>
      </c>
      <c r="D39" s="145" t="s">
        <v>125</v>
      </c>
      <c r="E39" s="141" t="s">
        <v>1605</v>
      </c>
      <c r="F39" s="281" t="s">
        <v>1092</v>
      </c>
      <c r="G39" s="282" t="s">
        <v>130</v>
      </c>
      <c r="H39" s="283" t="s">
        <v>130</v>
      </c>
      <c r="I39" s="141" t="s">
        <v>130</v>
      </c>
      <c r="J39" s="141" t="s">
        <v>1605</v>
      </c>
      <c r="K39" s="282">
        <v>115000</v>
      </c>
      <c r="L39" s="141" t="s">
        <v>1601</v>
      </c>
      <c r="M39" s="117" t="s">
        <v>1090</v>
      </c>
    </row>
    <row r="40" spans="2:13" ht="45">
      <c r="B40" s="158">
        <v>3</v>
      </c>
      <c r="C40" s="107" t="s">
        <v>75</v>
      </c>
      <c r="D40" s="145" t="s">
        <v>125</v>
      </c>
      <c r="E40" s="141" t="s">
        <v>1606</v>
      </c>
      <c r="F40" s="281" t="s">
        <v>1092</v>
      </c>
      <c r="G40" s="282" t="s">
        <v>130</v>
      </c>
      <c r="H40" s="283" t="s">
        <v>130</v>
      </c>
      <c r="I40" s="141" t="s">
        <v>130</v>
      </c>
      <c r="J40" s="141" t="s">
        <v>1606</v>
      </c>
      <c r="K40" s="282">
        <v>200000</v>
      </c>
      <c r="L40" s="141" t="s">
        <v>1595</v>
      </c>
      <c r="M40" s="117" t="s">
        <v>1090</v>
      </c>
    </row>
    <row r="41" spans="2:13" ht="45">
      <c r="B41" s="158">
        <v>3</v>
      </c>
      <c r="C41" s="107" t="s">
        <v>75</v>
      </c>
      <c r="D41" s="145" t="s">
        <v>125</v>
      </c>
      <c r="E41" s="141" t="s">
        <v>1607</v>
      </c>
      <c r="F41" s="281" t="s">
        <v>1092</v>
      </c>
      <c r="G41" s="282" t="s">
        <v>130</v>
      </c>
      <c r="H41" s="283" t="s">
        <v>130</v>
      </c>
      <c r="I41" s="141" t="s">
        <v>130</v>
      </c>
      <c r="J41" s="141" t="s">
        <v>1607</v>
      </c>
      <c r="K41" s="282">
        <v>4053405</v>
      </c>
      <c r="L41" s="141" t="s">
        <v>1595</v>
      </c>
      <c r="M41" s="117" t="s">
        <v>1090</v>
      </c>
    </row>
    <row r="42" spans="2:13" ht="45">
      <c r="B42" s="158">
        <v>3</v>
      </c>
      <c r="C42" s="107" t="s">
        <v>75</v>
      </c>
      <c r="D42" s="145" t="s">
        <v>125</v>
      </c>
      <c r="E42" s="141" t="s">
        <v>1607</v>
      </c>
      <c r="F42" s="281" t="s">
        <v>1092</v>
      </c>
      <c r="G42" s="282" t="s">
        <v>130</v>
      </c>
      <c r="H42" s="283" t="s">
        <v>130</v>
      </c>
      <c r="I42" s="141" t="s">
        <v>130</v>
      </c>
      <c r="J42" s="141" t="s">
        <v>1607</v>
      </c>
      <c r="K42" s="282">
        <v>3648064.5</v>
      </c>
      <c r="L42" s="141" t="s">
        <v>1595</v>
      </c>
      <c r="M42" s="117" t="s">
        <v>1090</v>
      </c>
    </row>
    <row r="43" spans="2:13" ht="45">
      <c r="B43" s="158">
        <v>3</v>
      </c>
      <c r="C43" s="107" t="s">
        <v>75</v>
      </c>
      <c r="D43" s="145" t="s">
        <v>125</v>
      </c>
      <c r="E43" s="141" t="s">
        <v>1608</v>
      </c>
      <c r="F43" s="281" t="s">
        <v>1092</v>
      </c>
      <c r="G43" s="282" t="s">
        <v>130</v>
      </c>
      <c r="H43" s="283" t="s">
        <v>130</v>
      </c>
      <c r="I43" s="141" t="s">
        <v>130</v>
      </c>
      <c r="J43" s="141" t="s">
        <v>1608</v>
      </c>
      <c r="K43" s="282">
        <v>689900</v>
      </c>
      <c r="L43" s="141" t="s">
        <v>1588</v>
      </c>
      <c r="M43" s="117" t="s">
        <v>1090</v>
      </c>
    </row>
    <row r="44" spans="2:13" ht="45">
      <c r="B44" s="158">
        <v>3</v>
      </c>
      <c r="C44" s="107" t="s">
        <v>75</v>
      </c>
      <c r="D44" s="145" t="s">
        <v>125</v>
      </c>
      <c r="E44" s="141" t="s">
        <v>1609</v>
      </c>
      <c r="F44" s="281" t="s">
        <v>1092</v>
      </c>
      <c r="G44" s="282" t="s">
        <v>130</v>
      </c>
      <c r="H44" s="283" t="s">
        <v>130</v>
      </c>
      <c r="I44" s="141" t="s">
        <v>130</v>
      </c>
      <c r="J44" s="141" t="s">
        <v>1609</v>
      </c>
      <c r="K44" s="282">
        <v>689900</v>
      </c>
      <c r="L44" s="141" t="s">
        <v>1588</v>
      </c>
      <c r="M44" s="117" t="s">
        <v>1090</v>
      </c>
    </row>
    <row r="45" spans="2:13" ht="45">
      <c r="B45" s="158">
        <v>3</v>
      </c>
      <c r="C45" s="107" t="s">
        <v>75</v>
      </c>
      <c r="D45" s="145" t="s">
        <v>125</v>
      </c>
      <c r="E45" s="141" t="s">
        <v>1610</v>
      </c>
      <c r="F45" s="281" t="s">
        <v>1092</v>
      </c>
      <c r="G45" s="282" t="s">
        <v>130</v>
      </c>
      <c r="H45" s="283" t="s">
        <v>130</v>
      </c>
      <c r="I45" s="141" t="s">
        <v>130</v>
      </c>
      <c r="J45" s="141" t="s">
        <v>1610</v>
      </c>
      <c r="K45" s="282">
        <v>2310000</v>
      </c>
      <c r="L45" s="141" t="s">
        <v>1595</v>
      </c>
      <c r="M45" s="117" t="s">
        <v>1090</v>
      </c>
    </row>
    <row r="46" spans="2:13" ht="45">
      <c r="B46" s="158">
        <v>3</v>
      </c>
      <c r="C46" s="107" t="s">
        <v>75</v>
      </c>
      <c r="D46" s="145" t="s">
        <v>125</v>
      </c>
      <c r="E46" s="141" t="s">
        <v>1611</v>
      </c>
      <c r="F46" s="281" t="s">
        <v>1092</v>
      </c>
      <c r="G46" s="282" t="s">
        <v>130</v>
      </c>
      <c r="H46" s="283" t="s">
        <v>130</v>
      </c>
      <c r="I46" s="141" t="s">
        <v>130</v>
      </c>
      <c r="J46" s="141" t="s">
        <v>1611</v>
      </c>
      <c r="K46" s="282">
        <v>126000</v>
      </c>
      <c r="L46" s="141" t="s">
        <v>1601</v>
      </c>
      <c r="M46" s="117" t="s">
        <v>1090</v>
      </c>
    </row>
    <row r="47" spans="2:13" ht="45">
      <c r="B47" s="158">
        <v>3</v>
      </c>
      <c r="C47" s="107" t="s">
        <v>75</v>
      </c>
      <c r="D47" s="145" t="s">
        <v>125</v>
      </c>
      <c r="E47" s="141" t="s">
        <v>1605</v>
      </c>
      <c r="F47" s="281" t="s">
        <v>1092</v>
      </c>
      <c r="G47" s="282" t="s">
        <v>130</v>
      </c>
      <c r="H47" s="283" t="s">
        <v>130</v>
      </c>
      <c r="I47" s="141" t="s">
        <v>130</v>
      </c>
      <c r="J47" s="141" t="s">
        <v>1605</v>
      </c>
      <c r="K47" s="282">
        <v>115000</v>
      </c>
      <c r="L47" s="141" t="s">
        <v>1601</v>
      </c>
      <c r="M47" s="117" t="s">
        <v>1090</v>
      </c>
    </row>
    <row r="48" spans="2:13" ht="45">
      <c r="B48" s="158">
        <v>3</v>
      </c>
      <c r="C48" s="107" t="s">
        <v>75</v>
      </c>
      <c r="D48" s="145" t="s">
        <v>125</v>
      </c>
      <c r="E48" s="141" t="s">
        <v>1612</v>
      </c>
      <c r="F48" s="281" t="s">
        <v>1092</v>
      </c>
      <c r="G48" s="282" t="s">
        <v>130</v>
      </c>
      <c r="H48" s="283" t="s">
        <v>130</v>
      </c>
      <c r="I48" s="141" t="s">
        <v>130</v>
      </c>
      <c r="J48" s="141" t="s">
        <v>1612</v>
      </c>
      <c r="K48" s="282">
        <v>500000</v>
      </c>
      <c r="L48" s="141" t="s">
        <v>1597</v>
      </c>
      <c r="M48" s="117" t="s">
        <v>1090</v>
      </c>
    </row>
    <row r="49" spans="2:13" ht="45">
      <c r="B49" s="158">
        <v>3</v>
      </c>
      <c r="C49" s="107" t="s">
        <v>75</v>
      </c>
      <c r="D49" s="145" t="s">
        <v>125</v>
      </c>
      <c r="E49" s="141" t="s">
        <v>1613</v>
      </c>
      <c r="F49" s="281" t="s">
        <v>1092</v>
      </c>
      <c r="G49" s="282" t="s">
        <v>130</v>
      </c>
      <c r="H49" s="283" t="s">
        <v>130</v>
      </c>
      <c r="I49" s="141" t="s">
        <v>130</v>
      </c>
      <c r="J49" s="141" t="s">
        <v>1613</v>
      </c>
      <c r="K49" s="282">
        <v>1000000</v>
      </c>
      <c r="L49" s="141" t="s">
        <v>1601</v>
      </c>
      <c r="M49" s="117" t="s">
        <v>1090</v>
      </c>
    </row>
    <row r="50" spans="2:13" ht="45">
      <c r="B50" s="158">
        <v>3</v>
      </c>
      <c r="C50" s="107" t="s">
        <v>75</v>
      </c>
      <c r="D50" s="145" t="s">
        <v>125</v>
      </c>
      <c r="E50" s="141" t="s">
        <v>1614</v>
      </c>
      <c r="F50" s="281" t="s">
        <v>1092</v>
      </c>
      <c r="G50" s="282" t="s">
        <v>130</v>
      </c>
      <c r="H50" s="283" t="s">
        <v>130</v>
      </c>
      <c r="I50" s="141" t="s">
        <v>130</v>
      </c>
      <c r="J50" s="141" t="s">
        <v>1614</v>
      </c>
      <c r="K50" s="282">
        <v>13959172.199999999</v>
      </c>
      <c r="L50" s="141" t="s">
        <v>1586</v>
      </c>
      <c r="M50" s="117" t="s">
        <v>1090</v>
      </c>
    </row>
    <row r="51" spans="2:13" ht="45">
      <c r="B51" s="158">
        <v>3</v>
      </c>
      <c r="C51" s="107" t="s">
        <v>75</v>
      </c>
      <c r="D51" s="145" t="s">
        <v>125</v>
      </c>
      <c r="E51" s="141" t="s">
        <v>1615</v>
      </c>
      <c r="F51" s="281" t="s">
        <v>1092</v>
      </c>
      <c r="G51" s="282" t="s">
        <v>130</v>
      </c>
      <c r="H51" s="283" t="s">
        <v>130</v>
      </c>
      <c r="I51" s="141" t="s">
        <v>130</v>
      </c>
      <c r="J51" s="141" t="s">
        <v>1615</v>
      </c>
      <c r="K51" s="282">
        <v>13959172.199999999</v>
      </c>
      <c r="L51" s="141" t="s">
        <v>1586</v>
      </c>
      <c r="M51" s="117" t="s">
        <v>1090</v>
      </c>
    </row>
    <row r="52" spans="2:13" ht="45">
      <c r="B52" s="158">
        <v>3</v>
      </c>
      <c r="C52" s="107" t="s">
        <v>75</v>
      </c>
      <c r="D52" s="145" t="s">
        <v>125</v>
      </c>
      <c r="E52" s="141" t="s">
        <v>1616</v>
      </c>
      <c r="F52" s="281" t="s">
        <v>1092</v>
      </c>
      <c r="G52" s="282" t="s">
        <v>130</v>
      </c>
      <c r="H52" s="283" t="s">
        <v>130</v>
      </c>
      <c r="I52" s="141" t="s">
        <v>130</v>
      </c>
      <c r="J52" s="141" t="s">
        <v>1616</v>
      </c>
      <c r="K52" s="282">
        <v>149500</v>
      </c>
      <c r="L52" s="141" t="s">
        <v>1586</v>
      </c>
      <c r="M52" s="117" t="s">
        <v>1090</v>
      </c>
    </row>
    <row r="53" spans="2:13" ht="45">
      <c r="B53" s="158">
        <v>3</v>
      </c>
      <c r="C53" s="107" t="s">
        <v>75</v>
      </c>
      <c r="D53" s="145" t="s">
        <v>125</v>
      </c>
      <c r="E53" s="141" t="s">
        <v>1617</v>
      </c>
      <c r="F53" s="281" t="s">
        <v>1092</v>
      </c>
      <c r="G53" s="282" t="s">
        <v>130</v>
      </c>
      <c r="H53" s="283" t="s">
        <v>130</v>
      </c>
      <c r="I53" s="141" t="s">
        <v>130</v>
      </c>
      <c r="J53" s="141" t="s">
        <v>1617</v>
      </c>
      <c r="K53" s="282">
        <v>299000</v>
      </c>
      <c r="L53" s="141" t="s">
        <v>1595</v>
      </c>
      <c r="M53" s="117" t="s">
        <v>1090</v>
      </c>
    </row>
    <row r="54" spans="2:13" ht="45">
      <c r="B54" s="158">
        <v>3</v>
      </c>
      <c r="C54" s="107" t="s">
        <v>75</v>
      </c>
      <c r="D54" s="145" t="s">
        <v>125</v>
      </c>
      <c r="E54" s="141" t="s">
        <v>1618</v>
      </c>
      <c r="F54" s="281" t="s">
        <v>1092</v>
      </c>
      <c r="G54" s="282" t="s">
        <v>130</v>
      </c>
      <c r="H54" s="283" t="s">
        <v>130</v>
      </c>
      <c r="I54" s="141" t="s">
        <v>130</v>
      </c>
      <c r="J54" s="141" t="s">
        <v>1618</v>
      </c>
      <c r="K54" s="282">
        <v>200000</v>
      </c>
      <c r="L54" s="141" t="s">
        <v>1601</v>
      </c>
      <c r="M54" s="117" t="s">
        <v>1090</v>
      </c>
    </row>
    <row r="55" spans="2:13" ht="45">
      <c r="B55" s="158">
        <v>3</v>
      </c>
      <c r="C55" s="107" t="s">
        <v>75</v>
      </c>
      <c r="D55" s="145" t="s">
        <v>125</v>
      </c>
      <c r="E55" s="141" t="s">
        <v>1619</v>
      </c>
      <c r="F55" s="281" t="s">
        <v>1092</v>
      </c>
      <c r="G55" s="282" t="s">
        <v>130</v>
      </c>
      <c r="H55" s="283" t="s">
        <v>130</v>
      </c>
      <c r="I55" s="141" t="s">
        <v>130</v>
      </c>
      <c r="J55" s="141" t="s">
        <v>1619</v>
      </c>
      <c r="K55" s="282">
        <v>500000</v>
      </c>
      <c r="L55" s="141" t="s">
        <v>1595</v>
      </c>
      <c r="M55" s="117" t="s">
        <v>1090</v>
      </c>
    </row>
    <row r="56" spans="2:13" ht="45">
      <c r="B56" s="158">
        <v>3</v>
      </c>
      <c r="C56" s="107" t="s">
        <v>75</v>
      </c>
      <c r="D56" s="145" t="s">
        <v>125</v>
      </c>
      <c r="E56" s="141" t="s">
        <v>1620</v>
      </c>
      <c r="F56" s="281" t="s">
        <v>1092</v>
      </c>
      <c r="G56" s="282" t="s">
        <v>130</v>
      </c>
      <c r="H56" s="283" t="s">
        <v>130</v>
      </c>
      <c r="I56" s="141" t="s">
        <v>130</v>
      </c>
      <c r="J56" s="141" t="s">
        <v>1620</v>
      </c>
      <c r="K56" s="282">
        <v>500000</v>
      </c>
      <c r="L56" s="141" t="s">
        <v>1586</v>
      </c>
      <c r="M56" s="117" t="s">
        <v>1090</v>
      </c>
    </row>
    <row r="57" spans="2:13" ht="45">
      <c r="B57" s="158">
        <v>3</v>
      </c>
      <c r="C57" s="107" t="s">
        <v>75</v>
      </c>
      <c r="D57" s="145" t="s">
        <v>125</v>
      </c>
      <c r="E57" s="141" t="s">
        <v>1621</v>
      </c>
      <c r="F57" s="281" t="s">
        <v>1092</v>
      </c>
      <c r="G57" s="282" t="s">
        <v>130</v>
      </c>
      <c r="H57" s="283" t="s">
        <v>130</v>
      </c>
      <c r="I57" s="141" t="s">
        <v>130</v>
      </c>
      <c r="J57" s="141" t="s">
        <v>1621</v>
      </c>
      <c r="K57" s="282">
        <v>6500000</v>
      </c>
      <c r="L57" s="141" t="s">
        <v>1586</v>
      </c>
      <c r="M57" s="117" t="s">
        <v>1090</v>
      </c>
    </row>
    <row r="58" spans="2:13" ht="45">
      <c r="B58" s="158">
        <v>3</v>
      </c>
      <c r="C58" s="107" t="s">
        <v>75</v>
      </c>
      <c r="D58" s="145" t="s">
        <v>125</v>
      </c>
      <c r="E58" s="141" t="s">
        <v>1622</v>
      </c>
      <c r="F58" s="281" t="s">
        <v>1092</v>
      </c>
      <c r="G58" s="282" t="s">
        <v>130</v>
      </c>
      <c r="H58" s="283" t="s">
        <v>130</v>
      </c>
      <c r="I58" s="141" t="s">
        <v>130</v>
      </c>
      <c r="J58" s="141" t="s">
        <v>1622</v>
      </c>
      <c r="K58" s="282">
        <v>205200</v>
      </c>
      <c r="L58" s="141" t="s">
        <v>1623</v>
      </c>
      <c r="M58" s="117" t="s">
        <v>1090</v>
      </c>
    </row>
    <row r="59" spans="2:13" ht="45">
      <c r="B59" s="158">
        <v>3</v>
      </c>
      <c r="C59" s="107" t="s">
        <v>75</v>
      </c>
      <c r="D59" s="145" t="s">
        <v>125</v>
      </c>
      <c r="E59" s="141" t="s">
        <v>1624</v>
      </c>
      <c r="F59" s="281" t="s">
        <v>1092</v>
      </c>
      <c r="G59" s="282" t="s">
        <v>130</v>
      </c>
      <c r="H59" s="283" t="s">
        <v>130</v>
      </c>
      <c r="I59" s="141" t="s">
        <v>130</v>
      </c>
      <c r="J59" s="141" t="s">
        <v>1624</v>
      </c>
      <c r="K59" s="282">
        <v>4500000</v>
      </c>
      <c r="L59" s="141" t="s">
        <v>1586</v>
      </c>
      <c r="M59" s="117" t="s">
        <v>1090</v>
      </c>
    </row>
    <row r="60" spans="2:13" ht="45">
      <c r="B60" s="158">
        <v>3</v>
      </c>
      <c r="C60" s="107" t="s">
        <v>75</v>
      </c>
      <c r="D60" s="145" t="s">
        <v>125</v>
      </c>
      <c r="E60" s="141" t="s">
        <v>1625</v>
      </c>
      <c r="F60" s="281" t="s">
        <v>1092</v>
      </c>
      <c r="G60" s="282" t="s">
        <v>130</v>
      </c>
      <c r="H60" s="283" t="s">
        <v>130</v>
      </c>
      <c r="I60" s="141" t="s">
        <v>130</v>
      </c>
      <c r="J60" s="141" t="s">
        <v>1625</v>
      </c>
      <c r="K60" s="282">
        <v>200000</v>
      </c>
      <c r="L60" s="141" t="s">
        <v>1595</v>
      </c>
      <c r="M60" s="117" t="s">
        <v>1090</v>
      </c>
    </row>
    <row r="61" spans="2:13" ht="45">
      <c r="B61" s="158">
        <v>3</v>
      </c>
      <c r="C61" s="107" t="s">
        <v>75</v>
      </c>
      <c r="D61" s="145" t="s">
        <v>125</v>
      </c>
      <c r="E61" s="141" t="s">
        <v>1626</v>
      </c>
      <c r="F61" s="281" t="s">
        <v>1092</v>
      </c>
      <c r="G61" s="282" t="s">
        <v>130</v>
      </c>
      <c r="H61" s="283" t="s">
        <v>130</v>
      </c>
      <c r="I61" s="141" t="s">
        <v>130</v>
      </c>
      <c r="J61" s="141" t="s">
        <v>1626</v>
      </c>
      <c r="K61" s="282">
        <v>858000</v>
      </c>
      <c r="L61" s="141" t="s">
        <v>1623</v>
      </c>
      <c r="M61" s="117" t="s">
        <v>1090</v>
      </c>
    </row>
    <row r="62" spans="2:13" ht="45">
      <c r="B62" s="158">
        <v>3</v>
      </c>
      <c r="C62" s="107" t="s">
        <v>75</v>
      </c>
      <c r="D62" s="145" t="s">
        <v>125</v>
      </c>
      <c r="E62" s="141" t="s">
        <v>1627</v>
      </c>
      <c r="F62" s="281" t="s">
        <v>1092</v>
      </c>
      <c r="G62" s="282" t="s">
        <v>130</v>
      </c>
      <c r="H62" s="283" t="s">
        <v>130</v>
      </c>
      <c r="I62" s="141" t="s">
        <v>130</v>
      </c>
      <c r="J62" s="141" t="s">
        <v>1627</v>
      </c>
      <c r="K62" s="282">
        <v>1559950</v>
      </c>
      <c r="L62" s="141" t="s">
        <v>1623</v>
      </c>
      <c r="M62" s="117" t="s">
        <v>1090</v>
      </c>
    </row>
    <row r="63" spans="2:13" ht="45">
      <c r="B63" s="158">
        <v>3</v>
      </c>
      <c r="C63" s="107" t="s">
        <v>75</v>
      </c>
      <c r="D63" s="145" t="s">
        <v>125</v>
      </c>
      <c r="E63" s="141" t="s">
        <v>1628</v>
      </c>
      <c r="F63" s="281" t="s">
        <v>1092</v>
      </c>
      <c r="G63" s="282" t="s">
        <v>130</v>
      </c>
      <c r="H63" s="283" t="s">
        <v>130</v>
      </c>
      <c r="I63" s="141" t="s">
        <v>130</v>
      </c>
      <c r="J63" s="141" t="s">
        <v>1628</v>
      </c>
      <c r="K63" s="282">
        <v>500000</v>
      </c>
      <c r="L63" s="141" t="s">
        <v>1595</v>
      </c>
      <c r="M63" s="117" t="s">
        <v>1090</v>
      </c>
    </row>
    <row r="64" spans="2:13" ht="45">
      <c r="B64" s="158">
        <v>3</v>
      </c>
      <c r="C64" s="107" t="s">
        <v>75</v>
      </c>
      <c r="D64" s="145" t="s">
        <v>125</v>
      </c>
      <c r="E64" s="141" t="s">
        <v>1629</v>
      </c>
      <c r="F64" s="281" t="s">
        <v>1092</v>
      </c>
      <c r="G64" s="282" t="s">
        <v>130</v>
      </c>
      <c r="H64" s="283" t="s">
        <v>130</v>
      </c>
      <c r="I64" s="141" t="s">
        <v>130</v>
      </c>
      <c r="J64" s="141" t="s">
        <v>1629</v>
      </c>
      <c r="K64" s="282">
        <v>8506385.5199999996</v>
      </c>
      <c r="L64" s="141" t="s">
        <v>1586</v>
      </c>
      <c r="M64" s="117" t="s">
        <v>1090</v>
      </c>
    </row>
    <row r="65" spans="2:13" ht="45">
      <c r="B65" s="158">
        <v>3</v>
      </c>
      <c r="C65" s="107" t="s">
        <v>75</v>
      </c>
      <c r="D65" s="145" t="s">
        <v>125</v>
      </c>
      <c r="E65" s="141" t="s">
        <v>1630</v>
      </c>
      <c r="F65" s="281" t="s">
        <v>1092</v>
      </c>
      <c r="G65" s="282" t="s">
        <v>130</v>
      </c>
      <c r="H65" s="283" t="s">
        <v>130</v>
      </c>
      <c r="I65" s="141" t="s">
        <v>130</v>
      </c>
      <c r="J65" s="141" t="s">
        <v>1630</v>
      </c>
      <c r="K65" s="282">
        <v>1215199.48</v>
      </c>
      <c r="L65" s="141" t="s">
        <v>1586</v>
      </c>
      <c r="M65" s="117" t="s">
        <v>1090</v>
      </c>
    </row>
    <row r="66" spans="2:13" ht="45">
      <c r="B66" s="158">
        <v>3</v>
      </c>
      <c r="C66" s="107" t="s">
        <v>75</v>
      </c>
      <c r="D66" s="145" t="s">
        <v>125</v>
      </c>
      <c r="E66" s="141" t="s">
        <v>1631</v>
      </c>
      <c r="F66" s="281" t="s">
        <v>1092</v>
      </c>
      <c r="G66" s="282" t="s">
        <v>130</v>
      </c>
      <c r="H66" s="283" t="s">
        <v>130</v>
      </c>
      <c r="I66" s="141" t="s">
        <v>130</v>
      </c>
      <c r="J66" s="141" t="s">
        <v>1631</v>
      </c>
      <c r="K66" s="282">
        <v>2275000</v>
      </c>
      <c r="L66" s="141" t="s">
        <v>1597</v>
      </c>
      <c r="M66" s="117" t="s">
        <v>1090</v>
      </c>
    </row>
    <row r="67" spans="2:13" ht="45">
      <c r="B67" s="158">
        <v>3</v>
      </c>
      <c r="C67" s="107" t="s">
        <v>75</v>
      </c>
      <c r="D67" s="145" t="s">
        <v>125</v>
      </c>
      <c r="E67" s="141" t="s">
        <v>1632</v>
      </c>
      <c r="F67" s="281" t="s">
        <v>1092</v>
      </c>
      <c r="G67" s="282" t="s">
        <v>130</v>
      </c>
      <c r="H67" s="283" t="s">
        <v>130</v>
      </c>
      <c r="I67" s="141" t="s">
        <v>130</v>
      </c>
      <c r="J67" s="141" t="s">
        <v>1632</v>
      </c>
      <c r="K67" s="282">
        <v>1971000</v>
      </c>
      <c r="L67" s="141" t="s">
        <v>1601</v>
      </c>
      <c r="M67" s="117" t="s">
        <v>1090</v>
      </c>
    </row>
    <row r="68" spans="2:13" ht="45">
      <c r="B68" s="158">
        <v>3</v>
      </c>
      <c r="C68" s="107" t="s">
        <v>75</v>
      </c>
      <c r="D68" s="145" t="s">
        <v>125</v>
      </c>
      <c r="E68" s="141" t="s">
        <v>1633</v>
      </c>
      <c r="F68" s="281" t="s">
        <v>1092</v>
      </c>
      <c r="G68" s="282" t="s">
        <v>130</v>
      </c>
      <c r="H68" s="283" t="s">
        <v>130</v>
      </c>
      <c r="I68" s="141" t="s">
        <v>130</v>
      </c>
      <c r="J68" s="141" t="s">
        <v>1633</v>
      </c>
      <c r="K68" s="282">
        <v>44700</v>
      </c>
      <c r="L68" s="141" t="s">
        <v>1588</v>
      </c>
      <c r="M68" s="117" t="s">
        <v>1090</v>
      </c>
    </row>
    <row r="69" spans="2:13" ht="45">
      <c r="B69" s="158">
        <v>3</v>
      </c>
      <c r="C69" s="107" t="s">
        <v>75</v>
      </c>
      <c r="D69" s="145" t="s">
        <v>125</v>
      </c>
      <c r="E69" s="141" t="s">
        <v>1634</v>
      </c>
      <c r="F69" s="281" t="s">
        <v>1092</v>
      </c>
      <c r="G69" s="282" t="s">
        <v>130</v>
      </c>
      <c r="H69" s="283" t="s">
        <v>130</v>
      </c>
      <c r="I69" s="141" t="s">
        <v>130</v>
      </c>
      <c r="J69" s="141" t="s">
        <v>1634</v>
      </c>
      <c r="K69" s="282">
        <v>9721585</v>
      </c>
      <c r="L69" s="141" t="s">
        <v>1586</v>
      </c>
      <c r="M69" s="117" t="s">
        <v>1090</v>
      </c>
    </row>
    <row r="70" spans="2:13" ht="45">
      <c r="B70" s="158">
        <v>3</v>
      </c>
      <c r="C70" s="107" t="s">
        <v>75</v>
      </c>
      <c r="D70" s="145" t="s">
        <v>125</v>
      </c>
      <c r="E70" s="141" t="s">
        <v>128</v>
      </c>
      <c r="F70" s="281" t="s">
        <v>1092</v>
      </c>
      <c r="G70" s="282" t="s">
        <v>130</v>
      </c>
      <c r="H70" s="283" t="s">
        <v>130</v>
      </c>
      <c r="I70" s="141" t="s">
        <v>130</v>
      </c>
      <c r="J70" s="141" t="s">
        <v>128</v>
      </c>
      <c r="K70" s="282">
        <v>-9721585</v>
      </c>
      <c r="L70" s="141" t="s">
        <v>1586</v>
      </c>
      <c r="M70" s="117" t="s">
        <v>1090</v>
      </c>
    </row>
    <row r="71" spans="2:13" ht="45">
      <c r="B71" s="158">
        <v>3</v>
      </c>
      <c r="C71" s="107" t="s">
        <v>75</v>
      </c>
      <c r="D71" s="145" t="s">
        <v>125</v>
      </c>
      <c r="E71" s="141" t="s">
        <v>1635</v>
      </c>
      <c r="F71" s="281" t="s">
        <v>1092</v>
      </c>
      <c r="G71" s="282" t="s">
        <v>130</v>
      </c>
      <c r="H71" s="283" t="s">
        <v>130</v>
      </c>
      <c r="I71" s="141" t="s">
        <v>130</v>
      </c>
      <c r="J71" s="141" t="s">
        <v>1635</v>
      </c>
      <c r="K71" s="282">
        <v>175000</v>
      </c>
      <c r="L71" s="141" t="s">
        <v>1595</v>
      </c>
      <c r="M71" s="117" t="s">
        <v>1090</v>
      </c>
    </row>
    <row r="72" spans="2:13" ht="45">
      <c r="B72" s="158">
        <v>3</v>
      </c>
      <c r="C72" s="107" t="s">
        <v>75</v>
      </c>
      <c r="D72" s="145" t="s">
        <v>125</v>
      </c>
      <c r="E72" s="141" t="s">
        <v>1636</v>
      </c>
      <c r="F72" s="281" t="s">
        <v>1092</v>
      </c>
      <c r="G72" s="282" t="s">
        <v>130</v>
      </c>
      <c r="H72" s="283" t="s">
        <v>130</v>
      </c>
      <c r="I72" s="141" t="s">
        <v>130</v>
      </c>
      <c r="J72" s="141" t="s">
        <v>1636</v>
      </c>
      <c r="K72" s="282">
        <v>175000</v>
      </c>
      <c r="L72" s="141" t="s">
        <v>1595</v>
      </c>
      <c r="M72" s="117" t="s">
        <v>1090</v>
      </c>
    </row>
    <row r="73" spans="2:13" ht="45">
      <c r="B73" s="158">
        <v>3</v>
      </c>
      <c r="C73" s="107" t="s">
        <v>75</v>
      </c>
      <c r="D73" s="145" t="s">
        <v>125</v>
      </c>
      <c r="E73" s="141" t="s">
        <v>1637</v>
      </c>
      <c r="F73" s="281" t="s">
        <v>1092</v>
      </c>
      <c r="G73" s="282" t="s">
        <v>130</v>
      </c>
      <c r="H73" s="283" t="s">
        <v>130</v>
      </c>
      <c r="I73" s="141" t="s">
        <v>130</v>
      </c>
      <c r="J73" s="141" t="s">
        <v>1637</v>
      </c>
      <c r="K73" s="282">
        <v>175000</v>
      </c>
      <c r="L73" s="141" t="s">
        <v>1595</v>
      </c>
      <c r="M73" s="117" t="s">
        <v>1090</v>
      </c>
    </row>
    <row r="74" spans="2:13" ht="45">
      <c r="B74" s="158">
        <v>3</v>
      </c>
      <c r="C74" s="107" t="s">
        <v>75</v>
      </c>
      <c r="D74" s="145" t="s">
        <v>125</v>
      </c>
      <c r="E74" s="141" t="s">
        <v>1638</v>
      </c>
      <c r="F74" s="281" t="s">
        <v>1092</v>
      </c>
      <c r="G74" s="282" t="s">
        <v>130</v>
      </c>
      <c r="H74" s="283" t="s">
        <v>130</v>
      </c>
      <c r="I74" s="141" t="s">
        <v>130</v>
      </c>
      <c r="J74" s="141" t="s">
        <v>1638</v>
      </c>
      <c r="K74" s="282">
        <v>175000</v>
      </c>
      <c r="L74" s="141" t="s">
        <v>1595</v>
      </c>
      <c r="M74" s="117" t="s">
        <v>1090</v>
      </c>
    </row>
    <row r="75" spans="2:13" ht="45">
      <c r="B75" s="158">
        <v>3</v>
      </c>
      <c r="C75" s="107" t="s">
        <v>75</v>
      </c>
      <c r="D75" s="145" t="s">
        <v>125</v>
      </c>
      <c r="E75" s="141" t="s">
        <v>1639</v>
      </c>
      <c r="F75" s="281" t="s">
        <v>1092</v>
      </c>
      <c r="G75" s="282" t="s">
        <v>130</v>
      </c>
      <c r="H75" s="283" t="s">
        <v>130</v>
      </c>
      <c r="I75" s="141" t="s">
        <v>130</v>
      </c>
      <c r="J75" s="141" t="s">
        <v>1639</v>
      </c>
      <c r="K75" s="282">
        <v>175000</v>
      </c>
      <c r="L75" s="141" t="s">
        <v>1595</v>
      </c>
      <c r="M75" s="117" t="s">
        <v>1090</v>
      </c>
    </row>
    <row r="76" spans="2:13" ht="45">
      <c r="B76" s="158">
        <v>3</v>
      </c>
      <c r="C76" s="107" t="s">
        <v>75</v>
      </c>
      <c r="D76" s="145" t="s">
        <v>125</v>
      </c>
      <c r="E76" s="141" t="s">
        <v>1640</v>
      </c>
      <c r="F76" s="281" t="s">
        <v>1092</v>
      </c>
      <c r="G76" s="282" t="s">
        <v>130</v>
      </c>
      <c r="H76" s="283" t="s">
        <v>130</v>
      </c>
      <c r="I76" s="141" t="s">
        <v>130</v>
      </c>
      <c r="J76" s="141" t="s">
        <v>1640</v>
      </c>
      <c r="K76" s="282">
        <v>175000</v>
      </c>
      <c r="L76" s="141" t="s">
        <v>1595</v>
      </c>
      <c r="M76" s="117" t="s">
        <v>1090</v>
      </c>
    </row>
    <row r="77" spans="2:13" ht="45">
      <c r="B77" s="158">
        <v>3</v>
      </c>
      <c r="C77" s="107" t="s">
        <v>75</v>
      </c>
      <c r="D77" s="145" t="s">
        <v>125</v>
      </c>
      <c r="E77" s="141" t="s">
        <v>1641</v>
      </c>
      <c r="F77" s="281" t="s">
        <v>1092</v>
      </c>
      <c r="G77" s="282" t="s">
        <v>130</v>
      </c>
      <c r="H77" s="283" t="s">
        <v>130</v>
      </c>
      <c r="I77" s="141" t="s">
        <v>130</v>
      </c>
      <c r="J77" s="141" t="s">
        <v>1641</v>
      </c>
      <c r="K77" s="282">
        <v>175000</v>
      </c>
      <c r="L77" s="141" t="s">
        <v>1595</v>
      </c>
      <c r="M77" s="117" t="s">
        <v>1090</v>
      </c>
    </row>
    <row r="78" spans="2:13" ht="45">
      <c r="B78" s="158">
        <v>3</v>
      </c>
      <c r="C78" s="107" t="s">
        <v>75</v>
      </c>
      <c r="D78" s="145" t="s">
        <v>125</v>
      </c>
      <c r="E78" s="141" t="s">
        <v>1642</v>
      </c>
      <c r="F78" s="281" t="s">
        <v>1092</v>
      </c>
      <c r="G78" s="282" t="s">
        <v>130</v>
      </c>
      <c r="H78" s="283" t="s">
        <v>130</v>
      </c>
      <c r="I78" s="141" t="s">
        <v>130</v>
      </c>
      <c r="J78" s="141" t="s">
        <v>1642</v>
      </c>
      <c r="K78" s="282">
        <v>175000</v>
      </c>
      <c r="L78" s="141" t="s">
        <v>1595</v>
      </c>
      <c r="M78" s="117" t="s">
        <v>1090</v>
      </c>
    </row>
    <row r="79" spans="2:13" ht="45">
      <c r="B79" s="158">
        <v>3</v>
      </c>
      <c r="C79" s="107" t="s">
        <v>75</v>
      </c>
      <c r="D79" s="145" t="s">
        <v>125</v>
      </c>
      <c r="E79" s="141" t="s">
        <v>1643</v>
      </c>
      <c r="F79" s="281" t="s">
        <v>1092</v>
      </c>
      <c r="G79" s="282" t="s">
        <v>130</v>
      </c>
      <c r="H79" s="283" t="s">
        <v>130</v>
      </c>
      <c r="I79" s="141" t="s">
        <v>130</v>
      </c>
      <c r="J79" s="141" t="s">
        <v>1643</v>
      </c>
      <c r="K79" s="282">
        <v>175000</v>
      </c>
      <c r="L79" s="141" t="s">
        <v>1595</v>
      </c>
      <c r="M79" s="117" t="s">
        <v>1090</v>
      </c>
    </row>
    <row r="80" spans="2:13" ht="45">
      <c r="B80" s="158">
        <v>3</v>
      </c>
      <c r="C80" s="107" t="s">
        <v>75</v>
      </c>
      <c r="D80" s="145" t="s">
        <v>125</v>
      </c>
      <c r="E80" s="141" t="s">
        <v>1644</v>
      </c>
      <c r="F80" s="281" t="s">
        <v>1092</v>
      </c>
      <c r="G80" s="282" t="s">
        <v>130</v>
      </c>
      <c r="H80" s="283" t="s">
        <v>130</v>
      </c>
      <c r="I80" s="141" t="s">
        <v>130</v>
      </c>
      <c r="J80" s="141" t="s">
        <v>1644</v>
      </c>
      <c r="K80" s="282">
        <v>175000</v>
      </c>
      <c r="L80" s="141" t="s">
        <v>1595</v>
      </c>
      <c r="M80" s="117" t="s">
        <v>1090</v>
      </c>
    </row>
    <row r="81" spans="2:13" ht="45">
      <c r="B81" s="158">
        <v>3</v>
      </c>
      <c r="C81" s="107" t="s">
        <v>75</v>
      </c>
      <c r="D81" s="145" t="s">
        <v>125</v>
      </c>
      <c r="E81" s="141" t="s">
        <v>1645</v>
      </c>
      <c r="F81" s="281" t="s">
        <v>1092</v>
      </c>
      <c r="G81" s="282" t="s">
        <v>130</v>
      </c>
      <c r="H81" s="283" t="s">
        <v>130</v>
      </c>
      <c r="I81" s="141" t="s">
        <v>130</v>
      </c>
      <c r="J81" s="141" t="s">
        <v>1645</v>
      </c>
      <c r="K81" s="282">
        <v>175000</v>
      </c>
      <c r="L81" s="141" t="s">
        <v>1595</v>
      </c>
      <c r="M81" s="117" t="s">
        <v>1090</v>
      </c>
    </row>
    <row r="82" spans="2:13" ht="45">
      <c r="B82" s="158">
        <v>3</v>
      </c>
      <c r="C82" s="107" t="s">
        <v>75</v>
      </c>
      <c r="D82" s="145" t="s">
        <v>125</v>
      </c>
      <c r="E82" s="141" t="s">
        <v>1646</v>
      </c>
      <c r="F82" s="281" t="s">
        <v>1092</v>
      </c>
      <c r="G82" s="282" t="s">
        <v>130</v>
      </c>
      <c r="H82" s="283" t="s">
        <v>130</v>
      </c>
      <c r="I82" s="141" t="s">
        <v>130</v>
      </c>
      <c r="J82" s="141" t="s">
        <v>1646</v>
      </c>
      <c r="K82" s="282">
        <v>175000</v>
      </c>
      <c r="L82" s="141" t="s">
        <v>1595</v>
      </c>
      <c r="M82" s="117" t="s">
        <v>1090</v>
      </c>
    </row>
    <row r="83" spans="2:13" ht="45">
      <c r="B83" s="158">
        <v>3</v>
      </c>
      <c r="C83" s="107" t="s">
        <v>75</v>
      </c>
      <c r="D83" s="145" t="s">
        <v>125</v>
      </c>
      <c r="E83" s="141" t="s">
        <v>1647</v>
      </c>
      <c r="F83" s="281" t="s">
        <v>1092</v>
      </c>
      <c r="G83" s="282" t="s">
        <v>130</v>
      </c>
      <c r="H83" s="283" t="s">
        <v>130</v>
      </c>
      <c r="I83" s="141" t="s">
        <v>130</v>
      </c>
      <c r="J83" s="141" t="s">
        <v>1647</v>
      </c>
      <c r="K83" s="282">
        <v>175000</v>
      </c>
      <c r="L83" s="141" t="s">
        <v>1595</v>
      </c>
      <c r="M83" s="117" t="s">
        <v>1090</v>
      </c>
    </row>
    <row r="84" spans="2:13" ht="45">
      <c r="B84" s="158">
        <v>3</v>
      </c>
      <c r="C84" s="107" t="s">
        <v>75</v>
      </c>
      <c r="D84" s="145" t="s">
        <v>125</v>
      </c>
      <c r="E84" s="141" t="s">
        <v>1648</v>
      </c>
      <c r="F84" s="281" t="s">
        <v>1092</v>
      </c>
      <c r="G84" s="282" t="s">
        <v>130</v>
      </c>
      <c r="H84" s="283" t="s">
        <v>130</v>
      </c>
      <c r="I84" s="141" t="s">
        <v>130</v>
      </c>
      <c r="J84" s="141" t="s">
        <v>1648</v>
      </c>
      <c r="K84" s="282">
        <v>175000</v>
      </c>
      <c r="L84" s="141" t="s">
        <v>1595</v>
      </c>
      <c r="M84" s="117" t="s">
        <v>1090</v>
      </c>
    </row>
    <row r="85" spans="2:13" ht="45">
      <c r="B85" s="158">
        <v>3</v>
      </c>
      <c r="C85" s="107" t="s">
        <v>75</v>
      </c>
      <c r="D85" s="145" t="s">
        <v>125</v>
      </c>
      <c r="E85" s="141" t="s">
        <v>1649</v>
      </c>
      <c r="F85" s="281" t="s">
        <v>1092</v>
      </c>
      <c r="G85" s="282" t="s">
        <v>130</v>
      </c>
      <c r="H85" s="283" t="s">
        <v>130</v>
      </c>
      <c r="I85" s="141" t="s">
        <v>130</v>
      </c>
      <c r="J85" s="141" t="s">
        <v>1649</v>
      </c>
      <c r="K85" s="282">
        <v>175000</v>
      </c>
      <c r="L85" s="141" t="s">
        <v>1595</v>
      </c>
      <c r="M85" s="117" t="s">
        <v>1090</v>
      </c>
    </row>
    <row r="86" spans="2:13" ht="45">
      <c r="B86" s="158">
        <v>3</v>
      </c>
      <c r="C86" s="107" t="s">
        <v>75</v>
      </c>
      <c r="D86" s="145" t="s">
        <v>125</v>
      </c>
      <c r="E86" s="141" t="s">
        <v>1650</v>
      </c>
      <c r="F86" s="281" t="s">
        <v>1092</v>
      </c>
      <c r="G86" s="282" t="s">
        <v>130</v>
      </c>
      <c r="H86" s="283" t="s">
        <v>130</v>
      </c>
      <c r="I86" s="141" t="s">
        <v>130</v>
      </c>
      <c r="J86" s="141" t="s">
        <v>1650</v>
      </c>
      <c r="K86" s="282">
        <v>175000</v>
      </c>
      <c r="L86" s="141" t="s">
        <v>1595</v>
      </c>
      <c r="M86" s="117" t="s">
        <v>1090</v>
      </c>
    </row>
    <row r="87" spans="2:13" ht="45">
      <c r="B87" s="158">
        <v>3</v>
      </c>
      <c r="C87" s="107" t="s">
        <v>75</v>
      </c>
      <c r="D87" s="145" t="s">
        <v>125</v>
      </c>
      <c r="E87" s="141" t="s">
        <v>1651</v>
      </c>
      <c r="F87" s="281" t="s">
        <v>1092</v>
      </c>
      <c r="G87" s="282" t="s">
        <v>130</v>
      </c>
      <c r="H87" s="283" t="s">
        <v>130</v>
      </c>
      <c r="I87" s="141" t="s">
        <v>130</v>
      </c>
      <c r="J87" s="141" t="s">
        <v>1651</v>
      </c>
      <c r="K87" s="282">
        <v>175000</v>
      </c>
      <c r="L87" s="141" t="s">
        <v>1595</v>
      </c>
      <c r="M87" s="117" t="s">
        <v>1090</v>
      </c>
    </row>
    <row r="88" spans="2:13" ht="45">
      <c r="B88" s="158">
        <v>3</v>
      </c>
      <c r="C88" s="107" t="s">
        <v>75</v>
      </c>
      <c r="D88" s="145" t="s">
        <v>125</v>
      </c>
      <c r="E88" s="141" t="s">
        <v>1652</v>
      </c>
      <c r="F88" s="281" t="s">
        <v>1092</v>
      </c>
      <c r="G88" s="282" t="s">
        <v>130</v>
      </c>
      <c r="H88" s="283" t="s">
        <v>130</v>
      </c>
      <c r="I88" s="141" t="s">
        <v>130</v>
      </c>
      <c r="J88" s="141" t="s">
        <v>1652</v>
      </c>
      <c r="K88" s="282">
        <v>175000</v>
      </c>
      <c r="L88" s="141" t="s">
        <v>1595</v>
      </c>
      <c r="M88" s="117" t="s">
        <v>1090</v>
      </c>
    </row>
    <row r="89" spans="2:13" ht="45">
      <c r="B89" s="158">
        <v>3</v>
      </c>
      <c r="C89" s="107" t="s">
        <v>75</v>
      </c>
      <c r="D89" s="145" t="s">
        <v>125</v>
      </c>
      <c r="E89" s="141" t="s">
        <v>1653</v>
      </c>
      <c r="F89" s="281" t="s">
        <v>1092</v>
      </c>
      <c r="G89" s="282" t="s">
        <v>130</v>
      </c>
      <c r="H89" s="283" t="s">
        <v>130</v>
      </c>
      <c r="I89" s="141" t="s">
        <v>130</v>
      </c>
      <c r="J89" s="141" t="s">
        <v>1653</v>
      </c>
      <c r="K89" s="282">
        <v>175000</v>
      </c>
      <c r="L89" s="141" t="s">
        <v>1595</v>
      </c>
      <c r="M89" s="117" t="s">
        <v>1090</v>
      </c>
    </row>
    <row r="90" spans="2:13" ht="45">
      <c r="B90" s="158">
        <v>3</v>
      </c>
      <c r="C90" s="107" t="s">
        <v>75</v>
      </c>
      <c r="D90" s="145" t="s">
        <v>125</v>
      </c>
      <c r="E90" s="141" t="s">
        <v>1654</v>
      </c>
      <c r="F90" s="281" t="s">
        <v>1092</v>
      </c>
      <c r="G90" s="282" t="s">
        <v>130</v>
      </c>
      <c r="H90" s="283" t="s">
        <v>130</v>
      </c>
      <c r="I90" s="141" t="s">
        <v>130</v>
      </c>
      <c r="J90" s="141" t="s">
        <v>1654</v>
      </c>
      <c r="K90" s="282">
        <v>175000</v>
      </c>
      <c r="L90" s="141" t="s">
        <v>1595</v>
      </c>
      <c r="M90" s="117" t="s">
        <v>1090</v>
      </c>
    </row>
    <row r="91" spans="2:13" ht="45">
      <c r="B91" s="158">
        <v>3</v>
      </c>
      <c r="C91" s="107" t="s">
        <v>75</v>
      </c>
      <c r="D91" s="145" t="s">
        <v>125</v>
      </c>
      <c r="E91" s="141" t="s">
        <v>1655</v>
      </c>
      <c r="F91" s="281" t="s">
        <v>1092</v>
      </c>
      <c r="G91" s="282" t="s">
        <v>130</v>
      </c>
      <c r="H91" s="283" t="s">
        <v>130</v>
      </c>
      <c r="I91" s="141" t="s">
        <v>130</v>
      </c>
      <c r="J91" s="141" t="s">
        <v>1655</v>
      </c>
      <c r="K91" s="282">
        <v>175000</v>
      </c>
      <c r="L91" s="141" t="s">
        <v>1595</v>
      </c>
      <c r="M91" s="117" t="s">
        <v>1090</v>
      </c>
    </row>
    <row r="92" spans="2:13" ht="45">
      <c r="B92" s="158">
        <v>3</v>
      </c>
      <c r="C92" s="107" t="s">
        <v>75</v>
      </c>
      <c r="D92" s="145" t="s">
        <v>125</v>
      </c>
      <c r="E92" s="141" t="s">
        <v>1656</v>
      </c>
      <c r="F92" s="281" t="s">
        <v>1092</v>
      </c>
      <c r="G92" s="282" t="s">
        <v>130</v>
      </c>
      <c r="H92" s="283" t="s">
        <v>130</v>
      </c>
      <c r="I92" s="141" t="s">
        <v>130</v>
      </c>
      <c r="J92" s="141" t="s">
        <v>1656</v>
      </c>
      <c r="K92" s="282">
        <v>175000</v>
      </c>
      <c r="L92" s="141" t="s">
        <v>1595</v>
      </c>
      <c r="M92" s="117" t="s">
        <v>1090</v>
      </c>
    </row>
    <row r="93" spans="2:13" ht="45">
      <c r="B93" s="158">
        <v>3</v>
      </c>
      <c r="C93" s="107" t="s">
        <v>75</v>
      </c>
      <c r="D93" s="145" t="s">
        <v>125</v>
      </c>
      <c r="E93" s="141" t="s">
        <v>1657</v>
      </c>
      <c r="F93" s="281" t="s">
        <v>1092</v>
      </c>
      <c r="G93" s="282" t="s">
        <v>130</v>
      </c>
      <c r="H93" s="283" t="s">
        <v>130</v>
      </c>
      <c r="I93" s="141" t="s">
        <v>130</v>
      </c>
      <c r="J93" s="141" t="s">
        <v>1657</v>
      </c>
      <c r="K93" s="282">
        <v>175000</v>
      </c>
      <c r="L93" s="141" t="s">
        <v>1595</v>
      </c>
      <c r="M93" s="117" t="s">
        <v>1090</v>
      </c>
    </row>
    <row r="94" spans="2:13" ht="45">
      <c r="B94" s="158">
        <v>3</v>
      </c>
      <c r="C94" s="107" t="s">
        <v>75</v>
      </c>
      <c r="D94" s="145" t="s">
        <v>125</v>
      </c>
      <c r="E94" s="141" t="s">
        <v>1658</v>
      </c>
      <c r="F94" s="281" t="s">
        <v>1092</v>
      </c>
      <c r="G94" s="282" t="s">
        <v>130</v>
      </c>
      <c r="H94" s="283" t="s">
        <v>130</v>
      </c>
      <c r="I94" s="141" t="s">
        <v>130</v>
      </c>
      <c r="J94" s="141" t="s">
        <v>1658</v>
      </c>
      <c r="K94" s="282">
        <v>175000</v>
      </c>
      <c r="L94" s="141" t="s">
        <v>1595</v>
      </c>
      <c r="M94" s="117" t="s">
        <v>1090</v>
      </c>
    </row>
    <row r="95" spans="2:13" ht="45">
      <c r="B95" s="158">
        <v>3</v>
      </c>
      <c r="C95" s="107" t="s">
        <v>75</v>
      </c>
      <c r="D95" s="145" t="s">
        <v>125</v>
      </c>
      <c r="E95" s="141" t="s">
        <v>1659</v>
      </c>
      <c r="F95" s="281" t="s">
        <v>1092</v>
      </c>
      <c r="G95" s="282" t="s">
        <v>130</v>
      </c>
      <c r="H95" s="283" t="s">
        <v>130</v>
      </c>
      <c r="I95" s="141" t="s">
        <v>130</v>
      </c>
      <c r="J95" s="141" t="s">
        <v>1659</v>
      </c>
      <c r="K95" s="282">
        <v>175000</v>
      </c>
      <c r="L95" s="141" t="s">
        <v>1595</v>
      </c>
      <c r="M95" s="117" t="s">
        <v>1090</v>
      </c>
    </row>
    <row r="96" spans="2:13" ht="45">
      <c r="B96" s="158">
        <v>3</v>
      </c>
      <c r="C96" s="107" t="s">
        <v>75</v>
      </c>
      <c r="D96" s="145" t="s">
        <v>125</v>
      </c>
      <c r="E96" s="141" t="s">
        <v>1660</v>
      </c>
      <c r="F96" s="281" t="s">
        <v>1092</v>
      </c>
      <c r="G96" s="282" t="s">
        <v>130</v>
      </c>
      <c r="H96" s="283" t="s">
        <v>130</v>
      </c>
      <c r="I96" s="141" t="s">
        <v>130</v>
      </c>
      <c r="J96" s="141" t="s">
        <v>1660</v>
      </c>
      <c r="K96" s="282">
        <v>175000</v>
      </c>
      <c r="L96" s="141" t="s">
        <v>1595</v>
      </c>
      <c r="M96" s="117" t="s">
        <v>1090</v>
      </c>
    </row>
    <row r="97" spans="2:13" ht="45">
      <c r="B97" s="158">
        <v>3</v>
      </c>
      <c r="C97" s="107" t="s">
        <v>75</v>
      </c>
      <c r="D97" s="145" t="s">
        <v>125</v>
      </c>
      <c r="E97" s="141" t="s">
        <v>1661</v>
      </c>
      <c r="F97" s="281" t="s">
        <v>1092</v>
      </c>
      <c r="G97" s="282" t="s">
        <v>130</v>
      </c>
      <c r="H97" s="283" t="s">
        <v>130</v>
      </c>
      <c r="I97" s="141" t="s">
        <v>130</v>
      </c>
      <c r="J97" s="141" t="s">
        <v>1661</v>
      </c>
      <c r="K97" s="282">
        <v>175000</v>
      </c>
      <c r="L97" s="141" t="s">
        <v>1595</v>
      </c>
      <c r="M97" s="117" t="s">
        <v>1090</v>
      </c>
    </row>
    <row r="98" spans="2:13" ht="45">
      <c r="B98" s="158">
        <v>3</v>
      </c>
      <c r="C98" s="107" t="s">
        <v>75</v>
      </c>
      <c r="D98" s="145" t="s">
        <v>125</v>
      </c>
      <c r="E98" s="141" t="s">
        <v>1662</v>
      </c>
      <c r="F98" s="281" t="s">
        <v>1092</v>
      </c>
      <c r="G98" s="282" t="s">
        <v>130</v>
      </c>
      <c r="H98" s="283" t="s">
        <v>130</v>
      </c>
      <c r="I98" s="141" t="s">
        <v>130</v>
      </c>
      <c r="J98" s="141" t="s">
        <v>1662</v>
      </c>
      <c r="K98" s="282">
        <v>175000</v>
      </c>
      <c r="L98" s="141" t="s">
        <v>1595</v>
      </c>
      <c r="M98" s="117" t="s">
        <v>1090</v>
      </c>
    </row>
    <row r="99" spans="2:13" ht="45">
      <c r="B99" s="158">
        <v>3</v>
      </c>
      <c r="C99" s="107" t="s">
        <v>75</v>
      </c>
      <c r="D99" s="145" t="s">
        <v>125</v>
      </c>
      <c r="E99" s="141" t="s">
        <v>1663</v>
      </c>
      <c r="F99" s="281" t="s">
        <v>1092</v>
      </c>
      <c r="G99" s="282" t="s">
        <v>130</v>
      </c>
      <c r="H99" s="283" t="s">
        <v>130</v>
      </c>
      <c r="I99" s="141" t="s">
        <v>130</v>
      </c>
      <c r="J99" s="141" t="s">
        <v>1663</v>
      </c>
      <c r="K99" s="282">
        <v>175000</v>
      </c>
      <c r="L99" s="141" t="s">
        <v>1595</v>
      </c>
      <c r="M99" s="117" t="s">
        <v>1090</v>
      </c>
    </row>
    <row r="100" spans="2:13" ht="45">
      <c r="B100" s="158">
        <v>3</v>
      </c>
      <c r="C100" s="107" t="s">
        <v>75</v>
      </c>
      <c r="D100" s="145" t="s">
        <v>125</v>
      </c>
      <c r="E100" s="141" t="s">
        <v>1664</v>
      </c>
      <c r="F100" s="281" t="s">
        <v>1092</v>
      </c>
      <c r="G100" s="282" t="s">
        <v>130</v>
      </c>
      <c r="H100" s="283" t="s">
        <v>130</v>
      </c>
      <c r="I100" s="141" t="s">
        <v>130</v>
      </c>
      <c r="J100" s="141" t="s">
        <v>1664</v>
      </c>
      <c r="K100" s="282">
        <v>175000</v>
      </c>
      <c r="L100" s="141" t="s">
        <v>1595</v>
      </c>
      <c r="M100" s="117" t="s">
        <v>1090</v>
      </c>
    </row>
    <row r="101" spans="2:13" ht="45">
      <c r="B101" s="158">
        <v>3</v>
      </c>
      <c r="C101" s="107" t="s">
        <v>75</v>
      </c>
      <c r="D101" s="145" t="s">
        <v>125</v>
      </c>
      <c r="E101" s="141" t="s">
        <v>1654</v>
      </c>
      <c r="F101" s="281" t="s">
        <v>1092</v>
      </c>
      <c r="G101" s="282" t="s">
        <v>130</v>
      </c>
      <c r="H101" s="283" t="s">
        <v>130</v>
      </c>
      <c r="I101" s="141" t="s">
        <v>130</v>
      </c>
      <c r="J101" s="141" t="s">
        <v>1654</v>
      </c>
      <c r="K101" s="282">
        <v>175000</v>
      </c>
      <c r="L101" s="141" t="s">
        <v>1595</v>
      </c>
      <c r="M101" s="117" t="s">
        <v>1090</v>
      </c>
    </row>
    <row r="102" spans="2:13" ht="45">
      <c r="B102" s="158">
        <v>3</v>
      </c>
      <c r="C102" s="107" t="s">
        <v>75</v>
      </c>
      <c r="D102" s="145" t="s">
        <v>125</v>
      </c>
      <c r="E102" s="141" t="s">
        <v>1665</v>
      </c>
      <c r="F102" s="281" t="s">
        <v>1092</v>
      </c>
      <c r="G102" s="282" t="s">
        <v>130</v>
      </c>
      <c r="H102" s="283" t="s">
        <v>130</v>
      </c>
      <c r="I102" s="141" t="s">
        <v>130</v>
      </c>
      <c r="J102" s="141" t="s">
        <v>1665</v>
      </c>
      <c r="K102" s="282">
        <v>175000</v>
      </c>
      <c r="L102" s="141" t="s">
        <v>1595</v>
      </c>
      <c r="M102" s="117" t="s">
        <v>1090</v>
      </c>
    </row>
    <row r="103" spans="2:13" ht="45">
      <c r="B103" s="158">
        <v>3</v>
      </c>
      <c r="C103" s="107" t="s">
        <v>75</v>
      </c>
      <c r="D103" s="145" t="s">
        <v>125</v>
      </c>
      <c r="E103" s="141" t="s">
        <v>1666</v>
      </c>
      <c r="F103" s="281" t="s">
        <v>1092</v>
      </c>
      <c r="G103" s="282" t="s">
        <v>130</v>
      </c>
      <c r="H103" s="283" t="s">
        <v>130</v>
      </c>
      <c r="I103" s="141" t="s">
        <v>130</v>
      </c>
      <c r="J103" s="141" t="s">
        <v>1666</v>
      </c>
      <c r="K103" s="282">
        <v>175000</v>
      </c>
      <c r="L103" s="141" t="s">
        <v>1595</v>
      </c>
      <c r="M103" s="117" t="s">
        <v>1090</v>
      </c>
    </row>
    <row r="104" spans="2:13" ht="45">
      <c r="B104" s="158">
        <v>3</v>
      </c>
      <c r="C104" s="107" t="s">
        <v>75</v>
      </c>
      <c r="D104" s="145" t="s">
        <v>125</v>
      </c>
      <c r="E104" s="141" t="s">
        <v>1667</v>
      </c>
      <c r="F104" s="281" t="s">
        <v>1092</v>
      </c>
      <c r="G104" s="282" t="s">
        <v>130</v>
      </c>
      <c r="H104" s="283" t="s">
        <v>130</v>
      </c>
      <c r="I104" s="141" t="s">
        <v>130</v>
      </c>
      <c r="J104" s="141" t="s">
        <v>1667</v>
      </c>
      <c r="K104" s="282">
        <v>175000</v>
      </c>
      <c r="L104" s="141" t="s">
        <v>1595</v>
      </c>
      <c r="M104" s="117" t="s">
        <v>1090</v>
      </c>
    </row>
    <row r="105" spans="2:13" ht="45">
      <c r="B105" s="158">
        <v>3</v>
      </c>
      <c r="C105" s="107" t="s">
        <v>75</v>
      </c>
      <c r="D105" s="145" t="s">
        <v>125</v>
      </c>
      <c r="E105" s="141" t="s">
        <v>1668</v>
      </c>
      <c r="F105" s="281" t="s">
        <v>1092</v>
      </c>
      <c r="G105" s="282" t="s">
        <v>130</v>
      </c>
      <c r="H105" s="283" t="s">
        <v>130</v>
      </c>
      <c r="I105" s="141" t="s">
        <v>130</v>
      </c>
      <c r="J105" s="141" t="s">
        <v>1668</v>
      </c>
      <c r="K105" s="282">
        <v>175000</v>
      </c>
      <c r="L105" s="141" t="s">
        <v>1595</v>
      </c>
      <c r="M105" s="117" t="s">
        <v>1090</v>
      </c>
    </row>
    <row r="106" spans="2:13" ht="45">
      <c r="B106" s="158">
        <v>3</v>
      </c>
      <c r="C106" s="107" t="s">
        <v>75</v>
      </c>
      <c r="D106" s="145" t="s">
        <v>125</v>
      </c>
      <c r="E106" s="141" t="s">
        <v>1669</v>
      </c>
      <c r="F106" s="281" t="s">
        <v>1092</v>
      </c>
      <c r="G106" s="282" t="s">
        <v>130</v>
      </c>
      <c r="H106" s="283" t="s">
        <v>130</v>
      </c>
      <c r="I106" s="141" t="s">
        <v>130</v>
      </c>
      <c r="J106" s="141" t="s">
        <v>1669</v>
      </c>
      <c r="K106" s="282">
        <v>175000</v>
      </c>
      <c r="L106" s="141" t="s">
        <v>1595</v>
      </c>
      <c r="M106" s="117" t="s">
        <v>1090</v>
      </c>
    </row>
    <row r="107" spans="2:13" ht="45">
      <c r="B107" s="158">
        <v>3</v>
      </c>
      <c r="C107" s="107" t="s">
        <v>75</v>
      </c>
      <c r="D107" s="145" t="s">
        <v>125</v>
      </c>
      <c r="E107" s="141" t="s">
        <v>1670</v>
      </c>
      <c r="F107" s="281" t="s">
        <v>1092</v>
      </c>
      <c r="G107" s="282" t="s">
        <v>130</v>
      </c>
      <c r="H107" s="283" t="s">
        <v>130</v>
      </c>
      <c r="I107" s="141" t="s">
        <v>130</v>
      </c>
      <c r="J107" s="141" t="s">
        <v>1670</v>
      </c>
      <c r="K107" s="282">
        <v>175000</v>
      </c>
      <c r="L107" s="141" t="s">
        <v>1595</v>
      </c>
      <c r="M107" s="117" t="s">
        <v>1090</v>
      </c>
    </row>
    <row r="108" spans="2:13" ht="45">
      <c r="B108" s="158">
        <v>3</v>
      </c>
      <c r="C108" s="107" t="s">
        <v>75</v>
      </c>
      <c r="D108" s="145" t="s">
        <v>125</v>
      </c>
      <c r="E108" s="141" t="s">
        <v>1671</v>
      </c>
      <c r="F108" s="281" t="s">
        <v>1092</v>
      </c>
      <c r="G108" s="282" t="s">
        <v>130</v>
      </c>
      <c r="H108" s="283" t="s">
        <v>130</v>
      </c>
      <c r="I108" s="141" t="s">
        <v>130</v>
      </c>
      <c r="J108" s="141" t="s">
        <v>1671</v>
      </c>
      <c r="K108" s="282">
        <v>175000</v>
      </c>
      <c r="L108" s="141" t="s">
        <v>1595</v>
      </c>
      <c r="M108" s="117" t="s">
        <v>1090</v>
      </c>
    </row>
    <row r="109" spans="2:13" ht="45">
      <c r="B109" s="158">
        <v>3</v>
      </c>
      <c r="C109" s="107" t="s">
        <v>75</v>
      </c>
      <c r="D109" s="145" t="s">
        <v>125</v>
      </c>
      <c r="E109" s="141" t="s">
        <v>1672</v>
      </c>
      <c r="F109" s="281" t="s">
        <v>1092</v>
      </c>
      <c r="G109" s="282" t="s">
        <v>130</v>
      </c>
      <c r="H109" s="283" t="s">
        <v>130</v>
      </c>
      <c r="I109" s="141" t="s">
        <v>130</v>
      </c>
      <c r="J109" s="141" t="s">
        <v>1672</v>
      </c>
      <c r="K109" s="282">
        <v>175000</v>
      </c>
      <c r="L109" s="141" t="s">
        <v>1595</v>
      </c>
      <c r="M109" s="117" t="s">
        <v>1090</v>
      </c>
    </row>
    <row r="110" spans="2:13" ht="45">
      <c r="B110" s="158">
        <v>3</v>
      </c>
      <c r="C110" s="107" t="s">
        <v>75</v>
      </c>
      <c r="D110" s="145" t="s">
        <v>125</v>
      </c>
      <c r="E110" s="141" t="s">
        <v>1673</v>
      </c>
      <c r="F110" s="281" t="s">
        <v>1092</v>
      </c>
      <c r="G110" s="282" t="s">
        <v>130</v>
      </c>
      <c r="H110" s="283" t="s">
        <v>130</v>
      </c>
      <c r="I110" s="141" t="s">
        <v>130</v>
      </c>
      <c r="J110" s="141" t="s">
        <v>1673</v>
      </c>
      <c r="K110" s="282">
        <v>175000</v>
      </c>
      <c r="L110" s="141" t="s">
        <v>1595</v>
      </c>
      <c r="M110" s="117" t="s">
        <v>1090</v>
      </c>
    </row>
    <row r="111" spans="2:13" ht="45">
      <c r="B111" s="158">
        <v>3</v>
      </c>
      <c r="C111" s="107" t="s">
        <v>75</v>
      </c>
      <c r="D111" s="145" t="s">
        <v>125</v>
      </c>
      <c r="E111" s="141" t="s">
        <v>1674</v>
      </c>
      <c r="F111" s="281" t="s">
        <v>1092</v>
      </c>
      <c r="G111" s="282" t="s">
        <v>130</v>
      </c>
      <c r="H111" s="283" t="s">
        <v>130</v>
      </c>
      <c r="I111" s="141" t="s">
        <v>130</v>
      </c>
      <c r="J111" s="141" t="s">
        <v>1674</v>
      </c>
      <c r="K111" s="282">
        <v>175000</v>
      </c>
      <c r="L111" s="141" t="s">
        <v>1595</v>
      </c>
      <c r="M111" s="117" t="s">
        <v>1090</v>
      </c>
    </row>
    <row r="112" spans="2:13" ht="45">
      <c r="B112" s="158">
        <v>3</v>
      </c>
      <c r="C112" s="107" t="s">
        <v>75</v>
      </c>
      <c r="D112" s="145" t="s">
        <v>125</v>
      </c>
      <c r="E112" s="141" t="s">
        <v>1675</v>
      </c>
      <c r="F112" s="281" t="s">
        <v>1092</v>
      </c>
      <c r="G112" s="282" t="s">
        <v>130</v>
      </c>
      <c r="H112" s="283" t="s">
        <v>130</v>
      </c>
      <c r="I112" s="141" t="s">
        <v>130</v>
      </c>
      <c r="J112" s="141" t="s">
        <v>1675</v>
      </c>
      <c r="K112" s="282">
        <v>175000</v>
      </c>
      <c r="L112" s="141" t="s">
        <v>1595</v>
      </c>
      <c r="M112" s="117" t="s">
        <v>1090</v>
      </c>
    </row>
    <row r="113" spans="2:13" ht="45">
      <c r="B113" s="158">
        <v>3</v>
      </c>
      <c r="C113" s="107" t="s">
        <v>75</v>
      </c>
      <c r="D113" s="145" t="s">
        <v>125</v>
      </c>
      <c r="E113" s="141" t="s">
        <v>1676</v>
      </c>
      <c r="F113" s="281" t="s">
        <v>1092</v>
      </c>
      <c r="G113" s="282" t="s">
        <v>130</v>
      </c>
      <c r="H113" s="283" t="s">
        <v>130</v>
      </c>
      <c r="I113" s="141" t="s">
        <v>130</v>
      </c>
      <c r="J113" s="141" t="s">
        <v>1676</v>
      </c>
      <c r="K113" s="282">
        <v>175000</v>
      </c>
      <c r="L113" s="141" t="s">
        <v>1595</v>
      </c>
      <c r="M113" s="117" t="s">
        <v>1090</v>
      </c>
    </row>
    <row r="114" spans="2:13" ht="45">
      <c r="B114" s="158">
        <v>3</v>
      </c>
      <c r="C114" s="107" t="s">
        <v>75</v>
      </c>
      <c r="D114" s="145" t="s">
        <v>125</v>
      </c>
      <c r="E114" s="141" t="s">
        <v>1677</v>
      </c>
      <c r="F114" s="281" t="s">
        <v>1092</v>
      </c>
      <c r="G114" s="282" t="s">
        <v>130</v>
      </c>
      <c r="H114" s="283" t="s">
        <v>130</v>
      </c>
      <c r="I114" s="141" t="s">
        <v>130</v>
      </c>
      <c r="J114" s="141" t="s">
        <v>1677</v>
      </c>
      <c r="K114" s="282">
        <v>175000</v>
      </c>
      <c r="L114" s="141" t="s">
        <v>1595</v>
      </c>
      <c r="M114" s="117" t="s">
        <v>1090</v>
      </c>
    </row>
    <row r="115" spans="2:13" ht="45">
      <c r="B115" s="158">
        <v>3</v>
      </c>
      <c r="C115" s="107" t="s">
        <v>75</v>
      </c>
      <c r="D115" s="145" t="s">
        <v>125</v>
      </c>
      <c r="E115" s="141" t="s">
        <v>1678</v>
      </c>
      <c r="F115" s="281" t="s">
        <v>1092</v>
      </c>
      <c r="G115" s="282" t="s">
        <v>130</v>
      </c>
      <c r="H115" s="283" t="s">
        <v>130</v>
      </c>
      <c r="I115" s="141" t="s">
        <v>130</v>
      </c>
      <c r="J115" s="141" t="s">
        <v>1678</v>
      </c>
      <c r="K115" s="282">
        <v>175000</v>
      </c>
      <c r="L115" s="141" t="s">
        <v>1595</v>
      </c>
      <c r="M115" s="117" t="s">
        <v>1090</v>
      </c>
    </row>
    <row r="116" spans="2:13" ht="45">
      <c r="B116" s="158">
        <v>3</v>
      </c>
      <c r="C116" s="107" t="s">
        <v>75</v>
      </c>
      <c r="D116" s="145" t="s">
        <v>125</v>
      </c>
      <c r="E116" s="141" t="s">
        <v>1679</v>
      </c>
      <c r="F116" s="281" t="s">
        <v>1092</v>
      </c>
      <c r="G116" s="282" t="s">
        <v>130</v>
      </c>
      <c r="H116" s="283" t="s">
        <v>130</v>
      </c>
      <c r="I116" s="141" t="s">
        <v>130</v>
      </c>
      <c r="J116" s="141" t="s">
        <v>1679</v>
      </c>
      <c r="K116" s="282">
        <v>175000</v>
      </c>
      <c r="L116" s="141" t="s">
        <v>1595</v>
      </c>
      <c r="M116" s="117" t="s">
        <v>1090</v>
      </c>
    </row>
    <row r="117" spans="2:13" ht="45">
      <c r="B117" s="158">
        <v>3</v>
      </c>
      <c r="C117" s="107" t="s">
        <v>75</v>
      </c>
      <c r="D117" s="145" t="s">
        <v>125</v>
      </c>
      <c r="E117" s="141" t="s">
        <v>1680</v>
      </c>
      <c r="F117" s="281" t="s">
        <v>1092</v>
      </c>
      <c r="G117" s="282" t="s">
        <v>130</v>
      </c>
      <c r="H117" s="283" t="s">
        <v>130</v>
      </c>
      <c r="I117" s="141" t="s">
        <v>130</v>
      </c>
      <c r="J117" s="141" t="s">
        <v>1680</v>
      </c>
      <c r="K117" s="282">
        <v>175000</v>
      </c>
      <c r="L117" s="141" t="s">
        <v>1595</v>
      </c>
      <c r="M117" s="117" t="s">
        <v>1090</v>
      </c>
    </row>
    <row r="118" spans="2:13" ht="45">
      <c r="B118" s="158">
        <v>3</v>
      </c>
      <c r="C118" s="107" t="s">
        <v>75</v>
      </c>
      <c r="D118" s="145" t="s">
        <v>125</v>
      </c>
      <c r="E118" s="141" t="s">
        <v>1681</v>
      </c>
      <c r="F118" s="281" t="s">
        <v>1092</v>
      </c>
      <c r="G118" s="282" t="s">
        <v>130</v>
      </c>
      <c r="H118" s="283" t="s">
        <v>130</v>
      </c>
      <c r="I118" s="141" t="s">
        <v>130</v>
      </c>
      <c r="J118" s="141" t="s">
        <v>1681</v>
      </c>
      <c r="K118" s="282">
        <v>175000</v>
      </c>
      <c r="L118" s="141" t="s">
        <v>1595</v>
      </c>
      <c r="M118" s="117" t="s">
        <v>1090</v>
      </c>
    </row>
    <row r="119" spans="2:13" ht="45">
      <c r="B119" s="158">
        <v>3</v>
      </c>
      <c r="C119" s="107" t="s">
        <v>75</v>
      </c>
      <c r="D119" s="145" t="s">
        <v>125</v>
      </c>
      <c r="E119" s="141" t="s">
        <v>1682</v>
      </c>
      <c r="F119" s="281" t="s">
        <v>1092</v>
      </c>
      <c r="G119" s="282" t="s">
        <v>130</v>
      </c>
      <c r="H119" s="283" t="s">
        <v>130</v>
      </c>
      <c r="I119" s="141" t="s">
        <v>130</v>
      </c>
      <c r="J119" s="141" t="s">
        <v>1682</v>
      </c>
      <c r="K119" s="282">
        <v>175000</v>
      </c>
      <c r="L119" s="141" t="s">
        <v>1595</v>
      </c>
      <c r="M119" s="117" t="s">
        <v>1090</v>
      </c>
    </row>
    <row r="120" spans="2:13" ht="45">
      <c r="B120" s="158">
        <v>3</v>
      </c>
      <c r="C120" s="107" t="s">
        <v>75</v>
      </c>
      <c r="D120" s="145" t="s">
        <v>125</v>
      </c>
      <c r="E120" s="141" t="s">
        <v>1683</v>
      </c>
      <c r="F120" s="281" t="s">
        <v>1092</v>
      </c>
      <c r="G120" s="282" t="s">
        <v>130</v>
      </c>
      <c r="H120" s="283" t="s">
        <v>130</v>
      </c>
      <c r="I120" s="141" t="s">
        <v>130</v>
      </c>
      <c r="J120" s="141" t="s">
        <v>1683</v>
      </c>
      <c r="K120" s="282">
        <v>800000</v>
      </c>
      <c r="L120" s="141" t="s">
        <v>1623</v>
      </c>
      <c r="M120" s="117" t="s">
        <v>1090</v>
      </c>
    </row>
    <row r="121" spans="2:13" ht="45">
      <c r="B121" s="158">
        <v>3</v>
      </c>
      <c r="C121" s="107" t="s">
        <v>75</v>
      </c>
      <c r="D121" s="145" t="s">
        <v>125</v>
      </c>
      <c r="E121" s="141" t="s">
        <v>1684</v>
      </c>
      <c r="F121" s="281" t="s">
        <v>1092</v>
      </c>
      <c r="G121" s="282" t="s">
        <v>130</v>
      </c>
      <c r="H121" s="283" t="s">
        <v>130</v>
      </c>
      <c r="I121" s="141" t="s">
        <v>130</v>
      </c>
      <c r="J121" s="141" t="s">
        <v>1684</v>
      </c>
      <c r="K121" s="282">
        <v>175000</v>
      </c>
      <c r="L121" s="141" t="s">
        <v>1595</v>
      </c>
      <c r="M121" s="117" t="s">
        <v>1090</v>
      </c>
    </row>
    <row r="122" spans="2:13" ht="45">
      <c r="B122" s="158">
        <v>3</v>
      </c>
      <c r="C122" s="107" t="s">
        <v>75</v>
      </c>
      <c r="D122" s="145" t="s">
        <v>125</v>
      </c>
      <c r="E122" s="141" t="s">
        <v>1685</v>
      </c>
      <c r="F122" s="281" t="s">
        <v>1092</v>
      </c>
      <c r="G122" s="282" t="s">
        <v>130</v>
      </c>
      <c r="H122" s="283" t="s">
        <v>130</v>
      </c>
      <c r="I122" s="141" t="s">
        <v>130</v>
      </c>
      <c r="J122" s="141" t="s">
        <v>1685</v>
      </c>
      <c r="K122" s="282">
        <v>175000</v>
      </c>
      <c r="L122" s="141" t="s">
        <v>1595</v>
      </c>
      <c r="M122" s="117" t="s">
        <v>1090</v>
      </c>
    </row>
    <row r="123" spans="2:13" ht="45">
      <c r="B123" s="158">
        <v>3</v>
      </c>
      <c r="C123" s="107" t="s">
        <v>75</v>
      </c>
      <c r="D123" s="145" t="s">
        <v>125</v>
      </c>
      <c r="E123" s="141" t="s">
        <v>1686</v>
      </c>
      <c r="F123" s="281" t="s">
        <v>1092</v>
      </c>
      <c r="G123" s="282" t="s">
        <v>130</v>
      </c>
      <c r="H123" s="283" t="s">
        <v>130</v>
      </c>
      <c r="I123" s="141" t="s">
        <v>130</v>
      </c>
      <c r="J123" s="141" t="s">
        <v>1686</v>
      </c>
      <c r="K123" s="282">
        <v>175000</v>
      </c>
      <c r="L123" s="141" t="s">
        <v>1595</v>
      </c>
      <c r="M123" s="117" t="s">
        <v>1090</v>
      </c>
    </row>
    <row r="124" spans="2:13" ht="45">
      <c r="B124" s="158">
        <v>3</v>
      </c>
      <c r="C124" s="107" t="s">
        <v>75</v>
      </c>
      <c r="D124" s="145" t="s">
        <v>125</v>
      </c>
      <c r="E124" s="141" t="s">
        <v>1687</v>
      </c>
      <c r="F124" s="281" t="s">
        <v>1092</v>
      </c>
      <c r="G124" s="282" t="s">
        <v>130</v>
      </c>
      <c r="H124" s="283" t="s">
        <v>130</v>
      </c>
      <c r="I124" s="141" t="s">
        <v>130</v>
      </c>
      <c r="J124" s="141" t="s">
        <v>1687</v>
      </c>
      <c r="K124" s="282">
        <v>175000</v>
      </c>
      <c r="L124" s="141" t="s">
        <v>1595</v>
      </c>
      <c r="M124" s="117" t="s">
        <v>1090</v>
      </c>
    </row>
    <row r="125" spans="2:13" ht="45">
      <c r="B125" s="158">
        <v>3</v>
      </c>
      <c r="C125" s="107" t="s">
        <v>75</v>
      </c>
      <c r="D125" s="145" t="s">
        <v>125</v>
      </c>
      <c r="E125" s="141" t="s">
        <v>1688</v>
      </c>
      <c r="F125" s="281" t="s">
        <v>1092</v>
      </c>
      <c r="G125" s="282" t="s">
        <v>130</v>
      </c>
      <c r="H125" s="283" t="s">
        <v>130</v>
      </c>
      <c r="I125" s="141" t="s">
        <v>130</v>
      </c>
      <c r="J125" s="141" t="s">
        <v>1688</v>
      </c>
      <c r="K125" s="282">
        <v>175000</v>
      </c>
      <c r="L125" s="141" t="s">
        <v>1595</v>
      </c>
      <c r="M125" s="117" t="s">
        <v>1090</v>
      </c>
    </row>
    <row r="126" spans="2:13" ht="45">
      <c r="B126" s="158">
        <v>3</v>
      </c>
      <c r="C126" s="107" t="s">
        <v>75</v>
      </c>
      <c r="D126" s="145" t="s">
        <v>125</v>
      </c>
      <c r="E126" s="141" t="s">
        <v>1689</v>
      </c>
      <c r="F126" s="281" t="s">
        <v>1092</v>
      </c>
      <c r="G126" s="282" t="s">
        <v>130</v>
      </c>
      <c r="H126" s="283" t="s">
        <v>130</v>
      </c>
      <c r="I126" s="141" t="s">
        <v>130</v>
      </c>
      <c r="J126" s="141" t="s">
        <v>1689</v>
      </c>
      <c r="K126" s="282">
        <v>175000</v>
      </c>
      <c r="L126" s="141" t="s">
        <v>1595</v>
      </c>
      <c r="M126" s="117" t="s">
        <v>1090</v>
      </c>
    </row>
    <row r="127" spans="2:13" ht="45">
      <c r="B127" s="158">
        <v>3</v>
      </c>
      <c r="C127" s="107" t="s">
        <v>75</v>
      </c>
      <c r="D127" s="145" t="s">
        <v>125</v>
      </c>
      <c r="E127" s="141" t="s">
        <v>1690</v>
      </c>
      <c r="F127" s="281" t="s">
        <v>1092</v>
      </c>
      <c r="G127" s="282" t="s">
        <v>130</v>
      </c>
      <c r="H127" s="283" t="s">
        <v>130</v>
      </c>
      <c r="I127" s="141" t="s">
        <v>130</v>
      </c>
      <c r="J127" s="141" t="s">
        <v>1690</v>
      </c>
      <c r="K127" s="282">
        <v>175000</v>
      </c>
      <c r="L127" s="141" t="s">
        <v>1595</v>
      </c>
      <c r="M127" s="117" t="s">
        <v>1090</v>
      </c>
    </row>
    <row r="128" spans="2:13" ht="45">
      <c r="B128" s="158">
        <v>3</v>
      </c>
      <c r="C128" s="107" t="s">
        <v>75</v>
      </c>
      <c r="D128" s="145" t="s">
        <v>125</v>
      </c>
      <c r="E128" s="141" t="s">
        <v>1691</v>
      </c>
      <c r="F128" s="281" t="s">
        <v>1092</v>
      </c>
      <c r="G128" s="282" t="s">
        <v>130</v>
      </c>
      <c r="H128" s="283" t="s">
        <v>130</v>
      </c>
      <c r="I128" s="141" t="s">
        <v>130</v>
      </c>
      <c r="J128" s="141" t="s">
        <v>1691</v>
      </c>
      <c r="K128" s="282">
        <v>175000</v>
      </c>
      <c r="L128" s="141" t="s">
        <v>1595</v>
      </c>
      <c r="M128" s="117" t="s">
        <v>1090</v>
      </c>
    </row>
    <row r="129" spans="2:13" ht="45">
      <c r="B129" s="158">
        <v>3</v>
      </c>
      <c r="C129" s="107" t="s">
        <v>75</v>
      </c>
      <c r="D129" s="145" t="s">
        <v>125</v>
      </c>
      <c r="E129" s="141" t="s">
        <v>1692</v>
      </c>
      <c r="F129" s="281" t="s">
        <v>1092</v>
      </c>
      <c r="G129" s="282" t="s">
        <v>130</v>
      </c>
      <c r="H129" s="283" t="s">
        <v>130</v>
      </c>
      <c r="I129" s="141" t="s">
        <v>130</v>
      </c>
      <c r="J129" s="141" t="s">
        <v>1692</v>
      </c>
      <c r="K129" s="282">
        <v>175000</v>
      </c>
      <c r="L129" s="141" t="s">
        <v>1595</v>
      </c>
      <c r="M129" s="117" t="s">
        <v>1090</v>
      </c>
    </row>
    <row r="130" spans="2:13" ht="45">
      <c r="B130" s="158">
        <v>3</v>
      </c>
      <c r="C130" s="107" t="s">
        <v>75</v>
      </c>
      <c r="D130" s="145" t="s">
        <v>125</v>
      </c>
      <c r="E130" s="141" t="s">
        <v>1693</v>
      </c>
      <c r="F130" s="281" t="s">
        <v>1092</v>
      </c>
      <c r="G130" s="282" t="s">
        <v>130</v>
      </c>
      <c r="H130" s="283" t="s">
        <v>130</v>
      </c>
      <c r="I130" s="141" t="s">
        <v>130</v>
      </c>
      <c r="J130" s="141" t="s">
        <v>1693</v>
      </c>
      <c r="K130" s="282">
        <v>175000</v>
      </c>
      <c r="L130" s="141" t="s">
        <v>1595</v>
      </c>
      <c r="M130" s="117" t="s">
        <v>1090</v>
      </c>
    </row>
    <row r="131" spans="2:13" ht="45">
      <c r="B131" s="158">
        <v>3</v>
      </c>
      <c r="C131" s="107" t="s">
        <v>75</v>
      </c>
      <c r="D131" s="145" t="s">
        <v>125</v>
      </c>
      <c r="E131" s="141" t="s">
        <v>1694</v>
      </c>
      <c r="F131" s="281" t="s">
        <v>1092</v>
      </c>
      <c r="G131" s="282" t="s">
        <v>130</v>
      </c>
      <c r="H131" s="283" t="s">
        <v>130</v>
      </c>
      <c r="I131" s="141" t="s">
        <v>130</v>
      </c>
      <c r="J131" s="141" t="s">
        <v>1694</v>
      </c>
      <c r="K131" s="282">
        <v>175000</v>
      </c>
      <c r="L131" s="141" t="s">
        <v>1595</v>
      </c>
      <c r="M131" s="117" t="s">
        <v>1090</v>
      </c>
    </row>
    <row r="132" spans="2:13" ht="45">
      <c r="B132" s="158">
        <v>3</v>
      </c>
      <c r="C132" s="107" t="s">
        <v>75</v>
      </c>
      <c r="D132" s="145" t="s">
        <v>125</v>
      </c>
      <c r="E132" s="141" t="s">
        <v>1695</v>
      </c>
      <c r="F132" s="281" t="s">
        <v>1092</v>
      </c>
      <c r="G132" s="282" t="s">
        <v>130</v>
      </c>
      <c r="H132" s="283" t="s">
        <v>130</v>
      </c>
      <c r="I132" s="141" t="s">
        <v>130</v>
      </c>
      <c r="J132" s="141" t="s">
        <v>1695</v>
      </c>
      <c r="K132" s="282">
        <v>175000</v>
      </c>
      <c r="L132" s="141" t="s">
        <v>1595</v>
      </c>
      <c r="M132" s="117" t="s">
        <v>1090</v>
      </c>
    </row>
    <row r="133" spans="2:13" ht="45">
      <c r="B133" s="158">
        <v>3</v>
      </c>
      <c r="C133" s="107" t="s">
        <v>75</v>
      </c>
      <c r="D133" s="145" t="s">
        <v>125</v>
      </c>
      <c r="E133" s="141" t="s">
        <v>1696</v>
      </c>
      <c r="F133" s="281" t="s">
        <v>1092</v>
      </c>
      <c r="G133" s="282" t="s">
        <v>130</v>
      </c>
      <c r="H133" s="283" t="s">
        <v>130</v>
      </c>
      <c r="I133" s="141" t="s">
        <v>130</v>
      </c>
      <c r="J133" s="141" t="s">
        <v>1696</v>
      </c>
      <c r="K133" s="282">
        <v>-175000</v>
      </c>
      <c r="L133" s="141" t="s">
        <v>1595</v>
      </c>
      <c r="M133" s="117" t="s">
        <v>1090</v>
      </c>
    </row>
    <row r="134" spans="2:13" ht="45">
      <c r="B134" s="158">
        <v>3</v>
      </c>
      <c r="C134" s="107" t="s">
        <v>75</v>
      </c>
      <c r="D134" s="145" t="s">
        <v>125</v>
      </c>
      <c r="E134" s="141" t="s">
        <v>1697</v>
      </c>
      <c r="F134" s="281" t="s">
        <v>1092</v>
      </c>
      <c r="G134" s="282" t="s">
        <v>130</v>
      </c>
      <c r="H134" s="283" t="s">
        <v>130</v>
      </c>
      <c r="I134" s="141" t="s">
        <v>130</v>
      </c>
      <c r="J134" s="141" t="s">
        <v>1697</v>
      </c>
      <c r="K134" s="282">
        <v>-175000</v>
      </c>
      <c r="L134" s="141" t="s">
        <v>1595</v>
      </c>
      <c r="M134" s="117" t="s">
        <v>1090</v>
      </c>
    </row>
    <row r="135" spans="2:13" ht="45">
      <c r="B135" s="158">
        <v>3</v>
      </c>
      <c r="C135" s="107" t="s">
        <v>75</v>
      </c>
      <c r="D135" s="145" t="s">
        <v>125</v>
      </c>
      <c r="E135" s="141" t="s">
        <v>1698</v>
      </c>
      <c r="F135" s="281" t="s">
        <v>1092</v>
      </c>
      <c r="G135" s="282" t="s">
        <v>130</v>
      </c>
      <c r="H135" s="283" t="s">
        <v>130</v>
      </c>
      <c r="I135" s="141" t="s">
        <v>130</v>
      </c>
      <c r="J135" s="141" t="s">
        <v>1698</v>
      </c>
      <c r="K135" s="282">
        <v>55000</v>
      </c>
      <c r="L135" s="141" t="s">
        <v>1588</v>
      </c>
      <c r="M135" s="117" t="s">
        <v>1090</v>
      </c>
    </row>
    <row r="136" spans="2:13" ht="45">
      <c r="B136" s="158">
        <v>3</v>
      </c>
      <c r="C136" s="107" t="s">
        <v>75</v>
      </c>
      <c r="D136" s="145" t="s">
        <v>125</v>
      </c>
      <c r="E136" s="141" t="s">
        <v>1699</v>
      </c>
      <c r="F136" s="281" t="s">
        <v>1092</v>
      </c>
      <c r="G136" s="282" t="s">
        <v>130</v>
      </c>
      <c r="H136" s="283" t="s">
        <v>130</v>
      </c>
      <c r="I136" s="141" t="s">
        <v>130</v>
      </c>
      <c r="J136" s="141" t="s">
        <v>1699</v>
      </c>
      <c r="K136" s="282">
        <v>100000</v>
      </c>
      <c r="L136" s="141" t="s">
        <v>1586</v>
      </c>
      <c r="M136" s="117" t="s">
        <v>1090</v>
      </c>
    </row>
    <row r="137" spans="2:13" ht="45">
      <c r="B137" s="158">
        <v>3</v>
      </c>
      <c r="C137" s="107" t="s">
        <v>75</v>
      </c>
      <c r="D137" s="145" t="s">
        <v>125</v>
      </c>
      <c r="E137" s="141" t="s">
        <v>1700</v>
      </c>
      <c r="F137" s="281" t="s">
        <v>1092</v>
      </c>
      <c r="G137" s="282" t="s">
        <v>130</v>
      </c>
      <c r="H137" s="283" t="s">
        <v>130</v>
      </c>
      <c r="I137" s="141" t="s">
        <v>130</v>
      </c>
      <c r="J137" s="141" t="s">
        <v>1700</v>
      </c>
      <c r="K137" s="282">
        <v>100000</v>
      </c>
      <c r="L137" s="141" t="s">
        <v>1595</v>
      </c>
      <c r="M137" s="117" t="s">
        <v>1090</v>
      </c>
    </row>
    <row r="138" spans="2:13" ht="45">
      <c r="B138" s="158">
        <v>3</v>
      </c>
      <c r="C138" s="107" t="s">
        <v>75</v>
      </c>
      <c r="D138" s="145" t="s">
        <v>125</v>
      </c>
      <c r="E138" s="141" t="s">
        <v>1701</v>
      </c>
      <c r="F138" s="281" t="s">
        <v>1092</v>
      </c>
      <c r="G138" s="282" t="s">
        <v>130</v>
      </c>
      <c r="H138" s="283" t="s">
        <v>130</v>
      </c>
      <c r="I138" s="141" t="s">
        <v>130</v>
      </c>
      <c r="J138" s="141" t="s">
        <v>1701</v>
      </c>
      <c r="K138" s="282">
        <v>85400</v>
      </c>
      <c r="L138" s="141" t="s">
        <v>1595</v>
      </c>
      <c r="M138" s="117" t="s">
        <v>1090</v>
      </c>
    </row>
    <row r="139" spans="2:13" ht="45">
      <c r="B139" s="158">
        <v>3</v>
      </c>
      <c r="C139" s="107" t="s">
        <v>75</v>
      </c>
      <c r="D139" s="145" t="s">
        <v>125</v>
      </c>
      <c r="E139" s="141" t="s">
        <v>1702</v>
      </c>
      <c r="F139" s="281" t="s">
        <v>1092</v>
      </c>
      <c r="G139" s="282" t="s">
        <v>130</v>
      </c>
      <c r="H139" s="283" t="s">
        <v>130</v>
      </c>
      <c r="I139" s="141" t="s">
        <v>130</v>
      </c>
      <c r="J139" s="141" t="s">
        <v>1702</v>
      </c>
      <c r="K139" s="282">
        <v>500000</v>
      </c>
      <c r="L139" s="141" t="s">
        <v>1597</v>
      </c>
      <c r="M139" s="117" t="s">
        <v>1090</v>
      </c>
    </row>
    <row r="140" spans="2:13" ht="45">
      <c r="B140" s="158">
        <v>3</v>
      </c>
      <c r="C140" s="107" t="s">
        <v>75</v>
      </c>
      <c r="D140" s="145" t="s">
        <v>125</v>
      </c>
      <c r="E140" s="141" t="s">
        <v>1703</v>
      </c>
      <c r="F140" s="281" t="s">
        <v>1092</v>
      </c>
      <c r="G140" s="282" t="s">
        <v>130</v>
      </c>
      <c r="H140" s="283" t="s">
        <v>130</v>
      </c>
      <c r="I140" s="141" t="s">
        <v>130</v>
      </c>
      <c r="J140" s="141" t="s">
        <v>1703</v>
      </c>
      <c r="K140" s="282">
        <v>100000</v>
      </c>
      <c r="L140" s="141" t="s">
        <v>1597</v>
      </c>
      <c r="M140" s="117" t="s">
        <v>1090</v>
      </c>
    </row>
    <row r="141" spans="2:13" ht="45">
      <c r="B141" s="158">
        <v>3</v>
      </c>
      <c r="C141" s="107" t="s">
        <v>75</v>
      </c>
      <c r="D141" s="145" t="s">
        <v>125</v>
      </c>
      <c r="E141" s="141" t="s">
        <v>1704</v>
      </c>
      <c r="F141" s="281" t="s">
        <v>1092</v>
      </c>
      <c r="G141" s="282" t="s">
        <v>130</v>
      </c>
      <c r="H141" s="283" t="s">
        <v>130</v>
      </c>
      <c r="I141" s="141" t="s">
        <v>130</v>
      </c>
      <c r="J141" s="141" t="s">
        <v>1704</v>
      </c>
      <c r="K141" s="282">
        <v>300000</v>
      </c>
      <c r="L141" s="141" t="s">
        <v>1597</v>
      </c>
      <c r="M141" s="117" t="s">
        <v>1090</v>
      </c>
    </row>
    <row r="142" spans="2:13" ht="45">
      <c r="B142" s="158">
        <v>3</v>
      </c>
      <c r="C142" s="107" t="s">
        <v>75</v>
      </c>
      <c r="D142" s="145" t="s">
        <v>125</v>
      </c>
      <c r="E142" s="141" t="s">
        <v>1705</v>
      </c>
      <c r="F142" s="281" t="s">
        <v>1092</v>
      </c>
      <c r="G142" s="282" t="s">
        <v>130</v>
      </c>
      <c r="H142" s="283" t="s">
        <v>130</v>
      </c>
      <c r="I142" s="141" t="s">
        <v>130</v>
      </c>
      <c r="J142" s="141" t="s">
        <v>1705</v>
      </c>
      <c r="K142" s="282">
        <v>440000</v>
      </c>
      <c r="L142" s="141" t="s">
        <v>1588</v>
      </c>
      <c r="M142" s="117" t="s">
        <v>1090</v>
      </c>
    </row>
    <row r="143" spans="2:13" ht="45">
      <c r="B143" s="158">
        <v>3</v>
      </c>
      <c r="C143" s="107" t="s">
        <v>75</v>
      </c>
      <c r="D143" s="145" t="s">
        <v>125</v>
      </c>
      <c r="E143" s="141" t="s">
        <v>1706</v>
      </c>
      <c r="F143" s="281" t="s">
        <v>1092</v>
      </c>
      <c r="G143" s="282" t="s">
        <v>130</v>
      </c>
      <c r="H143" s="283" t="s">
        <v>130</v>
      </c>
      <c r="I143" s="141" t="s">
        <v>130</v>
      </c>
      <c r="J143" s="141" t="s">
        <v>1706</v>
      </c>
      <c r="K143" s="282">
        <v>300000</v>
      </c>
      <c r="L143" s="141" t="s">
        <v>1588</v>
      </c>
      <c r="M143" s="117" t="s">
        <v>1090</v>
      </c>
    </row>
    <row r="144" spans="2:13" ht="45">
      <c r="B144" s="158">
        <v>3</v>
      </c>
      <c r="C144" s="107" t="s">
        <v>75</v>
      </c>
      <c r="D144" s="145" t="s">
        <v>125</v>
      </c>
      <c r="E144" s="141" t="s">
        <v>1707</v>
      </c>
      <c r="F144" s="281" t="s">
        <v>1092</v>
      </c>
      <c r="G144" s="282" t="s">
        <v>130</v>
      </c>
      <c r="H144" s="283" t="s">
        <v>130</v>
      </c>
      <c r="I144" s="141" t="s">
        <v>130</v>
      </c>
      <c r="J144" s="141" t="s">
        <v>1707</v>
      </c>
      <c r="K144" s="282">
        <v>8856000</v>
      </c>
      <c r="L144" s="141" t="s">
        <v>1601</v>
      </c>
      <c r="M144" s="117" t="s">
        <v>1090</v>
      </c>
    </row>
    <row r="145" spans="2:13" ht="45">
      <c r="B145" s="158">
        <v>3</v>
      </c>
      <c r="C145" s="107" t="s">
        <v>75</v>
      </c>
      <c r="D145" s="145" t="s">
        <v>125</v>
      </c>
      <c r="E145" s="141" t="s">
        <v>1139</v>
      </c>
      <c r="F145" s="281" t="s">
        <v>1092</v>
      </c>
      <c r="G145" s="282" t="s">
        <v>130</v>
      </c>
      <c r="H145" s="283" t="s">
        <v>130</v>
      </c>
      <c r="I145" s="141" t="s">
        <v>130</v>
      </c>
      <c r="J145" s="141" t="s">
        <v>1139</v>
      </c>
      <c r="K145" s="282">
        <v>11070000</v>
      </c>
      <c r="L145" s="141" t="s">
        <v>1601</v>
      </c>
      <c r="M145" s="117" t="s">
        <v>1090</v>
      </c>
    </row>
    <row r="146" spans="2:13" ht="45">
      <c r="B146" s="158">
        <v>3</v>
      </c>
      <c r="C146" s="107" t="s">
        <v>75</v>
      </c>
      <c r="D146" s="145" t="s">
        <v>125</v>
      </c>
      <c r="E146" s="141" t="s">
        <v>1708</v>
      </c>
      <c r="F146" s="281" t="s">
        <v>1092</v>
      </c>
      <c r="G146" s="282" t="s">
        <v>130</v>
      </c>
      <c r="H146" s="283" t="s">
        <v>130</v>
      </c>
      <c r="I146" s="141" t="s">
        <v>130</v>
      </c>
      <c r="J146" s="141" t="s">
        <v>1708</v>
      </c>
      <c r="K146" s="282">
        <v>1419445</v>
      </c>
      <c r="L146" s="141" t="s">
        <v>1595</v>
      </c>
      <c r="M146" s="117" t="s">
        <v>1090</v>
      </c>
    </row>
    <row r="147" spans="2:13" ht="45">
      <c r="B147" s="158">
        <v>3</v>
      </c>
      <c r="C147" s="107" t="s">
        <v>75</v>
      </c>
      <c r="D147" s="145" t="s">
        <v>125</v>
      </c>
      <c r="E147" s="141" t="s">
        <v>1709</v>
      </c>
      <c r="F147" s="281" t="s">
        <v>1092</v>
      </c>
      <c r="G147" s="282" t="s">
        <v>130</v>
      </c>
      <c r="H147" s="283" t="s">
        <v>130</v>
      </c>
      <c r="I147" s="141" t="s">
        <v>130</v>
      </c>
      <c r="J147" s="141" t="s">
        <v>1709</v>
      </c>
      <c r="K147" s="282">
        <v>75000</v>
      </c>
      <c r="L147" s="141" t="s">
        <v>1588</v>
      </c>
      <c r="M147" s="117" t="s">
        <v>1090</v>
      </c>
    </row>
    <row r="148" spans="2:13" ht="45">
      <c r="B148" s="158">
        <v>3</v>
      </c>
      <c r="C148" s="107" t="s">
        <v>75</v>
      </c>
      <c r="D148" s="145" t="s">
        <v>125</v>
      </c>
      <c r="E148" s="141" t="s">
        <v>1710</v>
      </c>
      <c r="F148" s="281" t="s">
        <v>1092</v>
      </c>
      <c r="G148" s="282" t="s">
        <v>130</v>
      </c>
      <c r="H148" s="283" t="s">
        <v>130</v>
      </c>
      <c r="I148" s="141" t="s">
        <v>130</v>
      </c>
      <c r="J148" s="141" t="s">
        <v>1710</v>
      </c>
      <c r="K148" s="282">
        <v>1000000</v>
      </c>
      <c r="L148" s="141" t="s">
        <v>1588</v>
      </c>
      <c r="M148" s="117" t="s">
        <v>1090</v>
      </c>
    </row>
    <row r="149" spans="2:13" ht="45">
      <c r="B149" s="158">
        <v>3</v>
      </c>
      <c r="C149" s="107" t="s">
        <v>75</v>
      </c>
      <c r="D149" s="145" t="s">
        <v>125</v>
      </c>
      <c r="E149" s="141" t="s">
        <v>1711</v>
      </c>
      <c r="F149" s="281" t="s">
        <v>1092</v>
      </c>
      <c r="G149" s="282" t="s">
        <v>130</v>
      </c>
      <c r="H149" s="283" t="s">
        <v>130</v>
      </c>
      <c r="I149" s="141" t="s">
        <v>130</v>
      </c>
      <c r="J149" s="141" t="s">
        <v>1711</v>
      </c>
      <c r="K149" s="282">
        <v>1200000</v>
      </c>
      <c r="L149" s="141" t="s">
        <v>1586</v>
      </c>
      <c r="M149" s="117" t="s">
        <v>1090</v>
      </c>
    </row>
    <row r="150" spans="2:13" ht="45">
      <c r="B150" s="158">
        <v>3</v>
      </c>
      <c r="C150" s="107" t="s">
        <v>75</v>
      </c>
      <c r="D150" s="145" t="s">
        <v>125</v>
      </c>
      <c r="E150" s="141" t="s">
        <v>1712</v>
      </c>
      <c r="F150" s="281" t="s">
        <v>1092</v>
      </c>
      <c r="G150" s="282" t="s">
        <v>130</v>
      </c>
      <c r="H150" s="283" t="s">
        <v>130</v>
      </c>
      <c r="I150" s="141" t="s">
        <v>130</v>
      </c>
      <c r="J150" s="141" t="s">
        <v>1712</v>
      </c>
      <c r="K150" s="282">
        <v>1200000</v>
      </c>
      <c r="L150" s="141" t="s">
        <v>1586</v>
      </c>
      <c r="M150" s="117" t="s">
        <v>1090</v>
      </c>
    </row>
    <row r="151" spans="2:13" ht="45">
      <c r="B151" s="158">
        <v>3</v>
      </c>
      <c r="C151" s="107" t="s">
        <v>75</v>
      </c>
      <c r="D151" s="145" t="s">
        <v>125</v>
      </c>
      <c r="E151" s="141" t="s">
        <v>1713</v>
      </c>
      <c r="F151" s="281" t="s">
        <v>1092</v>
      </c>
      <c r="G151" s="282" t="s">
        <v>130</v>
      </c>
      <c r="H151" s="283" t="s">
        <v>130</v>
      </c>
      <c r="I151" s="141" t="s">
        <v>130</v>
      </c>
      <c r="J151" s="141" t="s">
        <v>1713</v>
      </c>
      <c r="K151" s="282">
        <v>500000</v>
      </c>
      <c r="L151" s="141" t="s">
        <v>1595</v>
      </c>
      <c r="M151" s="117" t="s">
        <v>1090</v>
      </c>
    </row>
    <row r="152" spans="2:13" ht="45">
      <c r="B152" s="158">
        <v>3</v>
      </c>
      <c r="C152" s="107" t="s">
        <v>75</v>
      </c>
      <c r="D152" s="145" t="s">
        <v>125</v>
      </c>
      <c r="E152" s="141" t="s">
        <v>1714</v>
      </c>
      <c r="F152" s="281" t="s">
        <v>1092</v>
      </c>
      <c r="G152" s="282" t="s">
        <v>130</v>
      </c>
      <c r="H152" s="283" t="s">
        <v>130</v>
      </c>
      <c r="I152" s="141" t="s">
        <v>130</v>
      </c>
      <c r="J152" s="141" t="s">
        <v>1714</v>
      </c>
      <c r="K152" s="282">
        <v>519000</v>
      </c>
      <c r="L152" s="141" t="s">
        <v>1623</v>
      </c>
      <c r="M152" s="117" t="s">
        <v>1090</v>
      </c>
    </row>
    <row r="153" spans="2:13" ht="45">
      <c r="B153" s="158">
        <v>3</v>
      </c>
      <c r="C153" s="107" t="s">
        <v>75</v>
      </c>
      <c r="D153" s="145" t="s">
        <v>125</v>
      </c>
      <c r="E153" s="141" t="s">
        <v>1715</v>
      </c>
      <c r="F153" s="281" t="s">
        <v>1092</v>
      </c>
      <c r="G153" s="282" t="s">
        <v>130</v>
      </c>
      <c r="H153" s="283" t="s">
        <v>130</v>
      </c>
      <c r="I153" s="141" t="s">
        <v>130</v>
      </c>
      <c r="J153" s="141" t="s">
        <v>1715</v>
      </c>
      <c r="K153" s="282">
        <v>1500000</v>
      </c>
      <c r="L153" s="141" t="s">
        <v>1597</v>
      </c>
      <c r="M153" s="117" t="s">
        <v>1090</v>
      </c>
    </row>
    <row r="154" spans="2:13" ht="45">
      <c r="B154" s="158">
        <v>3</v>
      </c>
      <c r="C154" s="107" t="s">
        <v>75</v>
      </c>
      <c r="D154" s="145" t="s">
        <v>125</v>
      </c>
      <c r="E154" s="141" t="s">
        <v>1716</v>
      </c>
      <c r="F154" s="281" t="s">
        <v>1092</v>
      </c>
      <c r="G154" s="282" t="s">
        <v>130</v>
      </c>
      <c r="H154" s="283" t="s">
        <v>130</v>
      </c>
      <c r="I154" s="141" t="s">
        <v>130</v>
      </c>
      <c r="J154" s="141" t="s">
        <v>1716</v>
      </c>
      <c r="K154" s="282">
        <v>-5612500.1399999997</v>
      </c>
      <c r="L154" s="141" t="s">
        <v>1623</v>
      </c>
      <c r="M154" s="117" t="s">
        <v>1090</v>
      </c>
    </row>
    <row r="155" spans="2:13" ht="45">
      <c r="B155" s="158">
        <v>3</v>
      </c>
      <c r="C155" s="107" t="s">
        <v>75</v>
      </c>
      <c r="D155" s="145" t="s">
        <v>125</v>
      </c>
      <c r="E155" s="141" t="s">
        <v>1717</v>
      </c>
      <c r="F155" s="281" t="s">
        <v>1092</v>
      </c>
      <c r="G155" s="282" t="s">
        <v>130</v>
      </c>
      <c r="H155" s="283" t="s">
        <v>130</v>
      </c>
      <c r="I155" s="141" t="s">
        <v>130</v>
      </c>
      <c r="J155" s="141" t="s">
        <v>1717</v>
      </c>
      <c r="K155" s="282">
        <v>5612502.3899999997</v>
      </c>
      <c r="L155" s="141" t="s">
        <v>1623</v>
      </c>
      <c r="M155" s="117" t="s">
        <v>1090</v>
      </c>
    </row>
    <row r="156" spans="2:13" ht="45">
      <c r="B156" s="158">
        <v>3</v>
      </c>
      <c r="C156" s="107" t="s">
        <v>75</v>
      </c>
      <c r="D156" s="145" t="s">
        <v>125</v>
      </c>
      <c r="E156" s="141" t="s">
        <v>1716</v>
      </c>
      <c r="F156" s="281" t="s">
        <v>1092</v>
      </c>
      <c r="G156" s="282" t="s">
        <v>130</v>
      </c>
      <c r="H156" s="283" t="s">
        <v>130</v>
      </c>
      <c r="I156" s="141" t="s">
        <v>130</v>
      </c>
      <c r="J156" s="141" t="s">
        <v>1716</v>
      </c>
      <c r="K156" s="282">
        <v>-1.560150645673275E-3</v>
      </c>
      <c r="L156" s="141" t="s">
        <v>1623</v>
      </c>
      <c r="M156" s="117" t="s">
        <v>1090</v>
      </c>
    </row>
    <row r="157" spans="2:13" ht="45">
      <c r="B157" s="158">
        <v>3</v>
      </c>
      <c r="C157" s="107" t="s">
        <v>75</v>
      </c>
      <c r="D157" s="145" t="s">
        <v>125</v>
      </c>
      <c r="E157" s="141" t="s">
        <v>1717</v>
      </c>
      <c r="F157" s="281" t="s">
        <v>1092</v>
      </c>
      <c r="G157" s="282" t="s">
        <v>130</v>
      </c>
      <c r="H157" s="283" t="s">
        <v>130</v>
      </c>
      <c r="I157" s="141" t="s">
        <v>130</v>
      </c>
      <c r="J157" s="141" t="s">
        <v>1717</v>
      </c>
      <c r="K157" s="282">
        <v>18439.622405490838</v>
      </c>
      <c r="L157" s="141" t="s">
        <v>1623</v>
      </c>
      <c r="M157" s="117" t="s">
        <v>1090</v>
      </c>
    </row>
    <row r="158" spans="2:13" ht="45">
      <c r="B158" s="158">
        <v>3</v>
      </c>
      <c r="C158" s="107" t="s">
        <v>75</v>
      </c>
      <c r="D158" s="145" t="s">
        <v>125</v>
      </c>
      <c r="E158" s="141" t="s">
        <v>1718</v>
      </c>
      <c r="F158" s="281" t="s">
        <v>1092</v>
      </c>
      <c r="G158" s="282" t="s">
        <v>130</v>
      </c>
      <c r="H158" s="283" t="s">
        <v>130</v>
      </c>
      <c r="I158" s="141" t="s">
        <v>130</v>
      </c>
      <c r="J158" s="141" t="s">
        <v>1718</v>
      </c>
      <c r="K158" s="282">
        <v>3327700</v>
      </c>
      <c r="L158" s="141" t="s">
        <v>1601</v>
      </c>
      <c r="M158" s="117" t="s">
        <v>1090</v>
      </c>
    </row>
    <row r="159" spans="2:13" ht="45">
      <c r="B159" s="158">
        <v>3</v>
      </c>
      <c r="C159" s="107" t="s">
        <v>75</v>
      </c>
      <c r="D159" s="145" t="s">
        <v>125</v>
      </c>
      <c r="E159" s="141" t="s">
        <v>1615</v>
      </c>
      <c r="F159" s="281" t="s">
        <v>1092</v>
      </c>
      <c r="G159" s="282" t="s">
        <v>130</v>
      </c>
      <c r="H159" s="283" t="s">
        <v>130</v>
      </c>
      <c r="I159" s="141" t="s">
        <v>130</v>
      </c>
      <c r="J159" s="141" t="s">
        <v>1615</v>
      </c>
      <c r="K159" s="282">
        <v>16285700.9</v>
      </c>
      <c r="L159" s="141" t="s">
        <v>1586</v>
      </c>
      <c r="M159" s="117" t="s">
        <v>1090</v>
      </c>
    </row>
    <row r="160" spans="2:13" ht="45">
      <c r="B160" s="158">
        <v>3</v>
      </c>
      <c r="C160" s="107" t="s">
        <v>75</v>
      </c>
      <c r="D160" s="145" t="s">
        <v>125</v>
      </c>
      <c r="E160" s="141" t="s">
        <v>1719</v>
      </c>
      <c r="F160" s="281" t="s">
        <v>1092</v>
      </c>
      <c r="G160" s="282" t="s">
        <v>130</v>
      </c>
      <c r="H160" s="283" t="s">
        <v>130</v>
      </c>
      <c r="I160" s="141" t="s">
        <v>130</v>
      </c>
      <c r="J160" s="141" t="s">
        <v>1719</v>
      </c>
      <c r="K160" s="282">
        <v>3750606</v>
      </c>
      <c r="L160" s="141" t="s">
        <v>1595</v>
      </c>
      <c r="M160" s="117" t="s">
        <v>1090</v>
      </c>
    </row>
    <row r="161" spans="2:13" ht="45">
      <c r="B161" s="158">
        <v>3</v>
      </c>
      <c r="C161" s="107" t="s">
        <v>75</v>
      </c>
      <c r="D161" s="145" t="s">
        <v>125</v>
      </c>
      <c r="E161" s="141" t="s">
        <v>1720</v>
      </c>
      <c r="F161" s="281" t="s">
        <v>1092</v>
      </c>
      <c r="G161" s="282" t="s">
        <v>130</v>
      </c>
      <c r="H161" s="283" t="s">
        <v>130</v>
      </c>
      <c r="I161" s="141" t="s">
        <v>130</v>
      </c>
      <c r="J161" s="141" t="s">
        <v>1720</v>
      </c>
      <c r="K161" s="282">
        <v>2001356</v>
      </c>
      <c r="L161" s="141" t="s">
        <v>1595</v>
      </c>
      <c r="M161" s="117" t="s">
        <v>1090</v>
      </c>
    </row>
    <row r="162" spans="2:13" ht="45">
      <c r="B162" s="158">
        <v>3</v>
      </c>
      <c r="C162" s="107" t="s">
        <v>75</v>
      </c>
      <c r="D162" s="145" t="s">
        <v>125</v>
      </c>
      <c r="E162" s="141" t="s">
        <v>1721</v>
      </c>
      <c r="F162" s="281" t="s">
        <v>1092</v>
      </c>
      <c r="G162" s="282" t="s">
        <v>130</v>
      </c>
      <c r="H162" s="283" t="s">
        <v>130</v>
      </c>
      <c r="I162" s="141" t="s">
        <v>130</v>
      </c>
      <c r="J162" s="141" t="s">
        <v>1721</v>
      </c>
      <c r="K162" s="282">
        <v>1395000</v>
      </c>
      <c r="L162" s="141" t="s">
        <v>1623</v>
      </c>
      <c r="M162" s="117" t="s">
        <v>1090</v>
      </c>
    </row>
    <row r="163" spans="2:13" ht="45">
      <c r="B163" s="158">
        <v>3</v>
      </c>
      <c r="C163" s="107" t="s">
        <v>75</v>
      </c>
      <c r="D163" s="145" t="s">
        <v>125</v>
      </c>
      <c r="E163" s="141" t="s">
        <v>1722</v>
      </c>
      <c r="F163" s="281" t="s">
        <v>1092</v>
      </c>
      <c r="G163" s="282" t="s">
        <v>130</v>
      </c>
      <c r="H163" s="283" t="s">
        <v>130</v>
      </c>
      <c r="I163" s="141" t="s">
        <v>130</v>
      </c>
      <c r="J163" s="141" t="s">
        <v>1722</v>
      </c>
      <c r="K163" s="282">
        <v>5825789</v>
      </c>
      <c r="L163" s="141" t="s">
        <v>1586</v>
      </c>
      <c r="M163" s="117" t="s">
        <v>1090</v>
      </c>
    </row>
    <row r="164" spans="2:13" ht="45">
      <c r="B164" s="158">
        <v>3</v>
      </c>
      <c r="C164" s="107" t="s">
        <v>75</v>
      </c>
      <c r="D164" s="145" t="s">
        <v>125</v>
      </c>
      <c r="E164" s="141" t="s">
        <v>1723</v>
      </c>
      <c r="F164" s="281" t="s">
        <v>1092</v>
      </c>
      <c r="G164" s="282" t="s">
        <v>130</v>
      </c>
      <c r="H164" s="283" t="s">
        <v>130</v>
      </c>
      <c r="I164" s="141" t="s">
        <v>130</v>
      </c>
      <c r="J164" s="141" t="s">
        <v>1723</v>
      </c>
      <c r="K164" s="282">
        <v>1975000</v>
      </c>
      <c r="L164" s="141" t="s">
        <v>1623</v>
      </c>
      <c r="M164" s="117" t="s">
        <v>1090</v>
      </c>
    </row>
    <row r="165" spans="2:13" ht="45">
      <c r="B165" s="158">
        <v>3</v>
      </c>
      <c r="C165" s="107" t="s">
        <v>75</v>
      </c>
      <c r="D165" s="145" t="s">
        <v>125</v>
      </c>
      <c r="E165" s="141" t="s">
        <v>1724</v>
      </c>
      <c r="F165" s="281" t="s">
        <v>1092</v>
      </c>
      <c r="G165" s="282" t="s">
        <v>130</v>
      </c>
      <c r="H165" s="283" t="s">
        <v>130</v>
      </c>
      <c r="I165" s="141" t="s">
        <v>130</v>
      </c>
      <c r="J165" s="141" t="s">
        <v>1724</v>
      </c>
      <c r="K165" s="282">
        <v>8000</v>
      </c>
      <c r="L165" s="141" t="s">
        <v>1623</v>
      </c>
      <c r="M165" s="117" t="s">
        <v>1090</v>
      </c>
    </row>
    <row r="166" spans="2:13" ht="45">
      <c r="B166" s="158">
        <v>3</v>
      </c>
      <c r="C166" s="107" t="s">
        <v>75</v>
      </c>
      <c r="D166" s="145" t="s">
        <v>125</v>
      </c>
      <c r="E166" s="141" t="s">
        <v>1725</v>
      </c>
      <c r="F166" s="281" t="s">
        <v>1092</v>
      </c>
      <c r="G166" s="282" t="s">
        <v>130</v>
      </c>
      <c r="H166" s="283" t="s">
        <v>130</v>
      </c>
      <c r="I166" s="141" t="s">
        <v>130</v>
      </c>
      <c r="J166" s="141" t="s">
        <v>1725</v>
      </c>
      <c r="K166" s="282">
        <v>-4838581.84</v>
      </c>
      <c r="L166" s="141" t="s">
        <v>1586</v>
      </c>
      <c r="M166" s="117" t="s">
        <v>1090</v>
      </c>
    </row>
    <row r="167" spans="2:13" ht="45">
      <c r="B167" s="158">
        <v>3</v>
      </c>
      <c r="C167" s="107" t="s">
        <v>75</v>
      </c>
      <c r="D167" s="145" t="s">
        <v>125</v>
      </c>
      <c r="E167" s="141" t="s">
        <v>1726</v>
      </c>
      <c r="F167" s="281" t="s">
        <v>1092</v>
      </c>
      <c r="G167" s="282" t="s">
        <v>130</v>
      </c>
      <c r="H167" s="283" t="s">
        <v>130</v>
      </c>
      <c r="I167" s="141" t="s">
        <v>130</v>
      </c>
      <c r="J167" s="141" t="s">
        <v>1726</v>
      </c>
      <c r="K167" s="282">
        <v>4838582.84</v>
      </c>
      <c r="L167" s="141" t="s">
        <v>1586</v>
      </c>
      <c r="M167" s="117" t="s">
        <v>1090</v>
      </c>
    </row>
    <row r="168" spans="2:13" ht="45">
      <c r="B168" s="158">
        <v>3</v>
      </c>
      <c r="C168" s="107" t="s">
        <v>75</v>
      </c>
      <c r="D168" s="145" t="s">
        <v>125</v>
      </c>
      <c r="E168" s="141" t="s">
        <v>1726</v>
      </c>
      <c r="F168" s="281" t="s">
        <v>1092</v>
      </c>
      <c r="G168" s="282" t="s">
        <v>130</v>
      </c>
      <c r="H168" s="283" t="s">
        <v>130</v>
      </c>
      <c r="I168" s="141" t="s">
        <v>130</v>
      </c>
      <c r="J168" s="141" t="s">
        <v>1726</v>
      </c>
      <c r="K168" s="282">
        <v>41339.075355758891</v>
      </c>
      <c r="L168" s="141" t="s">
        <v>1586</v>
      </c>
      <c r="M168" s="117" t="s">
        <v>1090</v>
      </c>
    </row>
    <row r="169" spans="2:13" ht="45">
      <c r="B169" s="158">
        <v>3</v>
      </c>
      <c r="C169" s="107" t="s">
        <v>75</v>
      </c>
      <c r="D169" s="145" t="s">
        <v>125</v>
      </c>
      <c r="E169" s="141" t="s">
        <v>1727</v>
      </c>
      <c r="F169" s="281" t="s">
        <v>1092</v>
      </c>
      <c r="G169" s="282" t="s">
        <v>130</v>
      </c>
      <c r="H169" s="283" t="s">
        <v>130</v>
      </c>
      <c r="I169" s="141" t="s">
        <v>130</v>
      </c>
      <c r="J169" s="141" t="s">
        <v>1727</v>
      </c>
      <c r="K169" s="282">
        <v>3025001.12</v>
      </c>
      <c r="L169" s="141" t="s">
        <v>1597</v>
      </c>
      <c r="M169" s="117" t="s">
        <v>1090</v>
      </c>
    </row>
    <row r="170" spans="2:13" ht="45">
      <c r="B170" s="158">
        <v>3</v>
      </c>
      <c r="C170" s="107" t="s">
        <v>75</v>
      </c>
      <c r="D170" s="145" t="s">
        <v>125</v>
      </c>
      <c r="E170" s="141" t="s">
        <v>1728</v>
      </c>
      <c r="F170" s="281" t="s">
        <v>1092</v>
      </c>
      <c r="G170" s="282" t="s">
        <v>130</v>
      </c>
      <c r="H170" s="283" t="s">
        <v>130</v>
      </c>
      <c r="I170" s="141" t="s">
        <v>130</v>
      </c>
      <c r="J170" s="141" t="s">
        <v>1728</v>
      </c>
      <c r="K170" s="282">
        <v>1099998.8799999999</v>
      </c>
      <c r="L170" s="141" t="s">
        <v>1597</v>
      </c>
      <c r="M170" s="117" t="s">
        <v>1090</v>
      </c>
    </row>
    <row r="171" spans="2:13" ht="45">
      <c r="B171" s="158">
        <v>3</v>
      </c>
      <c r="C171" s="107" t="s">
        <v>75</v>
      </c>
      <c r="D171" s="145" t="s">
        <v>125</v>
      </c>
      <c r="E171" s="141" t="s">
        <v>1729</v>
      </c>
      <c r="F171" s="281" t="s">
        <v>1092</v>
      </c>
      <c r="G171" s="282" t="s">
        <v>130</v>
      </c>
      <c r="H171" s="283" t="s">
        <v>130</v>
      </c>
      <c r="I171" s="141" t="s">
        <v>130</v>
      </c>
      <c r="J171" s="141" t="s">
        <v>1729</v>
      </c>
      <c r="K171" s="282">
        <v>60000</v>
      </c>
      <c r="L171" s="141" t="s">
        <v>1601</v>
      </c>
      <c r="M171" s="117" t="s">
        <v>1090</v>
      </c>
    </row>
    <row r="172" spans="2:13" ht="45">
      <c r="B172" s="158">
        <v>3</v>
      </c>
      <c r="C172" s="107" t="s">
        <v>75</v>
      </c>
      <c r="D172" s="145" t="s">
        <v>125</v>
      </c>
      <c r="E172" s="141" t="s">
        <v>1730</v>
      </c>
      <c r="F172" s="281" t="s">
        <v>1092</v>
      </c>
      <c r="G172" s="282" t="s">
        <v>130</v>
      </c>
      <c r="H172" s="283" t="s">
        <v>130</v>
      </c>
      <c r="I172" s="141" t="s">
        <v>130</v>
      </c>
      <c r="J172" s="141" t="s">
        <v>1730</v>
      </c>
      <c r="K172" s="282">
        <v>100000</v>
      </c>
      <c r="L172" s="141" t="s">
        <v>1595</v>
      </c>
      <c r="M172" s="117" t="s">
        <v>1090</v>
      </c>
    </row>
    <row r="173" spans="2:13" ht="45">
      <c r="B173" s="158">
        <v>3</v>
      </c>
      <c r="C173" s="107" t="s">
        <v>75</v>
      </c>
      <c r="D173" s="145" t="s">
        <v>125</v>
      </c>
      <c r="E173" s="141" t="s">
        <v>1731</v>
      </c>
      <c r="F173" s="281" t="s">
        <v>1092</v>
      </c>
      <c r="G173" s="282" t="s">
        <v>130</v>
      </c>
      <c r="H173" s="283" t="s">
        <v>130</v>
      </c>
      <c r="I173" s="141" t="s">
        <v>130</v>
      </c>
      <c r="J173" s="141" t="s">
        <v>1731</v>
      </c>
      <c r="K173" s="282">
        <v>35000</v>
      </c>
      <c r="L173" s="141" t="s">
        <v>1623</v>
      </c>
      <c r="M173" s="117" t="s">
        <v>1090</v>
      </c>
    </row>
    <row r="174" spans="2:13" ht="45">
      <c r="B174" s="158">
        <v>3</v>
      </c>
      <c r="C174" s="107" t="s">
        <v>75</v>
      </c>
      <c r="D174" s="145" t="s">
        <v>125</v>
      </c>
      <c r="E174" s="141" t="s">
        <v>1731</v>
      </c>
      <c r="F174" s="281" t="s">
        <v>1092</v>
      </c>
      <c r="G174" s="282" t="s">
        <v>130</v>
      </c>
      <c r="H174" s="283" t="s">
        <v>130</v>
      </c>
      <c r="I174" s="141" t="s">
        <v>130</v>
      </c>
      <c r="J174" s="141" t="s">
        <v>1731</v>
      </c>
      <c r="K174" s="282">
        <v>35000</v>
      </c>
      <c r="L174" s="141" t="s">
        <v>1623</v>
      </c>
      <c r="M174" s="117" t="s">
        <v>1090</v>
      </c>
    </row>
    <row r="175" spans="2:13" ht="45">
      <c r="B175" s="158">
        <v>3</v>
      </c>
      <c r="C175" s="107" t="s">
        <v>75</v>
      </c>
      <c r="D175" s="145" t="s">
        <v>125</v>
      </c>
      <c r="E175" s="141" t="s">
        <v>1732</v>
      </c>
      <c r="F175" s="281" t="s">
        <v>1092</v>
      </c>
      <c r="G175" s="282" t="s">
        <v>130</v>
      </c>
      <c r="H175" s="283" t="s">
        <v>130</v>
      </c>
      <c r="I175" s="141" t="s">
        <v>130</v>
      </c>
      <c r="J175" s="141" t="s">
        <v>1732</v>
      </c>
      <c r="K175" s="282">
        <v>560000</v>
      </c>
      <c r="L175" s="141" t="s">
        <v>1597</v>
      </c>
      <c r="M175" s="117" t="s">
        <v>1090</v>
      </c>
    </row>
    <row r="176" spans="2:13" ht="45">
      <c r="B176" s="158">
        <v>3</v>
      </c>
      <c r="C176" s="107" t="s">
        <v>75</v>
      </c>
      <c r="D176" s="145" t="s">
        <v>125</v>
      </c>
      <c r="E176" s="141" t="s">
        <v>1733</v>
      </c>
      <c r="F176" s="281" t="s">
        <v>1092</v>
      </c>
      <c r="G176" s="282" t="s">
        <v>130</v>
      </c>
      <c r="H176" s="283" t="s">
        <v>130</v>
      </c>
      <c r="I176" s="141" t="s">
        <v>130</v>
      </c>
      <c r="J176" s="141" t="s">
        <v>1733</v>
      </c>
      <c r="K176" s="282">
        <v>751497.76</v>
      </c>
      <c r="L176" s="141" t="s">
        <v>1588</v>
      </c>
      <c r="M176" s="117" t="s">
        <v>1090</v>
      </c>
    </row>
    <row r="177" spans="2:13" ht="45">
      <c r="B177" s="158">
        <v>3</v>
      </c>
      <c r="C177" s="107" t="s">
        <v>75</v>
      </c>
      <c r="D177" s="145" t="s">
        <v>125</v>
      </c>
      <c r="E177" s="141" t="s">
        <v>1734</v>
      </c>
      <c r="F177" s="281" t="s">
        <v>1092</v>
      </c>
      <c r="G177" s="282" t="s">
        <v>130</v>
      </c>
      <c r="H177" s="283" t="s">
        <v>130</v>
      </c>
      <c r="I177" s="141" t="s">
        <v>130</v>
      </c>
      <c r="J177" s="141" t="s">
        <v>1734</v>
      </c>
      <c r="K177" s="282">
        <v>120239.2</v>
      </c>
      <c r="L177" s="141" t="s">
        <v>1588</v>
      </c>
      <c r="M177" s="117" t="s">
        <v>1090</v>
      </c>
    </row>
    <row r="178" spans="2:13" ht="45">
      <c r="B178" s="158">
        <v>3</v>
      </c>
      <c r="C178" s="107" t="s">
        <v>75</v>
      </c>
      <c r="D178" s="145" t="s">
        <v>125</v>
      </c>
      <c r="E178" s="141" t="s">
        <v>1735</v>
      </c>
      <c r="F178" s="281" t="s">
        <v>1092</v>
      </c>
      <c r="G178" s="282" t="s">
        <v>130</v>
      </c>
      <c r="H178" s="283" t="s">
        <v>130</v>
      </c>
      <c r="I178" s="141" t="s">
        <v>130</v>
      </c>
      <c r="J178" s="141" t="s">
        <v>1735</v>
      </c>
      <c r="K178" s="282">
        <v>589271.52</v>
      </c>
      <c r="L178" s="141" t="s">
        <v>1588</v>
      </c>
      <c r="M178" s="117" t="s">
        <v>1090</v>
      </c>
    </row>
    <row r="179" spans="2:13" ht="45">
      <c r="B179" s="158">
        <v>3</v>
      </c>
      <c r="C179" s="107" t="s">
        <v>75</v>
      </c>
      <c r="D179" s="145" t="s">
        <v>125</v>
      </c>
      <c r="E179" s="141" t="s">
        <v>1736</v>
      </c>
      <c r="F179" s="281" t="s">
        <v>1092</v>
      </c>
      <c r="G179" s="282" t="s">
        <v>130</v>
      </c>
      <c r="H179" s="283" t="s">
        <v>130</v>
      </c>
      <c r="I179" s="141" t="s">
        <v>130</v>
      </c>
      <c r="J179" s="141" t="s">
        <v>1736</v>
      </c>
      <c r="K179" s="282">
        <v>43750.41</v>
      </c>
      <c r="L179" s="141" t="s">
        <v>1588</v>
      </c>
      <c r="M179" s="117" t="s">
        <v>1090</v>
      </c>
    </row>
    <row r="180" spans="2:13" ht="45">
      <c r="B180" s="158">
        <v>3</v>
      </c>
      <c r="C180" s="107" t="s">
        <v>75</v>
      </c>
      <c r="D180" s="145" t="s">
        <v>125</v>
      </c>
      <c r="E180" s="141" t="s">
        <v>1737</v>
      </c>
      <c r="F180" s="281" t="s">
        <v>1092</v>
      </c>
      <c r="G180" s="282" t="s">
        <v>130</v>
      </c>
      <c r="H180" s="283" t="s">
        <v>130</v>
      </c>
      <c r="I180" s="141" t="s">
        <v>130</v>
      </c>
      <c r="J180" s="141" t="s">
        <v>1737</v>
      </c>
      <c r="K180" s="282">
        <v>43750.41</v>
      </c>
      <c r="L180" s="141" t="s">
        <v>1588</v>
      </c>
      <c r="M180" s="117" t="s">
        <v>1090</v>
      </c>
    </row>
    <row r="181" spans="2:13" ht="45">
      <c r="B181" s="158">
        <v>3</v>
      </c>
      <c r="C181" s="107" t="s">
        <v>75</v>
      </c>
      <c r="D181" s="145" t="s">
        <v>125</v>
      </c>
      <c r="E181" s="141" t="s">
        <v>1738</v>
      </c>
      <c r="F181" s="281" t="s">
        <v>1092</v>
      </c>
      <c r="G181" s="282" t="s">
        <v>130</v>
      </c>
      <c r="H181" s="283" t="s">
        <v>130</v>
      </c>
      <c r="I181" s="141" t="s">
        <v>130</v>
      </c>
      <c r="J181" s="141" t="s">
        <v>1738</v>
      </c>
      <c r="K181" s="282">
        <v>37499.550000000003</v>
      </c>
      <c r="L181" s="141" t="s">
        <v>1588</v>
      </c>
      <c r="M181" s="117" t="s">
        <v>1090</v>
      </c>
    </row>
    <row r="182" spans="2:13" ht="45">
      <c r="B182" s="158">
        <v>3</v>
      </c>
      <c r="C182" s="107" t="s">
        <v>75</v>
      </c>
      <c r="D182" s="145" t="s">
        <v>125</v>
      </c>
      <c r="E182" s="141" t="s">
        <v>1739</v>
      </c>
      <c r="F182" s="281" t="s">
        <v>1092</v>
      </c>
      <c r="G182" s="282" t="s">
        <v>130</v>
      </c>
      <c r="H182" s="283" t="s">
        <v>130</v>
      </c>
      <c r="I182" s="141" t="s">
        <v>130</v>
      </c>
      <c r="J182" s="141" t="s">
        <v>1739</v>
      </c>
      <c r="K182" s="282">
        <v>37499.550000000003</v>
      </c>
      <c r="L182" s="141" t="s">
        <v>1588</v>
      </c>
      <c r="M182" s="117" t="s">
        <v>1090</v>
      </c>
    </row>
    <row r="183" spans="2:13" ht="45">
      <c r="B183" s="158">
        <v>3</v>
      </c>
      <c r="C183" s="107" t="s">
        <v>75</v>
      </c>
      <c r="D183" s="145" t="s">
        <v>125</v>
      </c>
      <c r="E183" s="141" t="s">
        <v>1740</v>
      </c>
      <c r="F183" s="281" t="s">
        <v>1092</v>
      </c>
      <c r="G183" s="282" t="s">
        <v>130</v>
      </c>
      <c r="H183" s="283" t="s">
        <v>130</v>
      </c>
      <c r="I183" s="141" t="s">
        <v>130</v>
      </c>
      <c r="J183" s="141" t="s">
        <v>1740</v>
      </c>
      <c r="K183" s="282">
        <v>15000</v>
      </c>
      <c r="L183" s="141" t="s">
        <v>1588</v>
      </c>
      <c r="M183" s="117" t="s">
        <v>1090</v>
      </c>
    </row>
    <row r="184" spans="2:13" ht="45">
      <c r="B184" s="158">
        <v>3</v>
      </c>
      <c r="C184" s="107" t="s">
        <v>75</v>
      </c>
      <c r="D184" s="145" t="s">
        <v>125</v>
      </c>
      <c r="E184" s="141" t="s">
        <v>1741</v>
      </c>
      <c r="F184" s="281" t="s">
        <v>1092</v>
      </c>
      <c r="G184" s="282" t="s">
        <v>130</v>
      </c>
      <c r="H184" s="283" t="s">
        <v>130</v>
      </c>
      <c r="I184" s="141" t="s">
        <v>130</v>
      </c>
      <c r="J184" s="141" t="s">
        <v>1741</v>
      </c>
      <c r="K184" s="282">
        <v>50000</v>
      </c>
      <c r="L184" s="141" t="s">
        <v>1588</v>
      </c>
      <c r="M184" s="117" t="s">
        <v>1090</v>
      </c>
    </row>
    <row r="185" spans="2:13" ht="45">
      <c r="B185" s="158">
        <v>3</v>
      </c>
      <c r="C185" s="107" t="s">
        <v>75</v>
      </c>
      <c r="D185" s="145" t="s">
        <v>125</v>
      </c>
      <c r="E185" s="141" t="s">
        <v>1742</v>
      </c>
      <c r="F185" s="281" t="s">
        <v>1092</v>
      </c>
      <c r="G185" s="282" t="s">
        <v>130</v>
      </c>
      <c r="H185" s="283" t="s">
        <v>130</v>
      </c>
      <c r="I185" s="141" t="s">
        <v>130</v>
      </c>
      <c r="J185" s="141" t="s">
        <v>1742</v>
      </c>
      <c r="K185" s="282">
        <v>2890000</v>
      </c>
      <c r="L185" s="141" t="s">
        <v>1588</v>
      </c>
      <c r="M185" s="117" t="s">
        <v>1090</v>
      </c>
    </row>
    <row r="186" spans="2:13" ht="45">
      <c r="B186" s="158">
        <v>3</v>
      </c>
      <c r="C186" s="107" t="s">
        <v>75</v>
      </c>
      <c r="D186" s="145" t="s">
        <v>125</v>
      </c>
      <c r="E186" s="141" t="s">
        <v>1743</v>
      </c>
      <c r="F186" s="281" t="s">
        <v>1092</v>
      </c>
      <c r="G186" s="282" t="s">
        <v>130</v>
      </c>
      <c r="H186" s="283" t="s">
        <v>130</v>
      </c>
      <c r="I186" s="141" t="s">
        <v>130</v>
      </c>
      <c r="J186" s="141" t="s">
        <v>1743</v>
      </c>
      <c r="K186" s="282">
        <v>-5252000</v>
      </c>
      <c r="L186" s="141" t="s">
        <v>1586</v>
      </c>
      <c r="M186" s="117" t="s">
        <v>1090</v>
      </c>
    </row>
    <row r="187" spans="2:13" ht="45">
      <c r="B187" s="158">
        <v>3</v>
      </c>
      <c r="C187" s="107" t="s">
        <v>75</v>
      </c>
      <c r="D187" s="145" t="s">
        <v>125</v>
      </c>
      <c r="E187" s="141" t="s">
        <v>1744</v>
      </c>
      <c r="F187" s="281" t="s">
        <v>1092</v>
      </c>
      <c r="G187" s="282" t="s">
        <v>130</v>
      </c>
      <c r="H187" s="283" t="s">
        <v>130</v>
      </c>
      <c r="I187" s="141" t="s">
        <v>130</v>
      </c>
      <c r="J187" s="141" t="s">
        <v>1744</v>
      </c>
      <c r="K187" s="282">
        <v>3470747</v>
      </c>
      <c r="L187" s="141" t="s">
        <v>1588</v>
      </c>
      <c r="M187" s="117" t="s">
        <v>1090</v>
      </c>
    </row>
    <row r="188" spans="2:13" ht="45">
      <c r="B188" s="158">
        <v>3</v>
      </c>
      <c r="C188" s="107" t="s">
        <v>75</v>
      </c>
      <c r="D188" s="145" t="s">
        <v>125</v>
      </c>
      <c r="E188" s="141" t="s">
        <v>1745</v>
      </c>
      <c r="F188" s="281" t="s">
        <v>1092</v>
      </c>
      <c r="G188" s="282" t="s">
        <v>130</v>
      </c>
      <c r="H188" s="283" t="s">
        <v>130</v>
      </c>
      <c r="I188" s="141" t="s">
        <v>130</v>
      </c>
      <c r="J188" s="141" t="s">
        <v>1745</v>
      </c>
      <c r="K188" s="282">
        <v>3183997.19</v>
      </c>
      <c r="L188" s="141" t="s">
        <v>1586</v>
      </c>
      <c r="M188" s="117" t="s">
        <v>1090</v>
      </c>
    </row>
    <row r="189" spans="2:13" ht="45">
      <c r="B189" s="158">
        <v>3</v>
      </c>
      <c r="C189" s="107" t="s">
        <v>75</v>
      </c>
      <c r="D189" s="145" t="s">
        <v>125</v>
      </c>
      <c r="E189" s="141" t="s">
        <v>1746</v>
      </c>
      <c r="F189" s="281" t="s">
        <v>1092</v>
      </c>
      <c r="G189" s="282" t="s">
        <v>130</v>
      </c>
      <c r="H189" s="283" t="s">
        <v>130</v>
      </c>
      <c r="I189" s="141" t="s">
        <v>130</v>
      </c>
      <c r="J189" s="141" t="s">
        <v>1746</v>
      </c>
      <c r="K189" s="282">
        <v>4945502.8099999996</v>
      </c>
      <c r="L189" s="141" t="s">
        <v>1586</v>
      </c>
      <c r="M189" s="117" t="s">
        <v>1090</v>
      </c>
    </row>
    <row r="190" spans="2:13" ht="45">
      <c r="B190" s="158">
        <v>3</v>
      </c>
      <c r="C190" s="107" t="s">
        <v>75</v>
      </c>
      <c r="D190" s="145" t="s">
        <v>125</v>
      </c>
      <c r="E190" s="141" t="s">
        <v>1747</v>
      </c>
      <c r="F190" s="281" t="s">
        <v>1092</v>
      </c>
      <c r="G190" s="282" t="s">
        <v>130</v>
      </c>
      <c r="H190" s="283" t="s">
        <v>130</v>
      </c>
      <c r="I190" s="141" t="s">
        <v>130</v>
      </c>
      <c r="J190" s="141" t="s">
        <v>1747</v>
      </c>
      <c r="K190" s="282">
        <v>-6764393</v>
      </c>
      <c r="L190" s="141" t="s">
        <v>1595</v>
      </c>
      <c r="M190" s="117" t="s">
        <v>1090</v>
      </c>
    </row>
    <row r="191" spans="2:13" ht="45">
      <c r="B191" s="158">
        <v>3</v>
      </c>
      <c r="C191" s="107" t="s">
        <v>75</v>
      </c>
      <c r="D191" s="145" t="s">
        <v>125</v>
      </c>
      <c r="E191" s="141" t="s">
        <v>1747</v>
      </c>
      <c r="F191" s="281" t="s">
        <v>1092</v>
      </c>
      <c r="G191" s="282" t="s">
        <v>130</v>
      </c>
      <c r="H191" s="283" t="s">
        <v>130</v>
      </c>
      <c r="I191" s="141" t="s">
        <v>130</v>
      </c>
      <c r="J191" s="141" t="s">
        <v>1747</v>
      </c>
      <c r="K191" s="282">
        <v>2029317</v>
      </c>
      <c r="L191" s="141" t="s">
        <v>1595</v>
      </c>
      <c r="M191" s="117" t="s">
        <v>1090</v>
      </c>
    </row>
    <row r="192" spans="2:13" ht="45">
      <c r="B192" s="158">
        <v>3</v>
      </c>
      <c r="C192" s="107" t="s">
        <v>75</v>
      </c>
      <c r="D192" s="145" t="s">
        <v>125</v>
      </c>
      <c r="E192" s="141" t="s">
        <v>1747</v>
      </c>
      <c r="F192" s="281" t="s">
        <v>1092</v>
      </c>
      <c r="G192" s="282" t="s">
        <v>130</v>
      </c>
      <c r="H192" s="283" t="s">
        <v>130</v>
      </c>
      <c r="I192" s="141" t="s">
        <v>130</v>
      </c>
      <c r="J192" s="141" t="s">
        <v>1747</v>
      </c>
      <c r="K192" s="282">
        <v>6764393</v>
      </c>
      <c r="L192" s="141" t="s">
        <v>1595</v>
      </c>
      <c r="M192" s="117" t="s">
        <v>1090</v>
      </c>
    </row>
    <row r="193" spans="2:13" ht="45">
      <c r="B193" s="158">
        <v>3</v>
      </c>
      <c r="C193" s="107" t="s">
        <v>75</v>
      </c>
      <c r="D193" s="145" t="s">
        <v>125</v>
      </c>
      <c r="E193" s="141" t="s">
        <v>1748</v>
      </c>
      <c r="F193" s="281" t="s">
        <v>1092</v>
      </c>
      <c r="G193" s="282" t="s">
        <v>130</v>
      </c>
      <c r="H193" s="283" t="s">
        <v>130</v>
      </c>
      <c r="I193" s="141" t="s">
        <v>130</v>
      </c>
      <c r="J193" s="141" t="s">
        <v>1748</v>
      </c>
      <c r="K193" s="282">
        <v>8874600</v>
      </c>
      <c r="L193" s="141" t="s">
        <v>1595</v>
      </c>
      <c r="M193" s="117" t="s">
        <v>1090</v>
      </c>
    </row>
    <row r="194" spans="2:13" ht="45">
      <c r="B194" s="158">
        <v>3</v>
      </c>
      <c r="C194" s="107" t="s">
        <v>75</v>
      </c>
      <c r="D194" s="145" t="s">
        <v>125</v>
      </c>
      <c r="E194" s="141" t="s">
        <v>1749</v>
      </c>
      <c r="F194" s="281" t="s">
        <v>1092</v>
      </c>
      <c r="G194" s="282" t="s">
        <v>130</v>
      </c>
      <c r="H194" s="283" t="s">
        <v>130</v>
      </c>
      <c r="I194" s="141" t="s">
        <v>130</v>
      </c>
      <c r="J194" s="141" t="s">
        <v>1749</v>
      </c>
      <c r="K194" s="282">
        <v>16028.19</v>
      </c>
      <c r="L194" s="141" t="s">
        <v>1623</v>
      </c>
      <c r="M194" s="117" t="s">
        <v>1090</v>
      </c>
    </row>
    <row r="195" spans="2:13" ht="45">
      <c r="B195" s="158">
        <v>3</v>
      </c>
      <c r="C195" s="107" t="s">
        <v>75</v>
      </c>
      <c r="D195" s="145" t="s">
        <v>125</v>
      </c>
      <c r="E195" s="141" t="s">
        <v>1750</v>
      </c>
      <c r="F195" s="281" t="s">
        <v>1092</v>
      </c>
      <c r="G195" s="282" t="s">
        <v>130</v>
      </c>
      <c r="H195" s="283" t="s">
        <v>130</v>
      </c>
      <c r="I195" s="141" t="s">
        <v>130</v>
      </c>
      <c r="J195" s="141" t="s">
        <v>1750</v>
      </c>
      <c r="K195" s="282">
        <v>-277.08999999999997</v>
      </c>
      <c r="L195" s="141" t="s">
        <v>1588</v>
      </c>
      <c r="M195" s="117" t="s">
        <v>1090</v>
      </c>
    </row>
    <row r="196" spans="2:13" ht="45">
      <c r="B196" s="158">
        <v>3</v>
      </c>
      <c r="C196" s="107" t="s">
        <v>75</v>
      </c>
      <c r="D196" s="145" t="s">
        <v>125</v>
      </c>
      <c r="E196" s="141" t="s">
        <v>1751</v>
      </c>
      <c r="F196" s="281" t="s">
        <v>1092</v>
      </c>
      <c r="G196" s="282" t="s">
        <v>130</v>
      </c>
      <c r="H196" s="283" t="s">
        <v>130</v>
      </c>
      <c r="I196" s="141" t="s">
        <v>130</v>
      </c>
      <c r="J196" s="141" t="s">
        <v>1751</v>
      </c>
      <c r="K196" s="282">
        <v>1000000</v>
      </c>
      <c r="L196" s="141" t="s">
        <v>1586</v>
      </c>
      <c r="M196" s="117" t="s">
        <v>1090</v>
      </c>
    </row>
    <row r="197" spans="2:13" ht="45">
      <c r="B197" s="158">
        <v>3</v>
      </c>
      <c r="C197" s="107" t="s">
        <v>75</v>
      </c>
      <c r="D197" s="145" t="s">
        <v>125</v>
      </c>
      <c r="E197" s="141" t="s">
        <v>1752</v>
      </c>
      <c r="F197" s="281" t="s">
        <v>1092</v>
      </c>
      <c r="G197" s="282" t="s">
        <v>130</v>
      </c>
      <c r="H197" s="283" t="s">
        <v>130</v>
      </c>
      <c r="I197" s="141" t="s">
        <v>130</v>
      </c>
      <c r="J197" s="141" t="s">
        <v>1752</v>
      </c>
      <c r="K197" s="282">
        <v>1500000</v>
      </c>
      <c r="L197" s="141" t="s">
        <v>1586</v>
      </c>
      <c r="M197" s="117" t="s">
        <v>1090</v>
      </c>
    </row>
    <row r="198" spans="2:13" ht="45">
      <c r="B198" s="158">
        <v>3</v>
      </c>
      <c r="C198" s="107" t="s">
        <v>75</v>
      </c>
      <c r="D198" s="145" t="s">
        <v>125</v>
      </c>
      <c r="E198" s="141" t="s">
        <v>1753</v>
      </c>
      <c r="F198" s="281" t="s">
        <v>1092</v>
      </c>
      <c r="G198" s="282" t="s">
        <v>130</v>
      </c>
      <c r="H198" s="283" t="s">
        <v>130</v>
      </c>
      <c r="I198" s="141" t="s">
        <v>130</v>
      </c>
      <c r="J198" s="141" t="s">
        <v>1753</v>
      </c>
      <c r="K198" s="282">
        <v>500000</v>
      </c>
      <c r="L198" s="141" t="s">
        <v>1595</v>
      </c>
      <c r="M198" s="117" t="s">
        <v>1090</v>
      </c>
    </row>
    <row r="199" spans="2:13" ht="45">
      <c r="B199" s="158">
        <v>3</v>
      </c>
      <c r="C199" s="107" t="s">
        <v>75</v>
      </c>
      <c r="D199" s="145" t="s">
        <v>125</v>
      </c>
      <c r="E199" s="141" t="s">
        <v>1754</v>
      </c>
      <c r="F199" s="281" t="s">
        <v>1092</v>
      </c>
      <c r="G199" s="282" t="s">
        <v>130</v>
      </c>
      <c r="H199" s="283" t="s">
        <v>130</v>
      </c>
      <c r="I199" s="141" t="s">
        <v>130</v>
      </c>
      <c r="J199" s="141" t="s">
        <v>1754</v>
      </c>
      <c r="K199" s="282">
        <v>597954</v>
      </c>
      <c r="L199" s="141" t="s">
        <v>1595</v>
      </c>
      <c r="M199" s="117" t="s">
        <v>1090</v>
      </c>
    </row>
    <row r="200" spans="2:13" ht="45">
      <c r="B200" s="158">
        <v>3</v>
      </c>
      <c r="C200" s="107" t="s">
        <v>75</v>
      </c>
      <c r="D200" s="145" t="s">
        <v>125</v>
      </c>
      <c r="E200" s="141" t="s">
        <v>1755</v>
      </c>
      <c r="F200" s="281" t="s">
        <v>1092</v>
      </c>
      <c r="G200" s="282" t="s">
        <v>130</v>
      </c>
      <c r="H200" s="283" t="s">
        <v>130</v>
      </c>
      <c r="I200" s="141" t="s">
        <v>130</v>
      </c>
      <c r="J200" s="141" t="s">
        <v>1755</v>
      </c>
      <c r="K200" s="282">
        <v>1015506.11</v>
      </c>
      <c r="L200" s="141" t="s">
        <v>1623</v>
      </c>
      <c r="M200" s="117" t="s">
        <v>1090</v>
      </c>
    </row>
    <row r="201" spans="2:13" ht="45">
      <c r="B201" s="158">
        <v>3</v>
      </c>
      <c r="C201" s="107" t="s">
        <v>75</v>
      </c>
      <c r="D201" s="145" t="s">
        <v>125</v>
      </c>
      <c r="E201" s="141" t="s">
        <v>1756</v>
      </c>
      <c r="F201" s="281" t="s">
        <v>1092</v>
      </c>
      <c r="G201" s="282" t="s">
        <v>130</v>
      </c>
      <c r="H201" s="283" t="s">
        <v>130</v>
      </c>
      <c r="I201" s="141" t="s">
        <v>130</v>
      </c>
      <c r="J201" s="141" t="s">
        <v>1756</v>
      </c>
      <c r="K201" s="282">
        <v>7768630.1699999999</v>
      </c>
      <c r="L201" s="141" t="s">
        <v>1623</v>
      </c>
      <c r="M201" s="117" t="s">
        <v>1090</v>
      </c>
    </row>
    <row r="202" spans="2:13" ht="45">
      <c r="B202" s="158">
        <v>3</v>
      </c>
      <c r="C202" s="107" t="s">
        <v>75</v>
      </c>
      <c r="D202" s="145" t="s">
        <v>125</v>
      </c>
      <c r="E202" s="141" t="s">
        <v>1757</v>
      </c>
      <c r="F202" s="281" t="s">
        <v>1092</v>
      </c>
      <c r="G202" s="282" t="s">
        <v>130</v>
      </c>
      <c r="H202" s="283" t="s">
        <v>130</v>
      </c>
      <c r="I202" s="141" t="s">
        <v>130</v>
      </c>
      <c r="J202" s="141" t="s">
        <v>1757</v>
      </c>
      <c r="K202" s="282">
        <v>14013995.550000001</v>
      </c>
      <c r="L202" s="141" t="s">
        <v>1623</v>
      </c>
      <c r="M202" s="117" t="s">
        <v>1090</v>
      </c>
    </row>
    <row r="203" spans="2:13" ht="45">
      <c r="B203" s="158">
        <v>3</v>
      </c>
      <c r="C203" s="107" t="s">
        <v>75</v>
      </c>
      <c r="D203" s="145" t="s">
        <v>125</v>
      </c>
      <c r="E203" s="141" t="s">
        <v>1758</v>
      </c>
      <c r="F203" s="281" t="s">
        <v>1092</v>
      </c>
      <c r="G203" s="282" t="s">
        <v>130</v>
      </c>
      <c r="H203" s="283" t="s">
        <v>130</v>
      </c>
      <c r="I203" s="141" t="s">
        <v>130</v>
      </c>
      <c r="J203" s="141" t="s">
        <v>1758</v>
      </c>
      <c r="K203" s="282">
        <v>3500000</v>
      </c>
      <c r="L203" s="141" t="s">
        <v>1586</v>
      </c>
      <c r="M203" s="117" t="s">
        <v>1090</v>
      </c>
    </row>
    <row r="204" spans="2:13" ht="45">
      <c r="B204" s="158">
        <v>3</v>
      </c>
      <c r="C204" s="107" t="s">
        <v>75</v>
      </c>
      <c r="D204" s="145" t="s">
        <v>125</v>
      </c>
      <c r="E204" s="141" t="s">
        <v>1759</v>
      </c>
      <c r="F204" s="281" t="s">
        <v>1092</v>
      </c>
      <c r="G204" s="282" t="s">
        <v>130</v>
      </c>
      <c r="H204" s="283" t="s">
        <v>130</v>
      </c>
      <c r="I204" s="141" t="s">
        <v>130</v>
      </c>
      <c r="J204" s="141" t="s">
        <v>1759</v>
      </c>
      <c r="K204" s="282">
        <v>30136.67</v>
      </c>
      <c r="L204" s="141" t="s">
        <v>1595</v>
      </c>
      <c r="M204" s="117" t="s">
        <v>1090</v>
      </c>
    </row>
    <row r="205" spans="2:13" ht="45">
      <c r="B205" s="158">
        <v>3</v>
      </c>
      <c r="C205" s="107" t="s">
        <v>75</v>
      </c>
      <c r="D205" s="145" t="s">
        <v>125</v>
      </c>
      <c r="E205" s="141" t="s">
        <v>1760</v>
      </c>
      <c r="F205" s="281" t="s">
        <v>1092</v>
      </c>
      <c r="G205" s="282" t="s">
        <v>130</v>
      </c>
      <c r="H205" s="283" t="s">
        <v>130</v>
      </c>
      <c r="I205" s="141" t="s">
        <v>130</v>
      </c>
      <c r="J205" s="141" t="s">
        <v>1760</v>
      </c>
      <c r="K205" s="282">
        <v>50231.56</v>
      </c>
      <c r="L205" s="141" t="s">
        <v>1595</v>
      </c>
      <c r="M205" s="117" t="s">
        <v>1090</v>
      </c>
    </row>
    <row r="206" spans="2:13" ht="45">
      <c r="B206" s="158">
        <v>3</v>
      </c>
      <c r="C206" s="107" t="s">
        <v>75</v>
      </c>
      <c r="D206" s="145" t="s">
        <v>125</v>
      </c>
      <c r="E206" s="141" t="s">
        <v>1761</v>
      </c>
      <c r="F206" s="281" t="s">
        <v>1092</v>
      </c>
      <c r="G206" s="282" t="s">
        <v>130</v>
      </c>
      <c r="H206" s="283" t="s">
        <v>130</v>
      </c>
      <c r="I206" s="141" t="s">
        <v>130</v>
      </c>
      <c r="J206" s="141" t="s">
        <v>1761</v>
      </c>
      <c r="K206" s="282">
        <v>73815.06</v>
      </c>
      <c r="L206" s="141" t="s">
        <v>1595</v>
      </c>
      <c r="M206" s="117" t="s">
        <v>1090</v>
      </c>
    </row>
    <row r="207" spans="2:13" ht="45">
      <c r="B207" s="158">
        <v>3</v>
      </c>
      <c r="C207" s="107" t="s">
        <v>75</v>
      </c>
      <c r="D207" s="145" t="s">
        <v>125</v>
      </c>
      <c r="E207" s="141" t="s">
        <v>1762</v>
      </c>
      <c r="F207" s="281" t="s">
        <v>1092</v>
      </c>
      <c r="G207" s="282" t="s">
        <v>130</v>
      </c>
      <c r="H207" s="283" t="s">
        <v>130</v>
      </c>
      <c r="I207" s="141" t="s">
        <v>130</v>
      </c>
      <c r="J207" s="141" t="s">
        <v>1762</v>
      </c>
      <c r="K207" s="282">
        <v>108220.62</v>
      </c>
      <c r="L207" s="141" t="s">
        <v>1595</v>
      </c>
      <c r="M207" s="117" t="s">
        <v>1090</v>
      </c>
    </row>
    <row r="208" spans="2:13" ht="45">
      <c r="B208" s="158">
        <v>3</v>
      </c>
      <c r="C208" s="107" t="s">
        <v>75</v>
      </c>
      <c r="D208" s="145" t="s">
        <v>125</v>
      </c>
      <c r="E208" s="141" t="s">
        <v>1763</v>
      </c>
      <c r="F208" s="281" t="s">
        <v>1092</v>
      </c>
      <c r="G208" s="282" t="s">
        <v>130</v>
      </c>
      <c r="H208" s="283" t="s">
        <v>130</v>
      </c>
      <c r="I208" s="141" t="s">
        <v>130</v>
      </c>
      <c r="J208" s="141" t="s">
        <v>1763</v>
      </c>
      <c r="K208" s="282">
        <v>122497.37</v>
      </c>
      <c r="L208" s="141" t="s">
        <v>1595</v>
      </c>
      <c r="M208" s="117" t="s">
        <v>1090</v>
      </c>
    </row>
    <row r="209" spans="2:13" ht="45">
      <c r="B209" s="158">
        <v>3</v>
      </c>
      <c r="C209" s="107" t="s">
        <v>75</v>
      </c>
      <c r="D209" s="145" t="s">
        <v>125</v>
      </c>
      <c r="E209" s="141" t="s">
        <v>1764</v>
      </c>
      <c r="F209" s="281" t="s">
        <v>1092</v>
      </c>
      <c r="G209" s="282" t="s">
        <v>130</v>
      </c>
      <c r="H209" s="283" t="s">
        <v>130</v>
      </c>
      <c r="I209" s="141" t="s">
        <v>130</v>
      </c>
      <c r="J209" s="141" t="s">
        <v>1764</v>
      </c>
      <c r="K209" s="282">
        <v>181091.43</v>
      </c>
      <c r="L209" s="141" t="s">
        <v>1595</v>
      </c>
      <c r="M209" s="117" t="s">
        <v>1090</v>
      </c>
    </row>
    <row r="210" spans="2:13" ht="45">
      <c r="B210" s="158">
        <v>3</v>
      </c>
      <c r="C210" s="107" t="s">
        <v>75</v>
      </c>
      <c r="D210" s="145" t="s">
        <v>125</v>
      </c>
      <c r="E210" s="141" t="s">
        <v>1765</v>
      </c>
      <c r="F210" s="281" t="s">
        <v>1092</v>
      </c>
      <c r="G210" s="282" t="s">
        <v>130</v>
      </c>
      <c r="H210" s="283" t="s">
        <v>130</v>
      </c>
      <c r="I210" s="141" t="s">
        <v>130</v>
      </c>
      <c r="J210" s="141" t="s">
        <v>1765</v>
      </c>
      <c r="K210" s="282">
        <v>249133.59</v>
      </c>
      <c r="L210" s="141" t="s">
        <v>1595</v>
      </c>
      <c r="M210" s="117" t="s">
        <v>1090</v>
      </c>
    </row>
    <row r="211" spans="2:13" ht="45">
      <c r="B211" s="158">
        <v>3</v>
      </c>
      <c r="C211" s="107" t="s">
        <v>75</v>
      </c>
      <c r="D211" s="145" t="s">
        <v>125</v>
      </c>
      <c r="E211" s="141" t="s">
        <v>1766</v>
      </c>
      <c r="F211" s="281" t="s">
        <v>1092</v>
      </c>
      <c r="G211" s="282" t="s">
        <v>130</v>
      </c>
      <c r="H211" s="283" t="s">
        <v>130</v>
      </c>
      <c r="I211" s="141" t="s">
        <v>130</v>
      </c>
      <c r="J211" s="141" t="s">
        <v>1766</v>
      </c>
      <c r="K211" s="282">
        <v>316791.26</v>
      </c>
      <c r="L211" s="141" t="s">
        <v>1595</v>
      </c>
      <c r="M211" s="117" t="s">
        <v>1090</v>
      </c>
    </row>
    <row r="212" spans="2:13" ht="45">
      <c r="B212" s="158">
        <v>3</v>
      </c>
      <c r="C212" s="107" t="s">
        <v>75</v>
      </c>
      <c r="D212" s="145" t="s">
        <v>125</v>
      </c>
      <c r="E212" s="141" t="s">
        <v>1767</v>
      </c>
      <c r="F212" s="281" t="s">
        <v>1092</v>
      </c>
      <c r="G212" s="282" t="s">
        <v>130</v>
      </c>
      <c r="H212" s="283" t="s">
        <v>130</v>
      </c>
      <c r="I212" s="141" t="s">
        <v>130</v>
      </c>
      <c r="J212" s="141" t="s">
        <v>1767</v>
      </c>
      <c r="K212" s="282">
        <v>377279.46</v>
      </c>
      <c r="L212" s="141" t="s">
        <v>1595</v>
      </c>
      <c r="M212" s="117" t="s">
        <v>1090</v>
      </c>
    </row>
    <row r="213" spans="2:13" ht="45">
      <c r="B213" s="158">
        <v>3</v>
      </c>
      <c r="C213" s="107" t="s">
        <v>75</v>
      </c>
      <c r="D213" s="145" t="s">
        <v>125</v>
      </c>
      <c r="E213" s="141" t="s">
        <v>1768</v>
      </c>
      <c r="F213" s="281" t="s">
        <v>1092</v>
      </c>
      <c r="G213" s="282" t="s">
        <v>130</v>
      </c>
      <c r="H213" s="283" t="s">
        <v>130</v>
      </c>
      <c r="I213" s="141" t="s">
        <v>130</v>
      </c>
      <c r="J213" s="141" t="s">
        <v>1768</v>
      </c>
      <c r="K213" s="282">
        <v>535160.56999999995</v>
      </c>
      <c r="L213" s="141" t="s">
        <v>1595</v>
      </c>
      <c r="M213" s="117" t="s">
        <v>1090</v>
      </c>
    </row>
    <row r="214" spans="2:13" ht="45">
      <c r="B214" s="158">
        <v>3</v>
      </c>
      <c r="C214" s="107" t="s">
        <v>75</v>
      </c>
      <c r="D214" s="145" t="s">
        <v>125</v>
      </c>
      <c r="E214" s="141" t="s">
        <v>1769</v>
      </c>
      <c r="F214" s="281" t="s">
        <v>1092</v>
      </c>
      <c r="G214" s="282" t="s">
        <v>130</v>
      </c>
      <c r="H214" s="283" t="s">
        <v>130</v>
      </c>
      <c r="I214" s="141" t="s">
        <v>130</v>
      </c>
      <c r="J214" s="141" t="s">
        <v>1769</v>
      </c>
      <c r="K214" s="282">
        <v>561401.52</v>
      </c>
      <c r="L214" s="141" t="s">
        <v>1595</v>
      </c>
      <c r="M214" s="117" t="s">
        <v>1090</v>
      </c>
    </row>
    <row r="215" spans="2:13" ht="45">
      <c r="B215" s="158">
        <v>3</v>
      </c>
      <c r="C215" s="107" t="s">
        <v>75</v>
      </c>
      <c r="D215" s="145" t="s">
        <v>125</v>
      </c>
      <c r="E215" s="141" t="s">
        <v>1770</v>
      </c>
      <c r="F215" s="281" t="s">
        <v>1092</v>
      </c>
      <c r="G215" s="282" t="s">
        <v>130</v>
      </c>
      <c r="H215" s="283" t="s">
        <v>130</v>
      </c>
      <c r="I215" s="141" t="s">
        <v>130</v>
      </c>
      <c r="J215" s="141" t="s">
        <v>1770</v>
      </c>
      <c r="K215" s="282">
        <v>67750</v>
      </c>
      <c r="L215" s="141" t="s">
        <v>1588</v>
      </c>
      <c r="M215" s="117" t="s">
        <v>1090</v>
      </c>
    </row>
    <row r="216" spans="2:13" ht="45">
      <c r="B216" s="158">
        <v>3</v>
      </c>
      <c r="C216" s="107" t="s">
        <v>75</v>
      </c>
      <c r="D216" s="145" t="s">
        <v>125</v>
      </c>
      <c r="E216" s="141" t="s">
        <v>1771</v>
      </c>
      <c r="F216" s="281" t="s">
        <v>1092</v>
      </c>
      <c r="G216" s="282" t="s">
        <v>130</v>
      </c>
      <c r="H216" s="283" t="s">
        <v>130</v>
      </c>
      <c r="I216" s="141" t="s">
        <v>130</v>
      </c>
      <c r="J216" s="141" t="s">
        <v>1771</v>
      </c>
      <c r="K216" s="282">
        <v>104725.72</v>
      </c>
      <c r="L216" s="141" t="s">
        <v>1595</v>
      </c>
      <c r="M216" s="117" t="s">
        <v>1090</v>
      </c>
    </row>
    <row r="217" spans="2:13" ht="45">
      <c r="B217" s="158">
        <v>3</v>
      </c>
      <c r="C217" s="107" t="s">
        <v>75</v>
      </c>
      <c r="D217" s="145" t="s">
        <v>125</v>
      </c>
      <c r="E217" s="141" t="s">
        <v>1772</v>
      </c>
      <c r="F217" s="281" t="s">
        <v>1092</v>
      </c>
      <c r="G217" s="282" t="s">
        <v>130</v>
      </c>
      <c r="H217" s="283" t="s">
        <v>130</v>
      </c>
      <c r="I217" s="141" t="s">
        <v>130</v>
      </c>
      <c r="J217" s="141" t="s">
        <v>1772</v>
      </c>
      <c r="K217" s="282">
        <v>126025.01</v>
      </c>
      <c r="L217" s="141" t="s">
        <v>1595</v>
      </c>
      <c r="M217" s="117" t="s">
        <v>1090</v>
      </c>
    </row>
    <row r="218" spans="2:13" ht="45">
      <c r="B218" s="158">
        <v>3</v>
      </c>
      <c r="C218" s="107" t="s">
        <v>75</v>
      </c>
      <c r="D218" s="145" t="s">
        <v>125</v>
      </c>
      <c r="E218" s="141" t="s">
        <v>1773</v>
      </c>
      <c r="F218" s="281" t="s">
        <v>1092</v>
      </c>
      <c r="G218" s="282" t="s">
        <v>130</v>
      </c>
      <c r="H218" s="283" t="s">
        <v>130</v>
      </c>
      <c r="I218" s="141" t="s">
        <v>130</v>
      </c>
      <c r="J218" s="141" t="s">
        <v>1773</v>
      </c>
      <c r="K218" s="282">
        <v>136222.13</v>
      </c>
      <c r="L218" s="141" t="s">
        <v>1595</v>
      </c>
      <c r="M218" s="117" t="s">
        <v>1090</v>
      </c>
    </row>
    <row r="219" spans="2:13" ht="45">
      <c r="B219" s="158">
        <v>3</v>
      </c>
      <c r="C219" s="107" t="s">
        <v>75</v>
      </c>
      <c r="D219" s="145" t="s">
        <v>125</v>
      </c>
      <c r="E219" s="141" t="s">
        <v>1774</v>
      </c>
      <c r="F219" s="281" t="s">
        <v>1092</v>
      </c>
      <c r="G219" s="282" t="s">
        <v>130</v>
      </c>
      <c r="H219" s="283" t="s">
        <v>130</v>
      </c>
      <c r="I219" s="141" t="s">
        <v>130</v>
      </c>
      <c r="J219" s="141" t="s">
        <v>1774</v>
      </c>
      <c r="K219" s="282">
        <v>221779.06</v>
      </c>
      <c r="L219" s="141" t="s">
        <v>1595</v>
      </c>
      <c r="M219" s="117" t="s">
        <v>1090</v>
      </c>
    </row>
    <row r="220" spans="2:13" ht="45">
      <c r="B220" s="158">
        <v>3</v>
      </c>
      <c r="C220" s="107" t="s">
        <v>75</v>
      </c>
      <c r="D220" s="145" t="s">
        <v>125</v>
      </c>
      <c r="E220" s="141" t="s">
        <v>1775</v>
      </c>
      <c r="F220" s="281" t="s">
        <v>1092</v>
      </c>
      <c r="G220" s="282" t="s">
        <v>130</v>
      </c>
      <c r="H220" s="283" t="s">
        <v>130</v>
      </c>
      <c r="I220" s="141" t="s">
        <v>130</v>
      </c>
      <c r="J220" s="141" t="s">
        <v>1775</v>
      </c>
      <c r="K220" s="282">
        <v>292624.90999999997</v>
      </c>
      <c r="L220" s="141" t="s">
        <v>1595</v>
      </c>
      <c r="M220" s="117" t="s">
        <v>1090</v>
      </c>
    </row>
    <row r="221" spans="2:13" ht="45">
      <c r="B221" s="158">
        <v>3</v>
      </c>
      <c r="C221" s="107" t="s">
        <v>75</v>
      </c>
      <c r="D221" s="145" t="s">
        <v>125</v>
      </c>
      <c r="E221" s="141" t="s">
        <v>1776</v>
      </c>
      <c r="F221" s="281" t="s">
        <v>1092</v>
      </c>
      <c r="G221" s="282" t="s">
        <v>130</v>
      </c>
      <c r="H221" s="283" t="s">
        <v>130</v>
      </c>
      <c r="I221" s="141" t="s">
        <v>130</v>
      </c>
      <c r="J221" s="141" t="s">
        <v>1776</v>
      </c>
      <c r="K221" s="282">
        <v>306993.08</v>
      </c>
      <c r="L221" s="141" t="s">
        <v>1595</v>
      </c>
      <c r="M221" s="117" t="s">
        <v>1090</v>
      </c>
    </row>
    <row r="222" spans="2:13" ht="45">
      <c r="B222" s="158">
        <v>3</v>
      </c>
      <c r="C222" s="107" t="s">
        <v>75</v>
      </c>
      <c r="D222" s="145" t="s">
        <v>125</v>
      </c>
      <c r="E222" s="141" t="s">
        <v>1777</v>
      </c>
      <c r="F222" s="281" t="s">
        <v>1092</v>
      </c>
      <c r="G222" s="282" t="s">
        <v>130</v>
      </c>
      <c r="H222" s="283" t="s">
        <v>130</v>
      </c>
      <c r="I222" s="141" t="s">
        <v>130</v>
      </c>
      <c r="J222" s="141" t="s">
        <v>1777</v>
      </c>
      <c r="K222" s="282">
        <v>357304.14</v>
      </c>
      <c r="L222" s="141" t="s">
        <v>1595</v>
      </c>
      <c r="M222" s="117" t="s">
        <v>1090</v>
      </c>
    </row>
    <row r="223" spans="2:13" ht="45">
      <c r="B223" s="158">
        <v>3</v>
      </c>
      <c r="C223" s="107" t="s">
        <v>75</v>
      </c>
      <c r="D223" s="145" t="s">
        <v>125</v>
      </c>
      <c r="E223" s="141" t="s">
        <v>1766</v>
      </c>
      <c r="F223" s="281" t="s">
        <v>1092</v>
      </c>
      <c r="G223" s="282" t="s">
        <v>130</v>
      </c>
      <c r="H223" s="283" t="s">
        <v>130</v>
      </c>
      <c r="I223" s="141" t="s">
        <v>130</v>
      </c>
      <c r="J223" s="141" t="s">
        <v>1766</v>
      </c>
      <c r="K223" s="282">
        <v>539042.34</v>
      </c>
      <c r="L223" s="141" t="s">
        <v>1595</v>
      </c>
      <c r="M223" s="117" t="s">
        <v>1090</v>
      </c>
    </row>
    <row r="224" spans="2:13" ht="45">
      <c r="B224" s="158">
        <v>3</v>
      </c>
      <c r="C224" s="107" t="s">
        <v>75</v>
      </c>
      <c r="D224" s="145" t="s">
        <v>125</v>
      </c>
      <c r="E224" s="141" t="s">
        <v>1778</v>
      </c>
      <c r="F224" s="281" t="s">
        <v>1092</v>
      </c>
      <c r="G224" s="282" t="s">
        <v>130</v>
      </c>
      <c r="H224" s="283" t="s">
        <v>130</v>
      </c>
      <c r="I224" s="141" t="s">
        <v>130</v>
      </c>
      <c r="J224" s="141" t="s">
        <v>1778</v>
      </c>
      <c r="K224" s="282">
        <v>684837.63</v>
      </c>
      <c r="L224" s="141" t="s">
        <v>1595</v>
      </c>
      <c r="M224" s="117" t="s">
        <v>1090</v>
      </c>
    </row>
    <row r="225" spans="2:13" ht="45">
      <c r="B225" s="158">
        <v>3</v>
      </c>
      <c r="C225" s="107" t="s">
        <v>75</v>
      </c>
      <c r="D225" s="145" t="s">
        <v>125</v>
      </c>
      <c r="E225" s="141" t="s">
        <v>1779</v>
      </c>
      <c r="F225" s="281" t="s">
        <v>1092</v>
      </c>
      <c r="G225" s="282" t="s">
        <v>130</v>
      </c>
      <c r="H225" s="283" t="s">
        <v>130</v>
      </c>
      <c r="I225" s="141" t="s">
        <v>130</v>
      </c>
      <c r="J225" s="141" t="s">
        <v>1779</v>
      </c>
      <c r="K225" s="282">
        <v>796753.05</v>
      </c>
      <c r="L225" s="141" t="s">
        <v>1595</v>
      </c>
      <c r="M225" s="117" t="s">
        <v>1090</v>
      </c>
    </row>
    <row r="226" spans="2:13" ht="45">
      <c r="B226" s="158">
        <v>3</v>
      </c>
      <c r="C226" s="107" t="s">
        <v>75</v>
      </c>
      <c r="D226" s="145" t="s">
        <v>125</v>
      </c>
      <c r="E226" s="141" t="s">
        <v>1780</v>
      </c>
      <c r="F226" s="281" t="s">
        <v>1092</v>
      </c>
      <c r="G226" s="282" t="s">
        <v>130</v>
      </c>
      <c r="H226" s="283" t="s">
        <v>130</v>
      </c>
      <c r="I226" s="141" t="s">
        <v>130</v>
      </c>
      <c r="J226" s="141" t="s">
        <v>1780</v>
      </c>
      <c r="K226" s="282">
        <v>821397.04</v>
      </c>
      <c r="L226" s="141" t="s">
        <v>1595</v>
      </c>
      <c r="M226" s="117" t="s">
        <v>1090</v>
      </c>
    </row>
    <row r="227" spans="2:13" ht="45">
      <c r="B227" s="158">
        <v>3</v>
      </c>
      <c r="C227" s="107" t="s">
        <v>75</v>
      </c>
      <c r="D227" s="145" t="s">
        <v>125</v>
      </c>
      <c r="E227" s="141" t="s">
        <v>1773</v>
      </c>
      <c r="F227" s="281" t="s">
        <v>1092</v>
      </c>
      <c r="G227" s="282" t="s">
        <v>130</v>
      </c>
      <c r="H227" s="283" t="s">
        <v>130</v>
      </c>
      <c r="I227" s="141" t="s">
        <v>130</v>
      </c>
      <c r="J227" s="141" t="s">
        <v>1773</v>
      </c>
      <c r="K227" s="282">
        <v>862466.61</v>
      </c>
      <c r="L227" s="141" t="s">
        <v>1595</v>
      </c>
      <c r="M227" s="117" t="s">
        <v>1090</v>
      </c>
    </row>
    <row r="228" spans="2:13" ht="45">
      <c r="B228" s="158">
        <v>3</v>
      </c>
      <c r="C228" s="107" t="s">
        <v>75</v>
      </c>
      <c r="D228" s="145" t="s">
        <v>125</v>
      </c>
      <c r="E228" s="141" t="s">
        <v>1781</v>
      </c>
      <c r="F228" s="281" t="s">
        <v>1092</v>
      </c>
      <c r="G228" s="282" t="s">
        <v>130</v>
      </c>
      <c r="H228" s="283" t="s">
        <v>130</v>
      </c>
      <c r="I228" s="141" t="s">
        <v>130</v>
      </c>
      <c r="J228" s="141" t="s">
        <v>1781</v>
      </c>
      <c r="K228" s="282">
        <v>1437446.23</v>
      </c>
      <c r="L228" s="141" t="s">
        <v>1595</v>
      </c>
      <c r="M228" s="117" t="s">
        <v>1090</v>
      </c>
    </row>
    <row r="229" spans="2:13" ht="45">
      <c r="B229" s="158">
        <v>3</v>
      </c>
      <c r="C229" s="107" t="s">
        <v>75</v>
      </c>
      <c r="D229" s="145" t="s">
        <v>125</v>
      </c>
      <c r="E229" s="141" t="s">
        <v>1782</v>
      </c>
      <c r="F229" s="281" t="s">
        <v>1092</v>
      </c>
      <c r="G229" s="282" t="s">
        <v>130</v>
      </c>
      <c r="H229" s="283" t="s">
        <v>130</v>
      </c>
      <c r="I229" s="141" t="s">
        <v>130</v>
      </c>
      <c r="J229" s="141" t="s">
        <v>1782</v>
      </c>
      <c r="K229" s="282">
        <v>1511366.96</v>
      </c>
      <c r="L229" s="141" t="s">
        <v>1595</v>
      </c>
      <c r="M229" s="117" t="s">
        <v>1090</v>
      </c>
    </row>
    <row r="230" spans="2:13" ht="45">
      <c r="B230" s="158">
        <v>3</v>
      </c>
      <c r="C230" s="107" t="s">
        <v>75</v>
      </c>
      <c r="D230" s="145" t="s">
        <v>125</v>
      </c>
      <c r="E230" s="141" t="s">
        <v>1783</v>
      </c>
      <c r="F230" s="281" t="s">
        <v>1092</v>
      </c>
      <c r="G230" s="282" t="s">
        <v>130</v>
      </c>
      <c r="H230" s="283" t="s">
        <v>130</v>
      </c>
      <c r="I230" s="141" t="s">
        <v>130</v>
      </c>
      <c r="J230" s="141" t="s">
        <v>1783</v>
      </c>
      <c r="K230" s="282">
        <v>500000</v>
      </c>
      <c r="L230" s="141" t="s">
        <v>1597</v>
      </c>
      <c r="M230" s="117" t="s">
        <v>1090</v>
      </c>
    </row>
    <row r="231" spans="2:13" ht="45">
      <c r="B231" s="158">
        <v>3</v>
      </c>
      <c r="C231" s="107" t="s">
        <v>75</v>
      </c>
      <c r="D231" s="145" t="s">
        <v>125</v>
      </c>
      <c r="E231" s="141" t="s">
        <v>1735</v>
      </c>
      <c r="F231" s="281" t="s">
        <v>1092</v>
      </c>
      <c r="G231" s="282" t="s">
        <v>130</v>
      </c>
      <c r="H231" s="283" t="s">
        <v>130</v>
      </c>
      <c r="I231" s="141" t="s">
        <v>130</v>
      </c>
      <c r="J231" s="141" t="s">
        <v>1735</v>
      </c>
      <c r="K231" s="282">
        <v>1588491.49</v>
      </c>
      <c r="L231" s="141" t="s">
        <v>1588</v>
      </c>
      <c r="M231" s="117" t="s">
        <v>1090</v>
      </c>
    </row>
    <row r="232" spans="2:13" ht="45">
      <c r="B232" s="158">
        <v>3</v>
      </c>
      <c r="C232" s="107" t="s">
        <v>75</v>
      </c>
      <c r="D232" s="145" t="s">
        <v>125</v>
      </c>
      <c r="E232" s="141" t="s">
        <v>1744</v>
      </c>
      <c r="F232" s="281" t="s">
        <v>1092</v>
      </c>
      <c r="G232" s="282" t="s">
        <v>130</v>
      </c>
      <c r="H232" s="283" t="s">
        <v>130</v>
      </c>
      <c r="I232" s="141" t="s">
        <v>130</v>
      </c>
      <c r="J232" s="141" t="s">
        <v>1744</v>
      </c>
      <c r="K232" s="282">
        <v>3470474</v>
      </c>
      <c r="L232" s="141" t="s">
        <v>1588</v>
      </c>
      <c r="M232" s="117" t="s">
        <v>1090</v>
      </c>
    </row>
    <row r="233" spans="2:13" ht="45">
      <c r="B233" s="158">
        <v>3</v>
      </c>
      <c r="C233" s="107" t="s">
        <v>75</v>
      </c>
      <c r="D233" s="145" t="s">
        <v>125</v>
      </c>
      <c r="E233" s="141" t="s">
        <v>1718</v>
      </c>
      <c r="F233" s="281" t="s">
        <v>1092</v>
      </c>
      <c r="G233" s="282" t="s">
        <v>130</v>
      </c>
      <c r="H233" s="283" t="s">
        <v>130</v>
      </c>
      <c r="I233" s="141" t="s">
        <v>130</v>
      </c>
      <c r="J233" s="141" t="s">
        <v>1718</v>
      </c>
      <c r="K233" s="282">
        <v>2994930</v>
      </c>
      <c r="L233" s="141" t="s">
        <v>1601</v>
      </c>
      <c r="M233" s="117" t="s">
        <v>1090</v>
      </c>
    </row>
    <row r="234" spans="2:13" ht="45">
      <c r="B234" s="158">
        <v>3</v>
      </c>
      <c r="C234" s="107" t="s">
        <v>75</v>
      </c>
      <c r="D234" s="145" t="s">
        <v>125</v>
      </c>
      <c r="E234" s="141" t="s">
        <v>1784</v>
      </c>
      <c r="F234" s="281" t="s">
        <v>1092</v>
      </c>
      <c r="G234" s="282" t="s">
        <v>130</v>
      </c>
      <c r="H234" s="283" t="s">
        <v>130</v>
      </c>
      <c r="I234" s="141" t="s">
        <v>130</v>
      </c>
      <c r="J234" s="141" t="s">
        <v>1784</v>
      </c>
      <c r="K234" s="282">
        <v>698425</v>
      </c>
      <c r="L234" s="141" t="s">
        <v>1586</v>
      </c>
      <c r="M234" s="117" t="s">
        <v>1090</v>
      </c>
    </row>
    <row r="235" spans="2:13" ht="45">
      <c r="B235" s="158">
        <v>3</v>
      </c>
      <c r="C235" s="107" t="s">
        <v>75</v>
      </c>
      <c r="D235" s="145" t="s">
        <v>125</v>
      </c>
      <c r="E235" s="141" t="s">
        <v>1785</v>
      </c>
      <c r="F235" s="281" t="s">
        <v>1092</v>
      </c>
      <c r="G235" s="282" t="s">
        <v>130</v>
      </c>
      <c r="H235" s="283" t="s">
        <v>130</v>
      </c>
      <c r="I235" s="141" t="s">
        <v>130</v>
      </c>
      <c r="J235" s="141" t="s">
        <v>1785</v>
      </c>
      <c r="K235" s="282">
        <v>6000000</v>
      </c>
      <c r="L235" s="141" t="s">
        <v>1586</v>
      </c>
      <c r="M235" s="117" t="s">
        <v>1090</v>
      </c>
    </row>
    <row r="236" spans="2:13" ht="45">
      <c r="B236" s="158">
        <v>3</v>
      </c>
      <c r="C236" s="107" t="s">
        <v>75</v>
      </c>
      <c r="D236" s="145" t="s">
        <v>125</v>
      </c>
      <c r="E236" s="141" t="s">
        <v>1786</v>
      </c>
      <c r="F236" s="281" t="s">
        <v>1092</v>
      </c>
      <c r="G236" s="282" t="s">
        <v>130</v>
      </c>
      <c r="H236" s="283" t="s">
        <v>130</v>
      </c>
      <c r="I236" s="141" t="s">
        <v>130</v>
      </c>
      <c r="J236" s="141" t="s">
        <v>1786</v>
      </c>
      <c r="K236" s="282">
        <v>6725130</v>
      </c>
      <c r="L236" s="141" t="s">
        <v>1623</v>
      </c>
      <c r="M236" s="117" t="s">
        <v>1090</v>
      </c>
    </row>
    <row r="237" spans="2:13" ht="45">
      <c r="B237" s="158">
        <v>3</v>
      </c>
      <c r="C237" s="107" t="s">
        <v>75</v>
      </c>
      <c r="D237" s="145" t="s">
        <v>125</v>
      </c>
      <c r="E237" s="141" t="s">
        <v>1787</v>
      </c>
      <c r="F237" s="281" t="s">
        <v>1092</v>
      </c>
      <c r="G237" s="282" t="s">
        <v>130</v>
      </c>
      <c r="H237" s="283" t="s">
        <v>130</v>
      </c>
      <c r="I237" s="141" t="s">
        <v>130</v>
      </c>
      <c r="J237" s="141" t="s">
        <v>1787</v>
      </c>
      <c r="K237" s="282">
        <v>5495694</v>
      </c>
      <c r="L237" s="141" t="s">
        <v>1586</v>
      </c>
      <c r="M237" s="117" t="s">
        <v>1090</v>
      </c>
    </row>
    <row r="238" spans="2:13" ht="45">
      <c r="B238" s="158">
        <v>3</v>
      </c>
      <c r="C238" s="107" t="s">
        <v>75</v>
      </c>
      <c r="D238" s="145" t="s">
        <v>125</v>
      </c>
      <c r="E238" s="141" t="s">
        <v>1788</v>
      </c>
      <c r="F238" s="281" t="s">
        <v>1092</v>
      </c>
      <c r="G238" s="282" t="s">
        <v>130</v>
      </c>
      <c r="H238" s="283" t="s">
        <v>130</v>
      </c>
      <c r="I238" s="141" t="s">
        <v>130</v>
      </c>
      <c r="J238" s="141" t="s">
        <v>1788</v>
      </c>
      <c r="K238" s="282">
        <v>70721.56</v>
      </c>
      <c r="L238" s="141" t="s">
        <v>1597</v>
      </c>
      <c r="M238" s="117" t="s">
        <v>1090</v>
      </c>
    </row>
    <row r="239" spans="2:13" ht="45">
      <c r="B239" s="158">
        <v>3</v>
      </c>
      <c r="C239" s="107" t="s">
        <v>75</v>
      </c>
      <c r="D239" s="145" t="s">
        <v>125</v>
      </c>
      <c r="E239" s="141" t="s">
        <v>1789</v>
      </c>
      <c r="F239" s="281" t="s">
        <v>1092</v>
      </c>
      <c r="G239" s="282" t="s">
        <v>130</v>
      </c>
      <c r="H239" s="283" t="s">
        <v>130</v>
      </c>
      <c r="I239" s="141" t="s">
        <v>130</v>
      </c>
      <c r="J239" s="141" t="s">
        <v>1789</v>
      </c>
      <c r="K239" s="282">
        <v>91208.97</v>
      </c>
      <c r="L239" s="141" t="s">
        <v>1597</v>
      </c>
      <c r="M239" s="117" t="s">
        <v>1090</v>
      </c>
    </row>
    <row r="240" spans="2:13" ht="45">
      <c r="B240" s="158">
        <v>3</v>
      </c>
      <c r="C240" s="107" t="s">
        <v>75</v>
      </c>
      <c r="D240" s="145" t="s">
        <v>125</v>
      </c>
      <c r="E240" s="141" t="s">
        <v>1790</v>
      </c>
      <c r="F240" s="281" t="s">
        <v>1092</v>
      </c>
      <c r="G240" s="282" t="s">
        <v>130</v>
      </c>
      <c r="H240" s="283" t="s">
        <v>130</v>
      </c>
      <c r="I240" s="141" t="s">
        <v>130</v>
      </c>
      <c r="J240" s="141" t="s">
        <v>1790</v>
      </c>
      <c r="K240" s="282">
        <v>202059.97</v>
      </c>
      <c r="L240" s="141" t="s">
        <v>1597</v>
      </c>
      <c r="M240" s="117" t="s">
        <v>1090</v>
      </c>
    </row>
    <row r="241" spans="2:13" ht="45">
      <c r="B241" s="158">
        <v>3</v>
      </c>
      <c r="C241" s="107" t="s">
        <v>75</v>
      </c>
      <c r="D241" s="145" t="s">
        <v>125</v>
      </c>
      <c r="E241" s="141" t="s">
        <v>1791</v>
      </c>
      <c r="F241" s="281" t="s">
        <v>1092</v>
      </c>
      <c r="G241" s="282" t="s">
        <v>130</v>
      </c>
      <c r="H241" s="283" t="s">
        <v>130</v>
      </c>
      <c r="I241" s="141" t="s">
        <v>130</v>
      </c>
      <c r="J241" s="141" t="s">
        <v>1791</v>
      </c>
      <c r="K241" s="282">
        <v>380035.47</v>
      </c>
      <c r="L241" s="141" t="s">
        <v>1597</v>
      </c>
      <c r="M241" s="117" t="s">
        <v>1090</v>
      </c>
    </row>
    <row r="242" spans="2:13" ht="45">
      <c r="B242" s="158">
        <v>3</v>
      </c>
      <c r="C242" s="107" t="s">
        <v>75</v>
      </c>
      <c r="D242" s="145" t="s">
        <v>125</v>
      </c>
      <c r="E242" s="141" t="s">
        <v>1792</v>
      </c>
      <c r="F242" s="281" t="s">
        <v>1092</v>
      </c>
      <c r="G242" s="282" t="s">
        <v>130</v>
      </c>
      <c r="H242" s="283" t="s">
        <v>130</v>
      </c>
      <c r="I242" s="141" t="s">
        <v>130</v>
      </c>
      <c r="J242" s="141" t="s">
        <v>1792</v>
      </c>
      <c r="K242" s="282">
        <v>380035.47</v>
      </c>
      <c r="L242" s="141" t="s">
        <v>1597</v>
      </c>
      <c r="M242" s="117" t="s">
        <v>1090</v>
      </c>
    </row>
    <row r="243" spans="2:13" ht="45">
      <c r="B243" s="158">
        <v>3</v>
      </c>
      <c r="C243" s="107" t="s">
        <v>75</v>
      </c>
      <c r="D243" s="145" t="s">
        <v>125</v>
      </c>
      <c r="E243" s="141" t="s">
        <v>1793</v>
      </c>
      <c r="F243" s="281" t="s">
        <v>1092</v>
      </c>
      <c r="G243" s="282" t="s">
        <v>130</v>
      </c>
      <c r="H243" s="283" t="s">
        <v>130</v>
      </c>
      <c r="I243" s="141" t="s">
        <v>130</v>
      </c>
      <c r="J243" s="141" t="s">
        <v>1793</v>
      </c>
      <c r="K243" s="282">
        <v>969892.4</v>
      </c>
      <c r="L243" s="141" t="s">
        <v>1597</v>
      </c>
      <c r="M243" s="117" t="s">
        <v>1090</v>
      </c>
    </row>
    <row r="244" spans="2:13" ht="45">
      <c r="B244" s="158">
        <v>3</v>
      </c>
      <c r="C244" s="107" t="s">
        <v>75</v>
      </c>
      <c r="D244" s="145" t="s">
        <v>125</v>
      </c>
      <c r="E244" s="141" t="s">
        <v>1794</v>
      </c>
      <c r="F244" s="281" t="s">
        <v>1092</v>
      </c>
      <c r="G244" s="282" t="s">
        <v>130</v>
      </c>
      <c r="H244" s="283" t="s">
        <v>130</v>
      </c>
      <c r="I244" s="141" t="s">
        <v>130</v>
      </c>
      <c r="J244" s="141" t="s">
        <v>1794</v>
      </c>
      <c r="K244" s="282">
        <v>1576072.32</v>
      </c>
      <c r="L244" s="141" t="s">
        <v>1597</v>
      </c>
      <c r="M244" s="117" t="s">
        <v>1090</v>
      </c>
    </row>
    <row r="245" spans="2:13" ht="45">
      <c r="B245" s="158">
        <v>3</v>
      </c>
      <c r="C245" s="107" t="s">
        <v>75</v>
      </c>
      <c r="D245" s="145" t="s">
        <v>125</v>
      </c>
      <c r="E245" s="141" t="s">
        <v>1795</v>
      </c>
      <c r="F245" s="281" t="s">
        <v>1092</v>
      </c>
      <c r="G245" s="282" t="s">
        <v>130</v>
      </c>
      <c r="H245" s="283" t="s">
        <v>130</v>
      </c>
      <c r="I245" s="141" t="s">
        <v>130</v>
      </c>
      <c r="J245" s="141" t="s">
        <v>1795</v>
      </c>
      <c r="K245" s="282">
        <v>141264.34</v>
      </c>
      <c r="L245" s="141" t="s">
        <v>1588</v>
      </c>
      <c r="M245" s="117" t="s">
        <v>1090</v>
      </c>
    </row>
    <row r="246" spans="2:13" ht="45">
      <c r="B246" s="158">
        <v>3</v>
      </c>
      <c r="C246" s="107" t="s">
        <v>75</v>
      </c>
      <c r="D246" s="145" t="s">
        <v>125</v>
      </c>
      <c r="E246" s="141" t="s">
        <v>1796</v>
      </c>
      <c r="F246" s="281" t="s">
        <v>1092</v>
      </c>
      <c r="G246" s="282" t="s">
        <v>130</v>
      </c>
      <c r="H246" s="283" t="s">
        <v>130</v>
      </c>
      <c r="I246" s="141" t="s">
        <v>130</v>
      </c>
      <c r="J246" s="141" t="s">
        <v>1796</v>
      </c>
      <c r="K246" s="282">
        <v>155390.20000000001</v>
      </c>
      <c r="L246" s="141" t="s">
        <v>1588</v>
      </c>
      <c r="M246" s="117" t="s">
        <v>1090</v>
      </c>
    </row>
    <row r="247" spans="2:13" ht="45">
      <c r="B247" s="158">
        <v>3</v>
      </c>
      <c r="C247" s="107" t="s">
        <v>75</v>
      </c>
      <c r="D247" s="145" t="s">
        <v>125</v>
      </c>
      <c r="E247" s="141" t="s">
        <v>1797</v>
      </c>
      <c r="F247" s="281" t="s">
        <v>1092</v>
      </c>
      <c r="G247" s="282" t="s">
        <v>130</v>
      </c>
      <c r="H247" s="283" t="s">
        <v>130</v>
      </c>
      <c r="I247" s="141" t="s">
        <v>130</v>
      </c>
      <c r="J247" s="141" t="s">
        <v>1797</v>
      </c>
      <c r="K247" s="282">
        <v>392410.55</v>
      </c>
      <c r="L247" s="141" t="s">
        <v>1588</v>
      </c>
      <c r="M247" s="117" t="s">
        <v>1090</v>
      </c>
    </row>
    <row r="248" spans="2:13" ht="45">
      <c r="B248" s="158">
        <v>3</v>
      </c>
      <c r="C248" s="107" t="s">
        <v>75</v>
      </c>
      <c r="D248" s="145" t="s">
        <v>125</v>
      </c>
      <c r="E248" s="141" t="s">
        <v>1798</v>
      </c>
      <c r="F248" s="281" t="s">
        <v>1092</v>
      </c>
      <c r="G248" s="282" t="s">
        <v>130</v>
      </c>
      <c r="H248" s="283" t="s">
        <v>130</v>
      </c>
      <c r="I248" s="141" t="s">
        <v>130</v>
      </c>
      <c r="J248" s="141" t="s">
        <v>1798</v>
      </c>
      <c r="K248" s="282">
        <v>500000</v>
      </c>
      <c r="L248" s="141" t="s">
        <v>1586</v>
      </c>
      <c r="M248" s="117" t="s">
        <v>1090</v>
      </c>
    </row>
    <row r="249" spans="2:13" ht="45">
      <c r="B249" s="158">
        <v>3</v>
      </c>
      <c r="C249" s="107" t="s">
        <v>75</v>
      </c>
      <c r="D249" s="145" t="s">
        <v>125</v>
      </c>
      <c r="E249" s="141" t="s">
        <v>1799</v>
      </c>
      <c r="F249" s="281" t="s">
        <v>1092</v>
      </c>
      <c r="G249" s="282" t="s">
        <v>130</v>
      </c>
      <c r="H249" s="283" t="s">
        <v>130</v>
      </c>
      <c r="I249" s="141" t="s">
        <v>130</v>
      </c>
      <c r="J249" s="141" t="s">
        <v>1799</v>
      </c>
      <c r="K249" s="282">
        <v>1000000</v>
      </c>
      <c r="L249" s="141" t="s">
        <v>1623</v>
      </c>
      <c r="M249" s="117" t="s">
        <v>1090</v>
      </c>
    </row>
    <row r="250" spans="2:13" ht="45">
      <c r="B250" s="158">
        <v>3</v>
      </c>
      <c r="C250" s="107" t="s">
        <v>75</v>
      </c>
      <c r="D250" s="145" t="s">
        <v>125</v>
      </c>
      <c r="E250" s="141" t="s">
        <v>1800</v>
      </c>
      <c r="F250" s="281" t="s">
        <v>1092</v>
      </c>
      <c r="G250" s="282" t="s">
        <v>130</v>
      </c>
      <c r="H250" s="283" t="s">
        <v>130</v>
      </c>
      <c r="I250" s="141" t="s">
        <v>130</v>
      </c>
      <c r="J250" s="141" t="s">
        <v>1800</v>
      </c>
      <c r="K250" s="282">
        <v>4303711</v>
      </c>
      <c r="L250" s="141" t="s">
        <v>1597</v>
      </c>
      <c r="M250" s="117" t="s">
        <v>1090</v>
      </c>
    </row>
    <row r="251" spans="2:13" ht="45">
      <c r="B251" s="158">
        <v>3</v>
      </c>
      <c r="C251" s="107" t="s">
        <v>75</v>
      </c>
      <c r="D251" s="145" t="s">
        <v>125</v>
      </c>
      <c r="E251" s="141" t="s">
        <v>1801</v>
      </c>
      <c r="F251" s="281" t="s">
        <v>1092</v>
      </c>
      <c r="G251" s="282" t="s">
        <v>130</v>
      </c>
      <c r="H251" s="283" t="s">
        <v>130</v>
      </c>
      <c r="I251" s="141" t="s">
        <v>130</v>
      </c>
      <c r="J251" s="141" t="s">
        <v>1801</v>
      </c>
      <c r="K251" s="282">
        <v>390000</v>
      </c>
      <c r="L251" s="141" t="s">
        <v>1586</v>
      </c>
      <c r="M251" s="117" t="s">
        <v>1090</v>
      </c>
    </row>
    <row r="252" spans="2:13" ht="45">
      <c r="B252" s="158">
        <v>3</v>
      </c>
      <c r="C252" s="107" t="s">
        <v>75</v>
      </c>
      <c r="D252" s="145" t="s">
        <v>125</v>
      </c>
      <c r="E252" s="141" t="s">
        <v>1802</v>
      </c>
      <c r="F252" s="281" t="s">
        <v>1092</v>
      </c>
      <c r="G252" s="282" t="s">
        <v>130</v>
      </c>
      <c r="H252" s="283" t="s">
        <v>130</v>
      </c>
      <c r="I252" s="141" t="s">
        <v>130</v>
      </c>
      <c r="J252" s="141" t="s">
        <v>1802</v>
      </c>
      <c r="K252" s="282">
        <v>7520000</v>
      </c>
      <c r="L252" s="141" t="s">
        <v>1601</v>
      </c>
      <c r="M252" s="117" t="s">
        <v>1090</v>
      </c>
    </row>
    <row r="253" spans="2:13" ht="45">
      <c r="B253" s="158">
        <v>3</v>
      </c>
      <c r="C253" s="107" t="s">
        <v>75</v>
      </c>
      <c r="D253" s="145" t="s">
        <v>125</v>
      </c>
      <c r="E253" s="141" t="s">
        <v>1803</v>
      </c>
      <c r="F253" s="281" t="s">
        <v>1092</v>
      </c>
      <c r="G253" s="282" t="s">
        <v>130</v>
      </c>
      <c r="H253" s="283" t="s">
        <v>130</v>
      </c>
      <c r="I253" s="141" t="s">
        <v>130</v>
      </c>
      <c r="J253" s="141" t="s">
        <v>1803</v>
      </c>
      <c r="K253" s="282">
        <v>1000000</v>
      </c>
      <c r="L253" s="141" t="s">
        <v>1588</v>
      </c>
      <c r="M253" s="117" t="s">
        <v>1090</v>
      </c>
    </row>
    <row r="254" spans="2:13" ht="45">
      <c r="B254" s="158">
        <v>3</v>
      </c>
      <c r="C254" s="107" t="s">
        <v>75</v>
      </c>
      <c r="D254" s="145" t="s">
        <v>125</v>
      </c>
      <c r="E254" s="141" t="s">
        <v>1804</v>
      </c>
      <c r="F254" s="281" t="s">
        <v>1092</v>
      </c>
      <c r="G254" s="282" t="s">
        <v>130</v>
      </c>
      <c r="H254" s="283" t="s">
        <v>130</v>
      </c>
      <c r="I254" s="141" t="s">
        <v>130</v>
      </c>
      <c r="J254" s="141" t="s">
        <v>1804</v>
      </c>
      <c r="K254" s="282">
        <v>5000000</v>
      </c>
      <c r="L254" s="141" t="s">
        <v>1586</v>
      </c>
      <c r="M254" s="117" t="s">
        <v>1090</v>
      </c>
    </row>
    <row r="255" spans="2:13" ht="45">
      <c r="B255" s="158">
        <v>3</v>
      </c>
      <c r="C255" s="107" t="s">
        <v>75</v>
      </c>
      <c r="D255" s="145" t="s">
        <v>125</v>
      </c>
      <c r="E255" s="141" t="s">
        <v>1805</v>
      </c>
      <c r="F255" s="281" t="s">
        <v>1092</v>
      </c>
      <c r="G255" s="282" t="s">
        <v>130</v>
      </c>
      <c r="H255" s="283" t="s">
        <v>130</v>
      </c>
      <c r="I255" s="141" t="s">
        <v>130</v>
      </c>
      <c r="J255" s="141" t="s">
        <v>1805</v>
      </c>
      <c r="K255" s="282">
        <v>1000000</v>
      </c>
      <c r="L255" s="141" t="s">
        <v>1623</v>
      </c>
      <c r="M255" s="117" t="s">
        <v>1090</v>
      </c>
    </row>
    <row r="256" spans="2:13" ht="45">
      <c r="B256" s="158">
        <v>3</v>
      </c>
      <c r="C256" s="107" t="s">
        <v>75</v>
      </c>
      <c r="D256" s="145" t="s">
        <v>125</v>
      </c>
      <c r="E256" s="141" t="s">
        <v>1806</v>
      </c>
      <c r="F256" s="281" t="s">
        <v>1092</v>
      </c>
      <c r="G256" s="282" t="s">
        <v>130</v>
      </c>
      <c r="H256" s="283" t="s">
        <v>130</v>
      </c>
      <c r="I256" s="141" t="s">
        <v>130</v>
      </c>
      <c r="J256" s="141" t="s">
        <v>1806</v>
      </c>
      <c r="K256" s="282">
        <v>200000</v>
      </c>
      <c r="L256" s="141" t="s">
        <v>1588</v>
      </c>
      <c r="M256" s="117" t="s">
        <v>1090</v>
      </c>
    </row>
    <row r="257" spans="2:13" ht="45">
      <c r="B257" s="158">
        <v>3</v>
      </c>
      <c r="C257" s="107" t="s">
        <v>75</v>
      </c>
      <c r="D257" s="145" t="s">
        <v>125</v>
      </c>
      <c r="E257" s="141" t="s">
        <v>1807</v>
      </c>
      <c r="F257" s="281" t="s">
        <v>1092</v>
      </c>
      <c r="G257" s="282" t="s">
        <v>130</v>
      </c>
      <c r="H257" s="283" t="s">
        <v>130</v>
      </c>
      <c r="I257" s="141" t="s">
        <v>130</v>
      </c>
      <c r="J257" s="141" t="s">
        <v>1807</v>
      </c>
      <c r="K257" s="282">
        <v>425000</v>
      </c>
      <c r="L257" s="141" t="s">
        <v>1588</v>
      </c>
      <c r="M257" s="117" t="s">
        <v>1090</v>
      </c>
    </row>
    <row r="258" spans="2:13" ht="45">
      <c r="B258" s="158">
        <v>3</v>
      </c>
      <c r="C258" s="107" t="s">
        <v>75</v>
      </c>
      <c r="D258" s="145" t="s">
        <v>125</v>
      </c>
      <c r="E258" s="141" t="s">
        <v>1808</v>
      </c>
      <c r="F258" s="281" t="s">
        <v>1092</v>
      </c>
      <c r="G258" s="282" t="s">
        <v>130</v>
      </c>
      <c r="H258" s="283" t="s">
        <v>130</v>
      </c>
      <c r="I258" s="141" t="s">
        <v>130</v>
      </c>
      <c r="J258" s="141" t="s">
        <v>1808</v>
      </c>
      <c r="K258" s="282">
        <v>1800000</v>
      </c>
      <c r="L258" s="141" t="s">
        <v>1588</v>
      </c>
      <c r="M258" s="117" t="s">
        <v>1090</v>
      </c>
    </row>
    <row r="259" spans="2:13" ht="45">
      <c r="B259" s="158">
        <v>3</v>
      </c>
      <c r="C259" s="107" t="s">
        <v>75</v>
      </c>
      <c r="D259" s="145" t="s">
        <v>125</v>
      </c>
      <c r="E259" s="141" t="s">
        <v>1809</v>
      </c>
      <c r="F259" s="281" t="s">
        <v>1092</v>
      </c>
      <c r="G259" s="282" t="s">
        <v>130</v>
      </c>
      <c r="H259" s="283" t="s">
        <v>130</v>
      </c>
      <c r="I259" s="141" t="s">
        <v>130</v>
      </c>
      <c r="J259" s="141" t="s">
        <v>1809</v>
      </c>
      <c r="K259" s="282">
        <v>2000000</v>
      </c>
      <c r="L259" s="141" t="s">
        <v>1588</v>
      </c>
      <c r="M259" s="117" t="s">
        <v>1090</v>
      </c>
    </row>
    <row r="260" spans="2:13" ht="45">
      <c r="B260" s="158">
        <v>3</v>
      </c>
      <c r="C260" s="107" t="s">
        <v>75</v>
      </c>
      <c r="D260" s="145" t="s">
        <v>125</v>
      </c>
      <c r="E260" s="141" t="s">
        <v>1810</v>
      </c>
      <c r="F260" s="281" t="s">
        <v>1092</v>
      </c>
      <c r="G260" s="282" t="s">
        <v>130</v>
      </c>
      <c r="H260" s="283" t="s">
        <v>130</v>
      </c>
      <c r="I260" s="141" t="s">
        <v>130</v>
      </c>
      <c r="J260" s="141" t="s">
        <v>1810</v>
      </c>
      <c r="K260" s="282">
        <v>2995300</v>
      </c>
      <c r="L260" s="141" t="s">
        <v>1588</v>
      </c>
      <c r="M260" s="117" t="s">
        <v>1090</v>
      </c>
    </row>
    <row r="261" spans="2:13" ht="45">
      <c r="B261" s="158">
        <v>3</v>
      </c>
      <c r="C261" s="107" t="s">
        <v>75</v>
      </c>
      <c r="D261" s="145" t="s">
        <v>125</v>
      </c>
      <c r="E261" s="141" t="s">
        <v>1810</v>
      </c>
      <c r="F261" s="281" t="s">
        <v>1092</v>
      </c>
      <c r="G261" s="282" t="s">
        <v>130</v>
      </c>
      <c r="H261" s="283" t="s">
        <v>130</v>
      </c>
      <c r="I261" s="141" t="s">
        <v>130</v>
      </c>
      <c r="J261" s="141" t="s">
        <v>1810</v>
      </c>
      <c r="K261" s="282">
        <v>7975800</v>
      </c>
      <c r="L261" s="141" t="s">
        <v>1588</v>
      </c>
      <c r="M261" s="117" t="s">
        <v>1090</v>
      </c>
    </row>
    <row r="262" spans="2:13" ht="45">
      <c r="B262" s="158">
        <v>3</v>
      </c>
      <c r="C262" s="107" t="s">
        <v>75</v>
      </c>
      <c r="D262" s="145" t="s">
        <v>125</v>
      </c>
      <c r="E262" s="141" t="s">
        <v>1811</v>
      </c>
      <c r="F262" s="281" t="s">
        <v>1092</v>
      </c>
      <c r="G262" s="282" t="s">
        <v>130</v>
      </c>
      <c r="H262" s="283" t="s">
        <v>130</v>
      </c>
      <c r="I262" s="141" t="s">
        <v>130</v>
      </c>
      <c r="J262" s="141" t="s">
        <v>1811</v>
      </c>
      <c r="K262" s="282">
        <v>1041500</v>
      </c>
      <c r="L262" s="141" t="s">
        <v>1601</v>
      </c>
      <c r="M262" s="117" t="s">
        <v>1090</v>
      </c>
    </row>
    <row r="263" spans="2:13" ht="45">
      <c r="B263" s="158">
        <v>3</v>
      </c>
      <c r="C263" s="107" t="s">
        <v>75</v>
      </c>
      <c r="D263" s="145" t="s">
        <v>125</v>
      </c>
      <c r="E263" s="141" t="s">
        <v>1812</v>
      </c>
      <c r="F263" s="281" t="s">
        <v>1092</v>
      </c>
      <c r="G263" s="282" t="s">
        <v>130</v>
      </c>
      <c r="H263" s="283" t="s">
        <v>130</v>
      </c>
      <c r="I263" s="141" t="s">
        <v>130</v>
      </c>
      <c r="J263" s="141" t="s">
        <v>1812</v>
      </c>
      <c r="K263" s="282">
        <v>8000</v>
      </c>
      <c r="L263" s="141" t="s">
        <v>1595</v>
      </c>
      <c r="M263" s="117" t="s">
        <v>1090</v>
      </c>
    </row>
    <row r="264" spans="2:13" ht="45">
      <c r="B264" s="158">
        <v>3</v>
      </c>
      <c r="C264" s="107" t="s">
        <v>75</v>
      </c>
      <c r="D264" s="145" t="s">
        <v>125</v>
      </c>
      <c r="E264" s="141" t="s">
        <v>1813</v>
      </c>
      <c r="F264" s="281" t="s">
        <v>1092</v>
      </c>
      <c r="G264" s="282" t="s">
        <v>130</v>
      </c>
      <c r="H264" s="283" t="s">
        <v>130</v>
      </c>
      <c r="I264" s="141" t="s">
        <v>130</v>
      </c>
      <c r="J264" s="141" t="s">
        <v>1813</v>
      </c>
      <c r="K264" s="282">
        <v>11400</v>
      </c>
      <c r="L264" s="141" t="s">
        <v>1595</v>
      </c>
      <c r="M264" s="117" t="s">
        <v>1090</v>
      </c>
    </row>
    <row r="265" spans="2:13" ht="45">
      <c r="B265" s="158">
        <v>3</v>
      </c>
      <c r="C265" s="107" t="s">
        <v>75</v>
      </c>
      <c r="D265" s="145" t="s">
        <v>125</v>
      </c>
      <c r="E265" s="141" t="s">
        <v>1814</v>
      </c>
      <c r="F265" s="281" t="s">
        <v>1092</v>
      </c>
      <c r="G265" s="282" t="s">
        <v>130</v>
      </c>
      <c r="H265" s="283" t="s">
        <v>130</v>
      </c>
      <c r="I265" s="141" t="s">
        <v>130</v>
      </c>
      <c r="J265" s="141" t="s">
        <v>1814</v>
      </c>
      <c r="K265" s="282">
        <v>4000</v>
      </c>
      <c r="L265" s="141" t="s">
        <v>1623</v>
      </c>
      <c r="M265" s="117" t="s">
        <v>1090</v>
      </c>
    </row>
    <row r="266" spans="2:13" ht="45">
      <c r="B266" s="158">
        <v>3</v>
      </c>
      <c r="C266" s="107" t="s">
        <v>75</v>
      </c>
      <c r="D266" s="145" t="s">
        <v>125</v>
      </c>
      <c r="E266" s="141" t="s">
        <v>1815</v>
      </c>
      <c r="F266" s="281" t="s">
        <v>1092</v>
      </c>
      <c r="G266" s="282" t="s">
        <v>130</v>
      </c>
      <c r="H266" s="283" t="s">
        <v>130</v>
      </c>
      <c r="I266" s="141" t="s">
        <v>130</v>
      </c>
      <c r="J266" s="141" t="s">
        <v>1815</v>
      </c>
      <c r="K266" s="282">
        <v>155982.01</v>
      </c>
      <c r="L266" s="141" t="s">
        <v>1597</v>
      </c>
      <c r="M266" s="117" t="s">
        <v>1090</v>
      </c>
    </row>
    <row r="267" spans="2:13" ht="45">
      <c r="B267" s="158">
        <v>3</v>
      </c>
      <c r="C267" s="107" t="s">
        <v>75</v>
      </c>
      <c r="D267" s="145" t="s">
        <v>125</v>
      </c>
      <c r="E267" s="141" t="s">
        <v>1816</v>
      </c>
      <c r="F267" s="281" t="s">
        <v>1092</v>
      </c>
      <c r="G267" s="282" t="s">
        <v>130</v>
      </c>
      <c r="H267" s="283" t="s">
        <v>130</v>
      </c>
      <c r="I267" s="141" t="s">
        <v>130</v>
      </c>
      <c r="J267" s="141" t="s">
        <v>1816</v>
      </c>
      <c r="K267" s="282">
        <v>249975.93</v>
      </c>
      <c r="L267" s="141" t="s">
        <v>1597</v>
      </c>
      <c r="M267" s="117" t="s">
        <v>1090</v>
      </c>
    </row>
    <row r="268" spans="2:13" ht="45">
      <c r="B268" s="158">
        <v>3</v>
      </c>
      <c r="C268" s="107" t="s">
        <v>75</v>
      </c>
      <c r="D268" s="145" t="s">
        <v>125</v>
      </c>
      <c r="E268" s="141" t="s">
        <v>1817</v>
      </c>
      <c r="F268" s="281" t="s">
        <v>1092</v>
      </c>
      <c r="G268" s="282" t="s">
        <v>130</v>
      </c>
      <c r="H268" s="283" t="s">
        <v>130</v>
      </c>
      <c r="I268" s="141" t="s">
        <v>130</v>
      </c>
      <c r="J268" s="141" t="s">
        <v>1817</v>
      </c>
      <c r="K268" s="282">
        <v>289971.61</v>
      </c>
      <c r="L268" s="141" t="s">
        <v>1597</v>
      </c>
      <c r="M268" s="117" t="s">
        <v>1090</v>
      </c>
    </row>
    <row r="269" spans="2:13" ht="45">
      <c r="B269" s="158">
        <v>3</v>
      </c>
      <c r="C269" s="107" t="s">
        <v>75</v>
      </c>
      <c r="D269" s="145" t="s">
        <v>125</v>
      </c>
      <c r="E269" s="141" t="s">
        <v>1818</v>
      </c>
      <c r="F269" s="281" t="s">
        <v>1092</v>
      </c>
      <c r="G269" s="282" t="s">
        <v>130</v>
      </c>
      <c r="H269" s="283" t="s">
        <v>130</v>
      </c>
      <c r="I269" s="141" t="s">
        <v>130</v>
      </c>
      <c r="J269" s="141" t="s">
        <v>1818</v>
      </c>
      <c r="K269" s="282">
        <v>719928.11</v>
      </c>
      <c r="L269" s="141" t="s">
        <v>1597</v>
      </c>
      <c r="M269" s="117" t="s">
        <v>1090</v>
      </c>
    </row>
    <row r="270" spans="2:13" ht="45">
      <c r="B270" s="158">
        <v>3</v>
      </c>
      <c r="C270" s="107" t="s">
        <v>75</v>
      </c>
      <c r="D270" s="145" t="s">
        <v>125</v>
      </c>
      <c r="E270" s="141" t="s">
        <v>1718</v>
      </c>
      <c r="F270" s="281" t="s">
        <v>1092</v>
      </c>
      <c r="G270" s="282" t="s">
        <v>130</v>
      </c>
      <c r="H270" s="283" t="s">
        <v>130</v>
      </c>
      <c r="I270" s="141" t="s">
        <v>130</v>
      </c>
      <c r="J270" s="141" t="s">
        <v>1718</v>
      </c>
      <c r="K270" s="282">
        <v>332770</v>
      </c>
      <c r="L270" s="141" t="s">
        <v>1601</v>
      </c>
      <c r="M270" s="117" t="s">
        <v>1090</v>
      </c>
    </row>
    <row r="271" spans="2:13" ht="45">
      <c r="B271" s="158">
        <v>3</v>
      </c>
      <c r="C271" s="107" t="s">
        <v>75</v>
      </c>
      <c r="D271" s="145" t="s">
        <v>125</v>
      </c>
      <c r="E271" s="141" t="s">
        <v>1615</v>
      </c>
      <c r="F271" s="281" t="s">
        <v>1092</v>
      </c>
      <c r="G271" s="282" t="s">
        <v>130</v>
      </c>
      <c r="H271" s="283" t="s">
        <v>130</v>
      </c>
      <c r="I271" s="141" t="s">
        <v>130</v>
      </c>
      <c r="J271" s="141" t="s">
        <v>1615</v>
      </c>
      <c r="K271" s="282">
        <v>2326528.7000000002</v>
      </c>
      <c r="L271" s="141" t="s">
        <v>1586</v>
      </c>
      <c r="M271" s="117" t="s">
        <v>1090</v>
      </c>
    </row>
    <row r="272" spans="2:13" ht="45">
      <c r="B272" s="158">
        <v>3</v>
      </c>
      <c r="C272" s="107" t="s">
        <v>75</v>
      </c>
      <c r="D272" s="145" t="s">
        <v>125</v>
      </c>
      <c r="E272" s="141" t="s">
        <v>1819</v>
      </c>
      <c r="F272" s="281" t="s">
        <v>1092</v>
      </c>
      <c r="G272" s="282" t="s">
        <v>130</v>
      </c>
      <c r="H272" s="283" t="s">
        <v>130</v>
      </c>
      <c r="I272" s="141" t="s">
        <v>130</v>
      </c>
      <c r="J272" s="141" t="s">
        <v>1819</v>
      </c>
      <c r="K272" s="282">
        <v>29775.89</v>
      </c>
      <c r="L272" s="141" t="s">
        <v>1595</v>
      </c>
      <c r="M272" s="117" t="s">
        <v>1090</v>
      </c>
    </row>
    <row r="273" spans="2:13" ht="45">
      <c r="B273" s="158">
        <v>3</v>
      </c>
      <c r="C273" s="107" t="s">
        <v>75</v>
      </c>
      <c r="D273" s="145" t="s">
        <v>125</v>
      </c>
      <c r="E273" s="141" t="s">
        <v>1607</v>
      </c>
      <c r="F273" s="281" t="s">
        <v>1092</v>
      </c>
      <c r="G273" s="282" t="s">
        <v>130</v>
      </c>
      <c r="H273" s="283" t="s">
        <v>130</v>
      </c>
      <c r="I273" s="141" t="s">
        <v>130</v>
      </c>
      <c r="J273" s="141" t="s">
        <v>1607</v>
      </c>
      <c r="K273" s="282">
        <v>405340.5</v>
      </c>
      <c r="L273" s="141" t="s">
        <v>1595</v>
      </c>
      <c r="M273" s="117" t="s">
        <v>1090</v>
      </c>
    </row>
    <row r="274" spans="2:13" ht="45">
      <c r="B274" s="158">
        <v>3</v>
      </c>
      <c r="C274" s="107" t="s">
        <v>75</v>
      </c>
      <c r="D274" s="145" t="s">
        <v>125</v>
      </c>
      <c r="E274" s="141" t="s">
        <v>1820</v>
      </c>
      <c r="F274" s="281" t="s">
        <v>1092</v>
      </c>
      <c r="G274" s="282" t="s">
        <v>130</v>
      </c>
      <c r="H274" s="283" t="s">
        <v>130</v>
      </c>
      <c r="I274" s="141" t="s">
        <v>130</v>
      </c>
      <c r="J274" s="141" t="s">
        <v>1820</v>
      </c>
      <c r="K274" s="282">
        <v>608638.57999999996</v>
      </c>
      <c r="L274" s="141" t="s">
        <v>1595</v>
      </c>
      <c r="M274" s="117" t="s">
        <v>1090</v>
      </c>
    </row>
    <row r="275" spans="2:13" ht="45">
      <c r="B275" s="158">
        <v>3</v>
      </c>
      <c r="C275" s="107" t="s">
        <v>75</v>
      </c>
      <c r="D275" s="145" t="s">
        <v>125</v>
      </c>
      <c r="E275" s="141" t="s">
        <v>1747</v>
      </c>
      <c r="F275" s="281" t="s">
        <v>1092</v>
      </c>
      <c r="G275" s="282" t="s">
        <v>130</v>
      </c>
      <c r="H275" s="283" t="s">
        <v>130</v>
      </c>
      <c r="I275" s="141" t="s">
        <v>130</v>
      </c>
      <c r="J275" s="141" t="s">
        <v>1747</v>
      </c>
      <c r="K275" s="282">
        <v>2367537</v>
      </c>
      <c r="L275" s="141" t="s">
        <v>1595</v>
      </c>
      <c r="M275" s="117" t="s">
        <v>1090</v>
      </c>
    </row>
    <row r="276" spans="2:13" ht="45">
      <c r="B276" s="158">
        <v>3</v>
      </c>
      <c r="C276" s="107" t="s">
        <v>75</v>
      </c>
      <c r="D276" s="145" t="s">
        <v>125</v>
      </c>
      <c r="E276" s="141" t="s">
        <v>1748</v>
      </c>
      <c r="F276" s="281" t="s">
        <v>1092</v>
      </c>
      <c r="G276" s="282" t="s">
        <v>130</v>
      </c>
      <c r="H276" s="283" t="s">
        <v>130</v>
      </c>
      <c r="I276" s="141" t="s">
        <v>130</v>
      </c>
      <c r="J276" s="141" t="s">
        <v>1748</v>
      </c>
      <c r="K276" s="282">
        <v>10353700</v>
      </c>
      <c r="L276" s="141" t="s">
        <v>1595</v>
      </c>
      <c r="M276" s="117" t="s">
        <v>1090</v>
      </c>
    </row>
    <row r="277" spans="2:13" ht="45">
      <c r="B277" s="158">
        <v>3</v>
      </c>
      <c r="C277" s="107" t="s">
        <v>75</v>
      </c>
      <c r="D277" s="145" t="s">
        <v>125</v>
      </c>
      <c r="E277" s="141" t="s">
        <v>1821</v>
      </c>
      <c r="F277" s="281" t="s">
        <v>1092</v>
      </c>
      <c r="G277" s="282" t="s">
        <v>130</v>
      </c>
      <c r="H277" s="283" t="s">
        <v>130</v>
      </c>
      <c r="I277" s="141" t="s">
        <v>130</v>
      </c>
      <c r="J277" s="141" t="s">
        <v>1821</v>
      </c>
      <c r="K277" s="282">
        <v>1395000</v>
      </c>
      <c r="L277" s="141" t="s">
        <v>1623</v>
      </c>
      <c r="M277" s="117" t="s">
        <v>1090</v>
      </c>
    </row>
    <row r="278" spans="2:13" ht="45">
      <c r="B278" s="158">
        <v>3</v>
      </c>
      <c r="C278" s="107" t="s">
        <v>75</v>
      </c>
      <c r="D278" s="145" t="s">
        <v>125</v>
      </c>
      <c r="E278" s="141" t="s">
        <v>1786</v>
      </c>
      <c r="F278" s="281" t="s">
        <v>1092</v>
      </c>
      <c r="G278" s="282" t="s">
        <v>130</v>
      </c>
      <c r="H278" s="283" t="s">
        <v>130</v>
      </c>
      <c r="I278" s="141" t="s">
        <v>130</v>
      </c>
      <c r="J278" s="141" t="s">
        <v>1786</v>
      </c>
      <c r="K278" s="282">
        <v>6052617</v>
      </c>
      <c r="L278" s="141" t="s">
        <v>1623</v>
      </c>
      <c r="M278" s="117" t="s">
        <v>1090</v>
      </c>
    </row>
    <row r="279" spans="2:13" ht="45">
      <c r="B279" s="158">
        <v>3</v>
      </c>
      <c r="C279" s="107" t="s">
        <v>75</v>
      </c>
      <c r="D279" s="145" t="s">
        <v>125</v>
      </c>
      <c r="E279" s="141" t="s">
        <v>1822</v>
      </c>
      <c r="F279" s="281" t="s">
        <v>1092</v>
      </c>
      <c r="G279" s="282" t="s">
        <v>130</v>
      </c>
      <c r="H279" s="283" t="s">
        <v>130</v>
      </c>
      <c r="I279" s="141" t="s">
        <v>130</v>
      </c>
      <c r="J279" s="141" t="s">
        <v>1822</v>
      </c>
      <c r="K279" s="282">
        <v>11998.03</v>
      </c>
      <c r="L279" s="141" t="s">
        <v>1588</v>
      </c>
      <c r="M279" s="117" t="s">
        <v>1090</v>
      </c>
    </row>
    <row r="280" spans="2:13" ht="45">
      <c r="B280" s="158">
        <v>3</v>
      </c>
      <c r="C280" s="107" t="s">
        <v>75</v>
      </c>
      <c r="D280" s="145" t="s">
        <v>125</v>
      </c>
      <c r="E280" s="141" t="s">
        <v>1823</v>
      </c>
      <c r="F280" s="281" t="s">
        <v>1092</v>
      </c>
      <c r="G280" s="282" t="s">
        <v>130</v>
      </c>
      <c r="H280" s="283" t="s">
        <v>130</v>
      </c>
      <c r="I280" s="141" t="s">
        <v>130</v>
      </c>
      <c r="J280" s="141" t="s">
        <v>1823</v>
      </c>
      <c r="K280" s="282">
        <v>55999.58</v>
      </c>
      <c r="L280" s="141" t="s">
        <v>1588</v>
      </c>
      <c r="M280" s="117" t="s">
        <v>1090</v>
      </c>
    </row>
    <row r="281" spans="2:13" ht="45">
      <c r="B281" s="158">
        <v>3</v>
      </c>
      <c r="C281" s="107" t="s">
        <v>75</v>
      </c>
      <c r="D281" s="145" t="s">
        <v>125</v>
      </c>
      <c r="E281" s="141" t="s">
        <v>1824</v>
      </c>
      <c r="F281" s="281" t="s">
        <v>1092</v>
      </c>
      <c r="G281" s="282" t="s">
        <v>130</v>
      </c>
      <c r="H281" s="283" t="s">
        <v>130</v>
      </c>
      <c r="I281" s="141" t="s">
        <v>130</v>
      </c>
      <c r="J281" s="141" t="s">
        <v>1824</v>
      </c>
      <c r="K281" s="282">
        <v>90002.44</v>
      </c>
      <c r="L281" s="141" t="s">
        <v>1588</v>
      </c>
      <c r="M281" s="117" t="s">
        <v>1090</v>
      </c>
    </row>
    <row r="282" spans="2:13" ht="45">
      <c r="B282" s="158">
        <v>3</v>
      </c>
      <c r="C282" s="107" t="s">
        <v>75</v>
      </c>
      <c r="D282" s="145" t="s">
        <v>125</v>
      </c>
      <c r="E282" s="141" t="s">
        <v>1825</v>
      </c>
      <c r="F282" s="281" t="s">
        <v>1092</v>
      </c>
      <c r="G282" s="282" t="s">
        <v>130</v>
      </c>
      <c r="H282" s="283" t="s">
        <v>130</v>
      </c>
      <c r="I282" s="141" t="s">
        <v>130</v>
      </c>
      <c r="J282" s="141" t="s">
        <v>1825</v>
      </c>
      <c r="K282" s="282">
        <v>115002.14</v>
      </c>
      <c r="L282" s="141" t="s">
        <v>1588</v>
      </c>
      <c r="M282" s="117" t="s">
        <v>1090</v>
      </c>
    </row>
    <row r="283" spans="2:13" ht="45">
      <c r="B283" s="158">
        <v>3</v>
      </c>
      <c r="C283" s="107" t="s">
        <v>75</v>
      </c>
      <c r="D283" s="145" t="s">
        <v>125</v>
      </c>
      <c r="E283" s="141" t="s">
        <v>1826</v>
      </c>
      <c r="F283" s="281" t="s">
        <v>1092</v>
      </c>
      <c r="G283" s="282" t="s">
        <v>130</v>
      </c>
      <c r="H283" s="283" t="s">
        <v>130</v>
      </c>
      <c r="I283" s="141" t="s">
        <v>130</v>
      </c>
      <c r="J283" s="141" t="s">
        <v>1826</v>
      </c>
      <c r="K283" s="282">
        <v>140001.85</v>
      </c>
      <c r="L283" s="141" t="s">
        <v>1588</v>
      </c>
      <c r="M283" s="117" t="s">
        <v>1090</v>
      </c>
    </row>
    <row r="284" spans="2:13" ht="45">
      <c r="B284" s="158">
        <v>3</v>
      </c>
      <c r="C284" s="107" t="s">
        <v>75</v>
      </c>
      <c r="D284" s="145" t="s">
        <v>125</v>
      </c>
      <c r="E284" s="141" t="s">
        <v>1827</v>
      </c>
      <c r="F284" s="281" t="s">
        <v>1092</v>
      </c>
      <c r="G284" s="282" t="s">
        <v>130</v>
      </c>
      <c r="H284" s="283" t="s">
        <v>130</v>
      </c>
      <c r="I284" s="141" t="s">
        <v>130</v>
      </c>
      <c r="J284" s="141" t="s">
        <v>1827</v>
      </c>
      <c r="K284" s="282">
        <v>140001.85</v>
      </c>
      <c r="L284" s="141" t="s">
        <v>1588</v>
      </c>
      <c r="M284" s="117" t="s">
        <v>1090</v>
      </c>
    </row>
    <row r="285" spans="2:13" ht="45">
      <c r="B285" s="158">
        <v>3</v>
      </c>
      <c r="C285" s="107" t="s">
        <v>75</v>
      </c>
      <c r="D285" s="145" t="s">
        <v>125</v>
      </c>
      <c r="E285" s="141" t="s">
        <v>1828</v>
      </c>
      <c r="F285" s="281" t="s">
        <v>1092</v>
      </c>
      <c r="G285" s="282" t="s">
        <v>130</v>
      </c>
      <c r="H285" s="283" t="s">
        <v>130</v>
      </c>
      <c r="I285" s="141" t="s">
        <v>130</v>
      </c>
      <c r="J285" s="141" t="s">
        <v>1828</v>
      </c>
      <c r="K285" s="282">
        <v>144997.15</v>
      </c>
      <c r="L285" s="141" t="s">
        <v>1588</v>
      </c>
      <c r="M285" s="117" t="s">
        <v>1090</v>
      </c>
    </row>
    <row r="286" spans="2:13" ht="45">
      <c r="B286" s="158">
        <v>3</v>
      </c>
      <c r="C286" s="107" t="s">
        <v>75</v>
      </c>
      <c r="D286" s="145" t="s">
        <v>125</v>
      </c>
      <c r="E286" s="141" t="s">
        <v>1829</v>
      </c>
      <c r="F286" s="281" t="s">
        <v>1092</v>
      </c>
      <c r="G286" s="282" t="s">
        <v>130</v>
      </c>
      <c r="H286" s="283" t="s">
        <v>130</v>
      </c>
      <c r="I286" s="141" t="s">
        <v>130</v>
      </c>
      <c r="J286" s="141" t="s">
        <v>1829</v>
      </c>
      <c r="K286" s="282">
        <v>174997.96</v>
      </c>
      <c r="L286" s="141" t="s">
        <v>1588</v>
      </c>
      <c r="M286" s="117" t="s">
        <v>1090</v>
      </c>
    </row>
    <row r="287" spans="2:13" ht="45">
      <c r="B287" s="158">
        <v>3</v>
      </c>
      <c r="C287" s="107" t="s">
        <v>75</v>
      </c>
      <c r="D287" s="145" t="s">
        <v>125</v>
      </c>
      <c r="E287" s="141" t="s">
        <v>1830</v>
      </c>
      <c r="F287" s="281" t="s">
        <v>1092</v>
      </c>
      <c r="G287" s="282" t="s">
        <v>130</v>
      </c>
      <c r="H287" s="283" t="s">
        <v>130</v>
      </c>
      <c r="I287" s="141" t="s">
        <v>130</v>
      </c>
      <c r="J287" s="141" t="s">
        <v>1830</v>
      </c>
      <c r="K287" s="282">
        <v>250002.89</v>
      </c>
      <c r="L287" s="141" t="s">
        <v>1588</v>
      </c>
      <c r="M287" s="117" t="s">
        <v>1090</v>
      </c>
    </row>
    <row r="288" spans="2:13" ht="45">
      <c r="B288" s="158">
        <v>3</v>
      </c>
      <c r="C288" s="107" t="s">
        <v>75</v>
      </c>
      <c r="D288" s="145" t="s">
        <v>125</v>
      </c>
      <c r="E288" s="141" t="s">
        <v>1831</v>
      </c>
      <c r="F288" s="281" t="s">
        <v>1092</v>
      </c>
      <c r="G288" s="282" t="s">
        <v>130</v>
      </c>
      <c r="H288" s="283" t="s">
        <v>130</v>
      </c>
      <c r="I288" s="141" t="s">
        <v>130</v>
      </c>
      <c r="J288" s="141" t="s">
        <v>1831</v>
      </c>
      <c r="K288" s="282">
        <v>275002.59999999998</v>
      </c>
      <c r="L288" s="141" t="s">
        <v>1588</v>
      </c>
      <c r="M288" s="117" t="s">
        <v>1090</v>
      </c>
    </row>
    <row r="289" spans="2:13" ht="45">
      <c r="B289" s="158">
        <v>3</v>
      </c>
      <c r="C289" s="107" t="s">
        <v>75</v>
      </c>
      <c r="D289" s="145" t="s">
        <v>125</v>
      </c>
      <c r="E289" s="141" t="s">
        <v>1744</v>
      </c>
      <c r="F289" s="281" t="s">
        <v>1092</v>
      </c>
      <c r="G289" s="282" t="s">
        <v>130</v>
      </c>
      <c r="H289" s="283" t="s">
        <v>130</v>
      </c>
      <c r="I289" s="141" t="s">
        <v>130</v>
      </c>
      <c r="J289" s="141" t="s">
        <v>1744</v>
      </c>
      <c r="K289" s="282">
        <v>578412.4</v>
      </c>
      <c r="L289" s="141" t="s">
        <v>1588</v>
      </c>
      <c r="M289" s="117" t="s">
        <v>1090</v>
      </c>
    </row>
    <row r="290" spans="2:13" ht="45">
      <c r="B290" s="158">
        <v>3</v>
      </c>
      <c r="C290" s="107" t="s">
        <v>75</v>
      </c>
      <c r="D290" s="145" t="s">
        <v>125</v>
      </c>
      <c r="E290" s="141" t="s">
        <v>1832</v>
      </c>
      <c r="F290" s="281" t="s">
        <v>1092</v>
      </c>
      <c r="G290" s="282" t="s">
        <v>130</v>
      </c>
      <c r="H290" s="283" t="s">
        <v>130</v>
      </c>
      <c r="I290" s="141" t="s">
        <v>130</v>
      </c>
      <c r="J290" s="141" t="s">
        <v>1832</v>
      </c>
      <c r="K290" s="282">
        <v>1000000</v>
      </c>
      <c r="L290" s="141" t="s">
        <v>1588</v>
      </c>
      <c r="M290" s="117" t="s">
        <v>1090</v>
      </c>
    </row>
    <row r="291" spans="2:13" ht="45">
      <c r="B291" s="158">
        <v>3</v>
      </c>
      <c r="C291" s="107" t="s">
        <v>75</v>
      </c>
      <c r="D291" s="145" t="s">
        <v>125</v>
      </c>
      <c r="E291" s="141" t="s">
        <v>1744</v>
      </c>
      <c r="F291" s="281" t="s">
        <v>1092</v>
      </c>
      <c r="G291" s="282" t="s">
        <v>130</v>
      </c>
      <c r="H291" s="283" t="s">
        <v>130</v>
      </c>
      <c r="I291" s="141" t="s">
        <v>130</v>
      </c>
      <c r="J291" s="141" t="s">
        <v>1744</v>
      </c>
      <c r="K291" s="282">
        <v>4048614.6</v>
      </c>
      <c r="L291" s="141" t="s">
        <v>1588</v>
      </c>
      <c r="M291" s="117" t="s">
        <v>1090</v>
      </c>
    </row>
    <row r="292" spans="2:13" ht="45">
      <c r="B292" s="158">
        <v>3</v>
      </c>
      <c r="C292" s="107" t="s">
        <v>75</v>
      </c>
      <c r="D292" s="145" t="s">
        <v>125</v>
      </c>
      <c r="E292" s="141" t="s">
        <v>1833</v>
      </c>
      <c r="F292" s="281" t="s">
        <v>1092</v>
      </c>
      <c r="G292" s="282" t="s">
        <v>130</v>
      </c>
      <c r="H292" s="283" t="s">
        <v>130</v>
      </c>
      <c r="I292" s="141" t="s">
        <v>130</v>
      </c>
      <c r="J292" s="141" t="s">
        <v>1833</v>
      </c>
      <c r="K292" s="282">
        <v>350000</v>
      </c>
      <c r="L292" s="141" t="s">
        <v>1623</v>
      </c>
      <c r="M292" s="117" t="s">
        <v>1090</v>
      </c>
    </row>
    <row r="293" spans="2:13" ht="45">
      <c r="B293" s="158">
        <v>3</v>
      </c>
      <c r="C293" s="107" t="s">
        <v>75</v>
      </c>
      <c r="D293" s="145" t="s">
        <v>125</v>
      </c>
      <c r="E293" s="141" t="s">
        <v>1834</v>
      </c>
      <c r="F293" s="281" t="s">
        <v>1092</v>
      </c>
      <c r="G293" s="282" t="s">
        <v>130</v>
      </c>
      <c r="H293" s="283" t="s">
        <v>130</v>
      </c>
      <c r="I293" s="141" t="s">
        <v>130</v>
      </c>
      <c r="J293" s="141" t="s">
        <v>1834</v>
      </c>
      <c r="K293" s="282">
        <v>5825789</v>
      </c>
      <c r="L293" s="141" t="s">
        <v>1586</v>
      </c>
      <c r="M293" s="117" t="s">
        <v>1090</v>
      </c>
    </row>
    <row r="294" spans="2:13" ht="45">
      <c r="B294" s="158">
        <v>3</v>
      </c>
      <c r="C294" s="107" t="s">
        <v>75</v>
      </c>
      <c r="D294" s="145" t="s">
        <v>125</v>
      </c>
      <c r="E294" s="141" t="s">
        <v>1835</v>
      </c>
      <c r="F294" s="281" t="s">
        <v>1092</v>
      </c>
      <c r="G294" s="282" t="s">
        <v>130</v>
      </c>
      <c r="H294" s="283" t="s">
        <v>130</v>
      </c>
      <c r="I294" s="141" t="s">
        <v>130</v>
      </c>
      <c r="J294" s="141" t="s">
        <v>1835</v>
      </c>
      <c r="K294" s="282">
        <v>5226528</v>
      </c>
      <c r="L294" s="141" t="s">
        <v>1595</v>
      </c>
      <c r="M294" s="117" t="s">
        <v>1090</v>
      </c>
    </row>
    <row r="295" spans="2:13" ht="45">
      <c r="B295" s="158">
        <v>3</v>
      </c>
      <c r="C295" s="107" t="s">
        <v>75</v>
      </c>
      <c r="D295" s="145" t="s">
        <v>125</v>
      </c>
      <c r="E295" s="141" t="s">
        <v>1836</v>
      </c>
      <c r="F295" s="281" t="s">
        <v>1092</v>
      </c>
      <c r="G295" s="282" t="s">
        <v>130</v>
      </c>
      <c r="H295" s="283" t="s">
        <v>130</v>
      </c>
      <c r="I295" s="141" t="s">
        <v>130</v>
      </c>
      <c r="J295" s="141" t="s">
        <v>1836</v>
      </c>
      <c r="K295" s="282">
        <v>1209787</v>
      </c>
      <c r="L295" s="141" t="s">
        <v>1623</v>
      </c>
      <c r="M295" s="117" t="s">
        <v>1090</v>
      </c>
    </row>
    <row r="296" spans="2:13" ht="45">
      <c r="B296" s="158">
        <v>3</v>
      </c>
      <c r="C296" s="107" t="s">
        <v>75</v>
      </c>
      <c r="D296" s="145" t="s">
        <v>125</v>
      </c>
      <c r="E296" s="141" t="s">
        <v>1837</v>
      </c>
      <c r="F296" s="281" t="s">
        <v>1092</v>
      </c>
      <c r="G296" s="282" t="s">
        <v>130</v>
      </c>
      <c r="H296" s="283" t="s">
        <v>130</v>
      </c>
      <c r="I296" s="141" t="s">
        <v>130</v>
      </c>
      <c r="J296" s="141" t="s">
        <v>1837</v>
      </c>
      <c r="K296" s="282">
        <v>500000</v>
      </c>
      <c r="L296" s="141" t="s">
        <v>1597</v>
      </c>
      <c r="M296" s="117" t="s">
        <v>1090</v>
      </c>
    </row>
    <row r="297" spans="2:13" ht="45">
      <c r="B297" s="158">
        <v>3</v>
      </c>
      <c r="C297" s="107" t="s">
        <v>75</v>
      </c>
      <c r="D297" s="145" t="s">
        <v>125</v>
      </c>
      <c r="E297" s="141" t="s">
        <v>1838</v>
      </c>
      <c r="F297" s="281" t="s">
        <v>1092</v>
      </c>
      <c r="G297" s="282" t="s">
        <v>130</v>
      </c>
      <c r="H297" s="283" t="s">
        <v>130</v>
      </c>
      <c r="I297" s="141" t="s">
        <v>130</v>
      </c>
      <c r="J297" s="141" t="s">
        <v>1838</v>
      </c>
      <c r="K297" s="282">
        <v>1031229</v>
      </c>
      <c r="L297" s="141" t="s">
        <v>1586</v>
      </c>
      <c r="M297" s="117" t="s">
        <v>1090</v>
      </c>
    </row>
    <row r="298" spans="2:13" ht="45">
      <c r="B298" s="158">
        <v>3</v>
      </c>
      <c r="C298" s="107" t="s">
        <v>75</v>
      </c>
      <c r="D298" s="145" t="s">
        <v>125</v>
      </c>
      <c r="E298" s="141" t="s">
        <v>1839</v>
      </c>
      <c r="F298" s="281" t="s">
        <v>1092</v>
      </c>
      <c r="G298" s="282" t="s">
        <v>130</v>
      </c>
      <c r="H298" s="283" t="s">
        <v>130</v>
      </c>
      <c r="I298" s="141" t="s">
        <v>130</v>
      </c>
      <c r="J298" s="141" t="s">
        <v>1839</v>
      </c>
      <c r="K298" s="282">
        <v>131000</v>
      </c>
      <c r="L298" s="141" t="s">
        <v>1623</v>
      </c>
      <c r="M298" s="117" t="s">
        <v>1090</v>
      </c>
    </row>
    <row r="299" spans="2:13" ht="45">
      <c r="B299" s="158">
        <v>3</v>
      </c>
      <c r="C299" s="107" t="s">
        <v>75</v>
      </c>
      <c r="D299" s="145" t="s">
        <v>125</v>
      </c>
      <c r="E299" s="141" t="s">
        <v>1840</v>
      </c>
      <c r="F299" s="281" t="s">
        <v>1092</v>
      </c>
      <c r="G299" s="282" t="s">
        <v>130</v>
      </c>
      <c r="H299" s="283" t="s">
        <v>130</v>
      </c>
      <c r="I299" s="141" t="s">
        <v>130</v>
      </c>
      <c r="J299" s="141" t="s">
        <v>1840</v>
      </c>
      <c r="K299" s="282">
        <v>-75000</v>
      </c>
      <c r="L299" s="141" t="s">
        <v>1595</v>
      </c>
      <c r="M299" s="117" t="s">
        <v>1090</v>
      </c>
    </row>
    <row r="300" spans="2:13" ht="45">
      <c r="B300" s="158">
        <v>3</v>
      </c>
      <c r="C300" s="107" t="s">
        <v>75</v>
      </c>
      <c r="D300" s="145" t="s">
        <v>125</v>
      </c>
      <c r="E300" s="141" t="s">
        <v>1841</v>
      </c>
      <c r="F300" s="281" t="s">
        <v>1092</v>
      </c>
      <c r="G300" s="282" t="s">
        <v>130</v>
      </c>
      <c r="H300" s="283" t="s">
        <v>130</v>
      </c>
      <c r="I300" s="141" t="s">
        <v>130</v>
      </c>
      <c r="J300" s="141" t="s">
        <v>1841</v>
      </c>
      <c r="K300" s="282">
        <v>-75000</v>
      </c>
      <c r="L300" s="141" t="s">
        <v>1595</v>
      </c>
      <c r="M300" s="117" t="s">
        <v>1090</v>
      </c>
    </row>
    <row r="301" spans="2:13" ht="45">
      <c r="B301" s="158">
        <v>3</v>
      </c>
      <c r="C301" s="107" t="s">
        <v>75</v>
      </c>
      <c r="D301" s="145" t="s">
        <v>125</v>
      </c>
      <c r="E301" s="141" t="s">
        <v>1842</v>
      </c>
      <c r="F301" s="281" t="s">
        <v>1092</v>
      </c>
      <c r="G301" s="282" t="s">
        <v>130</v>
      </c>
      <c r="H301" s="283" t="s">
        <v>130</v>
      </c>
      <c r="I301" s="141" t="s">
        <v>130</v>
      </c>
      <c r="J301" s="141" t="s">
        <v>1842</v>
      </c>
      <c r="K301" s="282">
        <v>-75000</v>
      </c>
      <c r="L301" s="141" t="s">
        <v>1595</v>
      </c>
      <c r="M301" s="117" t="s">
        <v>1090</v>
      </c>
    </row>
    <row r="302" spans="2:13" ht="45">
      <c r="B302" s="158">
        <v>3</v>
      </c>
      <c r="C302" s="107" t="s">
        <v>75</v>
      </c>
      <c r="D302" s="145" t="s">
        <v>125</v>
      </c>
      <c r="E302" s="141" t="s">
        <v>1843</v>
      </c>
      <c r="F302" s="281" t="s">
        <v>1092</v>
      </c>
      <c r="G302" s="282" t="s">
        <v>130</v>
      </c>
      <c r="H302" s="283" t="s">
        <v>130</v>
      </c>
      <c r="I302" s="141" t="s">
        <v>130</v>
      </c>
      <c r="J302" s="141" t="s">
        <v>1843</v>
      </c>
      <c r="K302" s="282">
        <v>1553000</v>
      </c>
      <c r="L302" s="141" t="s">
        <v>1595</v>
      </c>
      <c r="M302" s="117" t="s">
        <v>1090</v>
      </c>
    </row>
    <row r="303" spans="2:13" ht="45">
      <c r="B303" s="158">
        <v>3</v>
      </c>
      <c r="C303" s="107" t="s">
        <v>75</v>
      </c>
      <c r="D303" s="145" t="s">
        <v>125</v>
      </c>
      <c r="E303" s="141" t="s">
        <v>1598</v>
      </c>
      <c r="F303" s="281" t="s">
        <v>1092</v>
      </c>
      <c r="G303" s="282" t="s">
        <v>130</v>
      </c>
      <c r="H303" s="283" t="s">
        <v>130</v>
      </c>
      <c r="I303" s="141" t="s">
        <v>130</v>
      </c>
      <c r="J303" s="141" t="s">
        <v>1598</v>
      </c>
      <c r="K303" s="282">
        <v>13556430</v>
      </c>
      <c r="L303" s="141" t="s">
        <v>1599</v>
      </c>
      <c r="M303" s="117" t="s">
        <v>1090</v>
      </c>
    </row>
    <row r="304" spans="2:13" ht="45">
      <c r="B304" s="158">
        <v>3</v>
      </c>
      <c r="C304" s="107" t="s">
        <v>75</v>
      </c>
      <c r="D304" s="145" t="s">
        <v>125</v>
      </c>
      <c r="E304" s="141" t="s">
        <v>1844</v>
      </c>
      <c r="F304" s="281" t="s">
        <v>1092</v>
      </c>
      <c r="G304" s="282" t="s">
        <v>130</v>
      </c>
      <c r="H304" s="283" t="s">
        <v>130</v>
      </c>
      <c r="I304" s="141" t="s">
        <v>130</v>
      </c>
      <c r="J304" s="141" t="s">
        <v>1844</v>
      </c>
      <c r="K304" s="282">
        <v>1139607.3500000001</v>
      </c>
      <c r="L304" s="141" t="s">
        <v>1595</v>
      </c>
      <c r="M304" s="117" t="s">
        <v>1090</v>
      </c>
    </row>
    <row r="305" spans="2:13" ht="45">
      <c r="B305" s="158">
        <v>3</v>
      </c>
      <c r="C305" s="107" t="s">
        <v>75</v>
      </c>
      <c r="D305" s="145" t="s">
        <v>125</v>
      </c>
      <c r="E305" s="141" t="s">
        <v>1845</v>
      </c>
      <c r="F305" s="281" t="s">
        <v>1092</v>
      </c>
      <c r="G305" s="282" t="s">
        <v>130</v>
      </c>
      <c r="H305" s="283" t="s">
        <v>130</v>
      </c>
      <c r="I305" s="141" t="s">
        <v>130</v>
      </c>
      <c r="J305" s="141" t="s">
        <v>1845</v>
      </c>
      <c r="K305" s="282">
        <v>3046500</v>
      </c>
      <c r="L305" s="141" t="s">
        <v>1601</v>
      </c>
      <c r="M305" s="117" t="s">
        <v>1090</v>
      </c>
    </row>
    <row r="306" spans="2:13" ht="45">
      <c r="B306" s="158">
        <v>3</v>
      </c>
      <c r="C306" s="107" t="s">
        <v>75</v>
      </c>
      <c r="D306" s="145" t="s">
        <v>125</v>
      </c>
      <c r="E306" s="141" t="s">
        <v>1846</v>
      </c>
      <c r="F306" s="281" t="s">
        <v>1092</v>
      </c>
      <c r="G306" s="282" t="s">
        <v>130</v>
      </c>
      <c r="H306" s="283" t="s">
        <v>130</v>
      </c>
      <c r="I306" s="141" t="s">
        <v>130</v>
      </c>
      <c r="J306" s="141" t="s">
        <v>1846</v>
      </c>
      <c r="K306" s="282">
        <v>-100000</v>
      </c>
      <c r="L306" s="141" t="s">
        <v>1595</v>
      </c>
      <c r="M306" s="117" t="s">
        <v>1090</v>
      </c>
    </row>
    <row r="307" spans="2:13" ht="45">
      <c r="B307" s="158">
        <v>3</v>
      </c>
      <c r="C307" s="107" t="s">
        <v>75</v>
      </c>
      <c r="D307" s="145" t="s">
        <v>125</v>
      </c>
      <c r="E307" s="141" t="s">
        <v>1847</v>
      </c>
      <c r="F307" s="281" t="s">
        <v>1092</v>
      </c>
      <c r="G307" s="282" t="s">
        <v>130</v>
      </c>
      <c r="H307" s="283" t="s">
        <v>130</v>
      </c>
      <c r="I307" s="141" t="s">
        <v>130</v>
      </c>
      <c r="J307" s="141" t="s">
        <v>1847</v>
      </c>
      <c r="K307" s="282">
        <v>-100000</v>
      </c>
      <c r="L307" s="141" t="s">
        <v>1595</v>
      </c>
      <c r="M307" s="117" t="s">
        <v>1090</v>
      </c>
    </row>
    <row r="308" spans="2:13" ht="45">
      <c r="B308" s="158">
        <v>3</v>
      </c>
      <c r="C308" s="107" t="s">
        <v>75</v>
      </c>
      <c r="D308" s="145" t="s">
        <v>125</v>
      </c>
      <c r="E308" s="141" t="s">
        <v>1848</v>
      </c>
      <c r="F308" s="281" t="s">
        <v>1092</v>
      </c>
      <c r="G308" s="282" t="s">
        <v>130</v>
      </c>
      <c r="H308" s="283" t="s">
        <v>130</v>
      </c>
      <c r="I308" s="141" t="s">
        <v>130</v>
      </c>
      <c r="J308" s="141" t="s">
        <v>1848</v>
      </c>
      <c r="K308" s="282">
        <v>400000</v>
      </c>
      <c r="L308" s="141" t="s">
        <v>1597</v>
      </c>
      <c r="M308" s="117" t="s">
        <v>1090</v>
      </c>
    </row>
    <row r="309" spans="2:13" ht="45">
      <c r="B309" s="158">
        <v>3</v>
      </c>
      <c r="C309" s="107" t="s">
        <v>75</v>
      </c>
      <c r="D309" s="145" t="s">
        <v>125</v>
      </c>
      <c r="E309" s="141" t="s">
        <v>1849</v>
      </c>
      <c r="F309" s="281" t="s">
        <v>1092</v>
      </c>
      <c r="G309" s="282" t="s">
        <v>130</v>
      </c>
      <c r="H309" s="283" t="s">
        <v>130</v>
      </c>
      <c r="I309" s="141" t="s">
        <v>130</v>
      </c>
      <c r="J309" s="141" t="s">
        <v>1849</v>
      </c>
      <c r="K309" s="282">
        <v>400000</v>
      </c>
      <c r="L309" s="141" t="s">
        <v>1597</v>
      </c>
      <c r="M309" s="117" t="s">
        <v>1090</v>
      </c>
    </row>
    <row r="310" spans="2:13" ht="45">
      <c r="B310" s="158">
        <v>3</v>
      </c>
      <c r="C310" s="107" t="s">
        <v>75</v>
      </c>
      <c r="D310" s="145" t="s">
        <v>125</v>
      </c>
      <c r="E310" s="141" t="s">
        <v>1707</v>
      </c>
      <c r="F310" s="281" t="s">
        <v>1092</v>
      </c>
      <c r="G310" s="282" t="s">
        <v>130</v>
      </c>
      <c r="H310" s="283" t="s">
        <v>130</v>
      </c>
      <c r="I310" s="141" t="s">
        <v>130</v>
      </c>
      <c r="J310" s="141" t="s">
        <v>1707</v>
      </c>
      <c r="K310" s="282">
        <v>2214000</v>
      </c>
      <c r="L310" s="141" t="s">
        <v>1601</v>
      </c>
      <c r="M310" s="117" t="s">
        <v>1090</v>
      </c>
    </row>
    <row r="311" spans="2:13" ht="45">
      <c r="B311" s="158">
        <v>3</v>
      </c>
      <c r="C311" s="107" t="s">
        <v>75</v>
      </c>
      <c r="D311" s="145" t="s">
        <v>125</v>
      </c>
      <c r="E311" s="141" t="s">
        <v>1850</v>
      </c>
      <c r="F311" s="281" t="s">
        <v>1092</v>
      </c>
      <c r="G311" s="282" t="s">
        <v>130</v>
      </c>
      <c r="H311" s="283" t="s">
        <v>130</v>
      </c>
      <c r="I311" s="141" t="s">
        <v>130</v>
      </c>
      <c r="J311" s="141" t="s">
        <v>1850</v>
      </c>
      <c r="K311" s="282">
        <v>85680</v>
      </c>
      <c r="L311" s="141" t="s">
        <v>1599</v>
      </c>
      <c r="M311" s="117" t="s">
        <v>1090</v>
      </c>
    </row>
    <row r="312" spans="2:13" ht="45">
      <c r="B312" s="158">
        <v>3</v>
      </c>
      <c r="C312" s="107" t="s">
        <v>75</v>
      </c>
      <c r="D312" s="145" t="s">
        <v>125</v>
      </c>
      <c r="E312" s="141" t="s">
        <v>1851</v>
      </c>
      <c r="F312" s="281" t="s">
        <v>1092</v>
      </c>
      <c r="G312" s="282" t="s">
        <v>130</v>
      </c>
      <c r="H312" s="283" t="s">
        <v>130</v>
      </c>
      <c r="I312" s="141" t="s">
        <v>130</v>
      </c>
      <c r="J312" s="141" t="s">
        <v>1851</v>
      </c>
      <c r="K312" s="282">
        <v>12500000</v>
      </c>
      <c r="L312" s="141" t="s">
        <v>1595</v>
      </c>
      <c r="M312" s="117" t="s">
        <v>1090</v>
      </c>
    </row>
    <row r="313" spans="2:13" ht="45">
      <c r="B313" s="158">
        <v>3</v>
      </c>
      <c r="C313" s="107" t="s">
        <v>75</v>
      </c>
      <c r="D313" s="145" t="s">
        <v>125</v>
      </c>
      <c r="E313" s="141" t="s">
        <v>1852</v>
      </c>
      <c r="F313" s="281" t="s">
        <v>1092</v>
      </c>
      <c r="G313" s="282" t="s">
        <v>130</v>
      </c>
      <c r="H313" s="283" t="s">
        <v>130</v>
      </c>
      <c r="I313" s="141" t="s">
        <v>130</v>
      </c>
      <c r="J313" s="141" t="s">
        <v>1852</v>
      </c>
      <c r="K313" s="282">
        <v>1800000</v>
      </c>
      <c r="L313" s="141" t="s">
        <v>1595</v>
      </c>
      <c r="M313" s="117" t="s">
        <v>1090</v>
      </c>
    </row>
    <row r="314" spans="2:13" ht="45">
      <c r="B314" s="158">
        <v>3</v>
      </c>
      <c r="C314" s="107" t="s">
        <v>75</v>
      </c>
      <c r="D314" s="145" t="s">
        <v>125</v>
      </c>
      <c r="E314" s="141" t="s">
        <v>1852</v>
      </c>
      <c r="F314" s="281" t="s">
        <v>1092</v>
      </c>
      <c r="G314" s="282" t="s">
        <v>130</v>
      </c>
      <c r="H314" s="283" t="s">
        <v>130</v>
      </c>
      <c r="I314" s="141" t="s">
        <v>130</v>
      </c>
      <c r="J314" s="141" t="s">
        <v>1852</v>
      </c>
      <c r="K314" s="282">
        <v>1080000</v>
      </c>
      <c r="L314" s="141" t="s">
        <v>1595</v>
      </c>
      <c r="M314" s="117" t="s">
        <v>1090</v>
      </c>
    </row>
    <row r="315" spans="2:13" ht="45">
      <c r="B315" s="158">
        <v>3</v>
      </c>
      <c r="C315" s="107" t="s">
        <v>75</v>
      </c>
      <c r="D315" s="145" t="s">
        <v>125</v>
      </c>
      <c r="E315" s="141" t="s">
        <v>1853</v>
      </c>
      <c r="F315" s="281" t="s">
        <v>1092</v>
      </c>
      <c r="G315" s="282" t="s">
        <v>130</v>
      </c>
      <c r="H315" s="283" t="s">
        <v>130</v>
      </c>
      <c r="I315" s="141" t="s">
        <v>130</v>
      </c>
      <c r="J315" s="141" t="s">
        <v>1853</v>
      </c>
      <c r="K315" s="282">
        <v>12500000</v>
      </c>
      <c r="L315" s="141" t="s">
        <v>1595</v>
      </c>
      <c r="M315" s="117" t="s">
        <v>1090</v>
      </c>
    </row>
    <row r="316" spans="2:13" ht="45">
      <c r="B316" s="158">
        <v>3</v>
      </c>
      <c r="C316" s="107" t="s">
        <v>75</v>
      </c>
      <c r="D316" s="145" t="s">
        <v>125</v>
      </c>
      <c r="E316" s="141" t="s">
        <v>1854</v>
      </c>
      <c r="F316" s="281" t="s">
        <v>1092</v>
      </c>
      <c r="G316" s="282" t="s">
        <v>130</v>
      </c>
      <c r="H316" s="283" t="s">
        <v>130</v>
      </c>
      <c r="I316" s="141" t="s">
        <v>130</v>
      </c>
      <c r="J316" s="141" t="s">
        <v>1854</v>
      </c>
      <c r="K316" s="282">
        <v>2880000</v>
      </c>
      <c r="L316" s="141" t="s">
        <v>1595</v>
      </c>
      <c r="M316" s="117" t="s">
        <v>1090</v>
      </c>
    </row>
    <row r="317" spans="2:13" ht="45">
      <c r="B317" s="158">
        <v>3</v>
      </c>
      <c r="C317" s="107" t="s">
        <v>75</v>
      </c>
      <c r="D317" s="145" t="s">
        <v>125</v>
      </c>
      <c r="E317" s="141" t="s">
        <v>1855</v>
      </c>
      <c r="F317" s="281" t="s">
        <v>1092</v>
      </c>
      <c r="G317" s="282" t="s">
        <v>130</v>
      </c>
      <c r="H317" s="283" t="s">
        <v>130</v>
      </c>
      <c r="I317" s="141" t="s">
        <v>130</v>
      </c>
      <c r="J317" s="141" t="s">
        <v>1855</v>
      </c>
      <c r="K317" s="282">
        <v>12500000</v>
      </c>
      <c r="L317" s="141" t="s">
        <v>1595</v>
      </c>
      <c r="M317" s="117" t="s">
        <v>1090</v>
      </c>
    </row>
    <row r="318" spans="2:13" ht="45">
      <c r="B318" s="158">
        <v>3</v>
      </c>
      <c r="C318" s="107" t="s">
        <v>75</v>
      </c>
      <c r="D318" s="145" t="s">
        <v>125</v>
      </c>
      <c r="E318" s="141" t="s">
        <v>1856</v>
      </c>
      <c r="F318" s="281" t="s">
        <v>1092</v>
      </c>
      <c r="G318" s="282" t="s">
        <v>130</v>
      </c>
      <c r="H318" s="283" t="s">
        <v>130</v>
      </c>
      <c r="I318" s="141" t="s">
        <v>130</v>
      </c>
      <c r="J318" s="141" t="s">
        <v>1856</v>
      </c>
      <c r="K318" s="282">
        <v>2880000</v>
      </c>
      <c r="L318" s="141" t="s">
        <v>1595</v>
      </c>
      <c r="M318" s="117" t="s">
        <v>1090</v>
      </c>
    </row>
    <row r="319" spans="2:13" ht="45">
      <c r="B319" s="158">
        <v>3</v>
      </c>
      <c r="C319" s="107" t="s">
        <v>75</v>
      </c>
      <c r="D319" s="145" t="s">
        <v>125</v>
      </c>
      <c r="E319" s="141" t="s">
        <v>1857</v>
      </c>
      <c r="F319" s="281" t="s">
        <v>1092</v>
      </c>
      <c r="G319" s="282" t="s">
        <v>130</v>
      </c>
      <c r="H319" s="283" t="s">
        <v>130</v>
      </c>
      <c r="I319" s="141" t="s">
        <v>130</v>
      </c>
      <c r="J319" s="141" t="s">
        <v>1857</v>
      </c>
      <c r="K319" s="282">
        <v>180000</v>
      </c>
      <c r="L319" s="141" t="s">
        <v>1595</v>
      </c>
      <c r="M319" s="117" t="s">
        <v>1090</v>
      </c>
    </row>
    <row r="320" spans="2:13" ht="45">
      <c r="B320" s="158">
        <v>3</v>
      </c>
      <c r="C320" s="107" t="s">
        <v>75</v>
      </c>
      <c r="D320" s="145" t="s">
        <v>125</v>
      </c>
      <c r="E320" s="141" t="s">
        <v>1858</v>
      </c>
      <c r="F320" s="281" t="s">
        <v>1092</v>
      </c>
      <c r="G320" s="282" t="s">
        <v>130</v>
      </c>
      <c r="H320" s="283" t="s">
        <v>130</v>
      </c>
      <c r="I320" s="141" t="s">
        <v>130</v>
      </c>
      <c r="J320" s="141" t="s">
        <v>1858</v>
      </c>
      <c r="K320" s="282">
        <v>1300000</v>
      </c>
      <c r="L320" s="141" t="s">
        <v>1595</v>
      </c>
      <c r="M320" s="117" t="s">
        <v>1090</v>
      </c>
    </row>
    <row r="321" spans="2:13" ht="45">
      <c r="B321" s="158">
        <v>3</v>
      </c>
      <c r="C321" s="107" t="s">
        <v>75</v>
      </c>
      <c r="D321" s="145" t="s">
        <v>125</v>
      </c>
      <c r="E321" s="141" t="s">
        <v>1859</v>
      </c>
      <c r="F321" s="281" t="s">
        <v>1092</v>
      </c>
      <c r="G321" s="282" t="s">
        <v>130</v>
      </c>
      <c r="H321" s="283" t="s">
        <v>130</v>
      </c>
      <c r="I321" s="141" t="s">
        <v>130</v>
      </c>
      <c r="J321" s="141" t="s">
        <v>1859</v>
      </c>
      <c r="K321" s="282">
        <v>1400000</v>
      </c>
      <c r="L321" s="141" t="s">
        <v>1595</v>
      </c>
      <c r="M321" s="117" t="s">
        <v>1090</v>
      </c>
    </row>
    <row r="322" spans="2:13" ht="45">
      <c r="B322" s="158">
        <v>3</v>
      </c>
      <c r="C322" s="107" t="s">
        <v>75</v>
      </c>
      <c r="D322" s="145" t="s">
        <v>125</v>
      </c>
      <c r="E322" s="141" t="s">
        <v>1860</v>
      </c>
      <c r="F322" s="281" t="s">
        <v>1092</v>
      </c>
      <c r="G322" s="282" t="s">
        <v>130</v>
      </c>
      <c r="H322" s="283" t="s">
        <v>130</v>
      </c>
      <c r="I322" s="141" t="s">
        <v>130</v>
      </c>
      <c r="J322" s="141" t="s">
        <v>1860</v>
      </c>
      <c r="K322" s="282">
        <v>12500000</v>
      </c>
      <c r="L322" s="141" t="s">
        <v>1595</v>
      </c>
      <c r="M322" s="117" t="s">
        <v>1090</v>
      </c>
    </row>
    <row r="323" spans="2:13">
      <c r="B323" s="160">
        <f>B25+1</f>
        <v>4</v>
      </c>
      <c r="C323" s="109" t="s">
        <v>76</v>
      </c>
      <c r="D323" s="109" t="s">
        <v>1281</v>
      </c>
      <c r="E323" s="109" t="s">
        <v>1281</v>
      </c>
      <c r="F323" s="109" t="s">
        <v>1281</v>
      </c>
      <c r="G323" s="109" t="s">
        <v>1281</v>
      </c>
      <c r="H323" s="109" t="s">
        <v>1281</v>
      </c>
      <c r="I323" s="109" t="s">
        <v>1281</v>
      </c>
      <c r="J323" s="109" t="s">
        <v>1281</v>
      </c>
      <c r="K323" s="109" t="s">
        <v>1281</v>
      </c>
      <c r="L323" s="109" t="s">
        <v>1281</v>
      </c>
      <c r="M323" s="109" t="s">
        <v>1281</v>
      </c>
    </row>
    <row r="324" spans="2:13">
      <c r="B324" s="158">
        <f>B323+1</f>
        <v>5</v>
      </c>
      <c r="C324" s="107" t="s">
        <v>77</v>
      </c>
      <c r="D324" s="107" t="s">
        <v>1281</v>
      </c>
      <c r="E324" s="107" t="s">
        <v>1281</v>
      </c>
      <c r="F324" s="107" t="s">
        <v>1281</v>
      </c>
      <c r="G324" s="107" t="s">
        <v>1281</v>
      </c>
      <c r="H324" s="107" t="s">
        <v>1281</v>
      </c>
      <c r="I324" s="107" t="s">
        <v>1281</v>
      </c>
      <c r="J324" s="107" t="s">
        <v>1281</v>
      </c>
      <c r="K324" s="107" t="s">
        <v>1281</v>
      </c>
      <c r="L324" s="107" t="s">
        <v>1281</v>
      </c>
      <c r="M324" s="107" t="s">
        <v>1281</v>
      </c>
    </row>
    <row r="325" spans="2:13">
      <c r="B325" s="160">
        <v>6</v>
      </c>
      <c r="C325" s="109" t="s">
        <v>78</v>
      </c>
      <c r="D325" s="109" t="s">
        <v>1281</v>
      </c>
      <c r="E325" s="109" t="s">
        <v>1281</v>
      </c>
      <c r="F325" s="109" t="s">
        <v>1281</v>
      </c>
      <c r="G325" s="109" t="s">
        <v>1281</v>
      </c>
      <c r="H325" s="109" t="s">
        <v>1281</v>
      </c>
      <c r="I325" s="109" t="s">
        <v>1281</v>
      </c>
      <c r="J325" s="109" t="s">
        <v>1281</v>
      </c>
      <c r="K325" s="109" t="s">
        <v>1281</v>
      </c>
      <c r="L325" s="109" t="s">
        <v>1281</v>
      </c>
      <c r="M325" s="109" t="s">
        <v>1281</v>
      </c>
    </row>
    <row r="326" spans="2:13">
      <c r="B326" s="158">
        <v>7</v>
      </c>
      <c r="C326" s="107" t="s">
        <v>79</v>
      </c>
      <c r="D326" s="107" t="s">
        <v>1281</v>
      </c>
      <c r="E326" s="107" t="s">
        <v>1281</v>
      </c>
      <c r="F326" s="107" t="s">
        <v>1281</v>
      </c>
      <c r="G326" s="107" t="s">
        <v>1281</v>
      </c>
      <c r="H326" s="107" t="s">
        <v>1281</v>
      </c>
      <c r="I326" s="107" t="s">
        <v>1281</v>
      </c>
      <c r="J326" s="107" t="s">
        <v>1281</v>
      </c>
      <c r="K326" s="107" t="s">
        <v>1281</v>
      </c>
      <c r="L326" s="107" t="s">
        <v>1281</v>
      </c>
      <c r="M326" s="107" t="s">
        <v>1281</v>
      </c>
    </row>
    <row r="327" spans="2:13">
      <c r="B327" s="160">
        <v>8</v>
      </c>
      <c r="C327" s="109" t="s">
        <v>173</v>
      </c>
      <c r="D327" s="109" t="s">
        <v>1281</v>
      </c>
      <c r="E327" s="109" t="s">
        <v>1281</v>
      </c>
      <c r="F327" s="109" t="s">
        <v>1281</v>
      </c>
      <c r="G327" s="109" t="s">
        <v>1281</v>
      </c>
      <c r="H327" s="109" t="s">
        <v>1281</v>
      </c>
      <c r="I327" s="109" t="s">
        <v>1281</v>
      </c>
      <c r="J327" s="109" t="s">
        <v>1281</v>
      </c>
      <c r="K327" s="109" t="s">
        <v>1281</v>
      </c>
      <c r="L327" s="109" t="s">
        <v>1281</v>
      </c>
      <c r="M327" s="109" t="s">
        <v>1281</v>
      </c>
    </row>
    <row r="328" spans="2:13" ht="45">
      <c r="B328" s="158">
        <v>9</v>
      </c>
      <c r="C328" s="107" t="s">
        <v>81</v>
      </c>
      <c r="D328" s="107" t="s">
        <v>1861</v>
      </c>
      <c r="E328" s="107" t="s">
        <v>1862</v>
      </c>
      <c r="F328" s="107" t="s">
        <v>127</v>
      </c>
      <c r="G328" s="141" t="s">
        <v>130</v>
      </c>
      <c r="H328" s="141" t="s">
        <v>130</v>
      </c>
      <c r="I328" s="141" t="s">
        <v>130</v>
      </c>
      <c r="J328" s="284" t="s">
        <v>1863</v>
      </c>
      <c r="K328" s="107">
        <v>401707</v>
      </c>
      <c r="L328" s="107" t="s">
        <v>1864</v>
      </c>
      <c r="M328" s="107" t="s">
        <v>4</v>
      </c>
    </row>
    <row r="329" spans="2:13" ht="45">
      <c r="B329" s="158">
        <v>9</v>
      </c>
      <c r="C329" s="107" t="s">
        <v>81</v>
      </c>
      <c r="D329" s="107" t="s">
        <v>1865</v>
      </c>
      <c r="E329" s="107" t="s">
        <v>1866</v>
      </c>
      <c r="F329" s="107" t="s">
        <v>127</v>
      </c>
      <c r="G329" s="141" t="s">
        <v>130</v>
      </c>
      <c r="H329" s="141" t="s">
        <v>130</v>
      </c>
      <c r="I329" s="141" t="s">
        <v>130</v>
      </c>
      <c r="J329" s="284" t="s">
        <v>1867</v>
      </c>
      <c r="K329" s="107">
        <v>907457</v>
      </c>
      <c r="L329" s="107" t="s">
        <v>1091</v>
      </c>
      <c r="M329" s="107" t="s">
        <v>4</v>
      </c>
    </row>
    <row r="330" spans="2:13" ht="56.25">
      <c r="B330" s="158">
        <v>9</v>
      </c>
      <c r="C330" s="107" t="s">
        <v>81</v>
      </c>
      <c r="D330" s="107" t="s">
        <v>1868</v>
      </c>
      <c r="E330" s="107" t="s">
        <v>1869</v>
      </c>
      <c r="F330" s="107" t="s">
        <v>127</v>
      </c>
      <c r="G330" s="141" t="s">
        <v>130</v>
      </c>
      <c r="H330" s="141" t="s">
        <v>130</v>
      </c>
      <c r="I330" s="141" t="s">
        <v>130</v>
      </c>
      <c r="J330" s="284" t="s">
        <v>1870</v>
      </c>
      <c r="K330" s="107">
        <v>1961760</v>
      </c>
      <c r="L330" s="107" t="s">
        <v>134</v>
      </c>
      <c r="M330" s="107" t="s">
        <v>4</v>
      </c>
    </row>
    <row r="331" spans="2:13" ht="67.5">
      <c r="B331" s="158">
        <v>9</v>
      </c>
      <c r="C331" s="107" t="s">
        <v>81</v>
      </c>
      <c r="D331" s="107" t="s">
        <v>1871</v>
      </c>
      <c r="E331" s="107" t="s">
        <v>1872</v>
      </c>
      <c r="F331" s="107" t="s">
        <v>127</v>
      </c>
      <c r="G331" s="141" t="s">
        <v>130</v>
      </c>
      <c r="H331" s="141" t="s">
        <v>130</v>
      </c>
      <c r="I331" s="141" t="s">
        <v>130</v>
      </c>
      <c r="J331" s="284" t="s">
        <v>1873</v>
      </c>
      <c r="K331" s="107">
        <v>847174</v>
      </c>
      <c r="L331" s="107" t="s">
        <v>1091</v>
      </c>
      <c r="M331" s="107" t="s">
        <v>4</v>
      </c>
    </row>
    <row r="332" spans="2:13" ht="45">
      <c r="B332" s="158">
        <v>9</v>
      </c>
      <c r="C332" s="107" t="s">
        <v>81</v>
      </c>
      <c r="D332" s="107" t="s">
        <v>1874</v>
      </c>
      <c r="E332" s="107" t="s">
        <v>1875</v>
      </c>
      <c r="F332" s="107" t="s">
        <v>127</v>
      </c>
      <c r="G332" s="141" t="s">
        <v>130</v>
      </c>
      <c r="H332" s="141" t="s">
        <v>130</v>
      </c>
      <c r="I332" s="141" t="s">
        <v>130</v>
      </c>
      <c r="J332" s="284" t="s">
        <v>1876</v>
      </c>
      <c r="K332" s="107">
        <v>728105</v>
      </c>
      <c r="L332" s="107" t="s">
        <v>1877</v>
      </c>
      <c r="M332" s="107" t="s">
        <v>4</v>
      </c>
    </row>
    <row r="333" spans="2:13" ht="33.75">
      <c r="B333" s="158">
        <v>9</v>
      </c>
      <c r="C333" s="107" t="s">
        <v>81</v>
      </c>
      <c r="D333" s="107" t="s">
        <v>1878</v>
      </c>
      <c r="E333" s="107" t="s">
        <v>1879</v>
      </c>
      <c r="F333" s="107" t="s">
        <v>127</v>
      </c>
      <c r="G333" s="141" t="s">
        <v>130</v>
      </c>
      <c r="H333" s="141" t="s">
        <v>130</v>
      </c>
      <c r="I333" s="141" t="s">
        <v>130</v>
      </c>
      <c r="J333" s="284" t="s">
        <v>1880</v>
      </c>
      <c r="K333" s="107">
        <v>6240144.2000000002</v>
      </c>
      <c r="L333" s="107" t="s">
        <v>131</v>
      </c>
      <c r="M333" s="107" t="s">
        <v>4</v>
      </c>
    </row>
    <row r="334" spans="2:13" ht="33.75">
      <c r="B334" s="158">
        <v>9</v>
      </c>
      <c r="C334" s="107" t="s">
        <v>81</v>
      </c>
      <c r="D334" s="107" t="s">
        <v>1878</v>
      </c>
      <c r="E334" s="107" t="s">
        <v>1879</v>
      </c>
      <c r="F334" s="107" t="s">
        <v>127</v>
      </c>
      <c r="G334" s="141" t="s">
        <v>130</v>
      </c>
      <c r="H334" s="141" t="s">
        <v>130</v>
      </c>
      <c r="I334" s="141" t="s">
        <v>130</v>
      </c>
      <c r="J334" s="284" t="s">
        <v>1881</v>
      </c>
      <c r="K334" s="107">
        <v>6240144.2000000002</v>
      </c>
      <c r="L334" s="107" t="s">
        <v>131</v>
      </c>
      <c r="M334" s="107" t="s">
        <v>4</v>
      </c>
    </row>
    <row r="335" spans="2:13" ht="33.75">
      <c r="B335" s="158">
        <v>9</v>
      </c>
      <c r="C335" s="107" t="s">
        <v>81</v>
      </c>
      <c r="D335" s="107" t="s">
        <v>1878</v>
      </c>
      <c r="E335" s="107" t="s">
        <v>1879</v>
      </c>
      <c r="F335" s="107" t="s">
        <v>127</v>
      </c>
      <c r="G335" s="141" t="s">
        <v>130</v>
      </c>
      <c r="H335" s="141" t="s">
        <v>130</v>
      </c>
      <c r="I335" s="141" t="s">
        <v>130</v>
      </c>
      <c r="J335" s="284" t="s">
        <v>1882</v>
      </c>
      <c r="K335" s="107">
        <v>9360216.3000000007</v>
      </c>
      <c r="L335" s="107" t="s">
        <v>131</v>
      </c>
      <c r="M335" s="107" t="s">
        <v>4</v>
      </c>
    </row>
    <row r="336" spans="2:13" ht="33.75">
      <c r="B336" s="158">
        <v>9</v>
      </c>
      <c r="C336" s="107" t="s">
        <v>81</v>
      </c>
      <c r="D336" s="107" t="s">
        <v>1883</v>
      </c>
      <c r="E336" s="107" t="s">
        <v>1884</v>
      </c>
      <c r="F336" s="107" t="s">
        <v>127</v>
      </c>
      <c r="G336" s="141" t="s">
        <v>130</v>
      </c>
      <c r="H336" s="141" t="s">
        <v>130</v>
      </c>
      <c r="I336" s="141" t="s">
        <v>130</v>
      </c>
      <c r="J336" s="284" t="s">
        <v>1885</v>
      </c>
      <c r="K336" s="107">
        <v>7635302.2000000002</v>
      </c>
      <c r="L336" s="107" t="s">
        <v>1886</v>
      </c>
      <c r="M336" s="107" t="s">
        <v>4</v>
      </c>
    </row>
    <row r="337" spans="2:13" ht="56.25">
      <c r="B337" s="158">
        <v>9</v>
      </c>
      <c r="C337" s="107" t="s">
        <v>81</v>
      </c>
      <c r="D337" s="107" t="s">
        <v>1887</v>
      </c>
      <c r="E337" s="107" t="s">
        <v>1888</v>
      </c>
      <c r="F337" s="107" t="s">
        <v>127</v>
      </c>
      <c r="G337" s="141" t="s">
        <v>130</v>
      </c>
      <c r="H337" s="141" t="s">
        <v>130</v>
      </c>
      <c r="I337" s="141" t="s">
        <v>130</v>
      </c>
      <c r="J337" s="284" t="s">
        <v>1889</v>
      </c>
      <c r="K337" s="107">
        <v>2737600</v>
      </c>
      <c r="L337" s="107" t="s">
        <v>1886</v>
      </c>
      <c r="M337" s="107" t="s">
        <v>4</v>
      </c>
    </row>
    <row r="338" spans="2:13" ht="22.5">
      <c r="B338" s="158">
        <v>9</v>
      </c>
      <c r="C338" s="107" t="s">
        <v>81</v>
      </c>
      <c r="D338" s="107" t="s">
        <v>1887</v>
      </c>
      <c r="E338" s="107" t="s">
        <v>1890</v>
      </c>
      <c r="F338" s="107" t="s">
        <v>127</v>
      </c>
      <c r="G338" s="141" t="s">
        <v>130</v>
      </c>
      <c r="H338" s="141" t="s">
        <v>130</v>
      </c>
      <c r="I338" s="141" t="s">
        <v>130</v>
      </c>
      <c r="J338" s="284" t="s">
        <v>1891</v>
      </c>
      <c r="K338" s="107">
        <v>425000</v>
      </c>
      <c r="L338" s="107" t="s">
        <v>1886</v>
      </c>
      <c r="M338" s="107" t="s">
        <v>4</v>
      </c>
    </row>
    <row r="339" spans="2:13" ht="22.5">
      <c r="B339" s="158">
        <v>9</v>
      </c>
      <c r="C339" s="107" t="s">
        <v>81</v>
      </c>
      <c r="D339" s="284" t="s">
        <v>1892</v>
      </c>
      <c r="E339" s="107" t="s">
        <v>1893</v>
      </c>
      <c r="F339" s="107" t="s">
        <v>127</v>
      </c>
      <c r="G339" s="107">
        <v>200000</v>
      </c>
      <c r="H339" s="285">
        <v>44301</v>
      </c>
      <c r="I339" s="107" t="s">
        <v>133</v>
      </c>
      <c r="J339" s="141" t="s">
        <v>130</v>
      </c>
      <c r="K339" s="141" t="s">
        <v>130</v>
      </c>
      <c r="L339" s="141" t="s">
        <v>130</v>
      </c>
      <c r="M339" s="107" t="s">
        <v>4</v>
      </c>
    </row>
    <row r="340" spans="2:13" ht="22.5">
      <c r="B340" s="158">
        <v>9</v>
      </c>
      <c r="C340" s="107" t="s">
        <v>81</v>
      </c>
      <c r="D340" s="284" t="s">
        <v>1892</v>
      </c>
      <c r="E340" s="107" t="s">
        <v>1893</v>
      </c>
      <c r="F340" s="107" t="s">
        <v>127</v>
      </c>
      <c r="G340" s="107">
        <v>800000</v>
      </c>
      <c r="H340" s="285">
        <v>44301</v>
      </c>
      <c r="I340" s="107" t="s">
        <v>133</v>
      </c>
      <c r="J340" s="141" t="s">
        <v>130</v>
      </c>
      <c r="K340" s="141" t="s">
        <v>130</v>
      </c>
      <c r="L340" s="141" t="s">
        <v>130</v>
      </c>
      <c r="M340" s="107" t="s">
        <v>4</v>
      </c>
    </row>
    <row r="341" spans="2:13" ht="22.5">
      <c r="B341" s="158">
        <v>9</v>
      </c>
      <c r="C341" s="107" t="s">
        <v>81</v>
      </c>
      <c r="D341" s="284" t="s">
        <v>1892</v>
      </c>
      <c r="E341" s="107" t="s">
        <v>1893</v>
      </c>
      <c r="F341" s="107" t="s">
        <v>127</v>
      </c>
      <c r="G341" s="107">
        <v>1800000</v>
      </c>
      <c r="H341" s="285">
        <v>44320</v>
      </c>
      <c r="I341" s="107" t="s">
        <v>133</v>
      </c>
      <c r="J341" s="141" t="s">
        <v>130</v>
      </c>
      <c r="K341" s="141" t="s">
        <v>130</v>
      </c>
      <c r="L341" s="141" t="s">
        <v>130</v>
      </c>
      <c r="M341" s="107" t="s">
        <v>4</v>
      </c>
    </row>
    <row r="342" spans="2:13" ht="22.5">
      <c r="B342" s="158">
        <v>9</v>
      </c>
      <c r="C342" s="107" t="s">
        <v>81</v>
      </c>
      <c r="D342" s="284" t="s">
        <v>1892</v>
      </c>
      <c r="E342" s="107" t="s">
        <v>1893</v>
      </c>
      <c r="F342" s="107" t="s">
        <v>127</v>
      </c>
      <c r="G342" s="107">
        <v>1800000</v>
      </c>
      <c r="H342" s="285">
        <v>44309</v>
      </c>
      <c r="I342" s="107" t="s">
        <v>133</v>
      </c>
      <c r="J342" s="141" t="s">
        <v>130</v>
      </c>
      <c r="K342" s="141" t="s">
        <v>130</v>
      </c>
      <c r="L342" s="141" t="s">
        <v>130</v>
      </c>
      <c r="M342" s="107" t="s">
        <v>4</v>
      </c>
    </row>
    <row r="343" spans="2:13" ht="22.5">
      <c r="B343" s="158">
        <v>9</v>
      </c>
      <c r="C343" s="107" t="s">
        <v>81</v>
      </c>
      <c r="D343" s="284" t="s">
        <v>1892</v>
      </c>
      <c r="E343" s="107" t="s">
        <v>1893</v>
      </c>
      <c r="F343" s="107" t="s">
        <v>127</v>
      </c>
      <c r="G343" s="107">
        <v>1808000</v>
      </c>
      <c r="H343" s="285">
        <v>44358</v>
      </c>
      <c r="I343" s="107" t="s">
        <v>133</v>
      </c>
      <c r="J343" s="141" t="s">
        <v>130</v>
      </c>
      <c r="K343" s="141" t="s">
        <v>130</v>
      </c>
      <c r="L343" s="141" t="s">
        <v>130</v>
      </c>
      <c r="M343" s="107" t="s">
        <v>4</v>
      </c>
    </row>
    <row r="344" spans="2:13" ht="22.5">
      <c r="B344" s="158">
        <v>9</v>
      </c>
      <c r="C344" s="107" t="s">
        <v>81</v>
      </c>
      <c r="D344" s="284" t="s">
        <v>1892</v>
      </c>
      <c r="E344" s="107" t="s">
        <v>1893</v>
      </c>
      <c r="F344" s="107" t="s">
        <v>127</v>
      </c>
      <c r="G344" s="107">
        <v>2386000</v>
      </c>
      <c r="H344" s="285">
        <v>44236</v>
      </c>
      <c r="I344" s="107" t="s">
        <v>133</v>
      </c>
      <c r="J344" s="141" t="s">
        <v>130</v>
      </c>
      <c r="K344" s="141" t="s">
        <v>130</v>
      </c>
      <c r="L344" s="141" t="s">
        <v>130</v>
      </c>
      <c r="M344" s="107" t="s">
        <v>4</v>
      </c>
    </row>
    <row r="345" spans="2:13" ht="22.5">
      <c r="B345" s="158">
        <v>9</v>
      </c>
      <c r="C345" s="107" t="s">
        <v>81</v>
      </c>
      <c r="D345" s="284" t="s">
        <v>1892</v>
      </c>
      <c r="E345" s="107" t="s">
        <v>1893</v>
      </c>
      <c r="F345" s="107" t="s">
        <v>127</v>
      </c>
      <c r="G345" s="107">
        <v>3000000</v>
      </c>
      <c r="H345" s="285">
        <v>44301</v>
      </c>
      <c r="I345" s="107" t="s">
        <v>133</v>
      </c>
      <c r="J345" s="141" t="s">
        <v>130</v>
      </c>
      <c r="K345" s="141" t="s">
        <v>130</v>
      </c>
      <c r="L345" s="141" t="s">
        <v>130</v>
      </c>
      <c r="M345" s="107" t="s">
        <v>4</v>
      </c>
    </row>
    <row r="346" spans="2:13" ht="22.5">
      <c r="B346" s="158">
        <v>9</v>
      </c>
      <c r="C346" s="107" t="s">
        <v>81</v>
      </c>
      <c r="D346" s="284" t="s">
        <v>1892</v>
      </c>
      <c r="E346" s="107" t="s">
        <v>1893</v>
      </c>
      <c r="F346" s="107" t="s">
        <v>127</v>
      </c>
      <c r="G346" s="107">
        <v>3506000</v>
      </c>
      <c r="H346" s="285">
        <v>44301</v>
      </c>
      <c r="I346" s="107" t="s">
        <v>133</v>
      </c>
      <c r="J346" s="141" t="s">
        <v>130</v>
      </c>
      <c r="K346" s="141" t="s">
        <v>130</v>
      </c>
      <c r="L346" s="141" t="s">
        <v>130</v>
      </c>
      <c r="M346" s="107" t="s">
        <v>4</v>
      </c>
    </row>
    <row r="347" spans="2:13" ht="56.25">
      <c r="B347" s="158">
        <v>9</v>
      </c>
      <c r="C347" s="107" t="s">
        <v>81</v>
      </c>
      <c r="D347" s="107" t="s">
        <v>1894</v>
      </c>
      <c r="E347" s="107" t="s">
        <v>1895</v>
      </c>
      <c r="F347" s="107" t="s">
        <v>127</v>
      </c>
      <c r="G347" s="141" t="s">
        <v>130</v>
      </c>
      <c r="H347" s="141" t="s">
        <v>130</v>
      </c>
      <c r="I347" s="141" t="s">
        <v>130</v>
      </c>
      <c r="J347" s="284" t="s">
        <v>1896</v>
      </c>
      <c r="K347" s="107">
        <v>317438</v>
      </c>
      <c r="L347" s="107" t="s">
        <v>1864</v>
      </c>
      <c r="M347" s="107" t="s">
        <v>4</v>
      </c>
    </row>
    <row r="348" spans="2:13" ht="33.75">
      <c r="B348" s="158">
        <v>9</v>
      </c>
      <c r="C348" s="107" t="s">
        <v>81</v>
      </c>
      <c r="D348" s="284" t="s">
        <v>1897</v>
      </c>
      <c r="E348" s="107" t="s">
        <v>1893</v>
      </c>
      <c r="F348" s="107" t="s">
        <v>127</v>
      </c>
      <c r="G348" s="107">
        <v>1000000</v>
      </c>
      <c r="H348" s="285">
        <v>44285</v>
      </c>
      <c r="I348" s="107" t="s">
        <v>133</v>
      </c>
      <c r="J348" s="141" t="s">
        <v>130</v>
      </c>
      <c r="K348" s="141" t="s">
        <v>130</v>
      </c>
      <c r="L348" s="141" t="s">
        <v>130</v>
      </c>
      <c r="M348" s="107" t="s">
        <v>4</v>
      </c>
    </row>
    <row r="349" spans="2:13" ht="22.5">
      <c r="B349" s="158">
        <v>9</v>
      </c>
      <c r="C349" s="107" t="s">
        <v>81</v>
      </c>
      <c r="D349" s="284" t="s">
        <v>1898</v>
      </c>
      <c r="E349" s="107" t="s">
        <v>1893</v>
      </c>
      <c r="F349" s="107" t="s">
        <v>127</v>
      </c>
      <c r="G349" s="107">
        <v>2000000</v>
      </c>
      <c r="H349" s="285">
        <v>44307</v>
      </c>
      <c r="I349" s="107" t="s">
        <v>133</v>
      </c>
      <c r="J349" s="141" t="s">
        <v>130</v>
      </c>
      <c r="K349" s="141" t="s">
        <v>130</v>
      </c>
      <c r="L349" s="141" t="s">
        <v>130</v>
      </c>
      <c r="M349" s="107" t="s">
        <v>4</v>
      </c>
    </row>
    <row r="350" spans="2:13" ht="22.5">
      <c r="B350" s="158">
        <v>9</v>
      </c>
      <c r="C350" s="107" t="s">
        <v>81</v>
      </c>
      <c r="D350" s="284" t="s">
        <v>1899</v>
      </c>
      <c r="E350" s="107" t="s">
        <v>1893</v>
      </c>
      <c r="F350" s="107" t="s">
        <v>127</v>
      </c>
      <c r="G350" s="107">
        <v>6000000</v>
      </c>
      <c r="H350" s="285">
        <v>44284</v>
      </c>
      <c r="I350" s="107" t="s">
        <v>133</v>
      </c>
      <c r="J350" s="141" t="s">
        <v>130</v>
      </c>
      <c r="K350" s="141" t="s">
        <v>130</v>
      </c>
      <c r="L350" s="141" t="s">
        <v>130</v>
      </c>
      <c r="M350" s="107" t="s">
        <v>4</v>
      </c>
    </row>
    <row r="351" spans="2:13" ht="33.75">
      <c r="B351" s="158">
        <v>9</v>
      </c>
      <c r="C351" s="107" t="s">
        <v>81</v>
      </c>
      <c r="D351" s="284" t="s">
        <v>1900</v>
      </c>
      <c r="E351" s="107" t="s">
        <v>1901</v>
      </c>
      <c r="F351" s="107" t="s">
        <v>127</v>
      </c>
      <c r="G351" s="107">
        <v>425000</v>
      </c>
      <c r="H351" s="285">
        <v>44218</v>
      </c>
      <c r="I351" s="107" t="s">
        <v>1886</v>
      </c>
      <c r="J351" s="141" t="s">
        <v>130</v>
      </c>
      <c r="K351" s="141" t="s">
        <v>130</v>
      </c>
      <c r="L351" s="141" t="s">
        <v>130</v>
      </c>
      <c r="M351" s="107" t="s">
        <v>4</v>
      </c>
    </row>
    <row r="352" spans="2:13" ht="45">
      <c r="B352" s="158">
        <v>9</v>
      </c>
      <c r="C352" s="107" t="s">
        <v>81</v>
      </c>
      <c r="D352" s="107" t="s">
        <v>1902</v>
      </c>
      <c r="E352" s="107" t="s">
        <v>1903</v>
      </c>
      <c r="F352" s="107" t="s">
        <v>127</v>
      </c>
      <c r="G352" s="141" t="s">
        <v>130</v>
      </c>
      <c r="H352" s="141" t="s">
        <v>130</v>
      </c>
      <c r="I352" s="141" t="s">
        <v>130</v>
      </c>
      <c r="J352" s="284" t="s">
        <v>1904</v>
      </c>
      <c r="K352" s="107">
        <v>7000000</v>
      </c>
      <c r="L352" s="107" t="s">
        <v>1091</v>
      </c>
      <c r="M352" s="107" t="s">
        <v>4</v>
      </c>
    </row>
    <row r="353" spans="2:13" ht="33.75">
      <c r="B353" s="158">
        <v>9</v>
      </c>
      <c r="C353" s="107" t="s">
        <v>81</v>
      </c>
      <c r="D353" s="107" t="s">
        <v>1905</v>
      </c>
      <c r="E353" s="107" t="s">
        <v>1906</v>
      </c>
      <c r="F353" s="107" t="s">
        <v>127</v>
      </c>
      <c r="G353" s="141" t="s">
        <v>130</v>
      </c>
      <c r="H353" s="141" t="s">
        <v>130</v>
      </c>
      <c r="I353" s="141" t="s">
        <v>130</v>
      </c>
      <c r="J353" s="284" t="s">
        <v>1907</v>
      </c>
      <c r="K353" s="107">
        <v>3000000</v>
      </c>
      <c r="L353" s="107" t="s">
        <v>1091</v>
      </c>
      <c r="M353" s="107" t="s">
        <v>4</v>
      </c>
    </row>
    <row r="354" spans="2:13" ht="45">
      <c r="B354" s="158">
        <v>9</v>
      </c>
      <c r="C354" s="107" t="s">
        <v>81</v>
      </c>
      <c r="D354" s="107" t="s">
        <v>1908</v>
      </c>
      <c r="E354" s="107" t="s">
        <v>1909</v>
      </c>
      <c r="F354" s="107" t="s">
        <v>127</v>
      </c>
      <c r="G354" s="141" t="s">
        <v>130</v>
      </c>
      <c r="H354" s="141" t="s">
        <v>130</v>
      </c>
      <c r="I354" s="141" t="s">
        <v>130</v>
      </c>
      <c r="J354" s="284" t="s">
        <v>1910</v>
      </c>
      <c r="K354" s="107">
        <v>2099923</v>
      </c>
      <c r="L354" s="107" t="s">
        <v>126</v>
      </c>
      <c r="M354" s="107" t="s">
        <v>4</v>
      </c>
    </row>
    <row r="355" spans="2:13" ht="33.75">
      <c r="B355" s="158">
        <v>9</v>
      </c>
      <c r="C355" s="107" t="s">
        <v>81</v>
      </c>
      <c r="D355" s="107" t="s">
        <v>1908</v>
      </c>
      <c r="E355" s="107" t="s">
        <v>1909</v>
      </c>
      <c r="F355" s="107" t="s">
        <v>127</v>
      </c>
      <c r="G355" s="141" t="s">
        <v>130</v>
      </c>
      <c r="H355" s="141" t="s">
        <v>130</v>
      </c>
      <c r="I355" s="141" t="s">
        <v>130</v>
      </c>
      <c r="J355" s="284" t="s">
        <v>1911</v>
      </c>
      <c r="K355" s="107">
        <v>4199845</v>
      </c>
      <c r="L355" s="107" t="s">
        <v>126</v>
      </c>
      <c r="M355" s="107" t="s">
        <v>4</v>
      </c>
    </row>
    <row r="356" spans="2:13" ht="33.75">
      <c r="B356" s="158">
        <v>9</v>
      </c>
      <c r="C356" s="107" t="s">
        <v>81</v>
      </c>
      <c r="D356" s="107" t="s">
        <v>1908</v>
      </c>
      <c r="E356" s="107" t="s">
        <v>1909</v>
      </c>
      <c r="F356" s="107" t="s">
        <v>127</v>
      </c>
      <c r="G356" s="141" t="s">
        <v>130</v>
      </c>
      <c r="H356" s="141" t="s">
        <v>130</v>
      </c>
      <c r="I356" s="141" t="s">
        <v>130</v>
      </c>
      <c r="J356" s="284" t="s">
        <v>1911</v>
      </c>
      <c r="K356" s="107">
        <v>6999742</v>
      </c>
      <c r="L356" s="107" t="s">
        <v>126</v>
      </c>
      <c r="M356" s="107" t="s">
        <v>4</v>
      </c>
    </row>
    <row r="357" spans="2:13" ht="45">
      <c r="B357" s="158">
        <v>9</v>
      </c>
      <c r="C357" s="107" t="s">
        <v>81</v>
      </c>
      <c r="D357" s="107" t="s">
        <v>1912</v>
      </c>
      <c r="E357" s="107" t="s">
        <v>1913</v>
      </c>
      <c r="F357" s="107" t="s">
        <v>127</v>
      </c>
      <c r="G357" s="141" t="s">
        <v>130</v>
      </c>
      <c r="H357" s="141" t="s">
        <v>130</v>
      </c>
      <c r="I357" s="141" t="s">
        <v>130</v>
      </c>
      <c r="J357" s="284" t="s">
        <v>1914</v>
      </c>
      <c r="K357" s="107">
        <v>2163913</v>
      </c>
      <c r="L357" s="107" t="s">
        <v>126</v>
      </c>
      <c r="M357" s="107" t="s">
        <v>4</v>
      </c>
    </row>
    <row r="358" spans="2:13" ht="33.75">
      <c r="B358" s="158">
        <v>9</v>
      </c>
      <c r="C358" s="107" t="s">
        <v>81</v>
      </c>
      <c r="D358" s="107" t="s">
        <v>1912</v>
      </c>
      <c r="E358" s="107" t="s">
        <v>1913</v>
      </c>
      <c r="F358" s="107" t="s">
        <v>127</v>
      </c>
      <c r="G358" s="141" t="s">
        <v>130</v>
      </c>
      <c r="H358" s="141" t="s">
        <v>130</v>
      </c>
      <c r="I358" s="141" t="s">
        <v>130</v>
      </c>
      <c r="J358" s="284" t="s">
        <v>1915</v>
      </c>
      <c r="K358" s="107">
        <v>4327828</v>
      </c>
      <c r="L358" s="107" t="s">
        <v>126</v>
      </c>
      <c r="M358" s="107" t="s">
        <v>4</v>
      </c>
    </row>
    <row r="359" spans="2:13" ht="33.75">
      <c r="B359" s="158">
        <v>9</v>
      </c>
      <c r="C359" s="107" t="s">
        <v>81</v>
      </c>
      <c r="D359" s="107" t="s">
        <v>1912</v>
      </c>
      <c r="E359" s="107" t="s">
        <v>1913</v>
      </c>
      <c r="F359" s="107" t="s">
        <v>127</v>
      </c>
      <c r="G359" s="141" t="s">
        <v>130</v>
      </c>
      <c r="H359" s="141" t="s">
        <v>130</v>
      </c>
      <c r="I359" s="141" t="s">
        <v>130</v>
      </c>
      <c r="J359" s="284" t="s">
        <v>1915</v>
      </c>
      <c r="K359" s="107">
        <v>7213046</v>
      </c>
      <c r="L359" s="107" t="s">
        <v>126</v>
      </c>
      <c r="M359" s="107" t="s">
        <v>4</v>
      </c>
    </row>
    <row r="360" spans="2:13" ht="45">
      <c r="B360" s="158">
        <v>9</v>
      </c>
      <c r="C360" s="107" t="s">
        <v>81</v>
      </c>
      <c r="D360" s="107" t="s">
        <v>1874</v>
      </c>
      <c r="E360" s="107" t="s">
        <v>1916</v>
      </c>
      <c r="F360" s="107" t="s">
        <v>127</v>
      </c>
      <c r="G360" s="141" t="s">
        <v>130</v>
      </c>
      <c r="H360" s="141" t="s">
        <v>130</v>
      </c>
      <c r="I360" s="141" t="s">
        <v>130</v>
      </c>
      <c r="J360" s="284" t="s">
        <v>1917</v>
      </c>
      <c r="K360" s="107">
        <v>1812088</v>
      </c>
      <c r="L360" s="107"/>
      <c r="M360" s="107" t="s">
        <v>4</v>
      </c>
    </row>
    <row r="361" spans="2:13" ht="67.5">
      <c r="B361" s="158">
        <v>9</v>
      </c>
      <c r="C361" s="107" t="s">
        <v>81</v>
      </c>
      <c r="D361" s="107" t="s">
        <v>1918</v>
      </c>
      <c r="E361" s="107" t="s">
        <v>1919</v>
      </c>
      <c r="F361" s="107" t="s">
        <v>127</v>
      </c>
      <c r="G361" s="141" t="s">
        <v>130</v>
      </c>
      <c r="H361" s="141" t="s">
        <v>130</v>
      </c>
      <c r="I361" s="141" t="s">
        <v>130</v>
      </c>
      <c r="J361" s="284" t="s">
        <v>1920</v>
      </c>
      <c r="K361" s="107">
        <v>6900000</v>
      </c>
      <c r="L361" s="107" t="s">
        <v>126</v>
      </c>
      <c r="M361" s="107" t="s">
        <v>4</v>
      </c>
    </row>
    <row r="362" spans="2:13" ht="67.5">
      <c r="B362" s="158">
        <v>9</v>
      </c>
      <c r="C362" s="107" t="s">
        <v>81</v>
      </c>
      <c r="D362" s="107" t="s">
        <v>1918</v>
      </c>
      <c r="E362" s="107" t="s">
        <v>1921</v>
      </c>
      <c r="F362" s="107" t="s">
        <v>127</v>
      </c>
      <c r="G362" s="141" t="s">
        <v>130</v>
      </c>
      <c r="H362" s="141" t="s">
        <v>130</v>
      </c>
      <c r="I362" s="141" t="s">
        <v>130</v>
      </c>
      <c r="J362" s="284" t="s">
        <v>1922</v>
      </c>
      <c r="K362" s="107">
        <v>9900000</v>
      </c>
      <c r="L362" s="107" t="s">
        <v>1886</v>
      </c>
      <c r="M362" s="107" t="s">
        <v>4</v>
      </c>
    </row>
    <row r="363" spans="2:13" ht="67.5">
      <c r="B363" s="158">
        <v>9</v>
      </c>
      <c r="C363" s="107" t="s">
        <v>81</v>
      </c>
      <c r="D363" s="107" t="s">
        <v>1923</v>
      </c>
      <c r="E363" s="107" t="s">
        <v>1921</v>
      </c>
      <c r="F363" s="107" t="s">
        <v>127</v>
      </c>
      <c r="G363" s="141" t="s">
        <v>130</v>
      </c>
      <c r="H363" s="141" t="s">
        <v>130</v>
      </c>
      <c r="I363" s="141" t="s">
        <v>130</v>
      </c>
      <c r="J363" s="284" t="s">
        <v>1924</v>
      </c>
      <c r="K363" s="107">
        <v>10000000</v>
      </c>
      <c r="L363" s="107" t="s">
        <v>1886</v>
      </c>
      <c r="M363" s="107" t="s">
        <v>4</v>
      </c>
    </row>
    <row r="364" spans="2:13" ht="33.75">
      <c r="B364" s="158">
        <v>9</v>
      </c>
      <c r="C364" s="107" t="s">
        <v>81</v>
      </c>
      <c r="D364" s="107" t="s">
        <v>1925</v>
      </c>
      <c r="E364" s="107" t="s">
        <v>1926</v>
      </c>
      <c r="F364" s="107" t="s">
        <v>127</v>
      </c>
      <c r="G364" s="141" t="s">
        <v>130</v>
      </c>
      <c r="H364" s="141" t="s">
        <v>130</v>
      </c>
      <c r="I364" s="141" t="s">
        <v>130</v>
      </c>
      <c r="J364" s="284" t="s">
        <v>1927</v>
      </c>
      <c r="K364" s="107">
        <v>1500000</v>
      </c>
      <c r="L364" s="107" t="s">
        <v>131</v>
      </c>
      <c r="M364" s="107" t="s">
        <v>4</v>
      </c>
    </row>
    <row r="365" spans="2:13" ht="33.75">
      <c r="B365" s="158">
        <v>9</v>
      </c>
      <c r="C365" s="107" t="s">
        <v>81</v>
      </c>
      <c r="D365" s="107" t="s">
        <v>1928</v>
      </c>
      <c r="E365" s="107" t="s">
        <v>1929</v>
      </c>
      <c r="F365" s="107" t="s">
        <v>127</v>
      </c>
      <c r="G365" s="141" t="s">
        <v>130</v>
      </c>
      <c r="H365" s="141" t="s">
        <v>130</v>
      </c>
      <c r="I365" s="141" t="s">
        <v>130</v>
      </c>
      <c r="J365" s="284" t="s">
        <v>1930</v>
      </c>
      <c r="K365" s="107">
        <v>10612893</v>
      </c>
      <c r="L365" s="107" t="s">
        <v>1931</v>
      </c>
      <c r="M365" s="107" t="s">
        <v>4</v>
      </c>
    </row>
    <row r="366" spans="2:13" ht="33.75">
      <c r="B366" s="158">
        <v>9</v>
      </c>
      <c r="C366" s="107" t="s">
        <v>81</v>
      </c>
      <c r="D366" s="107" t="s">
        <v>1932</v>
      </c>
      <c r="E366" s="107" t="s">
        <v>1933</v>
      </c>
      <c r="F366" s="107" t="s">
        <v>127</v>
      </c>
      <c r="G366" s="141" t="s">
        <v>130</v>
      </c>
      <c r="H366" s="141" t="s">
        <v>130</v>
      </c>
      <c r="I366" s="141" t="s">
        <v>130</v>
      </c>
      <c r="J366" s="284" t="s">
        <v>1934</v>
      </c>
      <c r="K366" s="107">
        <v>2500000</v>
      </c>
      <c r="L366" s="107" t="s">
        <v>131</v>
      </c>
      <c r="M366" s="107" t="s">
        <v>4</v>
      </c>
    </row>
    <row r="367" spans="2:13" ht="33.75">
      <c r="B367" s="158">
        <v>9</v>
      </c>
      <c r="C367" s="107" t="s">
        <v>81</v>
      </c>
      <c r="D367" s="107" t="s">
        <v>1932</v>
      </c>
      <c r="E367" s="107" t="s">
        <v>1933</v>
      </c>
      <c r="F367" s="107" t="s">
        <v>127</v>
      </c>
      <c r="G367" s="141" t="s">
        <v>130</v>
      </c>
      <c r="H367" s="141" t="s">
        <v>130</v>
      </c>
      <c r="I367" s="141" t="s">
        <v>130</v>
      </c>
      <c r="J367" s="284" t="s">
        <v>1935</v>
      </c>
      <c r="K367" s="107">
        <v>2500000</v>
      </c>
      <c r="L367" s="107" t="s">
        <v>131</v>
      </c>
      <c r="M367" s="107" t="s">
        <v>4</v>
      </c>
    </row>
    <row r="368" spans="2:13" ht="56.25">
      <c r="B368" s="158">
        <v>9</v>
      </c>
      <c r="C368" s="107" t="s">
        <v>81</v>
      </c>
      <c r="D368" s="107" t="s">
        <v>1936</v>
      </c>
      <c r="E368" s="107" t="s">
        <v>1937</v>
      </c>
      <c r="F368" s="107" t="s">
        <v>127</v>
      </c>
      <c r="G368" s="141" t="s">
        <v>130</v>
      </c>
      <c r="H368" s="141" t="s">
        <v>130</v>
      </c>
      <c r="I368" s="141" t="s">
        <v>130</v>
      </c>
      <c r="J368" s="284" t="s">
        <v>1938</v>
      </c>
      <c r="K368" s="107">
        <v>10936830</v>
      </c>
      <c r="L368" s="107" t="s">
        <v>1939</v>
      </c>
      <c r="M368" s="107" t="s">
        <v>4</v>
      </c>
    </row>
    <row r="369" spans="2:13" ht="33.75">
      <c r="B369" s="158">
        <v>9</v>
      </c>
      <c r="C369" s="107" t="s">
        <v>81</v>
      </c>
      <c r="D369" s="107" t="s">
        <v>1918</v>
      </c>
      <c r="E369" s="107" t="s">
        <v>1940</v>
      </c>
      <c r="F369" s="107" t="s">
        <v>127</v>
      </c>
      <c r="G369" s="141" t="s">
        <v>130</v>
      </c>
      <c r="H369" s="141" t="s">
        <v>130</v>
      </c>
      <c r="I369" s="141" t="s">
        <v>130</v>
      </c>
      <c r="J369" s="284" t="s">
        <v>1941</v>
      </c>
      <c r="K369" s="107">
        <v>4620000</v>
      </c>
      <c r="L369" s="107" t="s">
        <v>126</v>
      </c>
      <c r="M369" s="107" t="s">
        <v>4</v>
      </c>
    </row>
    <row r="370" spans="2:13" ht="67.5">
      <c r="B370" s="158">
        <v>9</v>
      </c>
      <c r="C370" s="107" t="s">
        <v>81</v>
      </c>
      <c r="D370" s="107" t="s">
        <v>1942</v>
      </c>
      <c r="E370" s="107" t="s">
        <v>1943</v>
      </c>
      <c r="F370" s="107" t="s">
        <v>127</v>
      </c>
      <c r="G370" s="141" t="s">
        <v>130</v>
      </c>
      <c r="H370" s="141" t="s">
        <v>130</v>
      </c>
      <c r="I370" s="141" t="s">
        <v>130</v>
      </c>
      <c r="J370" s="284" t="s">
        <v>1944</v>
      </c>
      <c r="K370" s="107">
        <v>6900000</v>
      </c>
      <c r="L370" s="107" t="s">
        <v>126</v>
      </c>
      <c r="M370" s="107" t="s">
        <v>4</v>
      </c>
    </row>
    <row r="371" spans="2:13" ht="22.5">
      <c r="B371" s="158">
        <v>9</v>
      </c>
      <c r="C371" s="107" t="s">
        <v>81</v>
      </c>
      <c r="D371" s="284" t="s">
        <v>1945</v>
      </c>
      <c r="E371" s="107" t="s">
        <v>1893</v>
      </c>
      <c r="F371" s="107" t="s">
        <v>127</v>
      </c>
      <c r="G371" s="107">
        <v>235000</v>
      </c>
      <c r="H371" s="285">
        <v>44522</v>
      </c>
      <c r="I371" s="107" t="s">
        <v>133</v>
      </c>
      <c r="J371" s="141" t="s">
        <v>130</v>
      </c>
      <c r="K371" s="141" t="s">
        <v>130</v>
      </c>
      <c r="L371" s="141" t="s">
        <v>130</v>
      </c>
      <c r="M371" s="107" t="s">
        <v>4</v>
      </c>
    </row>
    <row r="372" spans="2:13" ht="22.5">
      <c r="B372" s="158">
        <v>9</v>
      </c>
      <c r="C372" s="107" t="s">
        <v>81</v>
      </c>
      <c r="D372" s="284" t="s">
        <v>1946</v>
      </c>
      <c r="E372" s="107" t="s">
        <v>1893</v>
      </c>
      <c r="F372" s="107" t="s">
        <v>127</v>
      </c>
      <c r="G372" s="107">
        <v>300000</v>
      </c>
      <c r="H372" s="285">
        <v>44457</v>
      </c>
      <c r="I372" s="107" t="s">
        <v>133</v>
      </c>
      <c r="J372" s="141" t="s">
        <v>130</v>
      </c>
      <c r="K372" s="141" t="s">
        <v>130</v>
      </c>
      <c r="L372" s="141" t="s">
        <v>130</v>
      </c>
      <c r="M372" s="107" t="s">
        <v>4</v>
      </c>
    </row>
    <row r="373" spans="2:13" ht="22.5">
      <c r="B373" s="158">
        <v>9</v>
      </c>
      <c r="C373" s="107" t="s">
        <v>81</v>
      </c>
      <c r="D373" s="284" t="s">
        <v>1947</v>
      </c>
      <c r="E373" s="107" t="s">
        <v>1893</v>
      </c>
      <c r="F373" s="107" t="s">
        <v>127</v>
      </c>
      <c r="G373" s="107">
        <v>300000</v>
      </c>
      <c r="H373" s="285">
        <v>44522</v>
      </c>
      <c r="I373" s="107" t="s">
        <v>133</v>
      </c>
      <c r="J373" s="141" t="s">
        <v>130</v>
      </c>
      <c r="K373" s="141" t="s">
        <v>130</v>
      </c>
      <c r="L373" s="141" t="s">
        <v>130</v>
      </c>
      <c r="M373" s="107" t="s">
        <v>4</v>
      </c>
    </row>
    <row r="374" spans="2:13" ht="22.5">
      <c r="B374" s="158">
        <v>9</v>
      </c>
      <c r="C374" s="107" t="s">
        <v>81</v>
      </c>
      <c r="D374" s="284" t="s">
        <v>1948</v>
      </c>
      <c r="E374" s="107" t="s">
        <v>1893</v>
      </c>
      <c r="F374" s="107" t="s">
        <v>127</v>
      </c>
      <c r="G374" s="107">
        <v>500000</v>
      </c>
      <c r="H374" s="285">
        <v>44522</v>
      </c>
      <c r="I374" s="107" t="s">
        <v>133</v>
      </c>
      <c r="J374" s="141" t="s">
        <v>130</v>
      </c>
      <c r="K374" s="141" t="s">
        <v>130</v>
      </c>
      <c r="L374" s="141" t="s">
        <v>130</v>
      </c>
      <c r="M374" s="107" t="s">
        <v>4</v>
      </c>
    </row>
    <row r="375" spans="2:13" ht="22.5">
      <c r="B375" s="158">
        <v>9</v>
      </c>
      <c r="C375" s="107" t="s">
        <v>81</v>
      </c>
      <c r="D375" s="284" t="s">
        <v>1949</v>
      </c>
      <c r="E375" s="107" t="s">
        <v>1893</v>
      </c>
      <c r="F375" s="107" t="s">
        <v>127</v>
      </c>
      <c r="G375" s="107">
        <v>500000</v>
      </c>
      <c r="H375" s="285">
        <v>44522</v>
      </c>
      <c r="I375" s="107" t="s">
        <v>133</v>
      </c>
      <c r="J375" s="141" t="s">
        <v>130</v>
      </c>
      <c r="K375" s="141" t="s">
        <v>130</v>
      </c>
      <c r="L375" s="141" t="s">
        <v>130</v>
      </c>
      <c r="M375" s="107" t="s">
        <v>4</v>
      </c>
    </row>
    <row r="376" spans="2:13" ht="22.5">
      <c r="B376" s="158">
        <v>9</v>
      </c>
      <c r="C376" s="107" t="s">
        <v>81</v>
      </c>
      <c r="D376" s="284" t="s">
        <v>1950</v>
      </c>
      <c r="E376" s="107" t="s">
        <v>1893</v>
      </c>
      <c r="F376" s="107" t="s">
        <v>127</v>
      </c>
      <c r="G376" s="107">
        <v>500000</v>
      </c>
      <c r="H376" s="285">
        <v>44522</v>
      </c>
      <c r="I376" s="107" t="s">
        <v>133</v>
      </c>
      <c r="J376" s="141" t="s">
        <v>130</v>
      </c>
      <c r="K376" s="141" t="s">
        <v>130</v>
      </c>
      <c r="L376" s="141" t="s">
        <v>130</v>
      </c>
      <c r="M376" s="107" t="s">
        <v>4</v>
      </c>
    </row>
    <row r="377" spans="2:13" ht="33.75">
      <c r="B377" s="158">
        <v>9</v>
      </c>
      <c r="C377" s="107" t="s">
        <v>81</v>
      </c>
      <c r="D377" s="284" t="s">
        <v>1951</v>
      </c>
      <c r="E377" s="107" t="s">
        <v>1893</v>
      </c>
      <c r="F377" s="107" t="s">
        <v>127</v>
      </c>
      <c r="G377" s="107">
        <v>1000000</v>
      </c>
      <c r="H377" s="285">
        <v>44408</v>
      </c>
      <c r="I377" s="107" t="s">
        <v>133</v>
      </c>
      <c r="J377" s="141" t="s">
        <v>130</v>
      </c>
      <c r="K377" s="141" t="s">
        <v>130</v>
      </c>
      <c r="L377" s="141" t="s">
        <v>130</v>
      </c>
      <c r="M377" s="107" t="s">
        <v>4</v>
      </c>
    </row>
    <row r="378" spans="2:13" ht="22.5">
      <c r="B378" s="158">
        <v>9</v>
      </c>
      <c r="C378" s="107" t="s">
        <v>81</v>
      </c>
      <c r="D378" s="284" t="s">
        <v>1952</v>
      </c>
      <c r="E378" s="107" t="s">
        <v>1893</v>
      </c>
      <c r="F378" s="107" t="s">
        <v>127</v>
      </c>
      <c r="G378" s="107">
        <v>1095900</v>
      </c>
      <c r="H378" s="285">
        <v>44522</v>
      </c>
      <c r="I378" s="107" t="s">
        <v>133</v>
      </c>
      <c r="J378" s="141" t="s">
        <v>130</v>
      </c>
      <c r="K378" s="141" t="s">
        <v>130</v>
      </c>
      <c r="L378" s="141" t="s">
        <v>130</v>
      </c>
      <c r="M378" s="107" t="s">
        <v>4</v>
      </c>
    </row>
    <row r="379" spans="2:13">
      <c r="B379" s="158">
        <v>9</v>
      </c>
      <c r="C379" s="107" t="s">
        <v>81</v>
      </c>
      <c r="D379" s="284" t="s">
        <v>1953</v>
      </c>
      <c r="E379" s="107" t="s">
        <v>1893</v>
      </c>
      <c r="F379" s="107" t="s">
        <v>127</v>
      </c>
      <c r="G379" s="107">
        <v>1566000</v>
      </c>
      <c r="H379" s="285">
        <v>44568</v>
      </c>
      <c r="I379" s="107" t="s">
        <v>133</v>
      </c>
      <c r="J379" s="141" t="s">
        <v>130</v>
      </c>
      <c r="K379" s="141" t="s">
        <v>130</v>
      </c>
      <c r="L379" s="141" t="s">
        <v>130</v>
      </c>
      <c r="M379" s="107" t="s">
        <v>4</v>
      </c>
    </row>
    <row r="380" spans="2:13" ht="22.5">
      <c r="B380" s="158">
        <v>9</v>
      </c>
      <c r="C380" s="107" t="s">
        <v>81</v>
      </c>
      <c r="D380" s="284" t="s">
        <v>1954</v>
      </c>
      <c r="E380" s="107" t="s">
        <v>1893</v>
      </c>
      <c r="F380" s="107" t="s">
        <v>127</v>
      </c>
      <c r="G380" s="107">
        <v>1652000</v>
      </c>
      <c r="H380" s="285">
        <v>44457</v>
      </c>
      <c r="I380" s="107" t="s">
        <v>133</v>
      </c>
      <c r="J380" s="141" t="s">
        <v>130</v>
      </c>
      <c r="K380" s="141" t="s">
        <v>130</v>
      </c>
      <c r="L380" s="141" t="s">
        <v>130</v>
      </c>
      <c r="M380" s="107" t="s">
        <v>4</v>
      </c>
    </row>
    <row r="381" spans="2:13" ht="33.75">
      <c r="B381" s="158">
        <v>9</v>
      </c>
      <c r="C381" s="107" t="s">
        <v>81</v>
      </c>
      <c r="D381" s="107" t="s">
        <v>1955</v>
      </c>
      <c r="E381" s="107" t="s">
        <v>1956</v>
      </c>
      <c r="F381" s="107" t="s">
        <v>127</v>
      </c>
      <c r="G381" s="141" t="s">
        <v>130</v>
      </c>
      <c r="H381" s="141" t="s">
        <v>130</v>
      </c>
      <c r="I381" s="141" t="s">
        <v>130</v>
      </c>
      <c r="J381" s="284" t="s">
        <v>1957</v>
      </c>
      <c r="K381" s="107">
        <v>18000000</v>
      </c>
      <c r="L381" s="107" t="s">
        <v>126</v>
      </c>
      <c r="M381" s="107" t="s">
        <v>4</v>
      </c>
    </row>
    <row r="382" spans="2:13" ht="22.5">
      <c r="B382" s="158">
        <v>9</v>
      </c>
      <c r="C382" s="107" t="s">
        <v>81</v>
      </c>
      <c r="D382" s="107" t="s">
        <v>1925</v>
      </c>
      <c r="E382" s="107" t="s">
        <v>1958</v>
      </c>
      <c r="F382" s="107" t="s">
        <v>127</v>
      </c>
      <c r="G382" s="141" t="s">
        <v>130</v>
      </c>
      <c r="H382" s="141" t="s">
        <v>130</v>
      </c>
      <c r="I382" s="141" t="s">
        <v>130</v>
      </c>
      <c r="J382" s="284" t="s">
        <v>1959</v>
      </c>
      <c r="K382" s="107">
        <v>4000000</v>
      </c>
      <c r="L382" s="107" t="s">
        <v>131</v>
      </c>
      <c r="M382" s="107" t="s">
        <v>4</v>
      </c>
    </row>
    <row r="383" spans="2:13" ht="56.25">
      <c r="B383" s="158">
        <v>9</v>
      </c>
      <c r="C383" s="107" t="s">
        <v>81</v>
      </c>
      <c r="D383" s="107" t="s">
        <v>1960</v>
      </c>
      <c r="E383" s="107" t="s">
        <v>1961</v>
      </c>
      <c r="F383" s="107" t="s">
        <v>127</v>
      </c>
      <c r="G383" s="141" t="s">
        <v>130</v>
      </c>
      <c r="H383" s="141" t="s">
        <v>130</v>
      </c>
      <c r="I383" s="141" t="s">
        <v>130</v>
      </c>
      <c r="J383" s="284" t="s">
        <v>1962</v>
      </c>
      <c r="K383" s="107">
        <v>7000000</v>
      </c>
      <c r="L383" s="107" t="s">
        <v>1091</v>
      </c>
      <c r="M383" s="107" t="s">
        <v>4</v>
      </c>
    </row>
    <row r="384" spans="2:13" ht="45">
      <c r="B384" s="158">
        <v>9</v>
      </c>
      <c r="C384" s="107" t="s">
        <v>81</v>
      </c>
      <c r="D384" s="107" t="s">
        <v>1963</v>
      </c>
      <c r="E384" s="107" t="s">
        <v>1964</v>
      </c>
      <c r="F384" s="107" t="s">
        <v>127</v>
      </c>
      <c r="G384" s="141" t="s">
        <v>130</v>
      </c>
      <c r="H384" s="141" t="s">
        <v>130</v>
      </c>
      <c r="I384" s="141" t="s">
        <v>130</v>
      </c>
      <c r="J384" s="284" t="s">
        <v>1965</v>
      </c>
      <c r="K384" s="107">
        <v>30000000</v>
      </c>
      <c r="L384" s="107" t="s">
        <v>1966</v>
      </c>
      <c r="M384" s="107" t="s">
        <v>4</v>
      </c>
    </row>
    <row r="385" spans="2:13" ht="33.75">
      <c r="B385" s="158">
        <v>9</v>
      </c>
      <c r="C385" s="107" t="s">
        <v>81</v>
      </c>
      <c r="D385" s="107" t="s">
        <v>1967</v>
      </c>
      <c r="E385" s="107" t="s">
        <v>1968</v>
      </c>
      <c r="F385" s="107" t="s">
        <v>127</v>
      </c>
      <c r="G385" s="141" t="s">
        <v>130</v>
      </c>
      <c r="H385" s="141" t="s">
        <v>130</v>
      </c>
      <c r="I385" s="141" t="s">
        <v>130</v>
      </c>
      <c r="J385" s="284" t="s">
        <v>1969</v>
      </c>
      <c r="K385" s="107">
        <v>490000</v>
      </c>
      <c r="L385" s="107" t="s">
        <v>1970</v>
      </c>
      <c r="M385" s="107" t="s">
        <v>4</v>
      </c>
    </row>
    <row r="386" spans="2:13" ht="33.75">
      <c r="B386" s="158">
        <v>9</v>
      </c>
      <c r="C386" s="107" t="s">
        <v>81</v>
      </c>
      <c r="D386" s="107" t="s">
        <v>1967</v>
      </c>
      <c r="E386" s="107" t="s">
        <v>1968</v>
      </c>
      <c r="F386" s="107" t="s">
        <v>127</v>
      </c>
      <c r="G386" s="141" t="s">
        <v>130</v>
      </c>
      <c r="H386" s="141" t="s">
        <v>130</v>
      </c>
      <c r="I386" s="141" t="s">
        <v>130</v>
      </c>
      <c r="J386" s="284" t="s">
        <v>1969</v>
      </c>
      <c r="K386" s="107">
        <v>760000</v>
      </c>
      <c r="L386" s="107" t="s">
        <v>1970</v>
      </c>
      <c r="M386" s="107" t="s">
        <v>4</v>
      </c>
    </row>
    <row r="387" spans="2:13" ht="45">
      <c r="B387" s="158">
        <v>9</v>
      </c>
      <c r="C387" s="107" t="s">
        <v>81</v>
      </c>
      <c r="D387" s="107" t="s">
        <v>1883</v>
      </c>
      <c r="E387" s="107" t="s">
        <v>1971</v>
      </c>
      <c r="F387" s="107" t="s">
        <v>127</v>
      </c>
      <c r="G387" s="141" t="s">
        <v>130</v>
      </c>
      <c r="H387" s="141" t="s">
        <v>130</v>
      </c>
      <c r="I387" s="141" t="s">
        <v>130</v>
      </c>
      <c r="J387" s="284" t="s">
        <v>1972</v>
      </c>
      <c r="K387" s="107">
        <v>200000</v>
      </c>
      <c r="L387" s="107" t="s">
        <v>1886</v>
      </c>
      <c r="M387" s="107" t="s">
        <v>4</v>
      </c>
    </row>
    <row r="388" spans="2:13" ht="45">
      <c r="B388" s="158">
        <v>9</v>
      </c>
      <c r="C388" s="107" t="s">
        <v>81</v>
      </c>
      <c r="D388" s="107" t="s">
        <v>1883</v>
      </c>
      <c r="E388" s="107" t="s">
        <v>1971</v>
      </c>
      <c r="F388" s="107" t="s">
        <v>127</v>
      </c>
      <c r="G388" s="141" t="s">
        <v>130</v>
      </c>
      <c r="H388" s="141" t="s">
        <v>130</v>
      </c>
      <c r="I388" s="141" t="s">
        <v>130</v>
      </c>
      <c r="J388" s="284" t="s">
        <v>1973</v>
      </c>
      <c r="K388" s="107">
        <v>300000</v>
      </c>
      <c r="L388" s="107" t="s">
        <v>1886</v>
      </c>
      <c r="M388" s="107" t="s">
        <v>4</v>
      </c>
    </row>
    <row r="389" spans="2:13" ht="45">
      <c r="B389" s="158">
        <v>9</v>
      </c>
      <c r="C389" s="107" t="s">
        <v>81</v>
      </c>
      <c r="D389" s="107" t="s">
        <v>1883</v>
      </c>
      <c r="E389" s="107" t="s">
        <v>1971</v>
      </c>
      <c r="F389" s="107" t="s">
        <v>127</v>
      </c>
      <c r="G389" s="141" t="s">
        <v>130</v>
      </c>
      <c r="H389" s="141" t="s">
        <v>130</v>
      </c>
      <c r="I389" s="141" t="s">
        <v>130</v>
      </c>
      <c r="J389" s="284" t="s">
        <v>1974</v>
      </c>
      <c r="K389" s="107">
        <v>300000</v>
      </c>
      <c r="L389" s="107" t="s">
        <v>1886</v>
      </c>
      <c r="M389" s="107" t="s">
        <v>4</v>
      </c>
    </row>
    <row r="390" spans="2:13" ht="56.25">
      <c r="B390" s="158">
        <v>9</v>
      </c>
      <c r="C390" s="107" t="s">
        <v>81</v>
      </c>
      <c r="D390" s="284" t="s">
        <v>1975</v>
      </c>
      <c r="E390" s="107" t="s">
        <v>1976</v>
      </c>
      <c r="F390" s="107" t="s">
        <v>127</v>
      </c>
      <c r="G390" s="107">
        <v>1700000</v>
      </c>
      <c r="H390" s="285">
        <v>44464</v>
      </c>
      <c r="I390" s="107" t="s">
        <v>131</v>
      </c>
      <c r="J390" s="141" t="s">
        <v>130</v>
      </c>
      <c r="K390" s="141" t="s">
        <v>130</v>
      </c>
      <c r="L390" s="141" t="s">
        <v>130</v>
      </c>
      <c r="M390" s="107" t="s">
        <v>4</v>
      </c>
    </row>
    <row r="391" spans="2:13" ht="56.25">
      <c r="B391" s="158">
        <v>9</v>
      </c>
      <c r="C391" s="107" t="s">
        <v>81</v>
      </c>
      <c r="D391" s="284" t="s">
        <v>1977</v>
      </c>
      <c r="E391" s="107" t="s">
        <v>1976</v>
      </c>
      <c r="F391" s="107" t="s">
        <v>127</v>
      </c>
      <c r="G391" s="107">
        <v>1800000</v>
      </c>
      <c r="H391" s="285">
        <v>44464</v>
      </c>
      <c r="I391" s="107" t="s">
        <v>131</v>
      </c>
      <c r="J391" s="141" t="s">
        <v>130</v>
      </c>
      <c r="K391" s="141" t="s">
        <v>130</v>
      </c>
      <c r="L391" s="141" t="s">
        <v>130</v>
      </c>
      <c r="M391" s="107" t="s">
        <v>4</v>
      </c>
    </row>
    <row r="392" spans="2:13" ht="56.25">
      <c r="B392" s="158">
        <v>9</v>
      </c>
      <c r="C392" s="107" t="s">
        <v>81</v>
      </c>
      <c r="D392" s="284" t="s">
        <v>1978</v>
      </c>
      <c r="E392" s="107" t="s">
        <v>1932</v>
      </c>
      <c r="F392" s="107" t="s">
        <v>127</v>
      </c>
      <c r="G392" s="107">
        <v>1900000</v>
      </c>
      <c r="H392" s="285">
        <v>44464</v>
      </c>
      <c r="I392" s="107" t="s">
        <v>131</v>
      </c>
      <c r="J392" s="141" t="s">
        <v>130</v>
      </c>
      <c r="K392" s="141" t="s">
        <v>130</v>
      </c>
      <c r="L392" s="141" t="s">
        <v>130</v>
      </c>
      <c r="M392" s="107" t="s">
        <v>4</v>
      </c>
    </row>
    <row r="393" spans="2:13" ht="56.25">
      <c r="B393" s="158">
        <v>9</v>
      </c>
      <c r="C393" s="107" t="s">
        <v>81</v>
      </c>
      <c r="D393" s="284" t="s">
        <v>1979</v>
      </c>
      <c r="E393" s="107" t="s">
        <v>1980</v>
      </c>
      <c r="F393" s="107" t="s">
        <v>127</v>
      </c>
      <c r="G393" s="107">
        <v>2000000</v>
      </c>
      <c r="H393" s="285">
        <v>44464</v>
      </c>
      <c r="I393" s="107" t="s">
        <v>1981</v>
      </c>
      <c r="J393" s="141" t="s">
        <v>130</v>
      </c>
      <c r="K393" s="141" t="s">
        <v>130</v>
      </c>
      <c r="L393" s="141" t="s">
        <v>130</v>
      </c>
      <c r="M393" s="107" t="s">
        <v>4</v>
      </c>
    </row>
    <row r="394" spans="2:13" ht="56.25">
      <c r="B394" s="158">
        <v>9</v>
      </c>
      <c r="C394" s="107" t="s">
        <v>81</v>
      </c>
      <c r="D394" s="284" t="s">
        <v>1982</v>
      </c>
      <c r="E394" s="107" t="s">
        <v>1878</v>
      </c>
      <c r="F394" s="107" t="s">
        <v>127</v>
      </c>
      <c r="G394" s="107">
        <v>2600000</v>
      </c>
      <c r="H394" s="285">
        <v>44464</v>
      </c>
      <c r="I394" s="107" t="s">
        <v>131</v>
      </c>
      <c r="J394" s="141" t="s">
        <v>130</v>
      </c>
      <c r="K394" s="141" t="s">
        <v>130</v>
      </c>
      <c r="L394" s="141" t="s">
        <v>130</v>
      </c>
      <c r="M394" s="107" t="s">
        <v>4</v>
      </c>
    </row>
    <row r="395" spans="2:13" ht="33.75">
      <c r="B395" s="158">
        <v>9</v>
      </c>
      <c r="C395" s="107" t="s">
        <v>81</v>
      </c>
      <c r="D395" s="284" t="s">
        <v>1983</v>
      </c>
      <c r="E395" s="107" t="s">
        <v>1984</v>
      </c>
      <c r="F395" s="107" t="s">
        <v>127</v>
      </c>
      <c r="G395" s="107">
        <v>3500000</v>
      </c>
      <c r="H395" s="285">
        <v>44464</v>
      </c>
      <c r="I395" s="107" t="s">
        <v>131</v>
      </c>
      <c r="J395" s="141" t="s">
        <v>130</v>
      </c>
      <c r="K395" s="141" t="s">
        <v>130</v>
      </c>
      <c r="L395" s="141" t="s">
        <v>130</v>
      </c>
      <c r="M395" s="107" t="s">
        <v>4</v>
      </c>
    </row>
    <row r="396" spans="2:13" ht="33.75">
      <c r="B396" s="158">
        <v>9</v>
      </c>
      <c r="C396" s="107" t="s">
        <v>81</v>
      </c>
      <c r="D396" s="284" t="s">
        <v>1985</v>
      </c>
      <c r="E396" s="107" t="s">
        <v>1986</v>
      </c>
      <c r="F396" s="107" t="s">
        <v>127</v>
      </c>
      <c r="G396" s="107">
        <v>10000000</v>
      </c>
      <c r="H396" s="285">
        <v>44566</v>
      </c>
      <c r="I396" s="107" t="s">
        <v>133</v>
      </c>
      <c r="J396" s="141" t="s">
        <v>130</v>
      </c>
      <c r="K396" s="141" t="s">
        <v>130</v>
      </c>
      <c r="L396" s="141" t="s">
        <v>130</v>
      </c>
      <c r="M396" s="107" t="s">
        <v>4</v>
      </c>
    </row>
    <row r="397" spans="2:13" ht="101.25">
      <c r="B397" s="158">
        <v>9</v>
      </c>
      <c r="C397" s="107" t="s">
        <v>81</v>
      </c>
      <c r="D397" s="107" t="s">
        <v>1987</v>
      </c>
      <c r="E397" s="107" t="s">
        <v>1988</v>
      </c>
      <c r="F397" s="107" t="s">
        <v>127</v>
      </c>
      <c r="G397" s="141" t="s">
        <v>130</v>
      </c>
      <c r="H397" s="141" t="s">
        <v>130</v>
      </c>
      <c r="I397" s="141" t="s">
        <v>130</v>
      </c>
      <c r="J397" s="284" t="s">
        <v>1989</v>
      </c>
      <c r="K397" s="107">
        <v>7682704</v>
      </c>
      <c r="L397" s="107" t="s">
        <v>126</v>
      </c>
      <c r="M397" s="107" t="s">
        <v>4</v>
      </c>
    </row>
    <row r="398" spans="2:13" ht="56.25">
      <c r="B398" s="158">
        <v>9</v>
      </c>
      <c r="C398" s="107" t="s">
        <v>81</v>
      </c>
      <c r="D398" s="107" t="s">
        <v>1990</v>
      </c>
      <c r="E398" s="107" t="s">
        <v>1991</v>
      </c>
      <c r="F398" s="107" t="s">
        <v>127</v>
      </c>
      <c r="G398" s="141" t="s">
        <v>130</v>
      </c>
      <c r="H398" s="141" t="s">
        <v>130</v>
      </c>
      <c r="I398" s="141" t="s">
        <v>130</v>
      </c>
      <c r="J398" s="284" t="s">
        <v>1992</v>
      </c>
      <c r="K398" s="107">
        <v>6352197</v>
      </c>
      <c r="L398" s="107" t="s">
        <v>126</v>
      </c>
      <c r="M398" s="107" t="s">
        <v>4</v>
      </c>
    </row>
    <row r="399" spans="2:13" ht="45">
      <c r="B399" s="158">
        <v>9</v>
      </c>
      <c r="C399" s="107" t="s">
        <v>81</v>
      </c>
      <c r="D399" s="107" t="s">
        <v>1990</v>
      </c>
      <c r="E399" s="107" t="s">
        <v>1993</v>
      </c>
      <c r="F399" s="107" t="s">
        <v>127</v>
      </c>
      <c r="G399" s="141" t="s">
        <v>130</v>
      </c>
      <c r="H399" s="141" t="s">
        <v>130</v>
      </c>
      <c r="I399" s="141" t="s">
        <v>130</v>
      </c>
      <c r="J399" s="284" t="s">
        <v>1994</v>
      </c>
      <c r="K399" s="107">
        <v>6502112</v>
      </c>
      <c r="L399" s="107" t="s">
        <v>1091</v>
      </c>
      <c r="M399" s="107" t="s">
        <v>4</v>
      </c>
    </row>
    <row r="400" spans="2:13" ht="56.25">
      <c r="B400" s="158">
        <v>9</v>
      </c>
      <c r="C400" s="107" t="s">
        <v>81</v>
      </c>
      <c r="D400" s="107" t="s">
        <v>1995</v>
      </c>
      <c r="E400" s="107" t="s">
        <v>1996</v>
      </c>
      <c r="F400" s="107" t="s">
        <v>127</v>
      </c>
      <c r="G400" s="141" t="s">
        <v>130</v>
      </c>
      <c r="H400" s="141" t="s">
        <v>130</v>
      </c>
      <c r="I400" s="141" t="s">
        <v>130</v>
      </c>
      <c r="J400" s="284" t="s">
        <v>1997</v>
      </c>
      <c r="K400" s="107">
        <v>12434172</v>
      </c>
      <c r="L400" s="107" t="s">
        <v>126</v>
      </c>
      <c r="M400" s="107" t="s">
        <v>4</v>
      </c>
    </row>
    <row r="401" spans="2:13" ht="56.25">
      <c r="B401" s="158">
        <v>9</v>
      </c>
      <c r="C401" s="107" t="s">
        <v>81</v>
      </c>
      <c r="D401" s="107" t="s">
        <v>1998</v>
      </c>
      <c r="E401" s="107" t="s">
        <v>1996</v>
      </c>
      <c r="F401" s="107" t="s">
        <v>127</v>
      </c>
      <c r="G401" s="141" t="s">
        <v>130</v>
      </c>
      <c r="H401" s="141" t="s">
        <v>130</v>
      </c>
      <c r="I401" s="141" t="s">
        <v>130</v>
      </c>
      <c r="J401" s="284" t="s">
        <v>1999</v>
      </c>
      <c r="K401" s="107">
        <v>15749951</v>
      </c>
      <c r="L401" s="107" t="s">
        <v>126</v>
      </c>
      <c r="M401" s="107" t="s">
        <v>4</v>
      </c>
    </row>
    <row r="402" spans="2:13" ht="168.75">
      <c r="B402" s="158">
        <v>9</v>
      </c>
      <c r="C402" s="107" t="s">
        <v>81</v>
      </c>
      <c r="D402" s="107" t="s">
        <v>2000</v>
      </c>
      <c r="E402" s="107" t="s">
        <v>2001</v>
      </c>
      <c r="F402" s="107" t="s">
        <v>127</v>
      </c>
      <c r="G402" s="141" t="s">
        <v>130</v>
      </c>
      <c r="H402" s="141" t="s">
        <v>130</v>
      </c>
      <c r="I402" s="141" t="s">
        <v>130</v>
      </c>
      <c r="J402" s="286" t="s">
        <v>2002</v>
      </c>
      <c r="K402" s="107">
        <v>10207714</v>
      </c>
      <c r="L402" s="107" t="s">
        <v>126</v>
      </c>
      <c r="M402" s="107" t="s">
        <v>4</v>
      </c>
    </row>
    <row r="403" spans="2:13" ht="45">
      <c r="B403" s="158">
        <v>9</v>
      </c>
      <c r="C403" s="107" t="s">
        <v>81</v>
      </c>
      <c r="D403" s="107" t="s">
        <v>2003</v>
      </c>
      <c r="E403" s="107" t="s">
        <v>2004</v>
      </c>
      <c r="F403" s="107" t="s">
        <v>127</v>
      </c>
      <c r="G403" s="141" t="s">
        <v>130</v>
      </c>
      <c r="H403" s="141" t="s">
        <v>130</v>
      </c>
      <c r="I403" s="141" t="s">
        <v>130</v>
      </c>
      <c r="J403" s="284" t="s">
        <v>2005</v>
      </c>
      <c r="K403" s="107">
        <v>5260219</v>
      </c>
      <c r="L403" s="107" t="s">
        <v>1091</v>
      </c>
      <c r="M403" s="107" t="s">
        <v>4</v>
      </c>
    </row>
    <row r="404" spans="2:13" ht="56.25">
      <c r="B404" s="158">
        <v>9</v>
      </c>
      <c r="C404" s="107" t="s">
        <v>81</v>
      </c>
      <c r="D404" s="107" t="s">
        <v>2006</v>
      </c>
      <c r="E404" s="107" t="s">
        <v>2007</v>
      </c>
      <c r="F404" s="107" t="s">
        <v>127</v>
      </c>
      <c r="G404" s="141" t="s">
        <v>130</v>
      </c>
      <c r="H404" s="141" t="s">
        <v>130</v>
      </c>
      <c r="I404" s="141" t="s">
        <v>130</v>
      </c>
      <c r="J404" s="284" t="s">
        <v>2008</v>
      </c>
      <c r="K404" s="107">
        <v>18175030</v>
      </c>
      <c r="L404" s="107" t="s">
        <v>1864</v>
      </c>
      <c r="M404" s="107" t="s">
        <v>4</v>
      </c>
    </row>
    <row r="405" spans="2:13" ht="56.25">
      <c r="B405" s="158">
        <v>9</v>
      </c>
      <c r="C405" s="107" t="s">
        <v>81</v>
      </c>
      <c r="D405" s="107"/>
      <c r="E405" s="107" t="s">
        <v>2009</v>
      </c>
      <c r="F405" s="107" t="s">
        <v>127</v>
      </c>
      <c r="G405" s="141" t="s">
        <v>130</v>
      </c>
      <c r="H405" s="141" t="s">
        <v>130</v>
      </c>
      <c r="I405" s="141" t="s">
        <v>130</v>
      </c>
      <c r="J405" s="284" t="s">
        <v>2010</v>
      </c>
      <c r="K405" s="107">
        <v>4847853</v>
      </c>
      <c r="L405" s="107" t="s">
        <v>1091</v>
      </c>
      <c r="M405" s="107" t="s">
        <v>4</v>
      </c>
    </row>
    <row r="406" spans="2:13" ht="45">
      <c r="B406" s="158">
        <v>9</v>
      </c>
      <c r="C406" s="107" t="s">
        <v>81</v>
      </c>
      <c r="D406" s="107" t="s">
        <v>2011</v>
      </c>
      <c r="E406" s="107" t="s">
        <v>2012</v>
      </c>
      <c r="F406" s="107" t="s">
        <v>127</v>
      </c>
      <c r="G406" s="141" t="s">
        <v>130</v>
      </c>
      <c r="H406" s="141" t="s">
        <v>130</v>
      </c>
      <c r="I406" s="141" t="s">
        <v>130</v>
      </c>
      <c r="J406" s="284" t="s">
        <v>2013</v>
      </c>
      <c r="K406" s="107">
        <v>9858172</v>
      </c>
      <c r="L406" s="107" t="s">
        <v>1091</v>
      </c>
      <c r="M406" s="107" t="s">
        <v>4</v>
      </c>
    </row>
    <row r="407" spans="2:13" ht="67.5">
      <c r="B407" s="158">
        <v>9</v>
      </c>
      <c r="C407" s="107" t="s">
        <v>81</v>
      </c>
      <c r="D407" s="107" t="s">
        <v>1918</v>
      </c>
      <c r="E407" s="107" t="s">
        <v>2014</v>
      </c>
      <c r="F407" s="107" t="s">
        <v>127</v>
      </c>
      <c r="G407" s="141" t="s">
        <v>130</v>
      </c>
      <c r="H407" s="141" t="s">
        <v>130</v>
      </c>
      <c r="I407" s="141" t="s">
        <v>130</v>
      </c>
      <c r="J407" s="284" t="s">
        <v>2015</v>
      </c>
      <c r="K407" s="107">
        <v>6900000</v>
      </c>
      <c r="L407" s="107" t="s">
        <v>126</v>
      </c>
      <c r="M407" s="107" t="s">
        <v>4</v>
      </c>
    </row>
    <row r="408" spans="2:13" ht="78.75">
      <c r="B408" s="158">
        <v>9</v>
      </c>
      <c r="C408" s="107" t="s">
        <v>81</v>
      </c>
      <c r="D408" s="107" t="s">
        <v>1918</v>
      </c>
      <c r="E408" s="107" t="s">
        <v>2014</v>
      </c>
      <c r="F408" s="107" t="s">
        <v>127</v>
      </c>
      <c r="G408" s="141" t="s">
        <v>130</v>
      </c>
      <c r="H408" s="141" t="s">
        <v>130</v>
      </c>
      <c r="I408" s="141" t="s">
        <v>130</v>
      </c>
      <c r="J408" s="284" t="s">
        <v>2016</v>
      </c>
      <c r="K408" s="107">
        <v>6900000</v>
      </c>
      <c r="L408" s="107" t="s">
        <v>126</v>
      </c>
      <c r="M408" s="107" t="s">
        <v>4</v>
      </c>
    </row>
    <row r="409" spans="2:13" ht="90">
      <c r="B409" s="158">
        <v>9</v>
      </c>
      <c r="C409" s="107" t="s">
        <v>81</v>
      </c>
      <c r="D409" s="107" t="s">
        <v>1995</v>
      </c>
      <c r="E409" s="107" t="s">
        <v>2017</v>
      </c>
      <c r="F409" s="107" t="s">
        <v>127</v>
      </c>
      <c r="G409" s="141" t="s">
        <v>130</v>
      </c>
      <c r="H409" s="141" t="s">
        <v>130</v>
      </c>
      <c r="I409" s="141" t="s">
        <v>130</v>
      </c>
      <c r="J409" s="284" t="s">
        <v>2018</v>
      </c>
      <c r="K409" s="107">
        <v>10584069</v>
      </c>
      <c r="L409" s="107" t="s">
        <v>132</v>
      </c>
      <c r="M409" s="107" t="s">
        <v>4</v>
      </c>
    </row>
    <row r="410" spans="2:13" ht="45">
      <c r="B410" s="158">
        <v>9</v>
      </c>
      <c r="C410" s="107" t="s">
        <v>81</v>
      </c>
      <c r="D410" s="107" t="s">
        <v>2019</v>
      </c>
      <c r="E410" s="107" t="s">
        <v>2020</v>
      </c>
      <c r="F410" s="107" t="s">
        <v>127</v>
      </c>
      <c r="G410" s="141" t="s">
        <v>130</v>
      </c>
      <c r="H410" s="141" t="s">
        <v>130</v>
      </c>
      <c r="I410" s="141" t="s">
        <v>130</v>
      </c>
      <c r="J410" s="284" t="s">
        <v>2021</v>
      </c>
      <c r="K410" s="107">
        <v>7600000</v>
      </c>
      <c r="L410" s="107" t="s">
        <v>1864</v>
      </c>
      <c r="M410" s="107" t="s">
        <v>4</v>
      </c>
    </row>
    <row r="411" spans="2:13" ht="45">
      <c r="B411" s="158">
        <v>9</v>
      </c>
      <c r="C411" s="107" t="s">
        <v>81</v>
      </c>
      <c r="D411" s="107" t="s">
        <v>2022</v>
      </c>
      <c r="E411" s="107" t="s">
        <v>2023</v>
      </c>
      <c r="F411" s="107" t="s">
        <v>127</v>
      </c>
      <c r="G411" s="141" t="s">
        <v>130</v>
      </c>
      <c r="H411" s="141" t="s">
        <v>130</v>
      </c>
      <c r="I411" s="141" t="s">
        <v>130</v>
      </c>
      <c r="J411" s="284" t="s">
        <v>2024</v>
      </c>
      <c r="K411" s="107">
        <v>4772394</v>
      </c>
      <c r="L411" s="107" t="s">
        <v>126</v>
      </c>
      <c r="M411" s="107" t="s">
        <v>4</v>
      </c>
    </row>
    <row r="412" spans="2:13" ht="33.75">
      <c r="B412" s="158">
        <v>9</v>
      </c>
      <c r="C412" s="107" t="s">
        <v>81</v>
      </c>
      <c r="D412" s="107" t="s">
        <v>2025</v>
      </c>
      <c r="E412" s="107" t="s">
        <v>2026</v>
      </c>
      <c r="F412" s="107" t="s">
        <v>127</v>
      </c>
      <c r="G412" s="141" t="s">
        <v>130</v>
      </c>
      <c r="H412" s="141" t="s">
        <v>130</v>
      </c>
      <c r="I412" s="141" t="s">
        <v>130</v>
      </c>
      <c r="J412" s="284" t="s">
        <v>2027</v>
      </c>
      <c r="K412" s="107">
        <v>2699999</v>
      </c>
      <c r="L412" s="107" t="s">
        <v>1886</v>
      </c>
      <c r="M412" s="107" t="s">
        <v>4</v>
      </c>
    </row>
    <row r="413" spans="2:13" ht="33.75">
      <c r="B413" s="158">
        <v>9</v>
      </c>
      <c r="C413" s="107" t="s">
        <v>81</v>
      </c>
      <c r="D413" s="107" t="s">
        <v>2028</v>
      </c>
      <c r="E413" s="107" t="s">
        <v>2029</v>
      </c>
      <c r="F413" s="107" t="s">
        <v>127</v>
      </c>
      <c r="G413" s="141" t="s">
        <v>130</v>
      </c>
      <c r="H413" s="141" t="s">
        <v>130</v>
      </c>
      <c r="I413" s="141" t="s">
        <v>130</v>
      </c>
      <c r="J413" s="284" t="s">
        <v>2030</v>
      </c>
      <c r="K413" s="107">
        <v>4000000</v>
      </c>
      <c r="L413" s="107" t="s">
        <v>1091</v>
      </c>
      <c r="M413" s="107" t="s">
        <v>4</v>
      </c>
    </row>
    <row r="414" spans="2:13" ht="33.75">
      <c r="B414" s="158">
        <v>9</v>
      </c>
      <c r="C414" s="107" t="s">
        <v>81</v>
      </c>
      <c r="D414" s="107" t="s">
        <v>1918</v>
      </c>
      <c r="E414" s="107" t="s">
        <v>2031</v>
      </c>
      <c r="F414" s="107" t="s">
        <v>127</v>
      </c>
      <c r="G414" s="141" t="s">
        <v>130</v>
      </c>
      <c r="H414" s="141" t="s">
        <v>130</v>
      </c>
      <c r="I414" s="141" t="s">
        <v>130</v>
      </c>
      <c r="J414" s="284" t="s">
        <v>1941</v>
      </c>
      <c r="K414" s="107">
        <v>9240000</v>
      </c>
      <c r="L414" s="107" t="s">
        <v>126</v>
      </c>
      <c r="M414" s="107" t="s">
        <v>4</v>
      </c>
    </row>
    <row r="415" spans="2:13">
      <c r="B415" s="160">
        <v>10</v>
      </c>
      <c r="C415" s="109" t="s">
        <v>82</v>
      </c>
      <c r="D415" s="109" t="s">
        <v>1281</v>
      </c>
      <c r="E415" s="109" t="s">
        <v>1281</v>
      </c>
      <c r="F415" s="109" t="s">
        <v>1281</v>
      </c>
      <c r="G415" s="109" t="s">
        <v>1281</v>
      </c>
      <c r="H415" s="109" t="s">
        <v>1281</v>
      </c>
      <c r="I415" s="109" t="s">
        <v>1281</v>
      </c>
      <c r="J415" s="109" t="s">
        <v>1281</v>
      </c>
      <c r="K415" s="109" t="s">
        <v>1281</v>
      </c>
      <c r="L415" s="109" t="s">
        <v>1281</v>
      </c>
      <c r="M415" s="109" t="s">
        <v>1281</v>
      </c>
    </row>
    <row r="416" spans="2:13">
      <c r="B416" s="158">
        <v>11</v>
      </c>
      <c r="C416" s="107" t="s">
        <v>397</v>
      </c>
      <c r="D416" s="117" t="s">
        <v>4</v>
      </c>
      <c r="E416" s="117" t="s">
        <v>4</v>
      </c>
      <c r="F416" s="117" t="s">
        <v>4</v>
      </c>
      <c r="G416" s="117" t="s">
        <v>4</v>
      </c>
      <c r="H416" s="117" t="s">
        <v>4</v>
      </c>
      <c r="I416" s="117" t="s">
        <v>4</v>
      </c>
      <c r="J416" s="117" t="s">
        <v>4</v>
      </c>
      <c r="K416" s="117" t="s">
        <v>4</v>
      </c>
      <c r="L416" s="117" t="s">
        <v>4</v>
      </c>
      <c r="M416" s="117" t="s">
        <v>4</v>
      </c>
    </row>
    <row r="417" spans="2:13">
      <c r="B417" s="160">
        <v>12</v>
      </c>
      <c r="C417" s="109" t="s">
        <v>386</v>
      </c>
      <c r="D417" s="109" t="s">
        <v>2032</v>
      </c>
      <c r="E417" s="124" t="s">
        <v>4</v>
      </c>
      <c r="F417" s="109" t="s">
        <v>2033</v>
      </c>
      <c r="G417" s="215">
        <v>2700000</v>
      </c>
      <c r="H417" s="118" t="s">
        <v>4</v>
      </c>
      <c r="I417" s="118" t="s">
        <v>1094</v>
      </c>
      <c r="J417" s="118" t="s">
        <v>130</v>
      </c>
      <c r="K417" s="118" t="s">
        <v>130</v>
      </c>
      <c r="L417" s="118" t="s">
        <v>130</v>
      </c>
      <c r="M417" s="118" t="s">
        <v>4</v>
      </c>
    </row>
    <row r="418" spans="2:13">
      <c r="B418" s="160">
        <v>12</v>
      </c>
      <c r="C418" s="109" t="s">
        <v>386</v>
      </c>
      <c r="D418" s="109" t="s">
        <v>2034</v>
      </c>
      <c r="E418" s="124" t="s">
        <v>4</v>
      </c>
      <c r="F418" s="109" t="s">
        <v>907</v>
      </c>
      <c r="G418" s="215">
        <v>4125000</v>
      </c>
      <c r="H418" s="118" t="s">
        <v>4</v>
      </c>
      <c r="I418" s="118" t="s">
        <v>1094</v>
      </c>
      <c r="J418" s="118" t="s">
        <v>130</v>
      </c>
      <c r="K418" s="118" t="s">
        <v>130</v>
      </c>
      <c r="L418" s="118" t="s">
        <v>130</v>
      </c>
      <c r="M418" s="118" t="s">
        <v>4</v>
      </c>
    </row>
    <row r="419" spans="2:13">
      <c r="B419" s="160">
        <v>12</v>
      </c>
      <c r="C419" s="109" t="s">
        <v>386</v>
      </c>
      <c r="D419" s="109" t="s">
        <v>2035</v>
      </c>
      <c r="E419" s="124" t="s">
        <v>4</v>
      </c>
      <c r="F419" s="109" t="s">
        <v>2036</v>
      </c>
      <c r="G419" s="215">
        <v>1296000</v>
      </c>
      <c r="H419" s="118" t="s">
        <v>4</v>
      </c>
      <c r="I419" s="118" t="s">
        <v>2037</v>
      </c>
      <c r="J419" s="118" t="s">
        <v>130</v>
      </c>
      <c r="K419" s="118" t="s">
        <v>130</v>
      </c>
      <c r="L419" s="118" t="s">
        <v>130</v>
      </c>
      <c r="M419" s="118" t="s">
        <v>4</v>
      </c>
    </row>
    <row r="420" spans="2:13">
      <c r="B420" s="160">
        <v>12</v>
      </c>
      <c r="C420" s="109" t="s">
        <v>386</v>
      </c>
      <c r="D420" s="109" t="s">
        <v>2032</v>
      </c>
      <c r="E420" s="124" t="s">
        <v>4</v>
      </c>
      <c r="F420" s="109" t="s">
        <v>2033</v>
      </c>
      <c r="G420" s="215">
        <v>1517000</v>
      </c>
      <c r="H420" s="118" t="s">
        <v>4</v>
      </c>
      <c r="I420" s="118" t="s">
        <v>2037</v>
      </c>
      <c r="J420" s="118" t="s">
        <v>130</v>
      </c>
      <c r="K420" s="118" t="s">
        <v>130</v>
      </c>
      <c r="L420" s="118" t="s">
        <v>130</v>
      </c>
      <c r="M420" s="118" t="s">
        <v>4</v>
      </c>
    </row>
    <row r="421" spans="2:13">
      <c r="B421" s="160">
        <v>12</v>
      </c>
      <c r="C421" s="109" t="s">
        <v>386</v>
      </c>
      <c r="D421" s="109" t="s">
        <v>2038</v>
      </c>
      <c r="E421" s="124" t="s">
        <v>4</v>
      </c>
      <c r="F421" s="109" t="s">
        <v>2039</v>
      </c>
      <c r="G421" s="215">
        <v>300000</v>
      </c>
      <c r="H421" s="118" t="s">
        <v>4</v>
      </c>
      <c r="I421" s="118" t="s">
        <v>2037</v>
      </c>
      <c r="J421" s="118" t="s">
        <v>130</v>
      </c>
      <c r="K421" s="118" t="s">
        <v>130</v>
      </c>
      <c r="L421" s="118" t="s">
        <v>130</v>
      </c>
      <c r="M421" s="118" t="s">
        <v>4</v>
      </c>
    </row>
    <row r="422" spans="2:13">
      <c r="B422" s="160">
        <v>12</v>
      </c>
      <c r="C422" s="109" t="s">
        <v>386</v>
      </c>
      <c r="D422" s="109" t="s">
        <v>2040</v>
      </c>
      <c r="E422" s="124" t="s">
        <v>4</v>
      </c>
      <c r="F422" s="109" t="s">
        <v>2039</v>
      </c>
      <c r="G422" s="215">
        <v>300000</v>
      </c>
      <c r="H422" s="118" t="s">
        <v>4</v>
      </c>
      <c r="I422" s="118" t="s">
        <v>2037</v>
      </c>
      <c r="J422" s="118" t="s">
        <v>130</v>
      </c>
      <c r="K422" s="118" t="s">
        <v>130</v>
      </c>
      <c r="L422" s="118" t="s">
        <v>130</v>
      </c>
      <c r="M422" s="118" t="s">
        <v>4</v>
      </c>
    </row>
    <row r="423" spans="2:13">
      <c r="B423" s="160">
        <v>12</v>
      </c>
      <c r="C423" s="109" t="s">
        <v>386</v>
      </c>
      <c r="D423" s="109" t="s">
        <v>2041</v>
      </c>
      <c r="E423" s="124" t="s">
        <v>4</v>
      </c>
      <c r="F423" s="109" t="s">
        <v>2042</v>
      </c>
      <c r="G423" s="215">
        <v>1931400</v>
      </c>
      <c r="H423" s="118" t="s">
        <v>4</v>
      </c>
      <c r="I423" s="118" t="s">
        <v>2043</v>
      </c>
      <c r="J423" s="118" t="s">
        <v>130</v>
      </c>
      <c r="K423" s="118" t="s">
        <v>130</v>
      </c>
      <c r="L423" s="118" t="s">
        <v>130</v>
      </c>
      <c r="M423" s="118" t="s">
        <v>4</v>
      </c>
    </row>
    <row r="424" spans="2:13">
      <c r="B424" s="160">
        <v>12</v>
      </c>
      <c r="C424" s="109" t="s">
        <v>386</v>
      </c>
      <c r="D424" s="109" t="s">
        <v>2044</v>
      </c>
      <c r="E424" s="124" t="s">
        <v>4</v>
      </c>
      <c r="F424" s="109" t="s">
        <v>2045</v>
      </c>
      <c r="G424" s="215">
        <v>2384650</v>
      </c>
      <c r="H424" s="118" t="s">
        <v>4</v>
      </c>
      <c r="I424" s="118" t="s">
        <v>2043</v>
      </c>
      <c r="J424" s="118" t="s">
        <v>130</v>
      </c>
      <c r="K424" s="118" t="s">
        <v>130</v>
      </c>
      <c r="L424" s="118" t="s">
        <v>130</v>
      </c>
      <c r="M424" s="118" t="s">
        <v>4</v>
      </c>
    </row>
    <row r="425" spans="2:13">
      <c r="B425" s="160">
        <v>12</v>
      </c>
      <c r="C425" s="109" t="s">
        <v>386</v>
      </c>
      <c r="D425" s="109" t="s">
        <v>2046</v>
      </c>
      <c r="E425" s="124" t="s">
        <v>4</v>
      </c>
      <c r="F425" s="109" t="s">
        <v>2047</v>
      </c>
      <c r="G425" s="215">
        <v>1454250</v>
      </c>
      <c r="H425" s="118" t="s">
        <v>4</v>
      </c>
      <c r="I425" s="118" t="s">
        <v>2043</v>
      </c>
      <c r="J425" s="118" t="s">
        <v>130</v>
      </c>
      <c r="K425" s="118" t="s">
        <v>130</v>
      </c>
      <c r="L425" s="118" t="s">
        <v>130</v>
      </c>
      <c r="M425" s="118" t="s">
        <v>4</v>
      </c>
    </row>
    <row r="426" spans="2:13">
      <c r="B426" s="160">
        <v>12</v>
      </c>
      <c r="C426" s="109" t="s">
        <v>386</v>
      </c>
      <c r="D426" s="109" t="s">
        <v>2046</v>
      </c>
      <c r="E426" s="124" t="s">
        <v>4</v>
      </c>
      <c r="F426" s="109" t="s">
        <v>2048</v>
      </c>
      <c r="G426" s="215">
        <v>477150</v>
      </c>
      <c r="H426" s="118" t="s">
        <v>4</v>
      </c>
      <c r="I426" s="118" t="s">
        <v>2043</v>
      </c>
      <c r="J426" s="118" t="s">
        <v>130</v>
      </c>
      <c r="K426" s="118" t="s">
        <v>130</v>
      </c>
      <c r="L426" s="118" t="s">
        <v>130</v>
      </c>
      <c r="M426" s="118" t="s">
        <v>4</v>
      </c>
    </row>
    <row r="427" spans="2:13">
      <c r="B427" s="160">
        <v>12</v>
      </c>
      <c r="C427" s="109" t="s">
        <v>386</v>
      </c>
      <c r="D427" s="109" t="s">
        <v>2049</v>
      </c>
      <c r="E427" s="124" t="s">
        <v>4</v>
      </c>
      <c r="F427" s="109" t="s">
        <v>664</v>
      </c>
      <c r="G427" s="215">
        <v>559650</v>
      </c>
      <c r="H427" s="118" t="s">
        <v>4</v>
      </c>
      <c r="I427" s="118" t="s">
        <v>2043</v>
      </c>
      <c r="J427" s="118" t="s">
        <v>130</v>
      </c>
      <c r="K427" s="118" t="s">
        <v>130</v>
      </c>
      <c r="L427" s="118" t="s">
        <v>130</v>
      </c>
      <c r="M427" s="118" t="s">
        <v>4</v>
      </c>
    </row>
    <row r="428" spans="2:13">
      <c r="B428" s="160">
        <v>12</v>
      </c>
      <c r="C428" s="109" t="s">
        <v>386</v>
      </c>
      <c r="D428" s="109" t="s">
        <v>2050</v>
      </c>
      <c r="E428" s="124" t="s">
        <v>4</v>
      </c>
      <c r="F428" s="109" t="s">
        <v>2051</v>
      </c>
      <c r="G428" s="215">
        <v>477150</v>
      </c>
      <c r="H428" s="118" t="s">
        <v>4</v>
      </c>
      <c r="I428" s="118" t="s">
        <v>2043</v>
      </c>
      <c r="J428" s="118" t="s">
        <v>130</v>
      </c>
      <c r="K428" s="118" t="s">
        <v>130</v>
      </c>
      <c r="L428" s="118" t="s">
        <v>130</v>
      </c>
      <c r="M428" s="118" t="s">
        <v>4</v>
      </c>
    </row>
    <row r="429" spans="2:13">
      <c r="B429" s="160">
        <v>12</v>
      </c>
      <c r="C429" s="109" t="s">
        <v>386</v>
      </c>
      <c r="D429" s="109" t="s">
        <v>2032</v>
      </c>
      <c r="E429" s="124" t="s">
        <v>4</v>
      </c>
      <c r="F429" s="109" t="s">
        <v>2033</v>
      </c>
      <c r="G429" s="215">
        <v>400000</v>
      </c>
      <c r="H429" s="118" t="s">
        <v>4</v>
      </c>
      <c r="I429" s="118" t="s">
        <v>155</v>
      </c>
      <c r="J429" s="118" t="s">
        <v>130</v>
      </c>
      <c r="K429" s="118" t="s">
        <v>130</v>
      </c>
      <c r="L429" s="118" t="s">
        <v>130</v>
      </c>
      <c r="M429" s="118" t="s">
        <v>4</v>
      </c>
    </row>
    <row r="430" spans="2:13">
      <c r="B430" s="160">
        <v>12</v>
      </c>
      <c r="C430" s="109" t="s">
        <v>386</v>
      </c>
      <c r="D430" s="109" t="s">
        <v>2052</v>
      </c>
      <c r="E430" s="124" t="s">
        <v>4</v>
      </c>
      <c r="F430" s="109" t="s">
        <v>2033</v>
      </c>
      <c r="G430" s="215">
        <v>1850000</v>
      </c>
      <c r="H430" s="118" t="s">
        <v>4</v>
      </c>
      <c r="I430" s="118" t="s">
        <v>154</v>
      </c>
      <c r="J430" s="118" t="s">
        <v>130</v>
      </c>
      <c r="K430" s="118" t="s">
        <v>130</v>
      </c>
      <c r="L430" s="118" t="s">
        <v>130</v>
      </c>
      <c r="M430" s="118" t="s">
        <v>4</v>
      </c>
    </row>
    <row r="431" spans="2:13">
      <c r="B431" s="160">
        <v>12</v>
      </c>
      <c r="C431" s="109" t="s">
        <v>386</v>
      </c>
      <c r="D431" s="109" t="s">
        <v>2053</v>
      </c>
      <c r="E431" s="124" t="s">
        <v>4</v>
      </c>
      <c r="F431" s="109" t="s">
        <v>2033</v>
      </c>
      <c r="G431" s="215">
        <v>660900</v>
      </c>
      <c r="H431" s="118" t="s">
        <v>4</v>
      </c>
      <c r="I431" s="118" t="s">
        <v>154</v>
      </c>
      <c r="J431" s="118" t="s">
        <v>130</v>
      </c>
      <c r="K431" s="118" t="s">
        <v>130</v>
      </c>
      <c r="L431" s="118" t="s">
        <v>130</v>
      </c>
      <c r="M431" s="118" t="s">
        <v>4</v>
      </c>
    </row>
    <row r="432" spans="2:13">
      <c r="B432" s="160">
        <v>12</v>
      </c>
      <c r="C432" s="109" t="s">
        <v>386</v>
      </c>
      <c r="D432" s="109" t="s">
        <v>2038</v>
      </c>
      <c r="E432" s="124" t="s">
        <v>4</v>
      </c>
      <c r="F432" s="109" t="s">
        <v>2039</v>
      </c>
      <c r="G432" s="215">
        <v>434233.33333333331</v>
      </c>
      <c r="H432" s="118" t="s">
        <v>4</v>
      </c>
      <c r="I432" s="118" t="s">
        <v>154</v>
      </c>
      <c r="J432" s="118" t="s">
        <v>130</v>
      </c>
      <c r="K432" s="118" t="s">
        <v>130</v>
      </c>
      <c r="L432" s="118" t="s">
        <v>130</v>
      </c>
      <c r="M432" s="118" t="s">
        <v>4</v>
      </c>
    </row>
    <row r="433" spans="2:13">
      <c r="B433" s="160">
        <v>12</v>
      </c>
      <c r="C433" s="109" t="s">
        <v>386</v>
      </c>
      <c r="D433" s="109" t="s">
        <v>2054</v>
      </c>
      <c r="E433" s="124" t="s">
        <v>4</v>
      </c>
      <c r="F433" s="109" t="s">
        <v>2039</v>
      </c>
      <c r="G433" s="215">
        <v>225000</v>
      </c>
      <c r="H433" s="118" t="s">
        <v>4</v>
      </c>
      <c r="I433" s="118" t="s">
        <v>154</v>
      </c>
      <c r="J433" s="118" t="s">
        <v>130</v>
      </c>
      <c r="K433" s="118" t="s">
        <v>130</v>
      </c>
      <c r="L433" s="118" t="s">
        <v>130</v>
      </c>
      <c r="M433" s="118" t="s">
        <v>4</v>
      </c>
    </row>
    <row r="434" spans="2:13">
      <c r="B434" s="160">
        <v>12</v>
      </c>
      <c r="C434" s="109" t="s">
        <v>386</v>
      </c>
      <c r="D434" s="109" t="s">
        <v>2032</v>
      </c>
      <c r="E434" s="124" t="s">
        <v>4</v>
      </c>
      <c r="F434" s="109" t="s">
        <v>2033</v>
      </c>
      <c r="G434" s="215">
        <v>2900625</v>
      </c>
      <c r="H434" s="118" t="s">
        <v>4</v>
      </c>
      <c r="I434" s="118" t="s">
        <v>164</v>
      </c>
      <c r="J434" s="118" t="s">
        <v>130</v>
      </c>
      <c r="K434" s="118" t="s">
        <v>130</v>
      </c>
      <c r="L434" s="118" t="s">
        <v>130</v>
      </c>
      <c r="M434" s="118" t="s">
        <v>4</v>
      </c>
    </row>
    <row r="435" spans="2:13">
      <c r="B435" s="160">
        <v>12</v>
      </c>
      <c r="C435" s="109" t="s">
        <v>386</v>
      </c>
      <c r="D435" s="109" t="s">
        <v>2034</v>
      </c>
      <c r="E435" s="124" t="s">
        <v>4</v>
      </c>
      <c r="F435" s="109" t="s">
        <v>907</v>
      </c>
      <c r="G435" s="215">
        <v>4100000</v>
      </c>
      <c r="H435" s="118" t="s">
        <v>4</v>
      </c>
      <c r="I435" s="118" t="s">
        <v>151</v>
      </c>
      <c r="J435" s="118" t="s">
        <v>130</v>
      </c>
      <c r="K435" s="118" t="s">
        <v>130</v>
      </c>
      <c r="L435" s="118" t="s">
        <v>130</v>
      </c>
      <c r="M435" s="118" t="s">
        <v>4</v>
      </c>
    </row>
    <row r="436" spans="2:13">
      <c r="B436" s="160">
        <v>12</v>
      </c>
      <c r="C436" s="109" t="s">
        <v>386</v>
      </c>
      <c r="D436" s="109" t="s">
        <v>2055</v>
      </c>
      <c r="E436" s="124" t="s">
        <v>4</v>
      </c>
      <c r="F436" s="109" t="s">
        <v>907</v>
      </c>
      <c r="G436" s="215">
        <v>13442946</v>
      </c>
      <c r="H436" s="118" t="s">
        <v>4</v>
      </c>
      <c r="I436" s="118" t="s">
        <v>151</v>
      </c>
      <c r="J436" s="118" t="s">
        <v>130</v>
      </c>
      <c r="K436" s="118" t="s">
        <v>130</v>
      </c>
      <c r="L436" s="118" t="s">
        <v>130</v>
      </c>
      <c r="M436" s="118" t="s">
        <v>4</v>
      </c>
    </row>
    <row r="437" spans="2:13">
      <c r="B437" s="160">
        <v>12</v>
      </c>
      <c r="C437" s="109" t="s">
        <v>386</v>
      </c>
      <c r="D437" s="109" t="s">
        <v>2056</v>
      </c>
      <c r="E437" s="124" t="s">
        <v>4</v>
      </c>
      <c r="F437" s="109" t="s">
        <v>2045</v>
      </c>
      <c r="G437" s="215">
        <v>1446000</v>
      </c>
      <c r="H437" s="118" t="s">
        <v>4</v>
      </c>
      <c r="I437" s="118" t="s">
        <v>2057</v>
      </c>
      <c r="J437" s="118" t="s">
        <v>130</v>
      </c>
      <c r="K437" s="118" t="s">
        <v>130</v>
      </c>
      <c r="L437" s="118" t="s">
        <v>130</v>
      </c>
      <c r="M437" s="118" t="s">
        <v>4</v>
      </c>
    </row>
    <row r="438" spans="2:13">
      <c r="B438" s="160">
        <v>12</v>
      </c>
      <c r="C438" s="109" t="s">
        <v>386</v>
      </c>
      <c r="D438" s="109" t="s">
        <v>2058</v>
      </c>
      <c r="E438" s="124" t="s">
        <v>4</v>
      </c>
      <c r="F438" s="109" t="s">
        <v>2033</v>
      </c>
      <c r="G438" s="215">
        <v>3000000</v>
      </c>
      <c r="H438" s="118" t="s">
        <v>4</v>
      </c>
      <c r="I438" s="118" t="s">
        <v>2057</v>
      </c>
      <c r="J438" s="118" t="s">
        <v>130</v>
      </c>
      <c r="K438" s="118" t="s">
        <v>130</v>
      </c>
      <c r="L438" s="118" t="s">
        <v>130</v>
      </c>
      <c r="M438" s="118" t="s">
        <v>4</v>
      </c>
    </row>
    <row r="439" spans="2:13">
      <c r="B439" s="160">
        <v>12</v>
      </c>
      <c r="C439" s="109" t="s">
        <v>386</v>
      </c>
      <c r="D439" s="109" t="s">
        <v>2032</v>
      </c>
      <c r="E439" s="124" t="s">
        <v>4</v>
      </c>
      <c r="F439" s="109" t="s">
        <v>2033</v>
      </c>
      <c r="G439" s="215">
        <v>1446000</v>
      </c>
      <c r="H439" s="118" t="s">
        <v>4</v>
      </c>
      <c r="I439" s="118" t="s">
        <v>2057</v>
      </c>
      <c r="J439" s="118" t="s">
        <v>130</v>
      </c>
      <c r="K439" s="118" t="s">
        <v>130</v>
      </c>
      <c r="L439" s="118" t="s">
        <v>130</v>
      </c>
      <c r="M439" s="118" t="s">
        <v>4</v>
      </c>
    </row>
    <row r="440" spans="2:13">
      <c r="B440" s="160">
        <v>12</v>
      </c>
      <c r="C440" s="109" t="s">
        <v>386</v>
      </c>
      <c r="D440" s="109" t="s">
        <v>2059</v>
      </c>
      <c r="E440" s="124" t="s">
        <v>4</v>
      </c>
      <c r="F440" s="109" t="s">
        <v>664</v>
      </c>
      <c r="G440" s="215">
        <v>1446000</v>
      </c>
      <c r="H440" s="118" t="s">
        <v>4</v>
      </c>
      <c r="I440" s="118" t="s">
        <v>2057</v>
      </c>
      <c r="J440" s="118" t="s">
        <v>130</v>
      </c>
      <c r="K440" s="118" t="s">
        <v>130</v>
      </c>
      <c r="L440" s="118" t="s">
        <v>130</v>
      </c>
      <c r="M440" s="118" t="s">
        <v>4</v>
      </c>
    </row>
    <row r="441" spans="2:13">
      <c r="B441" s="160">
        <v>12</v>
      </c>
      <c r="C441" s="109" t="s">
        <v>386</v>
      </c>
      <c r="D441" s="109" t="s">
        <v>2060</v>
      </c>
      <c r="E441" s="124" t="s">
        <v>4</v>
      </c>
      <c r="F441" s="109" t="s">
        <v>2061</v>
      </c>
      <c r="G441" s="215">
        <v>1446000</v>
      </c>
      <c r="H441" s="118" t="s">
        <v>4</v>
      </c>
      <c r="I441" s="118" t="s">
        <v>2057</v>
      </c>
      <c r="J441" s="118" t="s">
        <v>130</v>
      </c>
      <c r="K441" s="118" t="s">
        <v>130</v>
      </c>
      <c r="L441" s="118" t="s">
        <v>130</v>
      </c>
      <c r="M441" s="118" t="s">
        <v>4</v>
      </c>
    </row>
    <row r="442" spans="2:13">
      <c r="B442" s="160">
        <v>12</v>
      </c>
      <c r="C442" s="109" t="s">
        <v>386</v>
      </c>
      <c r="D442" s="109" t="s">
        <v>2062</v>
      </c>
      <c r="E442" s="124" t="s">
        <v>4</v>
      </c>
      <c r="F442" s="109" t="s">
        <v>2063</v>
      </c>
      <c r="G442" s="215">
        <v>6352000</v>
      </c>
      <c r="H442" s="118" t="s">
        <v>4</v>
      </c>
      <c r="I442" s="118" t="s">
        <v>154</v>
      </c>
      <c r="J442" s="118" t="s">
        <v>130</v>
      </c>
      <c r="K442" s="118" t="s">
        <v>130</v>
      </c>
      <c r="L442" s="118" t="s">
        <v>130</v>
      </c>
      <c r="M442" s="118" t="s">
        <v>4</v>
      </c>
    </row>
    <row r="443" spans="2:13">
      <c r="B443" s="160">
        <v>12</v>
      </c>
      <c r="C443" s="109" t="s">
        <v>386</v>
      </c>
      <c r="D443" s="109" t="s">
        <v>2064</v>
      </c>
      <c r="E443" s="124" t="s">
        <v>4</v>
      </c>
      <c r="F443" s="109" t="s">
        <v>2045</v>
      </c>
      <c r="G443" s="215">
        <v>10552894</v>
      </c>
      <c r="H443" s="118" t="s">
        <v>4</v>
      </c>
      <c r="I443" s="118" t="s">
        <v>2037</v>
      </c>
      <c r="J443" s="118" t="s">
        <v>130</v>
      </c>
      <c r="K443" s="118" t="s">
        <v>130</v>
      </c>
      <c r="L443" s="118" t="s">
        <v>130</v>
      </c>
      <c r="M443" s="118" t="s">
        <v>4</v>
      </c>
    </row>
    <row r="444" spans="2:13">
      <c r="B444" s="160">
        <v>12</v>
      </c>
      <c r="C444" s="109" t="s">
        <v>386</v>
      </c>
      <c r="D444" s="109" t="s">
        <v>2064</v>
      </c>
      <c r="E444" s="124" t="s">
        <v>4</v>
      </c>
      <c r="F444" s="109" t="s">
        <v>2045</v>
      </c>
      <c r="G444" s="215">
        <v>18500000</v>
      </c>
      <c r="H444" s="118" t="s">
        <v>4</v>
      </c>
      <c r="I444" s="118" t="s">
        <v>164</v>
      </c>
      <c r="J444" s="118" t="s">
        <v>130</v>
      </c>
      <c r="K444" s="118" t="s">
        <v>130</v>
      </c>
      <c r="L444" s="118" t="s">
        <v>130</v>
      </c>
      <c r="M444" s="118" t="s">
        <v>4</v>
      </c>
    </row>
    <row r="445" spans="2:13">
      <c r="B445" s="160">
        <v>12</v>
      </c>
      <c r="C445" s="109" t="s">
        <v>386</v>
      </c>
      <c r="D445" s="109" t="s">
        <v>2044</v>
      </c>
      <c r="E445" s="124" t="s">
        <v>4</v>
      </c>
      <c r="F445" s="109" t="s">
        <v>2045</v>
      </c>
      <c r="G445" s="215">
        <v>5887514.666666667</v>
      </c>
      <c r="H445" s="118" t="s">
        <v>4</v>
      </c>
      <c r="I445" s="118" t="s">
        <v>161</v>
      </c>
      <c r="J445" s="118" t="s">
        <v>130</v>
      </c>
      <c r="K445" s="118" t="s">
        <v>130</v>
      </c>
      <c r="L445" s="118" t="s">
        <v>130</v>
      </c>
      <c r="M445" s="118" t="s">
        <v>4</v>
      </c>
    </row>
    <row r="446" spans="2:13">
      <c r="B446" s="160">
        <v>12</v>
      </c>
      <c r="C446" s="109" t="s">
        <v>386</v>
      </c>
      <c r="D446" s="109" t="s">
        <v>2056</v>
      </c>
      <c r="E446" s="124" t="s">
        <v>4</v>
      </c>
      <c r="F446" s="109" t="s">
        <v>2045</v>
      </c>
      <c r="G446" s="215">
        <v>27500000</v>
      </c>
      <c r="H446" s="118" t="s">
        <v>4</v>
      </c>
      <c r="I446" s="118" t="s">
        <v>164</v>
      </c>
      <c r="J446" s="118" t="s">
        <v>130</v>
      </c>
      <c r="K446" s="118" t="s">
        <v>130</v>
      </c>
      <c r="L446" s="118" t="s">
        <v>130</v>
      </c>
      <c r="M446" s="118" t="s">
        <v>4</v>
      </c>
    </row>
    <row r="447" spans="2:13">
      <c r="B447" s="160">
        <v>12</v>
      </c>
      <c r="C447" s="109" t="s">
        <v>386</v>
      </c>
      <c r="D447" s="109" t="s">
        <v>2065</v>
      </c>
      <c r="E447" s="124" t="s">
        <v>4</v>
      </c>
      <c r="F447" s="109" t="s">
        <v>2036</v>
      </c>
      <c r="G447" s="215">
        <v>18125000</v>
      </c>
      <c r="H447" s="118" t="s">
        <v>4</v>
      </c>
      <c r="I447" s="118" t="s">
        <v>2037</v>
      </c>
      <c r="J447" s="118" t="s">
        <v>130</v>
      </c>
      <c r="K447" s="118" t="s">
        <v>130</v>
      </c>
      <c r="L447" s="118" t="s">
        <v>130</v>
      </c>
      <c r="M447" s="118" t="s">
        <v>4</v>
      </c>
    </row>
    <row r="448" spans="2:13">
      <c r="B448" s="160">
        <v>12</v>
      </c>
      <c r="C448" s="109" t="s">
        <v>386</v>
      </c>
      <c r="D448" s="109" t="s">
        <v>2035</v>
      </c>
      <c r="E448" s="124" t="s">
        <v>4</v>
      </c>
      <c r="F448" s="109" t="s">
        <v>2036</v>
      </c>
      <c r="G448" s="215">
        <v>27857250</v>
      </c>
      <c r="H448" s="118" t="s">
        <v>4</v>
      </c>
      <c r="I448" s="118" t="s">
        <v>164</v>
      </c>
      <c r="J448" s="118" t="s">
        <v>130</v>
      </c>
      <c r="K448" s="118" t="s">
        <v>130</v>
      </c>
      <c r="L448" s="118" t="s">
        <v>130</v>
      </c>
      <c r="M448" s="118" t="s">
        <v>4</v>
      </c>
    </row>
    <row r="449" spans="2:13">
      <c r="B449" s="160">
        <v>12</v>
      </c>
      <c r="C449" s="109" t="s">
        <v>386</v>
      </c>
      <c r="D449" s="109" t="s">
        <v>2066</v>
      </c>
      <c r="E449" s="124" t="s">
        <v>4</v>
      </c>
      <c r="F449" s="109" t="s">
        <v>2033</v>
      </c>
      <c r="G449" s="215">
        <v>2126600</v>
      </c>
      <c r="H449" s="118" t="s">
        <v>4</v>
      </c>
      <c r="I449" s="118" t="s">
        <v>154</v>
      </c>
      <c r="J449" s="118" t="s">
        <v>130</v>
      </c>
      <c r="K449" s="118" t="s">
        <v>130</v>
      </c>
      <c r="L449" s="118" t="s">
        <v>130</v>
      </c>
      <c r="M449" s="118" t="s">
        <v>4</v>
      </c>
    </row>
    <row r="450" spans="2:13">
      <c r="B450" s="160">
        <v>12</v>
      </c>
      <c r="C450" s="109" t="s">
        <v>386</v>
      </c>
      <c r="D450" s="109" t="s">
        <v>2067</v>
      </c>
      <c r="E450" s="124" t="s">
        <v>4</v>
      </c>
      <c r="F450" s="109" t="s">
        <v>2033</v>
      </c>
      <c r="G450" s="215">
        <v>4200000</v>
      </c>
      <c r="H450" s="118" t="s">
        <v>4</v>
      </c>
      <c r="I450" s="118" t="s">
        <v>154</v>
      </c>
      <c r="J450" s="118" t="s">
        <v>130</v>
      </c>
      <c r="K450" s="118" t="s">
        <v>130</v>
      </c>
      <c r="L450" s="118" t="s">
        <v>130</v>
      </c>
      <c r="M450" s="118" t="s">
        <v>4</v>
      </c>
    </row>
    <row r="451" spans="2:13">
      <c r="B451" s="160">
        <v>12</v>
      </c>
      <c r="C451" s="109" t="s">
        <v>386</v>
      </c>
      <c r="D451" s="109" t="s">
        <v>2068</v>
      </c>
      <c r="E451" s="124" t="s">
        <v>4</v>
      </c>
      <c r="F451" s="109" t="s">
        <v>2033</v>
      </c>
      <c r="G451" s="215">
        <v>23546301</v>
      </c>
      <c r="H451" s="118" t="s">
        <v>4</v>
      </c>
      <c r="I451" s="118" t="s">
        <v>154</v>
      </c>
      <c r="J451" s="118" t="s">
        <v>130</v>
      </c>
      <c r="K451" s="118" t="s">
        <v>130</v>
      </c>
      <c r="L451" s="118" t="s">
        <v>130</v>
      </c>
      <c r="M451" s="118" t="s">
        <v>4</v>
      </c>
    </row>
    <row r="452" spans="2:13">
      <c r="B452" s="160">
        <v>12</v>
      </c>
      <c r="C452" s="109" t="s">
        <v>386</v>
      </c>
      <c r="D452" s="109" t="s">
        <v>2068</v>
      </c>
      <c r="E452" s="124" t="s">
        <v>4</v>
      </c>
      <c r="F452" s="109" t="s">
        <v>2033</v>
      </c>
      <c r="G452" s="215">
        <v>5109000</v>
      </c>
      <c r="H452" s="118" t="s">
        <v>4</v>
      </c>
      <c r="I452" s="118" t="s">
        <v>151</v>
      </c>
      <c r="J452" s="118" t="s">
        <v>130</v>
      </c>
      <c r="K452" s="118" t="s">
        <v>130</v>
      </c>
      <c r="L452" s="118" t="s">
        <v>130</v>
      </c>
      <c r="M452" s="118" t="s">
        <v>4</v>
      </c>
    </row>
    <row r="453" spans="2:13">
      <c r="B453" s="160">
        <v>12</v>
      </c>
      <c r="C453" s="109" t="s">
        <v>386</v>
      </c>
      <c r="D453" s="109" t="s">
        <v>2069</v>
      </c>
      <c r="E453" s="124" t="s">
        <v>4</v>
      </c>
      <c r="F453" s="109" t="s">
        <v>2033</v>
      </c>
      <c r="G453" s="215">
        <v>3952780</v>
      </c>
      <c r="H453" s="118" t="s">
        <v>4</v>
      </c>
      <c r="I453" s="118" t="s">
        <v>155</v>
      </c>
      <c r="J453" s="118" t="s">
        <v>130</v>
      </c>
      <c r="K453" s="118" t="s">
        <v>130</v>
      </c>
      <c r="L453" s="118" t="s">
        <v>130</v>
      </c>
      <c r="M453" s="118" t="s">
        <v>4</v>
      </c>
    </row>
    <row r="454" spans="2:13">
      <c r="B454" s="160">
        <v>12</v>
      </c>
      <c r="C454" s="109" t="s">
        <v>386</v>
      </c>
      <c r="D454" s="109" t="s">
        <v>2032</v>
      </c>
      <c r="E454" s="124" t="s">
        <v>4</v>
      </c>
      <c r="F454" s="109" t="s">
        <v>2033</v>
      </c>
      <c r="G454" s="215">
        <v>2436075</v>
      </c>
      <c r="H454" s="118" t="s">
        <v>4</v>
      </c>
      <c r="I454" s="118" t="s">
        <v>1094</v>
      </c>
      <c r="J454" s="118" t="s">
        <v>130</v>
      </c>
      <c r="K454" s="118" t="s">
        <v>130</v>
      </c>
      <c r="L454" s="118" t="s">
        <v>130</v>
      </c>
      <c r="M454" s="118" t="s">
        <v>4</v>
      </c>
    </row>
    <row r="455" spans="2:13">
      <c r="B455" s="160">
        <v>12</v>
      </c>
      <c r="C455" s="109" t="s">
        <v>386</v>
      </c>
      <c r="D455" s="109" t="s">
        <v>2032</v>
      </c>
      <c r="E455" s="124" t="s">
        <v>4</v>
      </c>
      <c r="F455" s="109" t="s">
        <v>2033</v>
      </c>
      <c r="G455" s="215">
        <v>21250000</v>
      </c>
      <c r="H455" s="118" t="s">
        <v>4</v>
      </c>
      <c r="I455" s="118" t="s">
        <v>164</v>
      </c>
      <c r="J455" s="118" t="s">
        <v>130</v>
      </c>
      <c r="K455" s="118" t="s">
        <v>130</v>
      </c>
      <c r="L455" s="118" t="s">
        <v>130</v>
      </c>
      <c r="M455" s="118" t="s">
        <v>4</v>
      </c>
    </row>
    <row r="456" spans="2:13">
      <c r="B456" s="160">
        <v>12</v>
      </c>
      <c r="C456" s="109" t="s">
        <v>386</v>
      </c>
      <c r="D456" s="109" t="s">
        <v>2049</v>
      </c>
      <c r="E456" s="124" t="s">
        <v>4</v>
      </c>
      <c r="F456" s="109" t="s">
        <v>664</v>
      </c>
      <c r="G456" s="215">
        <v>6684215</v>
      </c>
      <c r="H456" s="118" t="s">
        <v>4</v>
      </c>
      <c r="I456" s="118" t="s">
        <v>161</v>
      </c>
      <c r="J456" s="118" t="s">
        <v>130</v>
      </c>
      <c r="K456" s="118" t="s">
        <v>130</v>
      </c>
      <c r="L456" s="118" t="s">
        <v>130</v>
      </c>
      <c r="M456" s="118" t="s">
        <v>4</v>
      </c>
    </row>
    <row r="457" spans="2:13">
      <c r="B457" s="160">
        <v>12</v>
      </c>
      <c r="C457" s="109" t="s">
        <v>386</v>
      </c>
      <c r="D457" s="109" t="s">
        <v>2070</v>
      </c>
      <c r="E457" s="124" t="s">
        <v>4</v>
      </c>
      <c r="F457" s="109" t="s">
        <v>907</v>
      </c>
      <c r="G457" s="215">
        <v>1000000</v>
      </c>
      <c r="H457" s="118" t="s">
        <v>4</v>
      </c>
      <c r="I457" s="118" t="s">
        <v>2037</v>
      </c>
      <c r="J457" s="118" t="s">
        <v>130</v>
      </c>
      <c r="K457" s="118" t="s">
        <v>130</v>
      </c>
      <c r="L457" s="118" t="s">
        <v>130</v>
      </c>
      <c r="M457" s="118" t="s">
        <v>4</v>
      </c>
    </row>
    <row r="458" spans="2:13">
      <c r="B458" s="160">
        <v>12</v>
      </c>
      <c r="C458" s="109" t="s">
        <v>386</v>
      </c>
      <c r="D458" s="109" t="s">
        <v>2070</v>
      </c>
      <c r="E458" s="124" t="s">
        <v>4</v>
      </c>
      <c r="F458" s="109" t="s">
        <v>907</v>
      </c>
      <c r="G458" s="215">
        <v>3461000</v>
      </c>
      <c r="H458" s="118" t="s">
        <v>4</v>
      </c>
      <c r="I458" s="118" t="s">
        <v>154</v>
      </c>
      <c r="J458" s="118" t="s">
        <v>130</v>
      </c>
      <c r="K458" s="118" t="s">
        <v>130</v>
      </c>
      <c r="L458" s="118" t="s">
        <v>130</v>
      </c>
      <c r="M458" s="118" t="s">
        <v>4</v>
      </c>
    </row>
    <row r="459" spans="2:13">
      <c r="B459" s="160">
        <v>12</v>
      </c>
      <c r="C459" s="109" t="s">
        <v>386</v>
      </c>
      <c r="D459" s="109" t="s">
        <v>2034</v>
      </c>
      <c r="E459" s="124" t="s">
        <v>4</v>
      </c>
      <c r="F459" s="109" t="s">
        <v>907</v>
      </c>
      <c r="G459" s="215">
        <v>42500000</v>
      </c>
      <c r="H459" s="118" t="s">
        <v>4</v>
      </c>
      <c r="I459" s="118" t="s">
        <v>164</v>
      </c>
      <c r="J459" s="118" t="s">
        <v>130</v>
      </c>
      <c r="K459" s="118" t="s">
        <v>130</v>
      </c>
      <c r="L459" s="118" t="s">
        <v>130</v>
      </c>
      <c r="M459" s="118" t="s">
        <v>4</v>
      </c>
    </row>
    <row r="460" spans="2:13">
      <c r="B460" s="160">
        <v>12</v>
      </c>
      <c r="C460" s="109" t="s">
        <v>386</v>
      </c>
      <c r="D460" s="109" t="s">
        <v>2071</v>
      </c>
      <c r="E460" s="124" t="s">
        <v>4</v>
      </c>
      <c r="F460" s="109" t="s">
        <v>907</v>
      </c>
      <c r="G460" s="215">
        <v>29898603</v>
      </c>
      <c r="H460" s="118" t="s">
        <v>4</v>
      </c>
      <c r="I460" s="118" t="s">
        <v>154</v>
      </c>
      <c r="J460" s="118" t="s">
        <v>130</v>
      </c>
      <c r="K460" s="118" t="s">
        <v>130</v>
      </c>
      <c r="L460" s="118" t="s">
        <v>130</v>
      </c>
      <c r="M460" s="118" t="s">
        <v>4</v>
      </c>
    </row>
    <row r="461" spans="2:13">
      <c r="B461" s="160">
        <v>12</v>
      </c>
      <c r="C461" s="109" t="s">
        <v>386</v>
      </c>
      <c r="D461" s="109" t="s">
        <v>2072</v>
      </c>
      <c r="E461" s="124" t="s">
        <v>4</v>
      </c>
      <c r="F461" s="109" t="s">
        <v>2061</v>
      </c>
      <c r="G461" s="215">
        <v>3776044</v>
      </c>
      <c r="H461" s="118" t="s">
        <v>4</v>
      </c>
      <c r="I461" s="118" t="s">
        <v>2037</v>
      </c>
      <c r="J461" s="118" t="s">
        <v>130</v>
      </c>
      <c r="K461" s="118" t="s">
        <v>130</v>
      </c>
      <c r="L461" s="118" t="s">
        <v>130</v>
      </c>
      <c r="M461" s="118" t="s">
        <v>4</v>
      </c>
    </row>
    <row r="462" spans="2:13">
      <c r="B462" s="160">
        <v>12</v>
      </c>
      <c r="C462" s="109" t="s">
        <v>386</v>
      </c>
      <c r="D462" s="109" t="s">
        <v>2060</v>
      </c>
      <c r="E462" s="124" t="s">
        <v>4</v>
      </c>
      <c r="F462" s="109" t="s">
        <v>2061</v>
      </c>
      <c r="G462" s="215">
        <v>12799200</v>
      </c>
      <c r="H462" s="118" t="s">
        <v>4</v>
      </c>
      <c r="I462" s="118" t="s">
        <v>2037</v>
      </c>
      <c r="J462" s="118" t="s">
        <v>130</v>
      </c>
      <c r="K462" s="118" t="s">
        <v>130</v>
      </c>
      <c r="L462" s="118" t="s">
        <v>130</v>
      </c>
      <c r="M462" s="118" t="s">
        <v>4</v>
      </c>
    </row>
    <row r="463" spans="2:13">
      <c r="B463" s="160">
        <v>12</v>
      </c>
      <c r="C463" s="109" t="s">
        <v>386</v>
      </c>
      <c r="D463" s="109" t="s">
        <v>2050</v>
      </c>
      <c r="E463" s="124" t="s">
        <v>4</v>
      </c>
      <c r="F463" s="109" t="s">
        <v>2073</v>
      </c>
      <c r="G463" s="215">
        <v>3821667</v>
      </c>
      <c r="H463" s="118" t="s">
        <v>4</v>
      </c>
      <c r="I463" s="118" t="s">
        <v>161</v>
      </c>
      <c r="J463" s="118" t="s">
        <v>130</v>
      </c>
      <c r="K463" s="118" t="s">
        <v>130</v>
      </c>
      <c r="L463" s="118" t="s">
        <v>130</v>
      </c>
      <c r="M463" s="118" t="s">
        <v>4</v>
      </c>
    </row>
    <row r="464" spans="2:13">
      <c r="B464" s="158">
        <f>B417+1</f>
        <v>13</v>
      </c>
      <c r="C464" s="107" t="s">
        <v>180</v>
      </c>
      <c r="D464" s="107" t="s">
        <v>1281</v>
      </c>
      <c r="E464" s="107" t="s">
        <v>1281</v>
      </c>
      <c r="F464" s="107" t="s">
        <v>1281</v>
      </c>
      <c r="G464" s="107" t="s">
        <v>1281</v>
      </c>
      <c r="H464" s="107" t="s">
        <v>1281</v>
      </c>
      <c r="I464" s="107" t="s">
        <v>1281</v>
      </c>
      <c r="J464" s="107" t="s">
        <v>1281</v>
      </c>
      <c r="K464" s="107" t="s">
        <v>1281</v>
      </c>
      <c r="L464" s="107" t="s">
        <v>1281</v>
      </c>
      <c r="M464" s="107" t="s">
        <v>1281</v>
      </c>
    </row>
    <row r="465" spans="2:13">
      <c r="B465" s="160">
        <f>B464+1</f>
        <v>14</v>
      </c>
      <c r="C465" s="109" t="s">
        <v>390</v>
      </c>
      <c r="D465" s="109" t="s">
        <v>1110</v>
      </c>
      <c r="E465" s="109" t="s">
        <v>1110</v>
      </c>
      <c r="F465" s="109" t="s">
        <v>1110</v>
      </c>
      <c r="G465" s="109" t="s">
        <v>1110</v>
      </c>
      <c r="H465" s="109" t="s">
        <v>1110</v>
      </c>
      <c r="I465" s="109" t="s">
        <v>1110</v>
      </c>
      <c r="J465" s="109" t="s">
        <v>1110</v>
      </c>
      <c r="K465" s="109" t="s">
        <v>1110</v>
      </c>
      <c r="L465" s="109" t="s">
        <v>1110</v>
      </c>
      <c r="M465" s="109" t="s">
        <v>1110</v>
      </c>
    </row>
    <row r="466" spans="2:13">
      <c r="B466" s="158">
        <v>15</v>
      </c>
      <c r="C466" s="107" t="s">
        <v>83</v>
      </c>
      <c r="D466" s="107" t="s">
        <v>2044</v>
      </c>
      <c r="E466" s="115"/>
      <c r="F466" s="107" t="s">
        <v>2045</v>
      </c>
      <c r="G466" s="238">
        <v>787721</v>
      </c>
      <c r="H466" s="114" t="s">
        <v>4</v>
      </c>
      <c r="I466" s="114" t="s">
        <v>2074</v>
      </c>
      <c r="J466" s="114" t="s">
        <v>130</v>
      </c>
      <c r="K466" s="114" t="s">
        <v>130</v>
      </c>
      <c r="L466" s="114" t="s">
        <v>130</v>
      </c>
      <c r="M466" s="114" t="s">
        <v>4</v>
      </c>
    </row>
    <row r="467" spans="2:13">
      <c r="B467" s="158">
        <v>15</v>
      </c>
      <c r="C467" s="107" t="s">
        <v>83</v>
      </c>
      <c r="D467" s="107" t="s">
        <v>2075</v>
      </c>
      <c r="E467" s="115"/>
      <c r="F467" s="107" t="s">
        <v>2033</v>
      </c>
      <c r="G467" s="238">
        <v>52279</v>
      </c>
      <c r="H467" s="114" t="s">
        <v>4</v>
      </c>
      <c r="I467" s="114" t="s">
        <v>2074</v>
      </c>
      <c r="J467" s="114" t="s">
        <v>130</v>
      </c>
      <c r="K467" s="114" t="s">
        <v>130</v>
      </c>
      <c r="L467" s="114" t="s">
        <v>130</v>
      </c>
      <c r="M467" s="114" t="s">
        <v>4</v>
      </c>
    </row>
    <row r="468" spans="2:13">
      <c r="B468" s="158">
        <v>15</v>
      </c>
      <c r="C468" s="107" t="s">
        <v>83</v>
      </c>
      <c r="D468" s="107" t="s">
        <v>2049</v>
      </c>
      <c r="E468" s="115"/>
      <c r="F468" s="107" t="s">
        <v>664</v>
      </c>
      <c r="G468" s="238">
        <v>1540398</v>
      </c>
      <c r="H468" s="114" t="s">
        <v>4</v>
      </c>
      <c r="I468" s="114" t="s">
        <v>2074</v>
      </c>
      <c r="J468" s="114" t="s">
        <v>130</v>
      </c>
      <c r="K468" s="114" t="s">
        <v>130</v>
      </c>
      <c r="L468" s="114" t="s">
        <v>130</v>
      </c>
      <c r="M468" s="114" t="s">
        <v>4</v>
      </c>
    </row>
    <row r="469" spans="2:13">
      <c r="B469" s="158">
        <v>15</v>
      </c>
      <c r="C469" s="107" t="s">
        <v>83</v>
      </c>
      <c r="D469" s="107" t="s">
        <v>2050</v>
      </c>
      <c r="E469" s="115"/>
      <c r="F469" s="107" t="s">
        <v>2073</v>
      </c>
      <c r="G469" s="238">
        <v>267675</v>
      </c>
      <c r="H469" s="114" t="s">
        <v>4</v>
      </c>
      <c r="I469" s="114" t="s">
        <v>2074</v>
      </c>
      <c r="J469" s="114" t="s">
        <v>130</v>
      </c>
      <c r="K469" s="114" t="s">
        <v>130</v>
      </c>
      <c r="L469" s="114" t="s">
        <v>130</v>
      </c>
      <c r="M469" s="114" t="s">
        <v>4</v>
      </c>
    </row>
    <row r="470" spans="2:13">
      <c r="B470" s="158">
        <v>15</v>
      </c>
      <c r="C470" s="107" t="s">
        <v>83</v>
      </c>
      <c r="D470" s="107" t="s">
        <v>2069</v>
      </c>
      <c r="E470" s="115"/>
      <c r="F470" s="107" t="s">
        <v>2033</v>
      </c>
      <c r="G470" s="238">
        <v>3394350</v>
      </c>
      <c r="H470" s="114" t="s">
        <v>4</v>
      </c>
      <c r="I470" s="114" t="s">
        <v>155</v>
      </c>
      <c r="J470" s="114" t="s">
        <v>130</v>
      </c>
      <c r="K470" s="114" t="s">
        <v>130</v>
      </c>
      <c r="L470" s="114" t="s">
        <v>130</v>
      </c>
      <c r="M470" s="114" t="s">
        <v>4</v>
      </c>
    </row>
    <row r="471" spans="2:13">
      <c r="B471" s="158">
        <v>15</v>
      </c>
      <c r="C471" s="107" t="s">
        <v>83</v>
      </c>
      <c r="D471" s="107" t="s">
        <v>2052</v>
      </c>
      <c r="E471" s="115"/>
      <c r="F471" s="107" t="s">
        <v>2033</v>
      </c>
      <c r="G471" s="238">
        <v>2331043</v>
      </c>
      <c r="H471" s="114" t="s">
        <v>4</v>
      </c>
      <c r="I471" s="114" t="s">
        <v>154</v>
      </c>
      <c r="J471" s="114" t="s">
        <v>130</v>
      </c>
      <c r="K471" s="114" t="s">
        <v>130</v>
      </c>
      <c r="L471" s="114" t="s">
        <v>130</v>
      </c>
      <c r="M471" s="114" t="s">
        <v>4</v>
      </c>
    </row>
    <row r="472" spans="2:13">
      <c r="B472" s="158">
        <v>15</v>
      </c>
      <c r="C472" s="107" t="s">
        <v>83</v>
      </c>
      <c r="D472" s="107" t="s">
        <v>2076</v>
      </c>
      <c r="E472" s="115"/>
      <c r="F472" s="107" t="s">
        <v>907</v>
      </c>
      <c r="G472" s="238">
        <v>2625000</v>
      </c>
      <c r="H472" s="114" t="s">
        <v>4</v>
      </c>
      <c r="I472" s="114" t="s">
        <v>154</v>
      </c>
      <c r="J472" s="114" t="s">
        <v>130</v>
      </c>
      <c r="K472" s="114" t="s">
        <v>130</v>
      </c>
      <c r="L472" s="114" t="s">
        <v>130</v>
      </c>
      <c r="M472" s="114" t="s">
        <v>4</v>
      </c>
    </row>
    <row r="473" spans="2:13">
      <c r="B473" s="158">
        <v>15</v>
      </c>
      <c r="C473" s="107" t="s">
        <v>83</v>
      </c>
      <c r="D473" s="107" t="s">
        <v>2077</v>
      </c>
      <c r="E473" s="115"/>
      <c r="F473" s="107" t="s">
        <v>2078</v>
      </c>
      <c r="G473" s="238">
        <v>8491000</v>
      </c>
      <c r="H473" s="114" t="s">
        <v>4</v>
      </c>
      <c r="I473" s="114" t="s">
        <v>164</v>
      </c>
      <c r="J473" s="114" t="s">
        <v>130</v>
      </c>
      <c r="K473" s="114" t="s">
        <v>130</v>
      </c>
      <c r="L473" s="114" t="s">
        <v>130</v>
      </c>
      <c r="M473" s="114" t="s">
        <v>4</v>
      </c>
    </row>
    <row r="474" spans="2:13">
      <c r="B474" s="158">
        <v>15</v>
      </c>
      <c r="C474" s="107" t="s">
        <v>83</v>
      </c>
      <c r="D474" s="107" t="s">
        <v>2079</v>
      </c>
      <c r="E474" s="115"/>
      <c r="F474" s="107" t="s">
        <v>2080</v>
      </c>
      <c r="G474" s="238">
        <v>8491000</v>
      </c>
      <c r="H474" s="114" t="s">
        <v>4</v>
      </c>
      <c r="I474" s="114" t="s">
        <v>164</v>
      </c>
      <c r="J474" s="114" t="s">
        <v>130</v>
      </c>
      <c r="K474" s="114" t="s">
        <v>130</v>
      </c>
      <c r="L474" s="114" t="s">
        <v>130</v>
      </c>
      <c r="M474" s="114" t="s">
        <v>4</v>
      </c>
    </row>
    <row r="475" spans="2:13">
      <c r="B475" s="158">
        <v>15</v>
      </c>
      <c r="C475" s="107" t="s">
        <v>83</v>
      </c>
      <c r="D475" s="107" t="s">
        <v>2032</v>
      </c>
      <c r="E475" s="115"/>
      <c r="F475" s="107" t="s">
        <v>2033</v>
      </c>
      <c r="G475" s="238">
        <v>95000</v>
      </c>
      <c r="H475" s="114" t="s">
        <v>4</v>
      </c>
      <c r="I475" s="114" t="s">
        <v>164</v>
      </c>
      <c r="J475" s="114" t="s">
        <v>130</v>
      </c>
      <c r="K475" s="114" t="s">
        <v>130</v>
      </c>
      <c r="L475" s="114" t="s">
        <v>130</v>
      </c>
      <c r="M475" s="114" t="s">
        <v>4</v>
      </c>
    </row>
    <row r="476" spans="2:13">
      <c r="B476" s="158">
        <v>15</v>
      </c>
      <c r="C476" s="107" t="s">
        <v>83</v>
      </c>
      <c r="D476" s="107" t="s">
        <v>2081</v>
      </c>
      <c r="E476" s="115"/>
      <c r="F476" s="107" t="s">
        <v>2082</v>
      </c>
      <c r="G476" s="238">
        <v>1300000</v>
      </c>
      <c r="H476" s="114" t="s">
        <v>4</v>
      </c>
      <c r="I476" s="114" t="s">
        <v>164</v>
      </c>
      <c r="J476" s="114" t="s">
        <v>130</v>
      </c>
      <c r="K476" s="114" t="s">
        <v>130</v>
      </c>
      <c r="L476" s="114" t="s">
        <v>130</v>
      </c>
      <c r="M476" s="114" t="s">
        <v>4</v>
      </c>
    </row>
    <row r="477" spans="2:13">
      <c r="B477" s="158">
        <v>15</v>
      </c>
      <c r="C477" s="107" t="s">
        <v>83</v>
      </c>
      <c r="D477" s="107" t="s">
        <v>2083</v>
      </c>
      <c r="E477" s="115"/>
      <c r="F477" s="107" t="s">
        <v>2084</v>
      </c>
      <c r="G477" s="238">
        <v>200000</v>
      </c>
      <c r="H477" s="114" t="s">
        <v>4</v>
      </c>
      <c r="I477" s="114" t="s">
        <v>151</v>
      </c>
      <c r="J477" s="114" t="s">
        <v>130</v>
      </c>
      <c r="K477" s="114" t="s">
        <v>130</v>
      </c>
      <c r="L477" s="114" t="s">
        <v>130</v>
      </c>
      <c r="M477" s="114" t="s">
        <v>4</v>
      </c>
    </row>
    <row r="478" spans="2:13">
      <c r="B478" s="158">
        <v>15</v>
      </c>
      <c r="C478" s="107" t="s">
        <v>83</v>
      </c>
      <c r="D478" s="107" t="s">
        <v>2032</v>
      </c>
      <c r="E478" s="115"/>
      <c r="F478" s="107" t="s">
        <v>2033</v>
      </c>
      <c r="G478" s="238">
        <v>200000</v>
      </c>
      <c r="H478" s="114" t="s">
        <v>4</v>
      </c>
      <c r="I478" s="114" t="s">
        <v>151</v>
      </c>
      <c r="J478" s="114" t="s">
        <v>130</v>
      </c>
      <c r="K478" s="114" t="s">
        <v>130</v>
      </c>
      <c r="L478" s="114" t="s">
        <v>130</v>
      </c>
      <c r="M478" s="114" t="s">
        <v>4</v>
      </c>
    </row>
    <row r="479" spans="2:13">
      <c r="B479" s="158">
        <v>15</v>
      </c>
      <c r="C479" s="107" t="s">
        <v>83</v>
      </c>
      <c r="D479" s="107" t="s">
        <v>2081</v>
      </c>
      <c r="E479" s="115"/>
      <c r="F479" s="107" t="s">
        <v>2082</v>
      </c>
      <c r="G479" s="238">
        <v>200000</v>
      </c>
      <c r="H479" s="114" t="s">
        <v>4</v>
      </c>
      <c r="I479" s="114" t="s">
        <v>151</v>
      </c>
      <c r="J479" s="114" t="s">
        <v>130</v>
      </c>
      <c r="K479" s="114" t="s">
        <v>130</v>
      </c>
      <c r="L479" s="114" t="s">
        <v>130</v>
      </c>
      <c r="M479" s="114" t="s">
        <v>4</v>
      </c>
    </row>
    <row r="480" spans="2:13">
      <c r="B480" s="158">
        <v>15</v>
      </c>
      <c r="C480" s="107" t="s">
        <v>83</v>
      </c>
      <c r="D480" s="107" t="s">
        <v>2085</v>
      </c>
      <c r="E480" s="115"/>
      <c r="F480" s="107" t="s">
        <v>2047</v>
      </c>
      <c r="G480" s="238">
        <v>200000</v>
      </c>
      <c r="H480" s="114" t="s">
        <v>4</v>
      </c>
      <c r="I480" s="114" t="s">
        <v>151</v>
      </c>
      <c r="J480" s="114" t="s">
        <v>130</v>
      </c>
      <c r="K480" s="114" t="s">
        <v>130</v>
      </c>
      <c r="L480" s="114" t="s">
        <v>130</v>
      </c>
      <c r="M480" s="114" t="s">
        <v>4</v>
      </c>
    </row>
    <row r="481" spans="2:13">
      <c r="B481" s="158">
        <v>15</v>
      </c>
      <c r="C481" s="107" t="s">
        <v>83</v>
      </c>
      <c r="D481" s="107" t="s">
        <v>2086</v>
      </c>
      <c r="E481" s="115"/>
      <c r="F481" s="107" t="s">
        <v>664</v>
      </c>
      <c r="G481" s="238">
        <v>1678721</v>
      </c>
      <c r="H481" s="114" t="s">
        <v>4</v>
      </c>
      <c r="I481" s="114" t="s">
        <v>151</v>
      </c>
      <c r="J481" s="114" t="s">
        <v>130</v>
      </c>
      <c r="K481" s="114" t="s">
        <v>130</v>
      </c>
      <c r="L481" s="114" t="s">
        <v>130</v>
      </c>
      <c r="M481" s="114" t="s">
        <v>4</v>
      </c>
    </row>
    <row r="482" spans="2:13">
      <c r="B482" s="158">
        <v>15</v>
      </c>
      <c r="C482" s="107" t="s">
        <v>83</v>
      </c>
      <c r="D482" s="107" t="s">
        <v>2060</v>
      </c>
      <c r="E482" s="115"/>
      <c r="F482" s="107" t="s">
        <v>2061</v>
      </c>
      <c r="G482" s="238">
        <v>200000</v>
      </c>
      <c r="H482" s="114" t="s">
        <v>4</v>
      </c>
      <c r="I482" s="114" t="s">
        <v>151</v>
      </c>
      <c r="J482" s="114" t="s">
        <v>130</v>
      </c>
      <c r="K482" s="114" t="s">
        <v>130</v>
      </c>
      <c r="L482" s="114" t="s">
        <v>130</v>
      </c>
      <c r="M482" s="114" t="s">
        <v>4</v>
      </c>
    </row>
    <row r="483" spans="2:13">
      <c r="B483" s="160">
        <v>16</v>
      </c>
      <c r="C483" s="109" t="s">
        <v>2087</v>
      </c>
      <c r="D483" s="109" t="s">
        <v>1281</v>
      </c>
      <c r="E483" s="124" t="s">
        <v>1281</v>
      </c>
      <c r="F483" s="109" t="s">
        <v>1281</v>
      </c>
      <c r="G483" s="215" t="s">
        <v>1281</v>
      </c>
      <c r="H483" s="118" t="s">
        <v>1281</v>
      </c>
      <c r="I483" s="118" t="s">
        <v>1281</v>
      </c>
      <c r="J483" s="118" t="s">
        <v>1281</v>
      </c>
      <c r="K483" s="118" t="s">
        <v>1281</v>
      </c>
      <c r="L483" s="118" t="s">
        <v>1281</v>
      </c>
      <c r="M483" s="124" t="s">
        <v>1281</v>
      </c>
    </row>
    <row r="484" spans="2:13">
      <c r="B484" s="158">
        <v>17</v>
      </c>
      <c r="C484" s="107" t="s">
        <v>1240</v>
      </c>
      <c r="D484" s="107" t="s">
        <v>2088</v>
      </c>
      <c r="E484" s="115" t="s">
        <v>4</v>
      </c>
      <c r="F484" s="107" t="s">
        <v>2089</v>
      </c>
      <c r="G484" s="114" t="s">
        <v>130</v>
      </c>
      <c r="H484" s="114" t="s">
        <v>130</v>
      </c>
      <c r="I484" s="114" t="s">
        <v>130</v>
      </c>
      <c r="J484" s="114" t="s">
        <v>2090</v>
      </c>
      <c r="K484" s="238">
        <v>1416000</v>
      </c>
      <c r="L484" s="114" t="s">
        <v>1091</v>
      </c>
      <c r="M484" s="115" t="s">
        <v>4</v>
      </c>
    </row>
    <row r="485" spans="2:13">
      <c r="B485" s="158">
        <v>17</v>
      </c>
      <c r="C485" s="107" t="s">
        <v>1240</v>
      </c>
      <c r="D485" s="107" t="s">
        <v>2091</v>
      </c>
      <c r="E485" s="115" t="s">
        <v>4</v>
      </c>
      <c r="F485" s="107" t="s">
        <v>2089</v>
      </c>
      <c r="G485" s="114" t="s">
        <v>130</v>
      </c>
      <c r="H485" s="114" t="s">
        <v>130</v>
      </c>
      <c r="I485" s="114" t="s">
        <v>130</v>
      </c>
      <c r="J485" s="114" t="s">
        <v>2092</v>
      </c>
      <c r="K485" s="238">
        <v>1716000</v>
      </c>
      <c r="L485" s="114" t="s">
        <v>126</v>
      </c>
      <c r="M485" s="115" t="s">
        <v>4</v>
      </c>
    </row>
    <row r="486" spans="2:13">
      <c r="B486" s="158">
        <v>17</v>
      </c>
      <c r="C486" s="107" t="s">
        <v>1240</v>
      </c>
      <c r="D486" s="107" t="s">
        <v>2093</v>
      </c>
      <c r="E486" s="115" t="s">
        <v>4</v>
      </c>
      <c r="F486" s="107" t="s">
        <v>2094</v>
      </c>
      <c r="G486" s="114" t="s">
        <v>130</v>
      </c>
      <c r="H486" s="114" t="s">
        <v>130</v>
      </c>
      <c r="I486" s="114" t="s">
        <v>130</v>
      </c>
      <c r="J486" s="114" t="s">
        <v>2095</v>
      </c>
      <c r="K486" s="238">
        <v>2475500</v>
      </c>
      <c r="L486" s="114" t="s">
        <v>126</v>
      </c>
      <c r="M486" s="115" t="s">
        <v>4</v>
      </c>
    </row>
    <row r="487" spans="2:13">
      <c r="B487" s="158">
        <v>17</v>
      </c>
      <c r="C487" s="107" t="s">
        <v>1240</v>
      </c>
      <c r="D487" s="107" t="s">
        <v>710</v>
      </c>
      <c r="E487" s="115" t="s">
        <v>4</v>
      </c>
      <c r="F487" s="107" t="s">
        <v>710</v>
      </c>
      <c r="G487" s="114" t="s">
        <v>130</v>
      </c>
      <c r="H487" s="114" t="s">
        <v>130</v>
      </c>
      <c r="I487" s="114" t="s">
        <v>130</v>
      </c>
      <c r="J487" s="114" t="s">
        <v>2092</v>
      </c>
      <c r="K487" s="238">
        <v>1716000</v>
      </c>
      <c r="L487" s="114" t="s">
        <v>126</v>
      </c>
      <c r="M487" s="115" t="s">
        <v>4</v>
      </c>
    </row>
    <row r="488" spans="2:13">
      <c r="B488" s="158">
        <v>17</v>
      </c>
      <c r="C488" s="107" t="s">
        <v>1240</v>
      </c>
      <c r="D488" s="107" t="s">
        <v>2096</v>
      </c>
      <c r="E488" s="115" t="s">
        <v>4</v>
      </c>
      <c r="F488" s="107" t="s">
        <v>2096</v>
      </c>
      <c r="G488" s="114" t="s">
        <v>130</v>
      </c>
      <c r="H488" s="114" t="s">
        <v>130</v>
      </c>
      <c r="I488" s="114" t="s">
        <v>130</v>
      </c>
      <c r="J488" s="114" t="s">
        <v>2097</v>
      </c>
      <c r="K488" s="238">
        <v>7000000</v>
      </c>
      <c r="L488" s="114" t="s">
        <v>132</v>
      </c>
      <c r="M488" s="115" t="s">
        <v>4</v>
      </c>
    </row>
    <row r="489" spans="2:13">
      <c r="B489" s="158">
        <v>17</v>
      </c>
      <c r="C489" s="107" t="s">
        <v>1240</v>
      </c>
      <c r="D489" s="107" t="s">
        <v>2098</v>
      </c>
      <c r="E489" s="115" t="s">
        <v>4</v>
      </c>
      <c r="F489" s="107" t="s">
        <v>2099</v>
      </c>
      <c r="G489" s="114" t="s">
        <v>130</v>
      </c>
      <c r="H489" s="114" t="s">
        <v>130</v>
      </c>
      <c r="I489" s="114" t="s">
        <v>130</v>
      </c>
      <c r="J489" s="114" t="s">
        <v>2092</v>
      </c>
      <c r="K489" s="238">
        <v>1716000</v>
      </c>
      <c r="L489" s="114" t="s">
        <v>126</v>
      </c>
      <c r="M489" s="115" t="s">
        <v>4</v>
      </c>
    </row>
    <row r="490" spans="2:13">
      <c r="B490" s="158">
        <v>17</v>
      </c>
      <c r="C490" s="107" t="s">
        <v>1240</v>
      </c>
      <c r="D490" s="107" t="s">
        <v>2100</v>
      </c>
      <c r="E490" s="115" t="s">
        <v>4</v>
      </c>
      <c r="F490" s="107" t="s">
        <v>2101</v>
      </c>
      <c r="G490" s="114" t="s">
        <v>130</v>
      </c>
      <c r="H490" s="114" t="s">
        <v>130</v>
      </c>
      <c r="I490" s="114" t="s">
        <v>130</v>
      </c>
      <c r="J490" s="114" t="s">
        <v>2092</v>
      </c>
      <c r="K490" s="238">
        <v>1716000</v>
      </c>
      <c r="L490" s="114" t="s">
        <v>126</v>
      </c>
      <c r="M490" s="115" t="s">
        <v>4</v>
      </c>
    </row>
    <row r="491" spans="2:13">
      <c r="B491" s="158">
        <v>17</v>
      </c>
      <c r="C491" s="107" t="s">
        <v>1240</v>
      </c>
      <c r="D491" s="107" t="s">
        <v>2102</v>
      </c>
      <c r="E491" s="115" t="s">
        <v>4</v>
      </c>
      <c r="F491" s="107" t="s">
        <v>2103</v>
      </c>
      <c r="G491" s="114" t="s">
        <v>130</v>
      </c>
      <c r="H491" s="114" t="s">
        <v>130</v>
      </c>
      <c r="I491" s="114" t="s">
        <v>130</v>
      </c>
      <c r="J491" s="114" t="s">
        <v>2092</v>
      </c>
      <c r="K491" s="238">
        <v>1716000</v>
      </c>
      <c r="L491" s="114" t="s">
        <v>126</v>
      </c>
      <c r="M491" s="115" t="s">
        <v>4</v>
      </c>
    </row>
    <row r="492" spans="2:13">
      <c r="B492" s="158">
        <v>17</v>
      </c>
      <c r="C492" s="107" t="s">
        <v>1240</v>
      </c>
      <c r="D492" s="107" t="s">
        <v>2104</v>
      </c>
      <c r="E492" s="115" t="s">
        <v>4</v>
      </c>
      <c r="F492" s="107" t="s">
        <v>2105</v>
      </c>
      <c r="G492" s="114" t="s">
        <v>130</v>
      </c>
      <c r="H492" s="114" t="s">
        <v>130</v>
      </c>
      <c r="I492" s="114" t="s">
        <v>130</v>
      </c>
      <c r="J492" s="114" t="s">
        <v>2106</v>
      </c>
      <c r="K492" s="238">
        <v>2400000</v>
      </c>
      <c r="L492" s="114" t="s">
        <v>1091</v>
      </c>
      <c r="M492" s="115" t="s">
        <v>4</v>
      </c>
    </row>
    <row r="493" spans="2:13">
      <c r="B493" s="158">
        <v>17</v>
      </c>
      <c r="C493" s="107" t="s">
        <v>1240</v>
      </c>
      <c r="D493" s="107" t="s">
        <v>2107</v>
      </c>
      <c r="E493" s="115" t="s">
        <v>4</v>
      </c>
      <c r="F493" s="107" t="s">
        <v>2108</v>
      </c>
      <c r="G493" s="114" t="s">
        <v>130</v>
      </c>
      <c r="H493" s="114" t="s">
        <v>130</v>
      </c>
      <c r="I493" s="114" t="s">
        <v>130</v>
      </c>
      <c r="J493" s="114" t="s">
        <v>2092</v>
      </c>
      <c r="K493" s="238">
        <v>1716000</v>
      </c>
      <c r="L493" s="114" t="s">
        <v>126</v>
      </c>
      <c r="M493" s="115" t="s">
        <v>4</v>
      </c>
    </row>
    <row r="494" spans="2:13">
      <c r="B494" s="158">
        <v>17</v>
      </c>
      <c r="C494" s="107" t="s">
        <v>1240</v>
      </c>
      <c r="D494" s="107" t="s">
        <v>2107</v>
      </c>
      <c r="E494" s="115" t="s">
        <v>4</v>
      </c>
      <c r="F494" s="107" t="s">
        <v>2108</v>
      </c>
      <c r="G494" s="114" t="s">
        <v>130</v>
      </c>
      <c r="H494" s="114" t="s">
        <v>130</v>
      </c>
      <c r="I494" s="114" t="s">
        <v>130</v>
      </c>
      <c r="J494" s="114" t="s">
        <v>2092</v>
      </c>
      <c r="K494" s="238">
        <v>1716000</v>
      </c>
      <c r="L494" s="114" t="s">
        <v>126</v>
      </c>
      <c r="M494" s="115" t="s">
        <v>4</v>
      </c>
    </row>
    <row r="495" spans="2:13">
      <c r="B495" s="158">
        <v>17</v>
      </c>
      <c r="C495" s="107" t="s">
        <v>1240</v>
      </c>
      <c r="D495" s="107" t="s">
        <v>2109</v>
      </c>
      <c r="E495" s="115" t="s">
        <v>4</v>
      </c>
      <c r="F495" s="107" t="s">
        <v>2110</v>
      </c>
      <c r="G495" s="114" t="s">
        <v>130</v>
      </c>
      <c r="H495" s="114" t="s">
        <v>130</v>
      </c>
      <c r="I495" s="114" t="s">
        <v>130</v>
      </c>
      <c r="J495" s="114" t="s">
        <v>2111</v>
      </c>
      <c r="K495" s="238">
        <v>1708500</v>
      </c>
      <c r="L495" s="114" t="s">
        <v>134</v>
      </c>
      <c r="M495" s="115" t="s">
        <v>4</v>
      </c>
    </row>
    <row r="496" spans="2:13">
      <c r="B496" s="158">
        <v>17</v>
      </c>
      <c r="C496" s="107" t="s">
        <v>1240</v>
      </c>
      <c r="D496" s="107" t="s">
        <v>2112</v>
      </c>
      <c r="E496" s="115" t="s">
        <v>4</v>
      </c>
      <c r="F496" s="107" t="s">
        <v>2113</v>
      </c>
      <c r="G496" s="114" t="s">
        <v>130</v>
      </c>
      <c r="H496" s="114" t="s">
        <v>130</v>
      </c>
      <c r="I496" s="114" t="s">
        <v>130</v>
      </c>
      <c r="J496" s="114" t="s">
        <v>2114</v>
      </c>
      <c r="K496" s="238">
        <v>1281250</v>
      </c>
      <c r="L496" s="114" t="s">
        <v>126</v>
      </c>
      <c r="M496" s="115" t="s">
        <v>4</v>
      </c>
    </row>
    <row r="497" spans="2:13">
      <c r="B497" s="160">
        <v>18</v>
      </c>
      <c r="C497" s="109" t="s">
        <v>2115</v>
      </c>
      <c r="D497" s="109" t="s">
        <v>1281</v>
      </c>
      <c r="E497" s="124" t="s">
        <v>1281</v>
      </c>
      <c r="F497" s="109" t="s">
        <v>1281</v>
      </c>
      <c r="G497" s="215" t="s">
        <v>1281</v>
      </c>
      <c r="H497" s="118" t="s">
        <v>1281</v>
      </c>
      <c r="I497" s="118" t="s">
        <v>1281</v>
      </c>
      <c r="J497" s="118" t="s">
        <v>1281</v>
      </c>
      <c r="K497" s="118" t="s">
        <v>1281</v>
      </c>
      <c r="L497" s="118" t="s">
        <v>1281</v>
      </c>
      <c r="M497" s="124" t="s">
        <v>1281</v>
      </c>
    </row>
    <row r="498" spans="2:13">
      <c r="B498" s="158">
        <v>19</v>
      </c>
      <c r="C498" s="107" t="s">
        <v>238</v>
      </c>
      <c r="D498" s="107"/>
      <c r="E498" s="115" t="s">
        <v>4</v>
      </c>
      <c r="F498" s="115" t="s">
        <v>4</v>
      </c>
      <c r="G498" s="115" t="s">
        <v>4</v>
      </c>
      <c r="H498" s="115" t="s">
        <v>4</v>
      </c>
      <c r="I498" s="115" t="s">
        <v>4</v>
      </c>
      <c r="J498" s="115" t="s">
        <v>4</v>
      </c>
      <c r="K498" s="115" t="s">
        <v>4</v>
      </c>
      <c r="L498" s="115" t="s">
        <v>4</v>
      </c>
      <c r="M498" s="115" t="s">
        <v>4</v>
      </c>
    </row>
    <row r="499" spans="2:13">
      <c r="B499" s="160">
        <v>20</v>
      </c>
      <c r="C499" s="109" t="s">
        <v>86</v>
      </c>
      <c r="D499" s="109" t="s">
        <v>1281</v>
      </c>
      <c r="E499" s="124" t="s">
        <v>1281</v>
      </c>
      <c r="F499" s="109" t="s">
        <v>1281</v>
      </c>
      <c r="G499" s="215" t="s">
        <v>1281</v>
      </c>
      <c r="H499" s="118" t="s">
        <v>1281</v>
      </c>
      <c r="I499" s="118" t="s">
        <v>1281</v>
      </c>
      <c r="J499" s="118" t="s">
        <v>1281</v>
      </c>
      <c r="K499" s="118" t="s">
        <v>1281</v>
      </c>
      <c r="L499" s="118" t="s">
        <v>1281</v>
      </c>
      <c r="M499" s="124" t="s">
        <v>1281</v>
      </c>
    </row>
    <row r="500" spans="2:13">
      <c r="B500" s="158">
        <v>21</v>
      </c>
      <c r="C500" s="107" t="s">
        <v>182</v>
      </c>
      <c r="D500" s="107" t="s">
        <v>1281</v>
      </c>
      <c r="E500" s="115" t="s">
        <v>1281</v>
      </c>
      <c r="F500" s="107" t="s">
        <v>1281</v>
      </c>
      <c r="G500" s="216" t="s">
        <v>1281</v>
      </c>
      <c r="H500" s="114" t="s">
        <v>1281</v>
      </c>
      <c r="I500" s="114" t="s">
        <v>1281</v>
      </c>
      <c r="J500" s="114" t="s">
        <v>1281</v>
      </c>
      <c r="K500" s="114" t="s">
        <v>1281</v>
      </c>
      <c r="L500" s="114" t="s">
        <v>1281</v>
      </c>
      <c r="M500" s="115" t="s">
        <v>1281</v>
      </c>
    </row>
    <row r="501" spans="2:13">
      <c r="B501" s="160">
        <v>22</v>
      </c>
      <c r="C501" s="109" t="s">
        <v>1346</v>
      </c>
      <c r="D501" s="109" t="s">
        <v>1281</v>
      </c>
      <c r="E501" s="124" t="s">
        <v>1281</v>
      </c>
      <c r="F501" s="109" t="s">
        <v>1281</v>
      </c>
      <c r="G501" s="215" t="s">
        <v>1281</v>
      </c>
      <c r="H501" s="118" t="s">
        <v>1281</v>
      </c>
      <c r="I501" s="118" t="s">
        <v>1281</v>
      </c>
      <c r="J501" s="118" t="s">
        <v>1281</v>
      </c>
      <c r="K501" s="118" t="s">
        <v>1281</v>
      </c>
      <c r="L501" s="118" t="s">
        <v>1281</v>
      </c>
      <c r="M501" s="124" t="s">
        <v>1281</v>
      </c>
    </row>
    <row r="502" spans="2:13">
      <c r="B502" s="287"/>
      <c r="C502" s="288" t="s">
        <v>101</v>
      </c>
      <c r="D502" s="287"/>
      <c r="E502" s="288"/>
      <c r="F502" s="287"/>
      <c r="G502" s="289">
        <f>SUM(G22:G501)</f>
        <v>469584185</v>
      </c>
      <c r="H502" s="287"/>
      <c r="I502" s="288"/>
      <c r="J502" s="288"/>
      <c r="K502" s="289">
        <f>SUM(K22:K501)</f>
        <v>846329759.90620112</v>
      </c>
      <c r="L502" s="288"/>
      <c r="M502" s="288"/>
    </row>
    <row r="503" spans="2:13" ht="12.75">
      <c r="B503" s="130" t="s">
        <v>24</v>
      </c>
    </row>
  </sheetData>
  <autoFilter ref="B21:M503"/>
  <mergeCells count="6">
    <mergeCell ref="D6:F6"/>
    <mergeCell ref="G6:I6"/>
    <mergeCell ref="J6:L6"/>
    <mergeCell ref="D20:F20"/>
    <mergeCell ref="G20:I20"/>
    <mergeCell ref="J20:L20"/>
  </mergeCells>
  <conditionalFormatting sqref="D12:F12 H12:M12 C13:M13 C14 C9:C12 D8:M11">
    <cfRule type="containsText" dxfId="165" priority="41" operator="containsText" text="Not">
      <formula>NOT(ISERROR(SEARCH("Not",C8)))</formula>
    </cfRule>
  </conditionalFormatting>
  <conditionalFormatting sqref="C8">
    <cfRule type="containsText" dxfId="164" priority="40" operator="containsText" text="Not">
      <formula>NOT(ISERROR(SEARCH("Not",C8)))</formula>
    </cfRule>
  </conditionalFormatting>
  <conditionalFormatting sqref="G12">
    <cfRule type="containsText" dxfId="163" priority="39" operator="containsText" text="Not">
      <formula>NOT(ISERROR(SEARCH("Not",G12)))</formula>
    </cfRule>
  </conditionalFormatting>
  <conditionalFormatting sqref="D14:M14">
    <cfRule type="containsText" dxfId="162" priority="38" operator="containsText" text="Not">
      <formula>NOT(ISERROR(SEARCH("Not",D14)))</formula>
    </cfRule>
  </conditionalFormatting>
  <conditionalFormatting sqref="C22 C25:C322 C323:M324 C327:M327 D325:M325 D328:F338 J328:M338 D339:I346 M339:M346 D347:F347 J347:M347 D352:F370 J352:M370 M348:M351 D348:I351 M371:M380 K388:M388 D381:F389 J389:M389 J381:M387 D371:I380 M390:M396 D415:M415 D397:F414 J397:M414 D390:I396 D22:M322 C465:M496 C499 C497">
    <cfRule type="containsText" dxfId="161" priority="37" operator="containsText" text="Not">
      <formula>NOT(ISERROR(SEARCH("Not",C22)))</formula>
    </cfRule>
  </conditionalFormatting>
  <conditionalFormatting sqref="C415">
    <cfRule type="containsText" dxfId="160" priority="36" operator="containsText" text="Not">
      <formula>NOT(ISERROR(SEARCH("Not",C415)))</formula>
    </cfRule>
  </conditionalFormatting>
  <conditionalFormatting sqref="C23:C24">
    <cfRule type="containsText" dxfId="159" priority="35" operator="containsText" text="Not">
      <formula>NOT(ISERROR(SEARCH("Not",C23)))</formula>
    </cfRule>
  </conditionalFormatting>
  <conditionalFormatting sqref="C328:C414">
    <cfRule type="containsText" dxfId="158" priority="34" operator="containsText" text="Not">
      <formula>NOT(ISERROR(SEARCH("Not",C328)))</formula>
    </cfRule>
  </conditionalFormatting>
  <conditionalFormatting sqref="C416">
    <cfRule type="containsText" dxfId="157" priority="33" operator="containsText" text="Not">
      <formula>NOT(ISERROR(SEARCH("Not",C416)))</formula>
    </cfRule>
  </conditionalFormatting>
  <conditionalFormatting sqref="D417:M463">
    <cfRule type="containsText" dxfId="156" priority="32" operator="containsText" text="Not">
      <formula>NOT(ISERROR(SEARCH("Not",D417)))</formula>
    </cfRule>
  </conditionalFormatting>
  <conditionalFormatting sqref="C417:C463">
    <cfRule type="containsText" dxfId="155" priority="31" operator="containsText" text="Not">
      <formula>NOT(ISERROR(SEARCH("Not",C417)))</formula>
    </cfRule>
  </conditionalFormatting>
  <conditionalFormatting sqref="C464:M464">
    <cfRule type="containsText" dxfId="154" priority="30" operator="containsText" text="Not">
      <formula>NOT(ISERROR(SEARCH("Not",C464)))</formula>
    </cfRule>
  </conditionalFormatting>
  <conditionalFormatting sqref="C500">
    <cfRule type="containsText" dxfId="153" priority="29" operator="containsText" text="Not">
      <formula>NOT(ISERROR(SEARCH("Not",C500)))</formula>
    </cfRule>
  </conditionalFormatting>
  <conditionalFormatting sqref="E416">
    <cfRule type="containsText" dxfId="152" priority="28" operator="containsText" text="Not">
      <formula>NOT(ISERROR(SEARCH("Not",E416)))</formula>
    </cfRule>
  </conditionalFormatting>
  <conditionalFormatting sqref="C326">
    <cfRule type="containsText" dxfId="151" priority="27" operator="containsText" text="Not">
      <formula>NOT(ISERROR(SEARCH("Not",C326)))</formula>
    </cfRule>
  </conditionalFormatting>
  <conditionalFormatting sqref="G328:I337">
    <cfRule type="containsText" dxfId="150" priority="25" operator="containsText" text="Not">
      <formula>NOT(ISERROR(SEARCH("Not",G328)))</formula>
    </cfRule>
  </conditionalFormatting>
  <conditionalFormatting sqref="G338:I338">
    <cfRule type="containsText" dxfId="149" priority="24" operator="containsText" text="Not">
      <formula>NOT(ISERROR(SEARCH("Not",G338)))</formula>
    </cfRule>
  </conditionalFormatting>
  <conditionalFormatting sqref="J339:L346">
    <cfRule type="containsText" dxfId="148" priority="23" operator="containsText" text="Not">
      <formula>NOT(ISERROR(SEARCH("Not",J339)))</formula>
    </cfRule>
  </conditionalFormatting>
  <conditionalFormatting sqref="G347:I347">
    <cfRule type="containsText" dxfId="147" priority="22" operator="containsText" text="Not">
      <formula>NOT(ISERROR(SEARCH("Not",G347)))</formula>
    </cfRule>
  </conditionalFormatting>
  <conditionalFormatting sqref="G352:I370">
    <cfRule type="containsText" dxfId="146" priority="21" operator="containsText" text="Not">
      <formula>NOT(ISERROR(SEARCH("Not",G352)))</formula>
    </cfRule>
  </conditionalFormatting>
  <conditionalFormatting sqref="K348:L351">
    <cfRule type="containsText" dxfId="145" priority="20" operator="containsText" text="Not">
      <formula>NOT(ISERROR(SEARCH("Not",K348)))</formula>
    </cfRule>
  </conditionalFormatting>
  <conditionalFormatting sqref="J348:J351">
    <cfRule type="containsText" dxfId="144" priority="19" operator="containsText" text="Not">
      <formula>NOT(ISERROR(SEARCH("Not",J348)))</formula>
    </cfRule>
  </conditionalFormatting>
  <conditionalFormatting sqref="J371:L380">
    <cfRule type="containsText" dxfId="143" priority="18" operator="containsText" text="Not">
      <formula>NOT(ISERROR(SEARCH("Not",J371)))</formula>
    </cfRule>
  </conditionalFormatting>
  <conditionalFormatting sqref="G381:I389">
    <cfRule type="containsText" dxfId="142" priority="17" operator="containsText" text="Not">
      <formula>NOT(ISERROR(SEARCH("Not",G381)))</formula>
    </cfRule>
  </conditionalFormatting>
  <conditionalFormatting sqref="J390:L396">
    <cfRule type="containsText" dxfId="141" priority="16" operator="containsText" text="Not">
      <formula>NOT(ISERROR(SEARCH("Not",J390)))</formula>
    </cfRule>
  </conditionalFormatting>
  <conditionalFormatting sqref="G397:I414">
    <cfRule type="containsText" dxfId="140" priority="15" operator="containsText" text="Not">
      <formula>NOT(ISERROR(SEARCH("Not",G397)))</formula>
    </cfRule>
  </conditionalFormatting>
  <conditionalFormatting sqref="D416">
    <cfRule type="containsText" dxfId="139" priority="14" operator="containsText" text="Not">
      <formula>NOT(ISERROR(SEARCH("Not",D416)))</formula>
    </cfRule>
  </conditionalFormatting>
  <conditionalFormatting sqref="F416:M416">
    <cfRule type="containsText" dxfId="138" priority="13" operator="containsText" text="Not">
      <formula>NOT(ISERROR(SEARCH("Not",F416)))</formula>
    </cfRule>
  </conditionalFormatting>
  <conditionalFormatting sqref="C498:D498">
    <cfRule type="containsText" dxfId="137" priority="8" operator="containsText" text="Not">
      <formula>NOT(ISERROR(SEARCH("Not",C498)))</formula>
    </cfRule>
  </conditionalFormatting>
  <conditionalFormatting sqref="D500:M500">
    <cfRule type="containsText" dxfId="136" priority="7" operator="containsText" text="Not">
      <formula>NOT(ISERROR(SEARCH("Not",D500)))</formula>
    </cfRule>
  </conditionalFormatting>
  <conditionalFormatting sqref="D499:M499">
    <cfRule type="containsText" dxfId="135" priority="6" operator="containsText" text="Not">
      <formula>NOT(ISERROR(SEARCH("Not",D499)))</formula>
    </cfRule>
  </conditionalFormatting>
  <conditionalFormatting sqref="C501">
    <cfRule type="containsText" dxfId="134" priority="5" operator="containsText" text="Not">
      <formula>NOT(ISERROR(SEARCH("Not",C501)))</formula>
    </cfRule>
  </conditionalFormatting>
  <conditionalFormatting sqref="D501:M501">
    <cfRule type="containsText" dxfId="133" priority="4" operator="containsText" text="Not">
      <formula>NOT(ISERROR(SEARCH("Not",D501)))</formula>
    </cfRule>
  </conditionalFormatting>
  <conditionalFormatting sqref="E498:M498">
    <cfRule type="containsText" dxfId="132" priority="3" operator="containsText" text="Not">
      <formula>NOT(ISERROR(SEARCH("Not",E498)))</formula>
    </cfRule>
  </conditionalFormatting>
  <conditionalFormatting sqref="D326:M326">
    <cfRule type="containsText" dxfId="131" priority="2" operator="containsText" text="Not">
      <formula>NOT(ISERROR(SEARCH("Not",D326)))</formula>
    </cfRule>
  </conditionalFormatting>
  <conditionalFormatting sqref="D497:M497">
    <cfRule type="containsText" dxfId="130" priority="1" operator="containsText" text="Not">
      <formula>NOT(ISERROR(SEARCH("Not",D497)))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32"/>
  <sheetViews>
    <sheetView showGridLines="0" zoomScale="80" zoomScaleNormal="80" workbookViewId="0">
      <selection sqref="A1:XFD1048576"/>
    </sheetView>
  </sheetViews>
  <sheetFormatPr baseColWidth="10" defaultColWidth="11.375" defaultRowHeight="12"/>
  <cols>
    <col min="1" max="1" width="4.875" style="32" customWidth="1"/>
    <col min="2" max="2" width="7.875" style="32" customWidth="1"/>
    <col min="3" max="3" width="16.125" style="32" customWidth="1"/>
    <col min="4" max="4" width="38.375" style="32" customWidth="1"/>
    <col min="5" max="5" width="23.125" style="32" customWidth="1"/>
    <col min="6" max="6" width="14.375" style="32" customWidth="1"/>
    <col min="7" max="7" width="17.375" style="32" customWidth="1"/>
    <col min="8" max="8" width="15.375" style="32" customWidth="1"/>
    <col min="9" max="9" width="31.375" style="32" customWidth="1"/>
    <col min="10" max="10" width="21.375" style="32" customWidth="1"/>
    <col min="11" max="11" width="20.625" style="32" customWidth="1"/>
    <col min="12" max="12" width="14.375" style="32" customWidth="1"/>
    <col min="13" max="13" width="18.375" style="32" customWidth="1"/>
    <col min="14" max="16384" width="11.375" style="32"/>
  </cols>
  <sheetData>
    <row r="2" spans="2:13" ht="19.5">
      <c r="B2" s="196" t="s">
        <v>2</v>
      </c>
    </row>
    <row r="4" spans="2:13" ht="14.25" thickBot="1">
      <c r="B4" s="213" t="s">
        <v>18</v>
      </c>
    </row>
    <row r="5" spans="2:13" ht="16.5" thickBot="1">
      <c r="B5" s="214"/>
      <c r="C5" s="214"/>
      <c r="D5" s="464" t="s">
        <v>135</v>
      </c>
      <c r="E5" s="465"/>
      <c r="F5" s="466"/>
      <c r="G5" s="467" t="s">
        <v>136</v>
      </c>
      <c r="H5" s="465"/>
      <c r="I5" s="466"/>
      <c r="J5" s="467" t="s">
        <v>105</v>
      </c>
      <c r="K5" s="465"/>
      <c r="L5" s="466"/>
      <c r="M5" s="234" t="s">
        <v>106</v>
      </c>
    </row>
    <row r="6" spans="2:13" ht="45.75" thickBot="1">
      <c r="B6" s="51" t="s">
        <v>19</v>
      </c>
      <c r="C6" s="235" t="s">
        <v>3</v>
      </c>
      <c r="D6" s="235" t="s">
        <v>1087</v>
      </c>
      <c r="E6" s="236" t="s">
        <v>108</v>
      </c>
      <c r="F6" s="236" t="s">
        <v>109</v>
      </c>
      <c r="G6" s="237" t="s">
        <v>119</v>
      </c>
      <c r="H6" s="237" t="s">
        <v>137</v>
      </c>
      <c r="I6" s="235" t="s">
        <v>112</v>
      </c>
      <c r="J6" s="236" t="s">
        <v>120</v>
      </c>
      <c r="K6" s="236" t="s">
        <v>138</v>
      </c>
      <c r="L6" s="236" t="s">
        <v>139</v>
      </c>
      <c r="M6" s="236" t="s">
        <v>115</v>
      </c>
    </row>
    <row r="7" spans="2:13">
      <c r="B7" s="24">
        <v>1</v>
      </c>
      <c r="C7" s="114" t="s">
        <v>234</v>
      </c>
      <c r="D7" s="114" t="s">
        <v>116</v>
      </c>
      <c r="E7" s="114" t="s">
        <v>116</v>
      </c>
      <c r="F7" s="114" t="s">
        <v>116</v>
      </c>
      <c r="G7" s="114" t="s">
        <v>116</v>
      </c>
      <c r="H7" s="114" t="s">
        <v>116</v>
      </c>
      <c r="I7" s="114" t="s">
        <v>116</v>
      </c>
      <c r="J7" s="114" t="s">
        <v>116</v>
      </c>
      <c r="K7" s="114" t="s">
        <v>116</v>
      </c>
      <c r="L7" s="114" t="s">
        <v>116</v>
      </c>
      <c r="M7" s="114" t="s">
        <v>116</v>
      </c>
    </row>
    <row r="8" spans="2:13">
      <c r="B8" s="27">
        <v>2</v>
      </c>
      <c r="C8" s="118" t="s">
        <v>6</v>
      </c>
      <c r="D8" s="118" t="s">
        <v>116</v>
      </c>
      <c r="E8" s="118" t="s">
        <v>116</v>
      </c>
      <c r="F8" s="118" t="s">
        <v>116</v>
      </c>
      <c r="G8" s="118" t="s">
        <v>116</v>
      </c>
      <c r="H8" s="118" t="s">
        <v>116</v>
      </c>
      <c r="I8" s="118" t="s">
        <v>116</v>
      </c>
      <c r="J8" s="118" t="s">
        <v>116</v>
      </c>
      <c r="K8" s="118" t="s">
        <v>116</v>
      </c>
      <c r="L8" s="118" t="s">
        <v>116</v>
      </c>
      <c r="M8" s="118" t="s">
        <v>116</v>
      </c>
    </row>
    <row r="9" spans="2:13">
      <c r="B9" s="24">
        <v>3</v>
      </c>
      <c r="C9" s="114" t="s">
        <v>228</v>
      </c>
      <c r="D9" s="114" t="s">
        <v>2116</v>
      </c>
      <c r="E9" s="115" t="s">
        <v>130</v>
      </c>
      <c r="F9" s="114" t="s">
        <v>4</v>
      </c>
      <c r="G9" s="238">
        <v>5915269</v>
      </c>
      <c r="H9" s="114" t="s">
        <v>2117</v>
      </c>
      <c r="I9" s="115" t="s">
        <v>4</v>
      </c>
      <c r="J9" s="115" t="s">
        <v>130</v>
      </c>
      <c r="K9" s="115" t="s">
        <v>130</v>
      </c>
      <c r="L9" s="115" t="s">
        <v>130</v>
      </c>
      <c r="M9" s="115" t="s">
        <v>130</v>
      </c>
    </row>
    <row r="10" spans="2:13">
      <c r="B10" s="24">
        <v>3</v>
      </c>
      <c r="C10" s="114" t="s">
        <v>228</v>
      </c>
      <c r="D10" s="114" t="s">
        <v>2118</v>
      </c>
      <c r="E10" s="115" t="s">
        <v>130</v>
      </c>
      <c r="F10" s="114" t="s">
        <v>4</v>
      </c>
      <c r="G10" s="238">
        <v>21700000</v>
      </c>
      <c r="H10" s="239">
        <v>44206</v>
      </c>
      <c r="I10" s="115" t="s">
        <v>4</v>
      </c>
      <c r="J10" s="115" t="s">
        <v>130</v>
      </c>
      <c r="K10" s="115" t="s">
        <v>130</v>
      </c>
      <c r="L10" s="115" t="s">
        <v>130</v>
      </c>
      <c r="M10" s="115" t="s">
        <v>130</v>
      </c>
    </row>
    <row r="11" spans="2:13">
      <c r="B11" s="24">
        <v>3</v>
      </c>
      <c r="C11" s="114" t="s">
        <v>228</v>
      </c>
      <c r="D11" s="114" t="s">
        <v>1097</v>
      </c>
      <c r="E11" s="115" t="s">
        <v>130</v>
      </c>
      <c r="F11" s="114" t="s">
        <v>4</v>
      </c>
      <c r="G11" s="238">
        <v>55999400</v>
      </c>
      <c r="H11" s="239">
        <v>44236</v>
      </c>
      <c r="I11" s="115" t="s">
        <v>4</v>
      </c>
      <c r="J11" s="115" t="s">
        <v>130</v>
      </c>
      <c r="K11" s="115" t="s">
        <v>130</v>
      </c>
      <c r="L11" s="115" t="s">
        <v>130</v>
      </c>
      <c r="M11" s="115" t="s">
        <v>130</v>
      </c>
    </row>
    <row r="12" spans="2:13">
      <c r="B12" s="24">
        <v>3</v>
      </c>
      <c r="C12" s="114" t="s">
        <v>228</v>
      </c>
      <c r="D12" s="114" t="s">
        <v>2116</v>
      </c>
      <c r="E12" s="115" t="s">
        <v>130</v>
      </c>
      <c r="F12" s="114" t="s">
        <v>4</v>
      </c>
      <c r="G12" s="238">
        <v>11830539</v>
      </c>
      <c r="H12" s="239" t="s">
        <v>2119</v>
      </c>
      <c r="I12" s="115" t="s">
        <v>4</v>
      </c>
      <c r="J12" s="115" t="s">
        <v>130</v>
      </c>
      <c r="K12" s="115" t="s">
        <v>130</v>
      </c>
      <c r="L12" s="115" t="s">
        <v>130</v>
      </c>
      <c r="M12" s="115" t="s">
        <v>130</v>
      </c>
    </row>
    <row r="13" spans="2:13">
      <c r="B13" s="24">
        <v>3</v>
      </c>
      <c r="C13" s="114" t="s">
        <v>228</v>
      </c>
      <c r="D13" s="114" t="s">
        <v>1097</v>
      </c>
      <c r="E13" s="115" t="s">
        <v>130</v>
      </c>
      <c r="F13" s="114" t="s">
        <v>4</v>
      </c>
      <c r="G13" s="238">
        <v>9985140</v>
      </c>
      <c r="H13" s="239" t="s">
        <v>2120</v>
      </c>
      <c r="I13" s="115" t="s">
        <v>4</v>
      </c>
      <c r="J13" s="115" t="s">
        <v>130</v>
      </c>
      <c r="K13" s="115" t="s">
        <v>130</v>
      </c>
      <c r="L13" s="115" t="s">
        <v>130</v>
      </c>
      <c r="M13" s="115" t="s">
        <v>130</v>
      </c>
    </row>
    <row r="14" spans="2:13">
      <c r="B14" s="27">
        <v>4</v>
      </c>
      <c r="C14" s="118" t="s">
        <v>8</v>
      </c>
      <c r="D14" s="118" t="s">
        <v>116</v>
      </c>
      <c r="E14" s="118" t="s">
        <v>116</v>
      </c>
      <c r="F14" s="118" t="s">
        <v>116</v>
      </c>
      <c r="G14" s="148" t="s">
        <v>116</v>
      </c>
      <c r="H14" s="148" t="s">
        <v>116</v>
      </c>
      <c r="I14" s="118" t="s">
        <v>116</v>
      </c>
      <c r="J14" s="118" t="s">
        <v>116</v>
      </c>
      <c r="K14" s="118" t="s">
        <v>116</v>
      </c>
      <c r="L14" s="118" t="s">
        <v>116</v>
      </c>
      <c r="M14" s="118" t="s">
        <v>116</v>
      </c>
    </row>
    <row r="15" spans="2:13">
      <c r="B15" s="24">
        <v>5</v>
      </c>
      <c r="C15" s="114" t="s">
        <v>227</v>
      </c>
      <c r="D15" s="114" t="s">
        <v>116</v>
      </c>
      <c r="E15" s="114" t="s">
        <v>116</v>
      </c>
      <c r="F15" s="114" t="s">
        <v>116</v>
      </c>
      <c r="G15" s="133" t="s">
        <v>116</v>
      </c>
      <c r="H15" s="133" t="s">
        <v>116</v>
      </c>
      <c r="I15" s="114" t="s">
        <v>116</v>
      </c>
      <c r="J15" s="114" t="s">
        <v>116</v>
      </c>
      <c r="K15" s="114" t="s">
        <v>116</v>
      </c>
      <c r="L15" s="114" t="s">
        <v>116</v>
      </c>
      <c r="M15" s="114" t="s">
        <v>116</v>
      </c>
    </row>
    <row r="16" spans="2:13">
      <c r="B16" s="27">
        <v>6</v>
      </c>
      <c r="C16" s="109" t="s">
        <v>10</v>
      </c>
      <c r="D16" s="110" t="s">
        <v>140</v>
      </c>
      <c r="E16" s="50" t="s">
        <v>130</v>
      </c>
      <c r="F16" s="112" t="s">
        <v>118</v>
      </c>
      <c r="G16" s="240">
        <v>91949309</v>
      </c>
      <c r="H16" s="241">
        <v>44305</v>
      </c>
      <c r="I16" s="110" t="s">
        <v>2121</v>
      </c>
      <c r="J16" s="50" t="s">
        <v>130</v>
      </c>
      <c r="K16" s="50" t="s">
        <v>130</v>
      </c>
      <c r="L16" s="50" t="s">
        <v>130</v>
      </c>
      <c r="M16" s="50" t="s">
        <v>130</v>
      </c>
    </row>
    <row r="17" spans="2:13">
      <c r="B17" s="27">
        <v>6</v>
      </c>
      <c r="C17" s="109" t="s">
        <v>10</v>
      </c>
      <c r="D17" s="110" t="s">
        <v>140</v>
      </c>
      <c r="E17" s="50" t="s">
        <v>130</v>
      </c>
      <c r="F17" s="112" t="s">
        <v>118</v>
      </c>
      <c r="G17" s="240">
        <v>84182000</v>
      </c>
      <c r="H17" s="241">
        <v>44257</v>
      </c>
      <c r="I17" s="110" t="s">
        <v>2122</v>
      </c>
      <c r="J17" s="50" t="s">
        <v>130</v>
      </c>
      <c r="K17" s="50" t="s">
        <v>130</v>
      </c>
      <c r="L17" s="50" t="s">
        <v>130</v>
      </c>
      <c r="M17" s="50" t="s">
        <v>130</v>
      </c>
    </row>
    <row r="18" spans="2:13">
      <c r="B18" s="27">
        <v>6</v>
      </c>
      <c r="C18" s="109" t="s">
        <v>10</v>
      </c>
      <c r="D18" s="110" t="s">
        <v>140</v>
      </c>
      <c r="E18" s="50" t="s">
        <v>130</v>
      </c>
      <c r="F18" s="112" t="s">
        <v>118</v>
      </c>
      <c r="G18" s="240">
        <v>223717760</v>
      </c>
      <c r="H18" s="241">
        <v>44427</v>
      </c>
      <c r="I18" s="110" t="s">
        <v>2123</v>
      </c>
      <c r="J18" s="50" t="s">
        <v>130</v>
      </c>
      <c r="K18" s="50" t="s">
        <v>130</v>
      </c>
      <c r="L18" s="50" t="s">
        <v>130</v>
      </c>
      <c r="M18" s="50" t="s">
        <v>130</v>
      </c>
    </row>
    <row r="19" spans="2:13">
      <c r="B19" s="27">
        <v>6</v>
      </c>
      <c r="C19" s="109" t="s">
        <v>10</v>
      </c>
      <c r="D19" s="110" t="s">
        <v>2124</v>
      </c>
      <c r="E19" s="50" t="s">
        <v>130</v>
      </c>
      <c r="F19" s="112" t="s">
        <v>2125</v>
      </c>
      <c r="G19" s="240">
        <v>1687200</v>
      </c>
      <c r="H19" s="241">
        <v>44414</v>
      </c>
      <c r="I19" s="110" t="s">
        <v>2126</v>
      </c>
      <c r="J19" s="50" t="s">
        <v>130</v>
      </c>
      <c r="K19" s="50" t="s">
        <v>130</v>
      </c>
      <c r="L19" s="50" t="s">
        <v>130</v>
      </c>
      <c r="M19" s="50" t="s">
        <v>130</v>
      </c>
    </row>
    <row r="20" spans="2:13">
      <c r="B20" s="27">
        <v>6</v>
      </c>
      <c r="C20" s="109" t="s">
        <v>10</v>
      </c>
      <c r="D20" s="110" t="s">
        <v>2124</v>
      </c>
      <c r="E20" s="50" t="s">
        <v>130</v>
      </c>
      <c r="F20" s="112" t="s">
        <v>2125</v>
      </c>
      <c r="G20" s="240">
        <v>935000</v>
      </c>
      <c r="H20" s="241">
        <v>44414</v>
      </c>
      <c r="I20" s="110" t="s">
        <v>2127</v>
      </c>
      <c r="J20" s="50" t="s">
        <v>130</v>
      </c>
      <c r="K20" s="50" t="s">
        <v>130</v>
      </c>
      <c r="L20" s="50" t="s">
        <v>130</v>
      </c>
      <c r="M20" s="50" t="s">
        <v>130</v>
      </c>
    </row>
    <row r="21" spans="2:13" ht="22.5">
      <c r="B21" s="27">
        <v>6</v>
      </c>
      <c r="C21" s="109" t="s">
        <v>10</v>
      </c>
      <c r="D21" s="110" t="s">
        <v>2124</v>
      </c>
      <c r="E21" s="50" t="s">
        <v>130</v>
      </c>
      <c r="F21" s="112" t="s">
        <v>2125</v>
      </c>
      <c r="G21" s="240">
        <v>9454800</v>
      </c>
      <c r="H21" s="241">
        <v>44421</v>
      </c>
      <c r="I21" s="242" t="s">
        <v>2128</v>
      </c>
      <c r="J21" s="50" t="s">
        <v>130</v>
      </c>
      <c r="K21" s="50" t="s">
        <v>130</v>
      </c>
      <c r="L21" s="50" t="s">
        <v>130</v>
      </c>
      <c r="M21" s="50" t="s">
        <v>130</v>
      </c>
    </row>
    <row r="22" spans="2:13">
      <c r="B22" s="27">
        <v>6</v>
      </c>
      <c r="C22" s="109" t="s">
        <v>10</v>
      </c>
      <c r="D22" s="110" t="s">
        <v>2124</v>
      </c>
      <c r="E22" s="50" t="s">
        <v>130</v>
      </c>
      <c r="F22" s="112" t="s">
        <v>2125</v>
      </c>
      <c r="G22" s="240">
        <v>13482730</v>
      </c>
      <c r="H22" s="241">
        <v>44522</v>
      </c>
      <c r="I22" s="242" t="s">
        <v>2129</v>
      </c>
      <c r="J22" s="50" t="s">
        <v>130</v>
      </c>
      <c r="K22" s="50" t="s">
        <v>130</v>
      </c>
      <c r="L22" s="50" t="s">
        <v>130</v>
      </c>
      <c r="M22" s="50" t="s">
        <v>130</v>
      </c>
    </row>
    <row r="23" spans="2:13">
      <c r="B23" s="27">
        <v>6</v>
      </c>
      <c r="C23" s="109" t="s">
        <v>10</v>
      </c>
      <c r="D23" s="110" t="s">
        <v>2124</v>
      </c>
      <c r="E23" s="50" t="s">
        <v>130</v>
      </c>
      <c r="F23" s="112" t="s">
        <v>2125</v>
      </c>
      <c r="G23" s="240">
        <v>915000</v>
      </c>
      <c r="H23" s="241">
        <v>44526</v>
      </c>
      <c r="I23" s="110" t="s">
        <v>2130</v>
      </c>
      <c r="J23" s="50" t="s">
        <v>130</v>
      </c>
      <c r="K23" s="50" t="s">
        <v>130</v>
      </c>
      <c r="L23" s="50" t="s">
        <v>130</v>
      </c>
      <c r="M23" s="50" t="s">
        <v>130</v>
      </c>
    </row>
    <row r="24" spans="2:13">
      <c r="B24" s="27">
        <v>6</v>
      </c>
      <c r="C24" s="109" t="s">
        <v>10</v>
      </c>
      <c r="D24" s="110" t="s">
        <v>145</v>
      </c>
      <c r="E24" s="50" t="s">
        <v>130</v>
      </c>
      <c r="F24" s="112" t="s">
        <v>118</v>
      </c>
      <c r="G24" s="240">
        <v>295221</v>
      </c>
      <c r="H24" s="241">
        <v>44533</v>
      </c>
      <c r="I24" s="110" t="s">
        <v>2131</v>
      </c>
      <c r="J24" s="50" t="s">
        <v>130</v>
      </c>
      <c r="K24" s="50" t="s">
        <v>130</v>
      </c>
      <c r="L24" s="50" t="s">
        <v>130</v>
      </c>
      <c r="M24" s="50" t="s">
        <v>130</v>
      </c>
    </row>
    <row r="25" spans="2:13">
      <c r="B25" s="27">
        <v>6</v>
      </c>
      <c r="C25" s="109" t="s">
        <v>10</v>
      </c>
      <c r="D25" s="110" t="s">
        <v>145</v>
      </c>
      <c r="E25" s="50" t="s">
        <v>130</v>
      </c>
      <c r="F25" s="112" t="s">
        <v>118</v>
      </c>
      <c r="G25" s="240">
        <v>295221</v>
      </c>
      <c r="H25" s="241">
        <v>44501</v>
      </c>
      <c r="I25" s="110" t="s">
        <v>2131</v>
      </c>
      <c r="J25" s="50" t="s">
        <v>130</v>
      </c>
      <c r="K25" s="50" t="s">
        <v>130</v>
      </c>
      <c r="L25" s="50" t="s">
        <v>130</v>
      </c>
      <c r="M25" s="50" t="s">
        <v>130</v>
      </c>
    </row>
    <row r="26" spans="2:13">
      <c r="B26" s="27">
        <v>6</v>
      </c>
      <c r="C26" s="109" t="s">
        <v>10</v>
      </c>
      <c r="D26" s="110" t="s">
        <v>145</v>
      </c>
      <c r="E26" s="50" t="s">
        <v>130</v>
      </c>
      <c r="F26" s="112" t="s">
        <v>118</v>
      </c>
      <c r="G26" s="240">
        <v>295221</v>
      </c>
      <c r="H26" s="241">
        <v>44473</v>
      </c>
      <c r="I26" s="110" t="s">
        <v>2131</v>
      </c>
      <c r="J26" s="50" t="s">
        <v>130</v>
      </c>
      <c r="K26" s="50" t="s">
        <v>130</v>
      </c>
      <c r="L26" s="50" t="s">
        <v>130</v>
      </c>
      <c r="M26" s="50" t="s">
        <v>130</v>
      </c>
    </row>
    <row r="27" spans="2:13">
      <c r="B27" s="27">
        <v>6</v>
      </c>
      <c r="C27" s="109" t="s">
        <v>10</v>
      </c>
      <c r="D27" s="110" t="s">
        <v>145</v>
      </c>
      <c r="E27" s="50" t="s">
        <v>130</v>
      </c>
      <c r="F27" s="112" t="s">
        <v>118</v>
      </c>
      <c r="G27" s="240">
        <v>295221</v>
      </c>
      <c r="H27" s="241">
        <v>44439</v>
      </c>
      <c r="I27" s="110" t="s">
        <v>2131</v>
      </c>
      <c r="J27" s="50" t="s">
        <v>130</v>
      </c>
      <c r="K27" s="50" t="s">
        <v>130</v>
      </c>
      <c r="L27" s="50" t="s">
        <v>130</v>
      </c>
      <c r="M27" s="50" t="s">
        <v>130</v>
      </c>
    </row>
    <row r="28" spans="2:13">
      <c r="B28" s="27">
        <v>6</v>
      </c>
      <c r="C28" s="109" t="s">
        <v>10</v>
      </c>
      <c r="D28" s="110" t="s">
        <v>145</v>
      </c>
      <c r="E28" s="50" t="s">
        <v>130</v>
      </c>
      <c r="F28" s="112" t="s">
        <v>118</v>
      </c>
      <c r="G28" s="240">
        <v>295221</v>
      </c>
      <c r="H28" s="241">
        <v>44410</v>
      </c>
      <c r="I28" s="110" t="s">
        <v>2131</v>
      </c>
      <c r="J28" s="50" t="s">
        <v>130</v>
      </c>
      <c r="K28" s="50" t="s">
        <v>130</v>
      </c>
      <c r="L28" s="50" t="s">
        <v>130</v>
      </c>
      <c r="M28" s="50" t="s">
        <v>130</v>
      </c>
    </row>
    <row r="29" spans="2:13">
      <c r="B29" s="27">
        <v>6</v>
      </c>
      <c r="C29" s="109" t="s">
        <v>10</v>
      </c>
      <c r="D29" s="110" t="s">
        <v>145</v>
      </c>
      <c r="E29" s="50" t="s">
        <v>130</v>
      </c>
      <c r="F29" s="112" t="s">
        <v>118</v>
      </c>
      <c r="G29" s="240">
        <v>2952210</v>
      </c>
      <c r="H29" s="241">
        <v>44399</v>
      </c>
      <c r="I29" s="242" t="s">
        <v>2131</v>
      </c>
      <c r="J29" s="50" t="s">
        <v>130</v>
      </c>
      <c r="K29" s="50" t="s">
        <v>130</v>
      </c>
      <c r="L29" s="50" t="s">
        <v>130</v>
      </c>
      <c r="M29" s="50" t="s">
        <v>130</v>
      </c>
    </row>
    <row r="30" spans="2:13">
      <c r="B30" s="27">
        <v>6</v>
      </c>
      <c r="C30" s="109" t="s">
        <v>10</v>
      </c>
      <c r="D30" s="110" t="s">
        <v>146</v>
      </c>
      <c r="E30" s="50" t="s">
        <v>130</v>
      </c>
      <c r="F30" s="112" t="s">
        <v>118</v>
      </c>
      <c r="G30" s="240">
        <v>295221</v>
      </c>
      <c r="H30" s="241">
        <v>44533</v>
      </c>
      <c r="I30" s="110" t="s">
        <v>2131</v>
      </c>
      <c r="J30" s="50" t="s">
        <v>130</v>
      </c>
      <c r="K30" s="50" t="s">
        <v>130</v>
      </c>
      <c r="L30" s="50" t="s">
        <v>130</v>
      </c>
      <c r="M30" s="50" t="s">
        <v>130</v>
      </c>
    </row>
    <row r="31" spans="2:13">
      <c r="B31" s="27">
        <v>6</v>
      </c>
      <c r="C31" s="109" t="s">
        <v>10</v>
      </c>
      <c r="D31" s="110" t="s">
        <v>146</v>
      </c>
      <c r="E31" s="50" t="s">
        <v>130</v>
      </c>
      <c r="F31" s="112" t="s">
        <v>118</v>
      </c>
      <c r="G31" s="240">
        <v>295221</v>
      </c>
      <c r="H31" s="241">
        <v>44501</v>
      </c>
      <c r="I31" s="242" t="s">
        <v>2131</v>
      </c>
      <c r="J31" s="50" t="s">
        <v>130</v>
      </c>
      <c r="K31" s="50" t="s">
        <v>130</v>
      </c>
      <c r="L31" s="50" t="s">
        <v>130</v>
      </c>
      <c r="M31" s="50" t="s">
        <v>130</v>
      </c>
    </row>
    <row r="32" spans="2:13">
      <c r="B32" s="27">
        <v>6</v>
      </c>
      <c r="C32" s="109" t="s">
        <v>10</v>
      </c>
      <c r="D32" s="110" t="s">
        <v>146</v>
      </c>
      <c r="E32" s="50" t="s">
        <v>130</v>
      </c>
      <c r="F32" s="112" t="s">
        <v>118</v>
      </c>
      <c r="G32" s="240">
        <v>295221</v>
      </c>
      <c r="H32" s="241">
        <v>44473</v>
      </c>
      <c r="I32" s="242" t="s">
        <v>2131</v>
      </c>
      <c r="J32" s="50" t="s">
        <v>130</v>
      </c>
      <c r="K32" s="50" t="s">
        <v>130</v>
      </c>
      <c r="L32" s="50" t="s">
        <v>130</v>
      </c>
      <c r="M32" s="50" t="s">
        <v>130</v>
      </c>
    </row>
    <row r="33" spans="2:13">
      <c r="B33" s="27">
        <v>6</v>
      </c>
      <c r="C33" s="109" t="s">
        <v>10</v>
      </c>
      <c r="D33" s="110" t="s">
        <v>146</v>
      </c>
      <c r="E33" s="50" t="s">
        <v>130</v>
      </c>
      <c r="F33" s="112" t="s">
        <v>118</v>
      </c>
      <c r="G33" s="240">
        <v>295221</v>
      </c>
      <c r="H33" s="241">
        <v>44439</v>
      </c>
      <c r="I33" s="242" t="s">
        <v>2131</v>
      </c>
      <c r="J33" s="50" t="s">
        <v>130</v>
      </c>
      <c r="K33" s="50" t="s">
        <v>130</v>
      </c>
      <c r="L33" s="50" t="s">
        <v>130</v>
      </c>
      <c r="M33" s="50" t="s">
        <v>130</v>
      </c>
    </row>
    <row r="34" spans="2:13">
      <c r="B34" s="27">
        <v>6</v>
      </c>
      <c r="C34" s="109" t="s">
        <v>10</v>
      </c>
      <c r="D34" s="110" t="s">
        <v>146</v>
      </c>
      <c r="E34" s="50" t="s">
        <v>130</v>
      </c>
      <c r="F34" s="112" t="s">
        <v>118</v>
      </c>
      <c r="G34" s="240">
        <v>295221</v>
      </c>
      <c r="H34" s="241">
        <v>44410</v>
      </c>
      <c r="I34" s="242" t="s">
        <v>2131</v>
      </c>
      <c r="J34" s="50" t="s">
        <v>130</v>
      </c>
      <c r="K34" s="50" t="s">
        <v>130</v>
      </c>
      <c r="L34" s="50" t="s">
        <v>130</v>
      </c>
      <c r="M34" s="50" t="s">
        <v>130</v>
      </c>
    </row>
    <row r="35" spans="2:13">
      <c r="B35" s="27">
        <v>6</v>
      </c>
      <c r="C35" s="109" t="s">
        <v>10</v>
      </c>
      <c r="D35" s="110" t="s">
        <v>146</v>
      </c>
      <c r="E35" s="50" t="s">
        <v>130</v>
      </c>
      <c r="F35" s="112" t="s">
        <v>118</v>
      </c>
      <c r="G35" s="240">
        <v>5018757</v>
      </c>
      <c r="H35" s="241">
        <v>44399</v>
      </c>
      <c r="I35" s="242" t="s">
        <v>2131</v>
      </c>
      <c r="J35" s="50" t="s">
        <v>130</v>
      </c>
      <c r="K35" s="50" t="s">
        <v>130</v>
      </c>
      <c r="L35" s="50" t="s">
        <v>130</v>
      </c>
      <c r="M35" s="50" t="s">
        <v>130</v>
      </c>
    </row>
    <row r="36" spans="2:13">
      <c r="B36" s="27">
        <v>6</v>
      </c>
      <c r="C36" s="109" t="s">
        <v>10</v>
      </c>
      <c r="D36" s="110" t="s">
        <v>144</v>
      </c>
      <c r="E36" s="50" t="s">
        <v>130</v>
      </c>
      <c r="F36" s="112" t="s">
        <v>4</v>
      </c>
      <c r="G36" s="240">
        <v>11100000</v>
      </c>
      <c r="H36" s="241">
        <v>44539</v>
      </c>
      <c r="I36" s="242" t="s">
        <v>2132</v>
      </c>
      <c r="J36" s="50" t="s">
        <v>130</v>
      </c>
      <c r="K36" s="50" t="s">
        <v>130</v>
      </c>
      <c r="L36" s="50" t="s">
        <v>130</v>
      </c>
      <c r="M36" s="50" t="s">
        <v>130</v>
      </c>
    </row>
    <row r="37" spans="2:13">
      <c r="B37" s="27">
        <v>6</v>
      </c>
      <c r="C37" s="109" t="s">
        <v>10</v>
      </c>
      <c r="D37" s="110" t="s">
        <v>142</v>
      </c>
      <c r="E37" s="50" t="s">
        <v>130</v>
      </c>
      <c r="F37" s="112" t="s">
        <v>4</v>
      </c>
      <c r="G37" s="240">
        <v>9396000</v>
      </c>
      <c r="H37" s="241">
        <v>44550</v>
      </c>
      <c r="I37" s="242" t="s">
        <v>2133</v>
      </c>
      <c r="J37" s="50" t="s">
        <v>130</v>
      </c>
      <c r="K37" s="50" t="s">
        <v>130</v>
      </c>
      <c r="L37" s="50" t="s">
        <v>130</v>
      </c>
      <c r="M37" s="50" t="s">
        <v>130</v>
      </c>
    </row>
    <row r="38" spans="2:13">
      <c r="B38" s="27">
        <v>6</v>
      </c>
      <c r="C38" s="109" t="s">
        <v>10</v>
      </c>
      <c r="D38" s="110" t="s">
        <v>2134</v>
      </c>
      <c r="E38" s="50" t="s">
        <v>130</v>
      </c>
      <c r="F38" s="112" t="s">
        <v>4</v>
      </c>
      <c r="G38" s="240">
        <v>27674672</v>
      </c>
      <c r="H38" s="241">
        <v>44550</v>
      </c>
      <c r="I38" s="242" t="s">
        <v>2133</v>
      </c>
      <c r="J38" s="50" t="s">
        <v>130</v>
      </c>
      <c r="K38" s="50" t="s">
        <v>130</v>
      </c>
      <c r="L38" s="50" t="s">
        <v>130</v>
      </c>
      <c r="M38" s="50" t="s">
        <v>130</v>
      </c>
    </row>
    <row r="39" spans="2:13" ht="168.75">
      <c r="B39" s="27">
        <v>6</v>
      </c>
      <c r="C39" s="109" t="s">
        <v>10</v>
      </c>
      <c r="D39" s="138" t="s">
        <v>141</v>
      </c>
      <c r="E39" s="50" t="s">
        <v>130</v>
      </c>
      <c r="F39" s="137" t="s">
        <v>4</v>
      </c>
      <c r="G39" s="243">
        <v>5097600</v>
      </c>
      <c r="H39" s="244">
        <v>44399</v>
      </c>
      <c r="I39" s="125" t="s">
        <v>2135</v>
      </c>
      <c r="J39" s="50" t="s">
        <v>130</v>
      </c>
      <c r="K39" s="50" t="s">
        <v>130</v>
      </c>
      <c r="L39" s="50" t="s">
        <v>130</v>
      </c>
      <c r="M39" s="50" t="s">
        <v>130</v>
      </c>
    </row>
    <row r="40" spans="2:13" ht="22.5">
      <c r="B40" s="27">
        <v>6</v>
      </c>
      <c r="C40" s="109" t="s">
        <v>10</v>
      </c>
      <c r="D40" s="110" t="s">
        <v>2136</v>
      </c>
      <c r="E40" s="50" t="s">
        <v>130</v>
      </c>
      <c r="F40" s="112" t="s">
        <v>4</v>
      </c>
      <c r="G40" s="240">
        <v>33374316</v>
      </c>
      <c r="H40" s="241">
        <v>44526</v>
      </c>
      <c r="I40" s="242" t="s">
        <v>2137</v>
      </c>
      <c r="J40" s="50" t="s">
        <v>130</v>
      </c>
      <c r="K40" s="50" t="s">
        <v>130</v>
      </c>
      <c r="L40" s="50" t="s">
        <v>130</v>
      </c>
      <c r="M40" s="50" t="s">
        <v>130</v>
      </c>
    </row>
    <row r="41" spans="2:13">
      <c r="B41" s="27">
        <v>6</v>
      </c>
      <c r="C41" s="109" t="s">
        <v>10</v>
      </c>
      <c r="D41" s="110" t="s">
        <v>2136</v>
      </c>
      <c r="E41" s="50" t="s">
        <v>130</v>
      </c>
      <c r="F41" s="112" t="s">
        <v>4</v>
      </c>
      <c r="G41" s="240">
        <v>4016000</v>
      </c>
      <c r="H41" s="241">
        <v>44474</v>
      </c>
      <c r="I41" s="242" t="s">
        <v>2138</v>
      </c>
      <c r="J41" s="50" t="s">
        <v>130</v>
      </c>
      <c r="K41" s="50" t="s">
        <v>130</v>
      </c>
      <c r="L41" s="50" t="s">
        <v>130</v>
      </c>
      <c r="M41" s="50" t="s">
        <v>130</v>
      </c>
    </row>
    <row r="42" spans="2:13" ht="22.5">
      <c r="B42" s="27">
        <v>6</v>
      </c>
      <c r="C42" s="109" t="s">
        <v>10</v>
      </c>
      <c r="D42" s="110" t="s">
        <v>2136</v>
      </c>
      <c r="E42" s="50" t="s">
        <v>130</v>
      </c>
      <c r="F42" s="112" t="s">
        <v>4</v>
      </c>
      <c r="G42" s="240">
        <v>112015600</v>
      </c>
      <c r="H42" s="241">
        <v>44467</v>
      </c>
      <c r="I42" s="242" t="s">
        <v>2139</v>
      </c>
      <c r="J42" s="50" t="s">
        <v>130</v>
      </c>
      <c r="K42" s="50" t="s">
        <v>130</v>
      </c>
      <c r="L42" s="50" t="s">
        <v>130</v>
      </c>
      <c r="M42" s="50" t="s">
        <v>130</v>
      </c>
    </row>
    <row r="43" spans="2:13" ht="22.5">
      <c r="B43" s="27">
        <v>6</v>
      </c>
      <c r="C43" s="109" t="s">
        <v>10</v>
      </c>
      <c r="D43" s="110" t="s">
        <v>2136</v>
      </c>
      <c r="E43" s="50" t="s">
        <v>130</v>
      </c>
      <c r="F43" s="112" t="s">
        <v>4</v>
      </c>
      <c r="G43" s="240">
        <v>10036582</v>
      </c>
      <c r="H43" s="241">
        <v>44459</v>
      </c>
      <c r="I43" s="242" t="s">
        <v>2140</v>
      </c>
      <c r="J43" s="50" t="s">
        <v>130</v>
      </c>
      <c r="K43" s="50" t="s">
        <v>130</v>
      </c>
      <c r="L43" s="50" t="s">
        <v>130</v>
      </c>
      <c r="M43" s="50" t="s">
        <v>130</v>
      </c>
    </row>
    <row r="44" spans="2:13" ht="22.5">
      <c r="B44" s="27">
        <v>6</v>
      </c>
      <c r="C44" s="109" t="s">
        <v>10</v>
      </c>
      <c r="D44" s="110" t="s">
        <v>2136</v>
      </c>
      <c r="E44" s="50" t="s">
        <v>130</v>
      </c>
      <c r="F44" s="112" t="s">
        <v>4</v>
      </c>
      <c r="G44" s="240">
        <v>9936497</v>
      </c>
      <c r="H44" s="241">
        <v>44421</v>
      </c>
      <c r="I44" s="242" t="s">
        <v>2141</v>
      </c>
      <c r="J44" s="50" t="s">
        <v>130</v>
      </c>
      <c r="K44" s="50" t="s">
        <v>130</v>
      </c>
      <c r="L44" s="50" t="s">
        <v>130</v>
      </c>
      <c r="M44" s="50" t="s">
        <v>130</v>
      </c>
    </row>
    <row r="45" spans="2:13" ht="22.5">
      <c r="B45" s="27">
        <v>6</v>
      </c>
      <c r="C45" s="109" t="s">
        <v>10</v>
      </c>
      <c r="D45" s="110" t="s">
        <v>2142</v>
      </c>
      <c r="E45" s="50" t="s">
        <v>130</v>
      </c>
      <c r="F45" s="112" t="s">
        <v>4</v>
      </c>
      <c r="G45" s="240">
        <v>6300000</v>
      </c>
      <c r="H45" s="241">
        <v>44487</v>
      </c>
      <c r="I45" s="242" t="s">
        <v>2143</v>
      </c>
      <c r="J45" s="50" t="s">
        <v>130</v>
      </c>
      <c r="K45" s="50" t="s">
        <v>130</v>
      </c>
      <c r="L45" s="50" t="s">
        <v>130</v>
      </c>
      <c r="M45" s="50" t="s">
        <v>130</v>
      </c>
    </row>
    <row r="46" spans="2:13">
      <c r="B46" s="27">
        <v>6</v>
      </c>
      <c r="C46" s="109" t="s">
        <v>10</v>
      </c>
      <c r="D46" s="110" t="s">
        <v>2142</v>
      </c>
      <c r="E46" s="50" t="s">
        <v>130</v>
      </c>
      <c r="F46" s="112" t="s">
        <v>4</v>
      </c>
      <c r="G46" s="240">
        <v>6300000</v>
      </c>
      <c r="H46" s="241">
        <v>44390</v>
      </c>
      <c r="I46" s="110" t="s">
        <v>2143</v>
      </c>
      <c r="J46" s="50" t="s">
        <v>130</v>
      </c>
      <c r="K46" s="50" t="s">
        <v>130</v>
      </c>
      <c r="L46" s="50" t="s">
        <v>130</v>
      </c>
      <c r="M46" s="50" t="s">
        <v>130</v>
      </c>
    </row>
    <row r="47" spans="2:13">
      <c r="B47" s="27">
        <v>6</v>
      </c>
      <c r="C47" s="109" t="s">
        <v>10</v>
      </c>
      <c r="D47" s="110" t="s">
        <v>2142</v>
      </c>
      <c r="E47" s="50" t="s">
        <v>130</v>
      </c>
      <c r="F47" s="112" t="s">
        <v>4</v>
      </c>
      <c r="G47" s="240">
        <v>6578802</v>
      </c>
      <c r="H47" s="241">
        <v>44257</v>
      </c>
      <c r="I47" s="110" t="s">
        <v>2144</v>
      </c>
      <c r="J47" s="50" t="s">
        <v>130</v>
      </c>
      <c r="K47" s="50" t="s">
        <v>130</v>
      </c>
      <c r="L47" s="50" t="s">
        <v>130</v>
      </c>
      <c r="M47" s="50" t="s">
        <v>130</v>
      </c>
    </row>
    <row r="48" spans="2:13">
      <c r="B48" s="27">
        <v>6</v>
      </c>
      <c r="C48" s="109" t="s">
        <v>10</v>
      </c>
      <c r="D48" s="110" t="s">
        <v>2142</v>
      </c>
      <c r="E48" s="50" t="s">
        <v>130</v>
      </c>
      <c r="F48" s="112" t="s">
        <v>4</v>
      </c>
      <c r="G48" s="240">
        <v>11984142</v>
      </c>
      <c r="H48" s="241">
        <v>44235</v>
      </c>
      <c r="I48" s="110" t="s">
        <v>2144</v>
      </c>
      <c r="J48" s="50" t="s">
        <v>130</v>
      </c>
      <c r="K48" s="50" t="s">
        <v>130</v>
      </c>
      <c r="L48" s="50" t="s">
        <v>130</v>
      </c>
      <c r="M48" s="50" t="s">
        <v>130</v>
      </c>
    </row>
    <row r="49" spans="2:13">
      <c r="B49" s="27">
        <v>6</v>
      </c>
      <c r="C49" s="109" t="s">
        <v>10</v>
      </c>
      <c r="D49" s="110" t="s">
        <v>2145</v>
      </c>
      <c r="E49" s="50" t="s">
        <v>130</v>
      </c>
      <c r="F49" s="112" t="s">
        <v>4</v>
      </c>
      <c r="G49" s="240">
        <v>48732872</v>
      </c>
      <c r="H49" s="241">
        <v>44536</v>
      </c>
      <c r="I49" s="110" t="s">
        <v>2146</v>
      </c>
      <c r="J49" s="50" t="s">
        <v>130</v>
      </c>
      <c r="K49" s="50" t="s">
        <v>130</v>
      </c>
      <c r="L49" s="50" t="s">
        <v>130</v>
      </c>
      <c r="M49" s="50" t="s">
        <v>130</v>
      </c>
    </row>
    <row r="50" spans="2:13">
      <c r="B50" s="27">
        <v>6</v>
      </c>
      <c r="C50" s="109" t="s">
        <v>10</v>
      </c>
      <c r="D50" s="110" t="s">
        <v>1098</v>
      </c>
      <c r="E50" s="50" t="s">
        <v>130</v>
      </c>
      <c r="F50" s="112" t="s">
        <v>4</v>
      </c>
      <c r="G50" s="240">
        <v>1255000</v>
      </c>
      <c r="H50" s="241">
        <v>44382</v>
      </c>
      <c r="I50" s="110" t="s">
        <v>2147</v>
      </c>
      <c r="J50" s="50" t="s">
        <v>130</v>
      </c>
      <c r="K50" s="50" t="s">
        <v>130</v>
      </c>
      <c r="L50" s="50" t="s">
        <v>130</v>
      </c>
      <c r="M50" s="50" t="s">
        <v>130</v>
      </c>
    </row>
    <row r="51" spans="2:13">
      <c r="B51" s="27">
        <v>6</v>
      </c>
      <c r="C51" s="109" t="s">
        <v>10</v>
      </c>
      <c r="D51" s="110" t="s">
        <v>2148</v>
      </c>
      <c r="E51" s="50" t="s">
        <v>130</v>
      </c>
      <c r="F51" s="112" t="s">
        <v>4</v>
      </c>
      <c r="G51" s="240">
        <v>17800000</v>
      </c>
      <c r="H51" s="241">
        <v>44392</v>
      </c>
      <c r="I51" s="110" t="s">
        <v>2149</v>
      </c>
      <c r="J51" s="50" t="s">
        <v>130</v>
      </c>
      <c r="K51" s="50" t="s">
        <v>130</v>
      </c>
      <c r="L51" s="50" t="s">
        <v>130</v>
      </c>
      <c r="M51" s="50" t="s">
        <v>130</v>
      </c>
    </row>
    <row r="52" spans="2:13">
      <c r="B52" s="24">
        <v>7</v>
      </c>
      <c r="C52" s="107" t="s">
        <v>11</v>
      </c>
      <c r="D52" s="104" t="s">
        <v>2150</v>
      </c>
      <c r="E52" s="104" t="s">
        <v>4138</v>
      </c>
      <c r="F52" s="120" t="s">
        <v>4</v>
      </c>
      <c r="G52" s="245">
        <v>89720625</v>
      </c>
      <c r="H52" s="246">
        <v>44531</v>
      </c>
      <c r="I52" s="104" t="s">
        <v>2151</v>
      </c>
      <c r="J52" s="247" t="s">
        <v>130</v>
      </c>
      <c r="K52" s="247" t="s">
        <v>130</v>
      </c>
      <c r="L52" s="247" t="s">
        <v>130</v>
      </c>
      <c r="M52" s="107" t="s">
        <v>130</v>
      </c>
    </row>
    <row r="53" spans="2:13">
      <c r="B53" s="24">
        <v>7</v>
      </c>
      <c r="C53" s="107" t="s">
        <v>11</v>
      </c>
      <c r="D53" s="104" t="s">
        <v>2152</v>
      </c>
      <c r="E53" s="104" t="s">
        <v>4138</v>
      </c>
      <c r="F53" s="120" t="s">
        <v>4</v>
      </c>
      <c r="G53" s="245">
        <v>24693750</v>
      </c>
      <c r="H53" s="246">
        <v>44532</v>
      </c>
      <c r="I53" s="104" t="s">
        <v>2153</v>
      </c>
      <c r="J53" s="247" t="s">
        <v>130</v>
      </c>
      <c r="K53" s="247" t="s">
        <v>130</v>
      </c>
      <c r="L53" s="247" t="s">
        <v>130</v>
      </c>
      <c r="M53" s="107" t="s">
        <v>130</v>
      </c>
    </row>
    <row r="54" spans="2:13">
      <c r="B54" s="24">
        <v>7</v>
      </c>
      <c r="C54" s="107" t="s">
        <v>11</v>
      </c>
      <c r="D54" s="104" t="s">
        <v>2154</v>
      </c>
      <c r="E54" s="104" t="s">
        <v>4138</v>
      </c>
      <c r="F54" s="120" t="s">
        <v>4</v>
      </c>
      <c r="G54" s="245">
        <v>5400000</v>
      </c>
      <c r="H54" s="246">
        <v>44354</v>
      </c>
      <c r="I54" s="104" t="s">
        <v>2155</v>
      </c>
      <c r="J54" s="247" t="s">
        <v>130</v>
      </c>
      <c r="K54" s="247" t="s">
        <v>130</v>
      </c>
      <c r="L54" s="247" t="s">
        <v>130</v>
      </c>
      <c r="M54" s="107" t="s">
        <v>130</v>
      </c>
    </row>
    <row r="55" spans="2:13">
      <c r="B55" s="219"/>
      <c r="C55" s="219" t="s">
        <v>101</v>
      </c>
      <c r="D55" s="219"/>
      <c r="E55" s="220"/>
      <c r="F55" s="220"/>
      <c r="G55" s="223">
        <f>SUM(G7:G54)</f>
        <v>984089782</v>
      </c>
      <c r="H55" s="222"/>
      <c r="I55" s="219"/>
      <c r="J55" s="220"/>
      <c r="K55" s="223">
        <f>SUM(K7:K54)</f>
        <v>0</v>
      </c>
      <c r="L55" s="220"/>
      <c r="M55" s="220"/>
    </row>
    <row r="56" spans="2:13" ht="12.75">
      <c r="B56" s="130" t="s">
        <v>24</v>
      </c>
    </row>
    <row r="58" spans="2:13" ht="14.25" thickBot="1">
      <c r="B58" s="213" t="s">
        <v>23</v>
      </c>
    </row>
    <row r="59" spans="2:13" ht="16.5" thickBot="1">
      <c r="B59" s="214"/>
      <c r="C59" s="214"/>
      <c r="D59" s="468" t="s">
        <v>135</v>
      </c>
      <c r="E59" s="469"/>
      <c r="F59" s="470"/>
      <c r="G59" s="471" t="s">
        <v>136</v>
      </c>
      <c r="H59" s="469"/>
      <c r="I59" s="470"/>
      <c r="J59" s="471" t="s">
        <v>105</v>
      </c>
      <c r="K59" s="469"/>
      <c r="L59" s="470"/>
      <c r="M59" s="248" t="s">
        <v>106</v>
      </c>
    </row>
    <row r="60" spans="2:13" ht="45.75" thickBot="1">
      <c r="B60" s="131" t="s">
        <v>19</v>
      </c>
      <c r="C60" s="236" t="s">
        <v>3</v>
      </c>
      <c r="D60" s="236" t="s">
        <v>1087</v>
      </c>
      <c r="E60" s="236" t="s">
        <v>108</v>
      </c>
      <c r="F60" s="236" t="s">
        <v>109</v>
      </c>
      <c r="G60" s="236" t="s">
        <v>119</v>
      </c>
      <c r="H60" s="236" t="s">
        <v>137</v>
      </c>
      <c r="I60" s="236" t="s">
        <v>112</v>
      </c>
      <c r="J60" s="236" t="s">
        <v>147</v>
      </c>
      <c r="K60" s="236" t="s">
        <v>138</v>
      </c>
      <c r="L60" s="236" t="s">
        <v>139</v>
      </c>
      <c r="M60" s="236" t="s">
        <v>115</v>
      </c>
    </row>
    <row r="61" spans="2:13">
      <c r="B61" s="249">
        <v>1</v>
      </c>
      <c r="C61" s="250" t="s">
        <v>88</v>
      </c>
      <c r="D61" s="251" t="s">
        <v>1281</v>
      </c>
      <c r="E61" s="251" t="s">
        <v>1281</v>
      </c>
      <c r="F61" s="251" t="s">
        <v>1281</v>
      </c>
      <c r="G61" s="251" t="s">
        <v>1281</v>
      </c>
      <c r="H61" s="251" t="s">
        <v>1281</v>
      </c>
      <c r="I61" s="251" t="s">
        <v>1281</v>
      </c>
      <c r="J61" s="251" t="s">
        <v>1281</v>
      </c>
      <c r="K61" s="251" t="s">
        <v>1281</v>
      </c>
      <c r="L61" s="251" t="s">
        <v>1281</v>
      </c>
      <c r="M61" s="251" t="s">
        <v>1281</v>
      </c>
    </row>
    <row r="62" spans="2:13">
      <c r="B62" s="252">
        <v>2</v>
      </c>
      <c r="C62" s="253" t="s">
        <v>148</v>
      </c>
      <c r="D62" s="254" t="s">
        <v>1281</v>
      </c>
      <c r="E62" s="254" t="s">
        <v>1281</v>
      </c>
      <c r="F62" s="254" t="s">
        <v>1281</v>
      </c>
      <c r="G62" s="254" t="s">
        <v>1281</v>
      </c>
      <c r="H62" s="254" t="s">
        <v>1281</v>
      </c>
      <c r="I62" s="254" t="s">
        <v>1281</v>
      </c>
      <c r="J62" s="254" t="s">
        <v>1281</v>
      </c>
      <c r="K62" s="254" t="s">
        <v>1281</v>
      </c>
      <c r="L62" s="254" t="s">
        <v>1281</v>
      </c>
      <c r="M62" s="254" t="s">
        <v>1281</v>
      </c>
    </row>
    <row r="63" spans="2:13" ht="33.75">
      <c r="B63" s="249">
        <v>3</v>
      </c>
      <c r="C63" s="250" t="s">
        <v>75</v>
      </c>
      <c r="D63" s="153" t="s">
        <v>125</v>
      </c>
      <c r="E63" s="153" t="s">
        <v>2156</v>
      </c>
      <c r="F63" s="153" t="s">
        <v>127</v>
      </c>
      <c r="G63" s="255" t="s">
        <v>130</v>
      </c>
      <c r="H63" s="256" t="s">
        <v>130</v>
      </c>
      <c r="I63" s="257" t="s">
        <v>130</v>
      </c>
      <c r="J63" s="153" t="s">
        <v>2156</v>
      </c>
      <c r="K63" s="255">
        <v>60000</v>
      </c>
      <c r="L63" s="257" t="s">
        <v>130</v>
      </c>
      <c r="M63" s="226" t="s">
        <v>130</v>
      </c>
    </row>
    <row r="64" spans="2:13" ht="33.75">
      <c r="B64" s="249">
        <v>3</v>
      </c>
      <c r="C64" s="250" t="s">
        <v>75</v>
      </c>
      <c r="D64" s="153" t="s">
        <v>125</v>
      </c>
      <c r="E64" s="153" t="s">
        <v>2156</v>
      </c>
      <c r="F64" s="153" t="s">
        <v>127</v>
      </c>
      <c r="G64" s="255" t="s">
        <v>130</v>
      </c>
      <c r="H64" s="256" t="s">
        <v>130</v>
      </c>
      <c r="I64" s="257" t="s">
        <v>130</v>
      </c>
      <c r="J64" s="153" t="s">
        <v>2156</v>
      </c>
      <c r="K64" s="255">
        <v>83000</v>
      </c>
      <c r="L64" s="257" t="s">
        <v>130</v>
      </c>
      <c r="M64" s="226" t="s">
        <v>130</v>
      </c>
    </row>
    <row r="65" spans="2:13" ht="33.75">
      <c r="B65" s="249">
        <v>3</v>
      </c>
      <c r="C65" s="250" t="s">
        <v>75</v>
      </c>
      <c r="D65" s="153" t="s">
        <v>125</v>
      </c>
      <c r="E65" s="153" t="s">
        <v>2157</v>
      </c>
      <c r="F65" s="153" t="s">
        <v>127</v>
      </c>
      <c r="G65" s="255" t="s">
        <v>130</v>
      </c>
      <c r="H65" s="256" t="s">
        <v>130</v>
      </c>
      <c r="I65" s="257" t="s">
        <v>130</v>
      </c>
      <c r="J65" s="153" t="s">
        <v>2157</v>
      </c>
      <c r="K65" s="255">
        <v>500000</v>
      </c>
      <c r="L65" s="257" t="s">
        <v>130</v>
      </c>
      <c r="M65" s="226" t="s">
        <v>130</v>
      </c>
    </row>
    <row r="66" spans="2:13" ht="33.75">
      <c r="B66" s="249">
        <v>3</v>
      </c>
      <c r="C66" s="250" t="s">
        <v>75</v>
      </c>
      <c r="D66" s="153" t="s">
        <v>125</v>
      </c>
      <c r="E66" s="153" t="s">
        <v>2158</v>
      </c>
      <c r="F66" s="153" t="s">
        <v>127</v>
      </c>
      <c r="G66" s="255" t="s">
        <v>130</v>
      </c>
      <c r="H66" s="256" t="s">
        <v>130</v>
      </c>
      <c r="I66" s="257" t="s">
        <v>130</v>
      </c>
      <c r="J66" s="153" t="s">
        <v>2158</v>
      </c>
      <c r="K66" s="255">
        <v>300000</v>
      </c>
      <c r="L66" s="257" t="s">
        <v>130</v>
      </c>
      <c r="M66" s="226" t="s">
        <v>130</v>
      </c>
    </row>
    <row r="67" spans="2:13" ht="33.75">
      <c r="B67" s="249">
        <v>3</v>
      </c>
      <c r="C67" s="250" t="s">
        <v>75</v>
      </c>
      <c r="D67" s="153" t="s">
        <v>125</v>
      </c>
      <c r="E67" s="153" t="s">
        <v>2159</v>
      </c>
      <c r="F67" s="153" t="s">
        <v>127</v>
      </c>
      <c r="G67" s="255" t="s">
        <v>130</v>
      </c>
      <c r="H67" s="256" t="s">
        <v>130</v>
      </c>
      <c r="I67" s="257" t="s">
        <v>130</v>
      </c>
      <c r="J67" s="153" t="s">
        <v>2159</v>
      </c>
      <c r="K67" s="255">
        <v>143000</v>
      </c>
      <c r="L67" s="257" t="s">
        <v>130</v>
      </c>
      <c r="M67" s="226" t="s">
        <v>130</v>
      </c>
    </row>
    <row r="68" spans="2:13" ht="22.5">
      <c r="B68" s="249">
        <v>3</v>
      </c>
      <c r="C68" s="250" t="s">
        <v>75</v>
      </c>
      <c r="D68" s="153" t="s">
        <v>125</v>
      </c>
      <c r="E68" s="153" t="s">
        <v>2160</v>
      </c>
      <c r="F68" s="153" t="s">
        <v>127</v>
      </c>
      <c r="G68" s="255" t="s">
        <v>130</v>
      </c>
      <c r="H68" s="256" t="s">
        <v>130</v>
      </c>
      <c r="I68" s="257" t="s">
        <v>130</v>
      </c>
      <c r="J68" s="153" t="s">
        <v>2160</v>
      </c>
      <c r="K68" s="255">
        <v>100000</v>
      </c>
      <c r="L68" s="257" t="s">
        <v>130</v>
      </c>
      <c r="M68" s="226" t="s">
        <v>130</v>
      </c>
    </row>
    <row r="69" spans="2:13" ht="33.75">
      <c r="B69" s="249">
        <v>3</v>
      </c>
      <c r="C69" s="250" t="s">
        <v>75</v>
      </c>
      <c r="D69" s="153" t="s">
        <v>125</v>
      </c>
      <c r="E69" s="153" t="s">
        <v>2161</v>
      </c>
      <c r="F69" s="153" t="s">
        <v>127</v>
      </c>
      <c r="G69" s="255" t="s">
        <v>130</v>
      </c>
      <c r="H69" s="256" t="s">
        <v>130</v>
      </c>
      <c r="I69" s="257" t="s">
        <v>130</v>
      </c>
      <c r="J69" s="153" t="s">
        <v>2161</v>
      </c>
      <c r="K69" s="255">
        <v>143000</v>
      </c>
      <c r="L69" s="257" t="s">
        <v>130</v>
      </c>
      <c r="M69" s="226" t="s">
        <v>130</v>
      </c>
    </row>
    <row r="70" spans="2:13" ht="22.5">
      <c r="B70" s="249">
        <v>3</v>
      </c>
      <c r="C70" s="250" t="s">
        <v>75</v>
      </c>
      <c r="D70" s="153" t="s">
        <v>125</v>
      </c>
      <c r="E70" s="153" t="s">
        <v>2162</v>
      </c>
      <c r="F70" s="153" t="s">
        <v>127</v>
      </c>
      <c r="G70" s="255" t="s">
        <v>130</v>
      </c>
      <c r="H70" s="256" t="s">
        <v>130</v>
      </c>
      <c r="I70" s="257" t="s">
        <v>130</v>
      </c>
      <c r="J70" s="153" t="s">
        <v>2162</v>
      </c>
      <c r="K70" s="255">
        <v>920000</v>
      </c>
      <c r="L70" s="257" t="s">
        <v>130</v>
      </c>
      <c r="M70" s="226" t="s">
        <v>130</v>
      </c>
    </row>
    <row r="71" spans="2:13" ht="33.75">
      <c r="B71" s="249">
        <v>3</v>
      </c>
      <c r="C71" s="250" t="s">
        <v>75</v>
      </c>
      <c r="D71" s="153" t="s">
        <v>125</v>
      </c>
      <c r="E71" s="153" t="s">
        <v>2163</v>
      </c>
      <c r="F71" s="153" t="s">
        <v>127</v>
      </c>
      <c r="G71" s="255" t="s">
        <v>130</v>
      </c>
      <c r="H71" s="256" t="s">
        <v>130</v>
      </c>
      <c r="I71" s="257" t="s">
        <v>130</v>
      </c>
      <c r="J71" s="153" t="s">
        <v>2163</v>
      </c>
      <c r="K71" s="255">
        <v>2362000</v>
      </c>
      <c r="L71" s="257" t="s">
        <v>130</v>
      </c>
      <c r="M71" s="226" t="s">
        <v>130</v>
      </c>
    </row>
    <row r="72" spans="2:13">
      <c r="B72" s="249">
        <v>3</v>
      </c>
      <c r="C72" s="250" t="s">
        <v>75</v>
      </c>
      <c r="D72" s="153" t="s">
        <v>125</v>
      </c>
      <c r="E72" s="153" t="s">
        <v>2164</v>
      </c>
      <c r="F72" s="153" t="s">
        <v>127</v>
      </c>
      <c r="G72" s="255" t="s">
        <v>130</v>
      </c>
      <c r="H72" s="256" t="s">
        <v>130</v>
      </c>
      <c r="I72" s="257" t="s">
        <v>130</v>
      </c>
      <c r="J72" s="153" t="s">
        <v>2164</v>
      </c>
      <c r="K72" s="255">
        <v>16000</v>
      </c>
      <c r="L72" s="257" t="s">
        <v>130</v>
      </c>
      <c r="M72" s="226" t="s">
        <v>130</v>
      </c>
    </row>
    <row r="73" spans="2:13" ht="33.75">
      <c r="B73" s="249">
        <v>3</v>
      </c>
      <c r="C73" s="250" t="s">
        <v>75</v>
      </c>
      <c r="D73" s="153" t="s">
        <v>125</v>
      </c>
      <c r="E73" s="153" t="s">
        <v>2165</v>
      </c>
      <c r="F73" s="153" t="s">
        <v>127</v>
      </c>
      <c r="G73" s="255" t="s">
        <v>130</v>
      </c>
      <c r="H73" s="256" t="s">
        <v>130</v>
      </c>
      <c r="I73" s="257" t="s">
        <v>130</v>
      </c>
      <c r="J73" s="153" t="s">
        <v>2165</v>
      </c>
      <c r="K73" s="255">
        <v>300000</v>
      </c>
      <c r="L73" s="257" t="s">
        <v>130</v>
      </c>
      <c r="M73" s="226" t="s">
        <v>130</v>
      </c>
    </row>
    <row r="74" spans="2:13" ht="33.75">
      <c r="B74" s="249">
        <v>3</v>
      </c>
      <c r="C74" s="250" t="s">
        <v>75</v>
      </c>
      <c r="D74" s="153" t="s">
        <v>125</v>
      </c>
      <c r="E74" s="153" t="s">
        <v>2166</v>
      </c>
      <c r="F74" s="153" t="s">
        <v>127</v>
      </c>
      <c r="G74" s="255" t="s">
        <v>130</v>
      </c>
      <c r="H74" s="256" t="s">
        <v>130</v>
      </c>
      <c r="I74" s="257" t="s">
        <v>130</v>
      </c>
      <c r="J74" s="153" t="s">
        <v>2166</v>
      </c>
      <c r="K74" s="255">
        <v>143000</v>
      </c>
      <c r="L74" s="257" t="s">
        <v>130</v>
      </c>
      <c r="M74" s="226" t="s">
        <v>130</v>
      </c>
    </row>
    <row r="75" spans="2:13" ht="45">
      <c r="B75" s="249">
        <v>3</v>
      </c>
      <c r="C75" s="250" t="s">
        <v>75</v>
      </c>
      <c r="D75" s="153" t="s">
        <v>125</v>
      </c>
      <c r="E75" s="153" t="s">
        <v>2167</v>
      </c>
      <c r="F75" s="153" t="s">
        <v>127</v>
      </c>
      <c r="G75" s="255" t="s">
        <v>130</v>
      </c>
      <c r="H75" s="256" t="s">
        <v>130</v>
      </c>
      <c r="I75" s="257" t="s">
        <v>130</v>
      </c>
      <c r="J75" s="153" t="s">
        <v>2167</v>
      </c>
      <c r="K75" s="255">
        <v>100000</v>
      </c>
      <c r="L75" s="257" t="s">
        <v>130</v>
      </c>
      <c r="M75" s="226" t="s">
        <v>130</v>
      </c>
    </row>
    <row r="76" spans="2:13" ht="22.5">
      <c r="B76" s="249">
        <v>3</v>
      </c>
      <c r="C76" s="250" t="s">
        <v>75</v>
      </c>
      <c r="D76" s="153" t="s">
        <v>125</v>
      </c>
      <c r="E76" s="153" t="s">
        <v>2168</v>
      </c>
      <c r="F76" s="153" t="s">
        <v>127</v>
      </c>
      <c r="G76" s="255" t="s">
        <v>130</v>
      </c>
      <c r="H76" s="256" t="s">
        <v>130</v>
      </c>
      <c r="I76" s="257" t="s">
        <v>130</v>
      </c>
      <c r="J76" s="153" t="s">
        <v>2168</v>
      </c>
      <c r="K76" s="255">
        <v>1840000</v>
      </c>
      <c r="L76" s="257" t="s">
        <v>130</v>
      </c>
      <c r="M76" s="226" t="s">
        <v>130</v>
      </c>
    </row>
    <row r="77" spans="2:13" ht="33.75">
      <c r="B77" s="249">
        <v>3</v>
      </c>
      <c r="C77" s="250" t="s">
        <v>75</v>
      </c>
      <c r="D77" s="153" t="s">
        <v>125</v>
      </c>
      <c r="E77" s="153" t="s">
        <v>2169</v>
      </c>
      <c r="F77" s="153" t="s">
        <v>127</v>
      </c>
      <c r="G77" s="255" t="s">
        <v>130</v>
      </c>
      <c r="H77" s="256" t="s">
        <v>130</v>
      </c>
      <c r="I77" s="257" t="s">
        <v>130</v>
      </c>
      <c r="J77" s="153" t="s">
        <v>2169</v>
      </c>
      <c r="K77" s="255">
        <v>50000</v>
      </c>
      <c r="L77" s="257" t="s">
        <v>130</v>
      </c>
      <c r="M77" s="226" t="s">
        <v>130</v>
      </c>
    </row>
    <row r="78" spans="2:13" ht="33.75">
      <c r="B78" s="249">
        <v>3</v>
      </c>
      <c r="C78" s="250" t="s">
        <v>75</v>
      </c>
      <c r="D78" s="153" t="s">
        <v>125</v>
      </c>
      <c r="E78" s="153" t="s">
        <v>2170</v>
      </c>
      <c r="F78" s="153" t="s">
        <v>127</v>
      </c>
      <c r="G78" s="255" t="s">
        <v>130</v>
      </c>
      <c r="H78" s="256" t="s">
        <v>130</v>
      </c>
      <c r="I78" s="257" t="s">
        <v>130</v>
      </c>
      <c r="J78" s="153" t="s">
        <v>2170</v>
      </c>
      <c r="K78" s="255">
        <v>50000</v>
      </c>
      <c r="L78" s="257" t="s">
        <v>130</v>
      </c>
      <c r="M78" s="226" t="s">
        <v>130</v>
      </c>
    </row>
    <row r="79" spans="2:13" ht="33.75">
      <c r="B79" s="249">
        <v>3</v>
      </c>
      <c r="C79" s="250" t="s">
        <v>75</v>
      </c>
      <c r="D79" s="153" t="s">
        <v>125</v>
      </c>
      <c r="E79" s="153" t="s">
        <v>2171</v>
      </c>
      <c r="F79" s="153" t="s">
        <v>127</v>
      </c>
      <c r="G79" s="255" t="s">
        <v>130</v>
      </c>
      <c r="H79" s="256" t="s">
        <v>130</v>
      </c>
      <c r="I79" s="257" t="s">
        <v>130</v>
      </c>
      <c r="J79" s="153" t="s">
        <v>2171</v>
      </c>
      <c r="K79" s="255">
        <v>143000</v>
      </c>
      <c r="L79" s="257" t="s">
        <v>130</v>
      </c>
      <c r="M79" s="226" t="s">
        <v>130</v>
      </c>
    </row>
    <row r="80" spans="2:13" ht="33.75">
      <c r="B80" s="249">
        <v>3</v>
      </c>
      <c r="C80" s="250" t="s">
        <v>75</v>
      </c>
      <c r="D80" s="153" t="s">
        <v>125</v>
      </c>
      <c r="E80" s="153" t="s">
        <v>2172</v>
      </c>
      <c r="F80" s="153" t="s">
        <v>127</v>
      </c>
      <c r="G80" s="255" t="s">
        <v>130</v>
      </c>
      <c r="H80" s="256" t="s">
        <v>130</v>
      </c>
      <c r="I80" s="257" t="s">
        <v>130</v>
      </c>
      <c r="J80" s="153" t="s">
        <v>2172</v>
      </c>
      <c r="K80" s="255">
        <v>500000</v>
      </c>
      <c r="L80" s="257" t="s">
        <v>130</v>
      </c>
      <c r="M80" s="226" t="s">
        <v>130</v>
      </c>
    </row>
    <row r="81" spans="2:13" ht="33.75">
      <c r="B81" s="249">
        <v>3</v>
      </c>
      <c r="C81" s="250" t="s">
        <v>75</v>
      </c>
      <c r="D81" s="153" t="s">
        <v>125</v>
      </c>
      <c r="E81" s="153" t="s">
        <v>2173</v>
      </c>
      <c r="F81" s="153" t="s">
        <v>127</v>
      </c>
      <c r="G81" s="255" t="s">
        <v>130</v>
      </c>
      <c r="H81" s="256" t="s">
        <v>130</v>
      </c>
      <c r="I81" s="257" t="s">
        <v>130</v>
      </c>
      <c r="J81" s="153" t="s">
        <v>2173</v>
      </c>
      <c r="K81" s="255">
        <v>100000</v>
      </c>
      <c r="L81" s="257" t="s">
        <v>130</v>
      </c>
      <c r="M81" s="226" t="s">
        <v>130</v>
      </c>
    </row>
    <row r="82" spans="2:13" ht="33.75">
      <c r="B82" s="249">
        <v>3</v>
      </c>
      <c r="C82" s="250" t="s">
        <v>75</v>
      </c>
      <c r="D82" s="153" t="s">
        <v>125</v>
      </c>
      <c r="E82" s="153" t="s">
        <v>2174</v>
      </c>
      <c r="F82" s="153" t="s">
        <v>127</v>
      </c>
      <c r="G82" s="255" t="s">
        <v>130</v>
      </c>
      <c r="H82" s="256" t="s">
        <v>130</v>
      </c>
      <c r="I82" s="257" t="s">
        <v>130</v>
      </c>
      <c r="J82" s="153" t="s">
        <v>2174</v>
      </c>
      <c r="K82" s="255">
        <v>117072</v>
      </c>
      <c r="L82" s="257" t="s">
        <v>130</v>
      </c>
      <c r="M82" s="226" t="s">
        <v>130</v>
      </c>
    </row>
    <row r="83" spans="2:13" ht="45">
      <c r="B83" s="249">
        <v>3</v>
      </c>
      <c r="C83" s="250" t="s">
        <v>75</v>
      </c>
      <c r="D83" s="153" t="s">
        <v>125</v>
      </c>
      <c r="E83" s="153" t="s">
        <v>2175</v>
      </c>
      <c r="F83" s="153" t="s">
        <v>127</v>
      </c>
      <c r="G83" s="255" t="s">
        <v>130</v>
      </c>
      <c r="H83" s="256" t="s">
        <v>130</v>
      </c>
      <c r="I83" s="257" t="s">
        <v>130</v>
      </c>
      <c r="J83" s="153" t="s">
        <v>2175</v>
      </c>
      <c r="K83" s="255">
        <v>85001.43</v>
      </c>
      <c r="L83" s="257" t="s">
        <v>130</v>
      </c>
      <c r="M83" s="226" t="s">
        <v>130</v>
      </c>
    </row>
    <row r="84" spans="2:13" ht="33.75">
      <c r="B84" s="249">
        <v>3</v>
      </c>
      <c r="C84" s="250" t="s">
        <v>75</v>
      </c>
      <c r="D84" s="153" t="s">
        <v>125</v>
      </c>
      <c r="E84" s="153" t="s">
        <v>2176</v>
      </c>
      <c r="F84" s="153" t="s">
        <v>127</v>
      </c>
      <c r="G84" s="255" t="s">
        <v>130</v>
      </c>
      <c r="H84" s="256" t="s">
        <v>130</v>
      </c>
      <c r="I84" s="257" t="s">
        <v>130</v>
      </c>
      <c r="J84" s="153" t="s">
        <v>2176</v>
      </c>
      <c r="K84" s="255">
        <v>85001.43</v>
      </c>
      <c r="L84" s="257" t="s">
        <v>130</v>
      </c>
      <c r="M84" s="226" t="s">
        <v>130</v>
      </c>
    </row>
    <row r="85" spans="2:13" ht="33.75">
      <c r="B85" s="249">
        <v>3</v>
      </c>
      <c r="C85" s="250" t="s">
        <v>75</v>
      </c>
      <c r="D85" s="153" t="s">
        <v>125</v>
      </c>
      <c r="E85" s="153" t="s">
        <v>2177</v>
      </c>
      <c r="F85" s="153" t="s">
        <v>127</v>
      </c>
      <c r="G85" s="255" t="s">
        <v>130</v>
      </c>
      <c r="H85" s="256" t="s">
        <v>130</v>
      </c>
      <c r="I85" s="257" t="s">
        <v>130</v>
      </c>
      <c r="J85" s="153" t="s">
        <v>2177</v>
      </c>
      <c r="K85" s="255">
        <v>254998.75</v>
      </c>
      <c r="L85" s="257" t="s">
        <v>130</v>
      </c>
      <c r="M85" s="226" t="s">
        <v>130</v>
      </c>
    </row>
    <row r="86" spans="2:13" ht="33.75">
      <c r="B86" s="249">
        <v>3</v>
      </c>
      <c r="C86" s="250" t="s">
        <v>75</v>
      </c>
      <c r="D86" s="153" t="s">
        <v>125</v>
      </c>
      <c r="E86" s="153" t="s">
        <v>2178</v>
      </c>
      <c r="F86" s="153" t="s">
        <v>127</v>
      </c>
      <c r="G86" s="255" t="s">
        <v>130</v>
      </c>
      <c r="H86" s="256" t="s">
        <v>130</v>
      </c>
      <c r="I86" s="257" t="s">
        <v>130</v>
      </c>
      <c r="J86" s="153" t="s">
        <v>2178</v>
      </c>
      <c r="K86" s="255">
        <v>254998.75</v>
      </c>
      <c r="L86" s="257" t="s">
        <v>130</v>
      </c>
      <c r="M86" s="226" t="s">
        <v>130</v>
      </c>
    </row>
    <row r="87" spans="2:13" ht="33.75">
      <c r="B87" s="249">
        <v>3</v>
      </c>
      <c r="C87" s="250" t="s">
        <v>75</v>
      </c>
      <c r="D87" s="153" t="s">
        <v>125</v>
      </c>
      <c r="E87" s="153" t="s">
        <v>2179</v>
      </c>
      <c r="F87" s="153" t="s">
        <v>127</v>
      </c>
      <c r="G87" s="255" t="s">
        <v>130</v>
      </c>
      <c r="H87" s="256" t="s">
        <v>130</v>
      </c>
      <c r="I87" s="257" t="s">
        <v>130</v>
      </c>
      <c r="J87" s="153" t="s">
        <v>2179</v>
      </c>
      <c r="K87" s="255">
        <v>34997.660000000003</v>
      </c>
      <c r="L87" s="257" t="s">
        <v>130</v>
      </c>
      <c r="M87" s="226" t="s">
        <v>130</v>
      </c>
    </row>
    <row r="88" spans="2:13" ht="33.75">
      <c r="B88" s="249">
        <v>3</v>
      </c>
      <c r="C88" s="250" t="s">
        <v>75</v>
      </c>
      <c r="D88" s="153" t="s">
        <v>125</v>
      </c>
      <c r="E88" s="153" t="s">
        <v>2180</v>
      </c>
      <c r="F88" s="153" t="s">
        <v>127</v>
      </c>
      <c r="G88" s="255" t="s">
        <v>130</v>
      </c>
      <c r="H88" s="256" t="s">
        <v>130</v>
      </c>
      <c r="I88" s="257" t="s">
        <v>130</v>
      </c>
      <c r="J88" s="153" t="s">
        <v>2180</v>
      </c>
      <c r="K88" s="255">
        <v>52502.02</v>
      </c>
      <c r="L88" s="257" t="s">
        <v>130</v>
      </c>
      <c r="M88" s="226" t="s">
        <v>130</v>
      </c>
    </row>
    <row r="89" spans="2:13" ht="33.75">
      <c r="B89" s="249">
        <v>3</v>
      </c>
      <c r="C89" s="250" t="s">
        <v>75</v>
      </c>
      <c r="D89" s="153" t="s">
        <v>125</v>
      </c>
      <c r="E89" s="153" t="s">
        <v>2181</v>
      </c>
      <c r="F89" s="153" t="s">
        <v>127</v>
      </c>
      <c r="G89" s="255" t="s">
        <v>130</v>
      </c>
      <c r="H89" s="256" t="s">
        <v>130</v>
      </c>
      <c r="I89" s="257" t="s">
        <v>130</v>
      </c>
      <c r="J89" s="153" t="s">
        <v>2181</v>
      </c>
      <c r="K89" s="255">
        <v>52502.02</v>
      </c>
      <c r="L89" s="257" t="s">
        <v>130</v>
      </c>
      <c r="M89" s="226" t="s">
        <v>130</v>
      </c>
    </row>
    <row r="90" spans="2:13">
      <c r="B90" s="249">
        <v>3</v>
      </c>
      <c r="C90" s="250" t="s">
        <v>75</v>
      </c>
      <c r="D90" s="153" t="s">
        <v>125</v>
      </c>
      <c r="E90" s="153" t="s">
        <v>2182</v>
      </c>
      <c r="F90" s="153" t="s">
        <v>127</v>
      </c>
      <c r="G90" s="255" t="s">
        <v>130</v>
      </c>
      <c r="H90" s="256" t="s">
        <v>130</v>
      </c>
      <c r="I90" s="257" t="s">
        <v>130</v>
      </c>
      <c r="J90" s="153" t="s">
        <v>2182</v>
      </c>
      <c r="K90" s="255">
        <v>89997.94</v>
      </c>
      <c r="L90" s="257" t="s">
        <v>130</v>
      </c>
      <c r="M90" s="226" t="s">
        <v>130</v>
      </c>
    </row>
    <row r="91" spans="2:13" ht="33.75">
      <c r="B91" s="249">
        <v>3</v>
      </c>
      <c r="C91" s="250" t="s">
        <v>75</v>
      </c>
      <c r="D91" s="153" t="s">
        <v>125</v>
      </c>
      <c r="E91" s="153" t="s">
        <v>2183</v>
      </c>
      <c r="F91" s="153" t="s">
        <v>127</v>
      </c>
      <c r="G91" s="255" t="s">
        <v>130</v>
      </c>
      <c r="H91" s="256" t="s">
        <v>130</v>
      </c>
      <c r="I91" s="257" t="s">
        <v>130</v>
      </c>
      <c r="J91" s="153" t="s">
        <v>2183</v>
      </c>
      <c r="K91" s="255">
        <v>143000</v>
      </c>
      <c r="L91" s="257" t="s">
        <v>130</v>
      </c>
      <c r="M91" s="226" t="s">
        <v>130</v>
      </c>
    </row>
    <row r="92" spans="2:13" ht="33.75">
      <c r="B92" s="249">
        <v>3</v>
      </c>
      <c r="C92" s="250" t="s">
        <v>75</v>
      </c>
      <c r="D92" s="153" t="s">
        <v>125</v>
      </c>
      <c r="E92" s="153" t="s">
        <v>2184</v>
      </c>
      <c r="F92" s="153" t="s">
        <v>127</v>
      </c>
      <c r="G92" s="255" t="s">
        <v>130</v>
      </c>
      <c r="H92" s="256" t="s">
        <v>130</v>
      </c>
      <c r="I92" s="257" t="s">
        <v>130</v>
      </c>
      <c r="J92" s="153" t="s">
        <v>2184</v>
      </c>
      <c r="K92" s="255">
        <v>250000</v>
      </c>
      <c r="L92" s="257" t="s">
        <v>130</v>
      </c>
      <c r="M92" s="226" t="s">
        <v>130</v>
      </c>
    </row>
    <row r="93" spans="2:13">
      <c r="B93" s="249">
        <v>3</v>
      </c>
      <c r="C93" s="250" t="s">
        <v>75</v>
      </c>
      <c r="D93" s="153" t="s">
        <v>125</v>
      </c>
      <c r="E93" s="153" t="s">
        <v>2185</v>
      </c>
      <c r="F93" s="153" t="s">
        <v>127</v>
      </c>
      <c r="G93" s="255" t="s">
        <v>130</v>
      </c>
      <c r="H93" s="256" t="s">
        <v>130</v>
      </c>
      <c r="I93" s="257" t="s">
        <v>130</v>
      </c>
      <c r="J93" s="153" t="s">
        <v>2185</v>
      </c>
      <c r="K93" s="255">
        <v>700000</v>
      </c>
      <c r="L93" s="257" t="s">
        <v>130</v>
      </c>
      <c r="M93" s="226" t="s">
        <v>130</v>
      </c>
    </row>
    <row r="94" spans="2:13" ht="33.75">
      <c r="B94" s="249">
        <v>3</v>
      </c>
      <c r="C94" s="250" t="s">
        <v>75</v>
      </c>
      <c r="D94" s="153" t="s">
        <v>125</v>
      </c>
      <c r="E94" s="153" t="s">
        <v>2186</v>
      </c>
      <c r="F94" s="153" t="s">
        <v>127</v>
      </c>
      <c r="G94" s="255" t="s">
        <v>130</v>
      </c>
      <c r="H94" s="256" t="s">
        <v>130</v>
      </c>
      <c r="I94" s="257" t="s">
        <v>130</v>
      </c>
      <c r="J94" s="153" t="s">
        <v>2186</v>
      </c>
      <c r="K94" s="255">
        <v>250000</v>
      </c>
      <c r="L94" s="257" t="s">
        <v>130</v>
      </c>
      <c r="M94" s="226" t="s">
        <v>130</v>
      </c>
    </row>
    <row r="95" spans="2:13" ht="33.75">
      <c r="B95" s="249">
        <v>3</v>
      </c>
      <c r="C95" s="250" t="s">
        <v>75</v>
      </c>
      <c r="D95" s="153" t="s">
        <v>125</v>
      </c>
      <c r="E95" s="153" t="s">
        <v>2187</v>
      </c>
      <c r="F95" s="153" t="s">
        <v>127</v>
      </c>
      <c r="G95" s="255" t="s">
        <v>130</v>
      </c>
      <c r="H95" s="256" t="s">
        <v>130</v>
      </c>
      <c r="I95" s="257" t="s">
        <v>130</v>
      </c>
      <c r="J95" s="153" t="s">
        <v>2187</v>
      </c>
      <c r="K95" s="255">
        <v>745000</v>
      </c>
      <c r="L95" s="257" t="s">
        <v>130</v>
      </c>
      <c r="M95" s="226" t="s">
        <v>130</v>
      </c>
    </row>
    <row r="96" spans="2:13" ht="22.5">
      <c r="B96" s="249">
        <v>3</v>
      </c>
      <c r="C96" s="250" t="s">
        <v>75</v>
      </c>
      <c r="D96" s="153" t="s">
        <v>125</v>
      </c>
      <c r="E96" s="153" t="s">
        <v>2188</v>
      </c>
      <c r="F96" s="153" t="s">
        <v>127</v>
      </c>
      <c r="G96" s="255" t="s">
        <v>130</v>
      </c>
      <c r="H96" s="256" t="s">
        <v>130</v>
      </c>
      <c r="I96" s="257" t="s">
        <v>130</v>
      </c>
      <c r="J96" s="153" t="s">
        <v>2188</v>
      </c>
      <c r="K96" s="255">
        <v>101191.96</v>
      </c>
      <c r="L96" s="257" t="s">
        <v>130</v>
      </c>
      <c r="M96" s="226" t="s">
        <v>130</v>
      </c>
    </row>
    <row r="97" spans="2:13">
      <c r="B97" s="249">
        <v>3</v>
      </c>
      <c r="C97" s="250" t="s">
        <v>75</v>
      </c>
      <c r="D97" s="153" t="s">
        <v>125</v>
      </c>
      <c r="E97" s="153" t="s">
        <v>2189</v>
      </c>
      <c r="F97" s="153" t="s">
        <v>127</v>
      </c>
      <c r="G97" s="255" t="s">
        <v>130</v>
      </c>
      <c r="H97" s="256" t="s">
        <v>130</v>
      </c>
      <c r="I97" s="257" t="s">
        <v>130</v>
      </c>
      <c r="J97" s="153" t="s">
        <v>2189</v>
      </c>
      <c r="K97" s="255">
        <v>166786.71</v>
      </c>
      <c r="L97" s="257" t="s">
        <v>130</v>
      </c>
      <c r="M97" s="226" t="s">
        <v>130</v>
      </c>
    </row>
    <row r="98" spans="2:13" ht="22.5">
      <c r="B98" s="249">
        <v>3</v>
      </c>
      <c r="C98" s="250" t="s">
        <v>75</v>
      </c>
      <c r="D98" s="153" t="s">
        <v>125</v>
      </c>
      <c r="E98" s="153" t="s">
        <v>2190</v>
      </c>
      <c r="F98" s="153" t="s">
        <v>127</v>
      </c>
      <c r="G98" s="255" t="s">
        <v>130</v>
      </c>
      <c r="H98" s="256" t="s">
        <v>130</v>
      </c>
      <c r="I98" s="257" t="s">
        <v>130</v>
      </c>
      <c r="J98" s="153" t="s">
        <v>2190</v>
      </c>
      <c r="K98" s="255">
        <v>364837.41</v>
      </c>
      <c r="L98" s="257" t="s">
        <v>130</v>
      </c>
      <c r="M98" s="226" t="s">
        <v>130</v>
      </c>
    </row>
    <row r="99" spans="2:13" ht="22.5">
      <c r="B99" s="249">
        <v>3</v>
      </c>
      <c r="C99" s="250" t="s">
        <v>75</v>
      </c>
      <c r="D99" s="153" t="s">
        <v>125</v>
      </c>
      <c r="E99" s="153" t="s">
        <v>2191</v>
      </c>
      <c r="F99" s="153" t="s">
        <v>127</v>
      </c>
      <c r="G99" s="255" t="s">
        <v>130</v>
      </c>
      <c r="H99" s="256" t="s">
        <v>130</v>
      </c>
      <c r="I99" s="257" t="s">
        <v>130</v>
      </c>
      <c r="J99" s="153" t="s">
        <v>2191</v>
      </c>
      <c r="K99" s="255">
        <v>99999.13</v>
      </c>
      <c r="L99" s="257" t="s">
        <v>130</v>
      </c>
      <c r="M99" s="226" t="s">
        <v>130</v>
      </c>
    </row>
    <row r="100" spans="2:13" ht="33.75">
      <c r="B100" s="249">
        <v>3</v>
      </c>
      <c r="C100" s="250" t="s">
        <v>75</v>
      </c>
      <c r="D100" s="153" t="s">
        <v>125</v>
      </c>
      <c r="E100" s="153" t="s">
        <v>2192</v>
      </c>
      <c r="F100" s="153" t="s">
        <v>127</v>
      </c>
      <c r="G100" s="255" t="s">
        <v>130</v>
      </c>
      <c r="H100" s="256" t="s">
        <v>130</v>
      </c>
      <c r="I100" s="257" t="s">
        <v>130</v>
      </c>
      <c r="J100" s="153" t="s">
        <v>2192</v>
      </c>
      <c r="K100" s="255">
        <v>225000.87</v>
      </c>
      <c r="L100" s="257" t="s">
        <v>130</v>
      </c>
      <c r="M100" s="226" t="s">
        <v>130</v>
      </c>
    </row>
    <row r="101" spans="2:13" ht="33.75">
      <c r="B101" s="249">
        <v>3</v>
      </c>
      <c r="C101" s="250" t="s">
        <v>75</v>
      </c>
      <c r="D101" s="153" t="s">
        <v>125</v>
      </c>
      <c r="E101" s="153" t="s">
        <v>2193</v>
      </c>
      <c r="F101" s="153" t="s">
        <v>127</v>
      </c>
      <c r="G101" s="255" t="s">
        <v>130</v>
      </c>
      <c r="H101" s="256" t="s">
        <v>130</v>
      </c>
      <c r="I101" s="257" t="s">
        <v>130</v>
      </c>
      <c r="J101" s="153" t="s">
        <v>2193</v>
      </c>
      <c r="K101" s="255">
        <v>30000</v>
      </c>
      <c r="L101" s="257" t="s">
        <v>130</v>
      </c>
      <c r="M101" s="226" t="s">
        <v>130</v>
      </c>
    </row>
    <row r="102" spans="2:13" ht="33.75">
      <c r="B102" s="249">
        <v>3</v>
      </c>
      <c r="C102" s="250" t="s">
        <v>75</v>
      </c>
      <c r="D102" s="153" t="s">
        <v>125</v>
      </c>
      <c r="E102" s="153" t="s">
        <v>2194</v>
      </c>
      <c r="F102" s="153" t="s">
        <v>127</v>
      </c>
      <c r="G102" s="255" t="s">
        <v>130</v>
      </c>
      <c r="H102" s="256" t="s">
        <v>130</v>
      </c>
      <c r="I102" s="257" t="s">
        <v>130</v>
      </c>
      <c r="J102" s="153" t="s">
        <v>2194</v>
      </c>
      <c r="K102" s="255">
        <v>16001.25</v>
      </c>
      <c r="L102" s="257" t="s">
        <v>130</v>
      </c>
      <c r="M102" s="226" t="s">
        <v>130</v>
      </c>
    </row>
    <row r="103" spans="2:13" ht="22.5">
      <c r="B103" s="249">
        <v>3</v>
      </c>
      <c r="C103" s="250" t="s">
        <v>75</v>
      </c>
      <c r="D103" s="153" t="s">
        <v>125</v>
      </c>
      <c r="E103" s="153" t="s">
        <v>2195</v>
      </c>
      <c r="F103" s="153" t="s">
        <v>127</v>
      </c>
      <c r="G103" s="255" t="s">
        <v>130</v>
      </c>
      <c r="H103" s="256" t="s">
        <v>130</v>
      </c>
      <c r="I103" s="257" t="s">
        <v>130</v>
      </c>
      <c r="J103" s="153" t="s">
        <v>2195</v>
      </c>
      <c r="K103" s="255">
        <v>60001.78</v>
      </c>
      <c r="L103" s="257" t="s">
        <v>130</v>
      </c>
      <c r="M103" s="226" t="s">
        <v>130</v>
      </c>
    </row>
    <row r="104" spans="2:13" ht="22.5">
      <c r="B104" s="249">
        <v>3</v>
      </c>
      <c r="C104" s="250" t="s">
        <v>75</v>
      </c>
      <c r="D104" s="153" t="s">
        <v>125</v>
      </c>
      <c r="E104" s="153" t="s">
        <v>2196</v>
      </c>
      <c r="F104" s="153" t="s">
        <v>127</v>
      </c>
      <c r="G104" s="255" t="s">
        <v>130</v>
      </c>
      <c r="H104" s="256" t="s">
        <v>130</v>
      </c>
      <c r="I104" s="257" t="s">
        <v>130</v>
      </c>
      <c r="J104" s="153" t="s">
        <v>2196</v>
      </c>
      <c r="K104" s="255">
        <v>99999.1</v>
      </c>
      <c r="L104" s="257" t="s">
        <v>130</v>
      </c>
      <c r="M104" s="226" t="s">
        <v>130</v>
      </c>
    </row>
    <row r="105" spans="2:13" ht="22.5">
      <c r="B105" s="249">
        <v>3</v>
      </c>
      <c r="C105" s="250" t="s">
        <v>75</v>
      </c>
      <c r="D105" s="153" t="s">
        <v>125</v>
      </c>
      <c r="E105" s="153" t="s">
        <v>2197</v>
      </c>
      <c r="F105" s="153" t="s">
        <v>127</v>
      </c>
      <c r="G105" s="255" t="s">
        <v>130</v>
      </c>
      <c r="H105" s="256" t="s">
        <v>130</v>
      </c>
      <c r="I105" s="257" t="s">
        <v>130</v>
      </c>
      <c r="J105" s="153" t="s">
        <v>2197</v>
      </c>
      <c r="K105" s="255">
        <v>164997.64000000001</v>
      </c>
      <c r="L105" s="257" t="s">
        <v>130</v>
      </c>
      <c r="M105" s="226" t="s">
        <v>130</v>
      </c>
    </row>
    <row r="106" spans="2:13" ht="33.75">
      <c r="B106" s="249">
        <v>3</v>
      </c>
      <c r="C106" s="250" t="s">
        <v>75</v>
      </c>
      <c r="D106" s="153" t="s">
        <v>125</v>
      </c>
      <c r="E106" s="153" t="s">
        <v>2198</v>
      </c>
      <c r="F106" s="153" t="s">
        <v>127</v>
      </c>
      <c r="G106" s="255" t="s">
        <v>130</v>
      </c>
      <c r="H106" s="256" t="s">
        <v>130</v>
      </c>
      <c r="I106" s="257" t="s">
        <v>130</v>
      </c>
      <c r="J106" s="153" t="s">
        <v>2198</v>
      </c>
      <c r="K106" s="255">
        <v>287999.26</v>
      </c>
      <c r="L106" s="257" t="s">
        <v>130</v>
      </c>
      <c r="M106" s="226" t="s">
        <v>130</v>
      </c>
    </row>
    <row r="107" spans="2:13" ht="22.5">
      <c r="B107" s="249">
        <v>3</v>
      </c>
      <c r="C107" s="250" t="s">
        <v>75</v>
      </c>
      <c r="D107" s="153" t="s">
        <v>125</v>
      </c>
      <c r="E107" s="153" t="s">
        <v>2199</v>
      </c>
      <c r="F107" s="153" t="s">
        <v>127</v>
      </c>
      <c r="G107" s="255" t="s">
        <v>130</v>
      </c>
      <c r="H107" s="256" t="s">
        <v>130</v>
      </c>
      <c r="I107" s="257" t="s">
        <v>130</v>
      </c>
      <c r="J107" s="153" t="s">
        <v>2199</v>
      </c>
      <c r="K107" s="255">
        <v>323999.17</v>
      </c>
      <c r="L107" s="257" t="s">
        <v>130</v>
      </c>
      <c r="M107" s="226" t="s">
        <v>130</v>
      </c>
    </row>
    <row r="108" spans="2:13">
      <c r="B108" s="249">
        <v>3</v>
      </c>
      <c r="C108" s="250" t="s">
        <v>75</v>
      </c>
      <c r="D108" s="153" t="s">
        <v>125</v>
      </c>
      <c r="E108" s="153" t="s">
        <v>2200</v>
      </c>
      <c r="F108" s="153" t="s">
        <v>127</v>
      </c>
      <c r="G108" s="255" t="s">
        <v>130</v>
      </c>
      <c r="H108" s="256" t="s">
        <v>130</v>
      </c>
      <c r="I108" s="257" t="s">
        <v>130</v>
      </c>
      <c r="J108" s="153" t="s">
        <v>2200</v>
      </c>
      <c r="K108" s="255">
        <v>1065000</v>
      </c>
      <c r="L108" s="257" t="s">
        <v>130</v>
      </c>
      <c r="M108" s="226" t="s">
        <v>130</v>
      </c>
    </row>
    <row r="109" spans="2:13">
      <c r="B109" s="249">
        <v>3</v>
      </c>
      <c r="C109" s="250" t="s">
        <v>75</v>
      </c>
      <c r="D109" s="153" t="s">
        <v>125</v>
      </c>
      <c r="E109" s="153" t="s">
        <v>2201</v>
      </c>
      <c r="F109" s="153" t="s">
        <v>127</v>
      </c>
      <c r="G109" s="255" t="s">
        <v>130</v>
      </c>
      <c r="H109" s="256" t="s">
        <v>130</v>
      </c>
      <c r="I109" s="257" t="s">
        <v>130</v>
      </c>
      <c r="J109" s="153" t="s">
        <v>2201</v>
      </c>
      <c r="K109" s="255">
        <v>3975000</v>
      </c>
      <c r="L109" s="257" t="s">
        <v>130</v>
      </c>
      <c r="M109" s="226" t="s">
        <v>130</v>
      </c>
    </row>
    <row r="110" spans="2:13">
      <c r="B110" s="249">
        <v>3</v>
      </c>
      <c r="C110" s="250" t="s">
        <v>75</v>
      </c>
      <c r="D110" s="153" t="s">
        <v>125</v>
      </c>
      <c r="E110" s="153" t="s">
        <v>2202</v>
      </c>
      <c r="F110" s="153" t="s">
        <v>127</v>
      </c>
      <c r="G110" s="255" t="s">
        <v>130</v>
      </c>
      <c r="H110" s="256" t="s">
        <v>130</v>
      </c>
      <c r="I110" s="257" t="s">
        <v>130</v>
      </c>
      <c r="J110" s="153" t="s">
        <v>2202</v>
      </c>
      <c r="K110" s="255">
        <v>105000</v>
      </c>
      <c r="L110" s="257" t="s">
        <v>130</v>
      </c>
      <c r="M110" s="226" t="s">
        <v>130</v>
      </c>
    </row>
    <row r="111" spans="2:13" ht="33.75">
      <c r="B111" s="249">
        <v>3</v>
      </c>
      <c r="C111" s="250" t="s">
        <v>75</v>
      </c>
      <c r="D111" s="153" t="s">
        <v>125</v>
      </c>
      <c r="E111" s="153" t="s">
        <v>2183</v>
      </c>
      <c r="F111" s="153" t="s">
        <v>127</v>
      </c>
      <c r="G111" s="255" t="s">
        <v>130</v>
      </c>
      <c r="H111" s="256" t="s">
        <v>130</v>
      </c>
      <c r="I111" s="257" t="s">
        <v>130</v>
      </c>
      <c r="J111" s="153" t="s">
        <v>2183</v>
      </c>
      <c r="K111" s="255">
        <v>143000</v>
      </c>
      <c r="L111" s="257" t="s">
        <v>130</v>
      </c>
      <c r="M111" s="226" t="s">
        <v>130</v>
      </c>
    </row>
    <row r="112" spans="2:13" ht="33.75">
      <c r="B112" s="249">
        <v>3</v>
      </c>
      <c r="C112" s="250" t="s">
        <v>75</v>
      </c>
      <c r="D112" s="153" t="s">
        <v>125</v>
      </c>
      <c r="E112" s="153" t="s">
        <v>2203</v>
      </c>
      <c r="F112" s="153" t="s">
        <v>127</v>
      </c>
      <c r="G112" s="255" t="s">
        <v>130</v>
      </c>
      <c r="H112" s="256" t="s">
        <v>130</v>
      </c>
      <c r="I112" s="257" t="s">
        <v>130</v>
      </c>
      <c r="J112" s="153" t="s">
        <v>2203</v>
      </c>
      <c r="K112" s="255">
        <v>100000</v>
      </c>
      <c r="L112" s="257" t="s">
        <v>130</v>
      </c>
      <c r="M112" s="226" t="s">
        <v>130</v>
      </c>
    </row>
    <row r="113" spans="2:13" ht="33.75">
      <c r="B113" s="249">
        <v>3</v>
      </c>
      <c r="C113" s="250" t="s">
        <v>75</v>
      </c>
      <c r="D113" s="153" t="s">
        <v>125</v>
      </c>
      <c r="E113" s="153" t="s">
        <v>2204</v>
      </c>
      <c r="F113" s="153" t="s">
        <v>127</v>
      </c>
      <c r="G113" s="255" t="s">
        <v>130</v>
      </c>
      <c r="H113" s="256" t="s">
        <v>130</v>
      </c>
      <c r="I113" s="257" t="s">
        <v>130</v>
      </c>
      <c r="J113" s="153" t="s">
        <v>2204</v>
      </c>
      <c r="K113" s="255">
        <v>6000</v>
      </c>
      <c r="L113" s="257" t="s">
        <v>130</v>
      </c>
      <c r="M113" s="226" t="s">
        <v>130</v>
      </c>
    </row>
    <row r="114" spans="2:13" ht="33.75">
      <c r="B114" s="249">
        <v>3</v>
      </c>
      <c r="C114" s="250" t="s">
        <v>75</v>
      </c>
      <c r="D114" s="153" t="s">
        <v>125</v>
      </c>
      <c r="E114" s="153" t="s">
        <v>2205</v>
      </c>
      <c r="F114" s="153" t="s">
        <v>127</v>
      </c>
      <c r="G114" s="255" t="s">
        <v>130</v>
      </c>
      <c r="H114" s="256" t="s">
        <v>130</v>
      </c>
      <c r="I114" s="257" t="s">
        <v>130</v>
      </c>
      <c r="J114" s="153" t="s">
        <v>2205</v>
      </c>
      <c r="K114" s="255">
        <v>143000</v>
      </c>
      <c r="L114" s="257" t="s">
        <v>130</v>
      </c>
      <c r="M114" s="226" t="s">
        <v>130</v>
      </c>
    </row>
    <row r="115" spans="2:13" ht="33.75">
      <c r="B115" s="249">
        <v>3</v>
      </c>
      <c r="C115" s="250" t="s">
        <v>75</v>
      </c>
      <c r="D115" s="153" t="s">
        <v>125</v>
      </c>
      <c r="E115" s="153" t="s">
        <v>2206</v>
      </c>
      <c r="F115" s="153" t="s">
        <v>127</v>
      </c>
      <c r="G115" s="255" t="s">
        <v>130</v>
      </c>
      <c r="H115" s="256" t="s">
        <v>130</v>
      </c>
      <c r="I115" s="257" t="s">
        <v>130</v>
      </c>
      <c r="J115" s="153" t="s">
        <v>2206</v>
      </c>
      <c r="K115" s="255">
        <v>75000</v>
      </c>
      <c r="L115" s="257" t="s">
        <v>130</v>
      </c>
      <c r="M115" s="226" t="s">
        <v>130</v>
      </c>
    </row>
    <row r="116" spans="2:13" ht="33.75">
      <c r="B116" s="249">
        <v>3</v>
      </c>
      <c r="C116" s="250" t="s">
        <v>75</v>
      </c>
      <c r="D116" s="153" t="s">
        <v>125</v>
      </c>
      <c r="E116" s="153" t="s">
        <v>2207</v>
      </c>
      <c r="F116" s="153" t="s">
        <v>127</v>
      </c>
      <c r="G116" s="255" t="s">
        <v>130</v>
      </c>
      <c r="H116" s="256" t="s">
        <v>130</v>
      </c>
      <c r="I116" s="257" t="s">
        <v>130</v>
      </c>
      <c r="J116" s="153" t="s">
        <v>2207</v>
      </c>
      <c r="K116" s="255">
        <v>10000</v>
      </c>
      <c r="L116" s="257" t="s">
        <v>130</v>
      </c>
      <c r="M116" s="226" t="s">
        <v>130</v>
      </c>
    </row>
    <row r="117" spans="2:13" ht="33.75">
      <c r="B117" s="249">
        <v>3</v>
      </c>
      <c r="C117" s="250" t="s">
        <v>75</v>
      </c>
      <c r="D117" s="153" t="s">
        <v>125</v>
      </c>
      <c r="E117" s="153" t="s">
        <v>2208</v>
      </c>
      <c r="F117" s="153" t="s">
        <v>127</v>
      </c>
      <c r="G117" s="255" t="s">
        <v>130</v>
      </c>
      <c r="H117" s="256" t="s">
        <v>130</v>
      </c>
      <c r="I117" s="257" t="s">
        <v>130</v>
      </c>
      <c r="J117" s="153" t="s">
        <v>2208</v>
      </c>
      <c r="K117" s="255">
        <v>40000</v>
      </c>
      <c r="L117" s="257" t="s">
        <v>130</v>
      </c>
      <c r="M117" s="226" t="s">
        <v>130</v>
      </c>
    </row>
    <row r="118" spans="2:13" ht="33.75">
      <c r="B118" s="249">
        <v>3</v>
      </c>
      <c r="C118" s="250" t="s">
        <v>75</v>
      </c>
      <c r="D118" s="153" t="s">
        <v>125</v>
      </c>
      <c r="E118" s="153" t="s">
        <v>2209</v>
      </c>
      <c r="F118" s="153" t="s">
        <v>127</v>
      </c>
      <c r="G118" s="255" t="s">
        <v>130</v>
      </c>
      <c r="H118" s="256" t="s">
        <v>130</v>
      </c>
      <c r="I118" s="257" t="s">
        <v>130</v>
      </c>
      <c r="J118" s="153" t="s">
        <v>2209</v>
      </c>
      <c r="K118" s="255">
        <v>400000</v>
      </c>
      <c r="L118" s="257" t="s">
        <v>130</v>
      </c>
      <c r="M118" s="226" t="s">
        <v>130</v>
      </c>
    </row>
    <row r="119" spans="2:13" ht="45">
      <c r="B119" s="249">
        <v>3</v>
      </c>
      <c r="C119" s="250" t="s">
        <v>75</v>
      </c>
      <c r="D119" s="153" t="s">
        <v>125</v>
      </c>
      <c r="E119" s="153" t="s">
        <v>2210</v>
      </c>
      <c r="F119" s="153" t="s">
        <v>127</v>
      </c>
      <c r="G119" s="255" t="s">
        <v>130</v>
      </c>
      <c r="H119" s="256" t="s">
        <v>130</v>
      </c>
      <c r="I119" s="257" t="s">
        <v>130</v>
      </c>
      <c r="J119" s="153" t="s">
        <v>2210</v>
      </c>
      <c r="K119" s="255">
        <v>50000</v>
      </c>
      <c r="L119" s="257" t="s">
        <v>130</v>
      </c>
      <c r="M119" s="226" t="s">
        <v>130</v>
      </c>
    </row>
    <row r="120" spans="2:13" ht="33.75">
      <c r="B120" s="249">
        <v>3</v>
      </c>
      <c r="C120" s="250" t="s">
        <v>75</v>
      </c>
      <c r="D120" s="153" t="s">
        <v>125</v>
      </c>
      <c r="E120" s="153" t="s">
        <v>2211</v>
      </c>
      <c r="F120" s="153" t="s">
        <v>127</v>
      </c>
      <c r="G120" s="255" t="s">
        <v>130</v>
      </c>
      <c r="H120" s="256" t="s">
        <v>130</v>
      </c>
      <c r="I120" s="257" t="s">
        <v>130</v>
      </c>
      <c r="J120" s="153" t="s">
        <v>2211</v>
      </c>
      <c r="K120" s="255">
        <v>25000</v>
      </c>
      <c r="L120" s="257" t="s">
        <v>130</v>
      </c>
      <c r="M120" s="226" t="s">
        <v>130</v>
      </c>
    </row>
    <row r="121" spans="2:13" ht="33.75">
      <c r="B121" s="249">
        <v>3</v>
      </c>
      <c r="C121" s="250" t="s">
        <v>75</v>
      </c>
      <c r="D121" s="153" t="s">
        <v>125</v>
      </c>
      <c r="E121" s="153" t="s">
        <v>2212</v>
      </c>
      <c r="F121" s="153" t="s">
        <v>127</v>
      </c>
      <c r="G121" s="255" t="s">
        <v>130</v>
      </c>
      <c r="H121" s="256" t="s">
        <v>130</v>
      </c>
      <c r="I121" s="257" t="s">
        <v>130</v>
      </c>
      <c r="J121" s="153" t="s">
        <v>2212</v>
      </c>
      <c r="K121" s="255">
        <v>300000</v>
      </c>
      <c r="L121" s="257" t="s">
        <v>130</v>
      </c>
      <c r="M121" s="226" t="s">
        <v>130</v>
      </c>
    </row>
    <row r="122" spans="2:13">
      <c r="B122" s="252">
        <v>4</v>
      </c>
      <c r="C122" s="253" t="s">
        <v>76</v>
      </c>
      <c r="D122" s="110" t="s">
        <v>2213</v>
      </c>
      <c r="E122" s="110" t="s">
        <v>4</v>
      </c>
      <c r="F122" s="110" t="s">
        <v>4</v>
      </c>
      <c r="G122" s="258">
        <v>5000000</v>
      </c>
      <c r="H122" s="259" t="s">
        <v>4</v>
      </c>
      <c r="I122" s="259" t="s">
        <v>4</v>
      </c>
      <c r="J122" s="259" t="s">
        <v>130</v>
      </c>
      <c r="K122" s="259" t="s">
        <v>130</v>
      </c>
      <c r="L122" s="259" t="s">
        <v>130</v>
      </c>
      <c r="M122" s="259" t="s">
        <v>130</v>
      </c>
    </row>
    <row r="123" spans="2:13">
      <c r="B123" s="252">
        <v>4</v>
      </c>
      <c r="C123" s="253" t="s">
        <v>76</v>
      </c>
      <c r="D123" s="110" t="s">
        <v>2214</v>
      </c>
      <c r="E123" s="110" t="s">
        <v>4</v>
      </c>
      <c r="F123" s="110" t="s">
        <v>4</v>
      </c>
      <c r="G123" s="258">
        <v>23000000</v>
      </c>
      <c r="H123" s="259" t="s">
        <v>4</v>
      </c>
      <c r="I123" s="259" t="s">
        <v>4</v>
      </c>
      <c r="J123" s="259" t="s">
        <v>130</v>
      </c>
      <c r="K123" s="259" t="s">
        <v>130</v>
      </c>
      <c r="L123" s="259" t="s">
        <v>130</v>
      </c>
      <c r="M123" s="259" t="s">
        <v>130</v>
      </c>
    </row>
    <row r="124" spans="2:13">
      <c r="B124" s="252">
        <v>4</v>
      </c>
      <c r="C124" s="253" t="s">
        <v>76</v>
      </c>
      <c r="D124" s="110" t="s">
        <v>2215</v>
      </c>
      <c r="E124" s="110" t="s">
        <v>4</v>
      </c>
      <c r="F124" s="110" t="s">
        <v>4</v>
      </c>
      <c r="G124" s="258">
        <v>1000000</v>
      </c>
      <c r="H124" s="259" t="s">
        <v>4</v>
      </c>
      <c r="I124" s="259" t="s">
        <v>4</v>
      </c>
      <c r="J124" s="259" t="s">
        <v>130</v>
      </c>
      <c r="K124" s="259" t="s">
        <v>130</v>
      </c>
      <c r="L124" s="259" t="s">
        <v>130</v>
      </c>
      <c r="M124" s="259" t="s">
        <v>130</v>
      </c>
    </row>
    <row r="125" spans="2:13">
      <c r="B125" s="252">
        <v>4</v>
      </c>
      <c r="C125" s="253" t="s">
        <v>76</v>
      </c>
      <c r="D125" s="110" t="s">
        <v>2216</v>
      </c>
      <c r="E125" s="110" t="s">
        <v>4</v>
      </c>
      <c r="F125" s="110" t="s">
        <v>4</v>
      </c>
      <c r="G125" s="258">
        <v>1505000</v>
      </c>
      <c r="H125" s="259" t="s">
        <v>4</v>
      </c>
      <c r="I125" s="259" t="s">
        <v>4</v>
      </c>
      <c r="J125" s="259" t="s">
        <v>130</v>
      </c>
      <c r="K125" s="259" t="s">
        <v>130</v>
      </c>
      <c r="L125" s="259" t="s">
        <v>130</v>
      </c>
      <c r="M125" s="259" t="s">
        <v>130</v>
      </c>
    </row>
    <row r="126" spans="2:13">
      <c r="B126" s="252">
        <v>4</v>
      </c>
      <c r="C126" s="253" t="s">
        <v>76</v>
      </c>
      <c r="D126" s="110" t="s">
        <v>2217</v>
      </c>
      <c r="E126" s="110" t="s">
        <v>4</v>
      </c>
      <c r="F126" s="110" t="s">
        <v>4</v>
      </c>
      <c r="G126" s="260" t="s">
        <v>130</v>
      </c>
      <c r="H126" s="260" t="s">
        <v>130</v>
      </c>
      <c r="I126" s="260" t="s">
        <v>130</v>
      </c>
      <c r="J126" s="261" t="s">
        <v>2218</v>
      </c>
      <c r="K126" s="261">
        <v>2388812</v>
      </c>
      <c r="L126" s="259" t="s">
        <v>4</v>
      </c>
      <c r="M126" s="259" t="s">
        <v>130</v>
      </c>
    </row>
    <row r="127" spans="2:13">
      <c r="B127" s="252">
        <v>4</v>
      </c>
      <c r="C127" s="253" t="s">
        <v>76</v>
      </c>
      <c r="D127" s="110" t="s">
        <v>2219</v>
      </c>
      <c r="E127" s="110" t="s">
        <v>4</v>
      </c>
      <c r="F127" s="110" t="s">
        <v>4</v>
      </c>
      <c r="G127" s="260" t="s">
        <v>130</v>
      </c>
      <c r="H127" s="260" t="s">
        <v>130</v>
      </c>
      <c r="I127" s="260" t="s">
        <v>130</v>
      </c>
      <c r="J127" s="261" t="s">
        <v>2220</v>
      </c>
      <c r="K127" s="261">
        <v>7357200</v>
      </c>
      <c r="L127" s="259" t="s">
        <v>4</v>
      </c>
      <c r="M127" s="259" t="s">
        <v>130</v>
      </c>
    </row>
    <row r="128" spans="2:13">
      <c r="B128" s="252">
        <v>4</v>
      </c>
      <c r="C128" s="253" t="s">
        <v>76</v>
      </c>
      <c r="D128" s="110" t="s">
        <v>2221</v>
      </c>
      <c r="E128" s="110" t="s">
        <v>4</v>
      </c>
      <c r="F128" s="110" t="s">
        <v>4</v>
      </c>
      <c r="G128" s="260" t="s">
        <v>130</v>
      </c>
      <c r="H128" s="260" t="s">
        <v>130</v>
      </c>
      <c r="I128" s="260" t="s">
        <v>130</v>
      </c>
      <c r="J128" s="261" t="s">
        <v>2222</v>
      </c>
      <c r="K128" s="261">
        <v>2613000</v>
      </c>
      <c r="L128" s="259" t="s">
        <v>4</v>
      </c>
      <c r="M128" s="259" t="s">
        <v>130</v>
      </c>
    </row>
    <row r="129" spans="2:13">
      <c r="B129" s="252">
        <v>4</v>
      </c>
      <c r="C129" s="253" t="s">
        <v>76</v>
      </c>
      <c r="D129" s="110" t="s">
        <v>2219</v>
      </c>
      <c r="E129" s="110" t="s">
        <v>4</v>
      </c>
      <c r="F129" s="110" t="s">
        <v>4</v>
      </c>
      <c r="G129" s="260" t="s">
        <v>130</v>
      </c>
      <c r="H129" s="260" t="s">
        <v>130</v>
      </c>
      <c r="I129" s="260" t="s">
        <v>130</v>
      </c>
      <c r="J129" s="261" t="s">
        <v>2222</v>
      </c>
      <c r="K129" s="261">
        <v>4464500</v>
      </c>
      <c r="L129" s="259" t="s">
        <v>4</v>
      </c>
      <c r="M129" s="259" t="s">
        <v>130</v>
      </c>
    </row>
    <row r="130" spans="2:13">
      <c r="B130" s="252">
        <v>4</v>
      </c>
      <c r="C130" s="253" t="s">
        <v>76</v>
      </c>
      <c r="D130" s="110" t="s">
        <v>2219</v>
      </c>
      <c r="E130" s="110" t="s">
        <v>4</v>
      </c>
      <c r="F130" s="110" t="s">
        <v>4</v>
      </c>
      <c r="G130" s="260" t="s">
        <v>130</v>
      </c>
      <c r="H130" s="260" t="s">
        <v>130</v>
      </c>
      <c r="I130" s="260" t="s">
        <v>130</v>
      </c>
      <c r="J130" s="261" t="s">
        <v>2223</v>
      </c>
      <c r="K130" s="261">
        <v>36925000</v>
      </c>
      <c r="L130" s="259" t="s">
        <v>4</v>
      </c>
      <c r="M130" s="259" t="s">
        <v>130</v>
      </c>
    </row>
    <row r="131" spans="2:13">
      <c r="B131" s="252">
        <v>4</v>
      </c>
      <c r="C131" s="253" t="s">
        <v>76</v>
      </c>
      <c r="D131" s="110" t="s">
        <v>2221</v>
      </c>
      <c r="E131" s="110" t="s">
        <v>4</v>
      </c>
      <c r="F131" s="110" t="s">
        <v>4</v>
      </c>
      <c r="G131" s="260" t="s">
        <v>130</v>
      </c>
      <c r="H131" s="260" t="s">
        <v>130</v>
      </c>
      <c r="I131" s="260" t="s">
        <v>130</v>
      </c>
      <c r="J131" s="261" t="s">
        <v>153</v>
      </c>
      <c r="K131" s="261">
        <v>129388341</v>
      </c>
      <c r="L131" s="259" t="s">
        <v>4</v>
      </c>
      <c r="M131" s="259" t="s">
        <v>130</v>
      </c>
    </row>
    <row r="132" spans="2:13">
      <c r="B132" s="252">
        <v>4</v>
      </c>
      <c r="C132" s="253" t="s">
        <v>76</v>
      </c>
      <c r="D132" s="110" t="s">
        <v>2221</v>
      </c>
      <c r="E132" s="110" t="s">
        <v>4</v>
      </c>
      <c r="F132" s="110" t="s">
        <v>4</v>
      </c>
      <c r="G132" s="260" t="s">
        <v>130</v>
      </c>
      <c r="H132" s="260" t="s">
        <v>130</v>
      </c>
      <c r="I132" s="260" t="s">
        <v>130</v>
      </c>
      <c r="J132" s="261" t="s">
        <v>2224</v>
      </c>
      <c r="K132" s="261">
        <v>70961249</v>
      </c>
      <c r="L132" s="259" t="s">
        <v>4</v>
      </c>
      <c r="M132" s="259" t="s">
        <v>130</v>
      </c>
    </row>
    <row r="133" spans="2:13">
      <c r="B133" s="252">
        <v>4</v>
      </c>
      <c r="C133" s="253" t="s">
        <v>76</v>
      </c>
      <c r="D133" s="110" t="s">
        <v>2221</v>
      </c>
      <c r="E133" s="110" t="s">
        <v>4</v>
      </c>
      <c r="F133" s="110" t="s">
        <v>4</v>
      </c>
      <c r="G133" s="260" t="s">
        <v>130</v>
      </c>
      <c r="H133" s="260" t="s">
        <v>130</v>
      </c>
      <c r="I133" s="260" t="s">
        <v>130</v>
      </c>
      <c r="J133" s="261" t="s">
        <v>156</v>
      </c>
      <c r="K133" s="261">
        <v>47413130</v>
      </c>
      <c r="L133" s="259" t="s">
        <v>4</v>
      </c>
      <c r="M133" s="259" t="s">
        <v>130</v>
      </c>
    </row>
    <row r="134" spans="2:13">
      <c r="B134" s="252">
        <v>4</v>
      </c>
      <c r="C134" s="253" t="s">
        <v>76</v>
      </c>
      <c r="D134" s="110" t="s">
        <v>2221</v>
      </c>
      <c r="E134" s="110" t="s">
        <v>4</v>
      </c>
      <c r="F134" s="110" t="s">
        <v>4</v>
      </c>
      <c r="G134" s="260" t="s">
        <v>130</v>
      </c>
      <c r="H134" s="260" t="s">
        <v>130</v>
      </c>
      <c r="I134" s="260" t="s">
        <v>130</v>
      </c>
      <c r="J134" s="261" t="s">
        <v>2225</v>
      </c>
      <c r="K134" s="261">
        <v>202000</v>
      </c>
      <c r="L134" s="259" t="s">
        <v>4</v>
      </c>
      <c r="M134" s="259" t="s">
        <v>130</v>
      </c>
    </row>
    <row r="135" spans="2:13">
      <c r="B135" s="252">
        <v>4</v>
      </c>
      <c r="C135" s="253" t="s">
        <v>76</v>
      </c>
      <c r="D135" s="110" t="s">
        <v>2221</v>
      </c>
      <c r="E135" s="110" t="s">
        <v>4</v>
      </c>
      <c r="F135" s="110" t="s">
        <v>4</v>
      </c>
      <c r="G135" s="260" t="s">
        <v>130</v>
      </c>
      <c r="H135" s="260" t="s">
        <v>130</v>
      </c>
      <c r="I135" s="260" t="s">
        <v>130</v>
      </c>
      <c r="J135" s="261" t="s">
        <v>157</v>
      </c>
      <c r="K135" s="261">
        <v>4267258</v>
      </c>
      <c r="L135" s="259" t="s">
        <v>4</v>
      </c>
      <c r="M135" s="259" t="s">
        <v>130</v>
      </c>
    </row>
    <row r="136" spans="2:13">
      <c r="B136" s="252">
        <v>4</v>
      </c>
      <c r="C136" s="253" t="s">
        <v>76</v>
      </c>
      <c r="D136" s="110" t="s">
        <v>2221</v>
      </c>
      <c r="E136" s="110" t="s">
        <v>4</v>
      </c>
      <c r="F136" s="110" t="s">
        <v>4</v>
      </c>
      <c r="G136" s="260" t="s">
        <v>130</v>
      </c>
      <c r="H136" s="260" t="s">
        <v>130</v>
      </c>
      <c r="I136" s="260" t="s">
        <v>130</v>
      </c>
      <c r="J136" s="261" t="s">
        <v>158</v>
      </c>
      <c r="K136" s="261">
        <v>27998450</v>
      </c>
      <c r="L136" s="259" t="s">
        <v>4</v>
      </c>
      <c r="M136" s="259" t="s">
        <v>130</v>
      </c>
    </row>
    <row r="137" spans="2:13">
      <c r="B137" s="252">
        <v>4</v>
      </c>
      <c r="C137" s="253" t="s">
        <v>76</v>
      </c>
      <c r="D137" s="110" t="s">
        <v>2221</v>
      </c>
      <c r="E137" s="110" t="s">
        <v>4</v>
      </c>
      <c r="F137" s="110" t="s">
        <v>4</v>
      </c>
      <c r="G137" s="260" t="s">
        <v>130</v>
      </c>
      <c r="H137" s="260" t="s">
        <v>130</v>
      </c>
      <c r="I137" s="260" t="s">
        <v>130</v>
      </c>
      <c r="J137" s="261" t="s">
        <v>2226</v>
      </c>
      <c r="K137" s="261">
        <v>47651796</v>
      </c>
      <c r="L137" s="259" t="s">
        <v>4</v>
      </c>
      <c r="M137" s="259" t="s">
        <v>130</v>
      </c>
    </row>
    <row r="138" spans="2:13">
      <c r="B138" s="252">
        <v>4</v>
      </c>
      <c r="C138" s="253" t="s">
        <v>76</v>
      </c>
      <c r="D138" s="110" t="s">
        <v>2216</v>
      </c>
      <c r="E138" s="110" t="s">
        <v>4</v>
      </c>
      <c r="F138" s="110" t="s">
        <v>4</v>
      </c>
      <c r="G138" s="260" t="s">
        <v>130</v>
      </c>
      <c r="H138" s="260" t="s">
        <v>130</v>
      </c>
      <c r="I138" s="260" t="s">
        <v>130</v>
      </c>
      <c r="J138" s="261" t="s">
        <v>2227</v>
      </c>
      <c r="K138" s="261">
        <v>12314000</v>
      </c>
      <c r="L138" s="259" t="s">
        <v>4</v>
      </c>
      <c r="M138" s="259" t="s">
        <v>130</v>
      </c>
    </row>
    <row r="139" spans="2:13">
      <c r="B139" s="249">
        <v>5</v>
      </c>
      <c r="C139" s="250" t="s">
        <v>77</v>
      </c>
      <c r="D139" s="104" t="s">
        <v>2228</v>
      </c>
      <c r="E139" s="104" t="s">
        <v>4</v>
      </c>
      <c r="F139" s="153" t="s">
        <v>129</v>
      </c>
      <c r="G139" s="255" t="s">
        <v>130</v>
      </c>
      <c r="H139" s="256" t="s">
        <v>130</v>
      </c>
      <c r="I139" s="257" t="s">
        <v>130</v>
      </c>
      <c r="J139" s="226" t="s">
        <v>2229</v>
      </c>
      <c r="K139" s="255">
        <v>2019240</v>
      </c>
      <c r="L139" s="257" t="s">
        <v>154</v>
      </c>
      <c r="M139" s="226" t="s">
        <v>130</v>
      </c>
    </row>
    <row r="140" spans="2:13">
      <c r="B140" s="249">
        <v>5</v>
      </c>
      <c r="C140" s="250" t="s">
        <v>77</v>
      </c>
      <c r="D140" s="104" t="s">
        <v>166</v>
      </c>
      <c r="E140" s="104" t="s">
        <v>4</v>
      </c>
      <c r="F140" s="153" t="s">
        <v>129</v>
      </c>
      <c r="G140" s="255" t="s">
        <v>130</v>
      </c>
      <c r="H140" s="256" t="s">
        <v>130</v>
      </c>
      <c r="I140" s="257" t="s">
        <v>130</v>
      </c>
      <c r="J140" s="226" t="s">
        <v>2230</v>
      </c>
      <c r="K140" s="255">
        <v>4543000</v>
      </c>
      <c r="L140" s="257" t="s">
        <v>154</v>
      </c>
      <c r="M140" s="226" t="s">
        <v>130</v>
      </c>
    </row>
    <row r="141" spans="2:13">
      <c r="B141" s="249">
        <v>5</v>
      </c>
      <c r="C141" s="250" t="s">
        <v>77</v>
      </c>
      <c r="D141" s="104" t="s">
        <v>2231</v>
      </c>
      <c r="E141" s="104" t="s">
        <v>4</v>
      </c>
      <c r="F141" s="153" t="s">
        <v>129</v>
      </c>
      <c r="G141" s="255" t="s">
        <v>130</v>
      </c>
      <c r="H141" s="256" t="s">
        <v>130</v>
      </c>
      <c r="I141" s="257" t="s">
        <v>130</v>
      </c>
      <c r="J141" s="226" t="s">
        <v>2232</v>
      </c>
      <c r="K141" s="255">
        <v>2000000</v>
      </c>
      <c r="L141" s="257" t="s">
        <v>154</v>
      </c>
      <c r="M141" s="226" t="s">
        <v>130</v>
      </c>
    </row>
    <row r="142" spans="2:13">
      <c r="B142" s="249">
        <v>5</v>
      </c>
      <c r="C142" s="250" t="s">
        <v>77</v>
      </c>
      <c r="D142" s="104" t="s">
        <v>165</v>
      </c>
      <c r="E142" s="104" t="s">
        <v>4</v>
      </c>
      <c r="F142" s="153" t="s">
        <v>129</v>
      </c>
      <c r="G142" s="255" t="s">
        <v>130</v>
      </c>
      <c r="H142" s="256" t="s">
        <v>130</v>
      </c>
      <c r="I142" s="257" t="s">
        <v>130</v>
      </c>
      <c r="J142" s="226" t="s">
        <v>2233</v>
      </c>
      <c r="K142" s="255">
        <v>6070800</v>
      </c>
      <c r="L142" s="257" t="s">
        <v>152</v>
      </c>
      <c r="M142" s="226" t="s">
        <v>130</v>
      </c>
    </row>
    <row r="143" spans="2:13">
      <c r="B143" s="249">
        <v>5</v>
      </c>
      <c r="C143" s="250" t="s">
        <v>77</v>
      </c>
      <c r="D143" s="104" t="s">
        <v>2234</v>
      </c>
      <c r="E143" s="104" t="s">
        <v>4</v>
      </c>
      <c r="F143" s="153" t="s">
        <v>129</v>
      </c>
      <c r="G143" s="255" t="s">
        <v>130</v>
      </c>
      <c r="H143" s="256" t="s">
        <v>130</v>
      </c>
      <c r="I143" s="257" t="s">
        <v>130</v>
      </c>
      <c r="J143" s="226" t="s">
        <v>2234</v>
      </c>
      <c r="K143" s="255">
        <v>2119986</v>
      </c>
      <c r="L143" s="257" t="s">
        <v>154</v>
      </c>
      <c r="M143" s="226" t="s">
        <v>130</v>
      </c>
    </row>
    <row r="144" spans="2:13">
      <c r="B144" s="249">
        <v>5</v>
      </c>
      <c r="C144" s="250" t="s">
        <v>77</v>
      </c>
      <c r="D144" s="104" t="s">
        <v>2235</v>
      </c>
      <c r="E144" s="104" t="s">
        <v>4</v>
      </c>
      <c r="F144" s="153" t="s">
        <v>129</v>
      </c>
      <c r="G144" s="255" t="s">
        <v>130</v>
      </c>
      <c r="H144" s="256" t="s">
        <v>130</v>
      </c>
      <c r="I144" s="257" t="s">
        <v>130</v>
      </c>
      <c r="J144" s="226" t="s">
        <v>2236</v>
      </c>
      <c r="K144" s="255">
        <v>2370684.75</v>
      </c>
      <c r="L144" s="257" t="s">
        <v>154</v>
      </c>
      <c r="M144" s="226" t="s">
        <v>130</v>
      </c>
    </row>
    <row r="145" spans="2:13">
      <c r="B145" s="249">
        <v>5</v>
      </c>
      <c r="C145" s="250" t="s">
        <v>77</v>
      </c>
      <c r="D145" s="104" t="s">
        <v>2228</v>
      </c>
      <c r="E145" s="104" t="s">
        <v>4</v>
      </c>
      <c r="F145" s="153" t="s">
        <v>129</v>
      </c>
      <c r="G145" s="255" t="s">
        <v>130</v>
      </c>
      <c r="H145" s="256" t="s">
        <v>130</v>
      </c>
      <c r="I145" s="257" t="s">
        <v>130</v>
      </c>
      <c r="J145" s="226" t="s">
        <v>2237</v>
      </c>
      <c r="K145" s="255">
        <v>2166654.5699999998</v>
      </c>
      <c r="L145" s="257" t="s">
        <v>154</v>
      </c>
      <c r="M145" s="226" t="s">
        <v>130</v>
      </c>
    </row>
    <row r="146" spans="2:13">
      <c r="B146" s="249">
        <v>5</v>
      </c>
      <c r="C146" s="250" t="s">
        <v>77</v>
      </c>
      <c r="D146" s="104" t="s">
        <v>2228</v>
      </c>
      <c r="E146" s="104" t="s">
        <v>4</v>
      </c>
      <c r="F146" s="153" t="s">
        <v>129</v>
      </c>
      <c r="G146" s="255" t="s">
        <v>130</v>
      </c>
      <c r="H146" s="256" t="s">
        <v>130</v>
      </c>
      <c r="I146" s="257" t="s">
        <v>130</v>
      </c>
      <c r="J146" s="226" t="s">
        <v>2238</v>
      </c>
      <c r="K146" s="255">
        <v>837500</v>
      </c>
      <c r="L146" s="257" t="s">
        <v>152</v>
      </c>
      <c r="M146" s="226" t="s">
        <v>130</v>
      </c>
    </row>
    <row r="147" spans="2:13">
      <c r="B147" s="249">
        <v>5</v>
      </c>
      <c r="C147" s="250" t="s">
        <v>77</v>
      </c>
      <c r="D147" s="104" t="s">
        <v>2239</v>
      </c>
      <c r="E147" s="104" t="s">
        <v>4</v>
      </c>
      <c r="F147" s="153" t="s">
        <v>129</v>
      </c>
      <c r="G147" s="255" t="s">
        <v>130</v>
      </c>
      <c r="H147" s="256" t="s">
        <v>130</v>
      </c>
      <c r="I147" s="257" t="s">
        <v>130</v>
      </c>
      <c r="J147" s="226" t="s">
        <v>2240</v>
      </c>
      <c r="K147" s="255">
        <v>1965000</v>
      </c>
      <c r="L147" s="257" t="s">
        <v>152</v>
      </c>
      <c r="M147" s="226" t="s">
        <v>130</v>
      </c>
    </row>
    <row r="148" spans="2:13">
      <c r="B148" s="249">
        <v>5</v>
      </c>
      <c r="C148" s="250" t="s">
        <v>77</v>
      </c>
      <c r="D148" s="104" t="s">
        <v>2228</v>
      </c>
      <c r="E148" s="104" t="s">
        <v>4</v>
      </c>
      <c r="F148" s="153" t="s">
        <v>129</v>
      </c>
      <c r="G148" s="255" t="s">
        <v>130</v>
      </c>
      <c r="H148" s="256" t="s">
        <v>130</v>
      </c>
      <c r="I148" s="257" t="s">
        <v>130</v>
      </c>
      <c r="J148" s="226" t="s">
        <v>2241</v>
      </c>
      <c r="K148" s="255">
        <v>3890000</v>
      </c>
      <c r="L148" s="257" t="s">
        <v>152</v>
      </c>
      <c r="M148" s="226" t="s">
        <v>130</v>
      </c>
    </row>
    <row r="149" spans="2:13">
      <c r="B149" s="249">
        <v>5</v>
      </c>
      <c r="C149" s="250" t="s">
        <v>77</v>
      </c>
      <c r="D149" s="104" t="s">
        <v>2239</v>
      </c>
      <c r="E149" s="104" t="s">
        <v>4</v>
      </c>
      <c r="F149" s="153" t="s">
        <v>129</v>
      </c>
      <c r="G149" s="255" t="s">
        <v>130</v>
      </c>
      <c r="H149" s="256" t="s">
        <v>130</v>
      </c>
      <c r="I149" s="257" t="s">
        <v>130</v>
      </c>
      <c r="J149" s="226" t="s">
        <v>2242</v>
      </c>
      <c r="K149" s="255">
        <v>11496</v>
      </c>
      <c r="L149" s="257" t="s">
        <v>152</v>
      </c>
      <c r="M149" s="226" t="s">
        <v>130</v>
      </c>
    </row>
    <row r="150" spans="2:13">
      <c r="B150" s="249">
        <v>5</v>
      </c>
      <c r="C150" s="250" t="s">
        <v>77</v>
      </c>
      <c r="D150" s="104" t="s">
        <v>2239</v>
      </c>
      <c r="E150" s="104" t="s">
        <v>4</v>
      </c>
      <c r="F150" s="153" t="s">
        <v>129</v>
      </c>
      <c r="G150" s="255" t="s">
        <v>130</v>
      </c>
      <c r="H150" s="256" t="s">
        <v>130</v>
      </c>
      <c r="I150" s="257" t="s">
        <v>130</v>
      </c>
      <c r="J150" s="226" t="s">
        <v>2242</v>
      </c>
      <c r="K150" s="255">
        <v>2192000</v>
      </c>
      <c r="L150" s="257" t="s">
        <v>152</v>
      </c>
      <c r="M150" s="226" t="s">
        <v>130</v>
      </c>
    </row>
    <row r="151" spans="2:13">
      <c r="B151" s="249">
        <v>5</v>
      </c>
      <c r="C151" s="250" t="s">
        <v>77</v>
      </c>
      <c r="D151" s="104" t="s">
        <v>166</v>
      </c>
      <c r="E151" s="104" t="s">
        <v>4</v>
      </c>
      <c r="F151" s="153" t="s">
        <v>129</v>
      </c>
      <c r="G151" s="255" t="s">
        <v>130</v>
      </c>
      <c r="H151" s="256" t="s">
        <v>130</v>
      </c>
      <c r="I151" s="257" t="s">
        <v>130</v>
      </c>
      <c r="J151" s="226" t="s">
        <v>2230</v>
      </c>
      <c r="K151" s="255">
        <v>1362900</v>
      </c>
      <c r="L151" s="257" t="s">
        <v>154</v>
      </c>
      <c r="M151" s="226" t="s">
        <v>130</v>
      </c>
    </row>
    <row r="152" spans="2:13">
      <c r="B152" s="249">
        <v>5</v>
      </c>
      <c r="C152" s="250" t="s">
        <v>77</v>
      </c>
      <c r="D152" s="104" t="s">
        <v>2228</v>
      </c>
      <c r="E152" s="104" t="s">
        <v>4</v>
      </c>
      <c r="F152" s="153" t="s">
        <v>129</v>
      </c>
      <c r="G152" s="255" t="s">
        <v>130</v>
      </c>
      <c r="H152" s="256" t="s">
        <v>130</v>
      </c>
      <c r="I152" s="257" t="s">
        <v>130</v>
      </c>
      <c r="J152" s="226" t="s">
        <v>2243</v>
      </c>
      <c r="K152" s="255">
        <v>3536000</v>
      </c>
      <c r="L152" s="257" t="s">
        <v>152</v>
      </c>
      <c r="M152" s="226" t="s">
        <v>130</v>
      </c>
    </row>
    <row r="153" spans="2:13">
      <c r="B153" s="249">
        <v>5</v>
      </c>
      <c r="C153" s="250" t="s">
        <v>77</v>
      </c>
      <c r="D153" s="104" t="s">
        <v>166</v>
      </c>
      <c r="E153" s="104" t="s">
        <v>4</v>
      </c>
      <c r="F153" s="153" t="s">
        <v>129</v>
      </c>
      <c r="G153" s="255" t="s">
        <v>130</v>
      </c>
      <c r="H153" s="256" t="s">
        <v>130</v>
      </c>
      <c r="I153" s="257" t="s">
        <v>130</v>
      </c>
      <c r="J153" s="226" t="s">
        <v>2244</v>
      </c>
      <c r="K153" s="255">
        <v>4577330.5</v>
      </c>
      <c r="L153" s="257" t="s">
        <v>154</v>
      </c>
      <c r="M153" s="226" t="s">
        <v>130</v>
      </c>
    </row>
    <row r="154" spans="2:13">
      <c r="B154" s="249">
        <v>5</v>
      </c>
      <c r="C154" s="250" t="s">
        <v>77</v>
      </c>
      <c r="D154" s="104" t="s">
        <v>2228</v>
      </c>
      <c r="E154" s="104" t="s">
        <v>4</v>
      </c>
      <c r="F154" s="153" t="s">
        <v>129</v>
      </c>
      <c r="G154" s="255" t="s">
        <v>130</v>
      </c>
      <c r="H154" s="256" t="s">
        <v>130</v>
      </c>
      <c r="I154" s="257" t="s">
        <v>130</v>
      </c>
      <c r="J154" s="226" t="s">
        <v>2245</v>
      </c>
      <c r="K154" s="255">
        <v>2340450</v>
      </c>
      <c r="L154" s="257"/>
      <c r="M154" s="226" t="s">
        <v>130</v>
      </c>
    </row>
    <row r="155" spans="2:13">
      <c r="B155" s="249">
        <v>5</v>
      </c>
      <c r="C155" s="250" t="s">
        <v>77</v>
      </c>
      <c r="D155" s="104" t="s">
        <v>2228</v>
      </c>
      <c r="E155" s="104" t="s">
        <v>4</v>
      </c>
      <c r="F155" s="153" t="s">
        <v>129</v>
      </c>
      <c r="G155" s="255" t="s">
        <v>130</v>
      </c>
      <c r="H155" s="256" t="s">
        <v>130</v>
      </c>
      <c r="I155" s="257" t="s">
        <v>130</v>
      </c>
      <c r="J155" s="226" t="s">
        <v>2246</v>
      </c>
      <c r="K155" s="255">
        <v>1470350</v>
      </c>
      <c r="L155" s="257" t="s">
        <v>154</v>
      </c>
      <c r="M155" s="226" t="s">
        <v>130</v>
      </c>
    </row>
    <row r="156" spans="2:13">
      <c r="B156" s="249">
        <v>5</v>
      </c>
      <c r="C156" s="250" t="s">
        <v>77</v>
      </c>
      <c r="D156" s="104" t="s">
        <v>166</v>
      </c>
      <c r="E156" s="104" t="s">
        <v>4</v>
      </c>
      <c r="F156" s="153" t="s">
        <v>129</v>
      </c>
      <c r="G156" s="255" t="s">
        <v>130</v>
      </c>
      <c r="H156" s="256" t="s">
        <v>130</v>
      </c>
      <c r="I156" s="257" t="s">
        <v>130</v>
      </c>
      <c r="J156" s="226" t="s">
        <v>2244</v>
      </c>
      <c r="K156" s="255">
        <v>3204131</v>
      </c>
      <c r="L156" s="257" t="s">
        <v>154</v>
      </c>
      <c r="M156" s="226" t="s">
        <v>130</v>
      </c>
    </row>
    <row r="157" spans="2:13">
      <c r="B157" s="249">
        <v>5</v>
      </c>
      <c r="C157" s="250" t="s">
        <v>77</v>
      </c>
      <c r="D157" s="104" t="s">
        <v>2228</v>
      </c>
      <c r="E157" s="104" t="s">
        <v>4</v>
      </c>
      <c r="F157" s="153" t="s">
        <v>129</v>
      </c>
      <c r="G157" s="255" t="s">
        <v>130</v>
      </c>
      <c r="H157" s="256" t="s">
        <v>130</v>
      </c>
      <c r="I157" s="257" t="s">
        <v>130</v>
      </c>
      <c r="J157" s="226" t="s">
        <v>2247</v>
      </c>
      <c r="K157" s="255">
        <v>490000</v>
      </c>
      <c r="L157" s="257" t="s">
        <v>152</v>
      </c>
      <c r="M157" s="226" t="s">
        <v>130</v>
      </c>
    </row>
    <row r="158" spans="2:13">
      <c r="B158" s="249">
        <v>5</v>
      </c>
      <c r="C158" s="250" t="s">
        <v>77</v>
      </c>
      <c r="D158" s="104" t="s">
        <v>2231</v>
      </c>
      <c r="E158" s="104" t="s">
        <v>4</v>
      </c>
      <c r="F158" s="153" t="s">
        <v>129</v>
      </c>
      <c r="G158" s="255" t="s">
        <v>130</v>
      </c>
      <c r="H158" s="256" t="s">
        <v>130</v>
      </c>
      <c r="I158" s="257" t="s">
        <v>130</v>
      </c>
      <c r="J158" s="226" t="s">
        <v>2248</v>
      </c>
      <c r="K158" s="255">
        <v>11564.7</v>
      </c>
      <c r="L158" s="257" t="s">
        <v>152</v>
      </c>
      <c r="M158" s="226" t="s">
        <v>130</v>
      </c>
    </row>
    <row r="159" spans="2:13">
      <c r="B159" s="249">
        <v>5</v>
      </c>
      <c r="C159" s="250" t="s">
        <v>77</v>
      </c>
      <c r="D159" s="104" t="s">
        <v>2231</v>
      </c>
      <c r="E159" s="104" t="s">
        <v>4</v>
      </c>
      <c r="F159" s="153" t="s">
        <v>129</v>
      </c>
      <c r="G159" s="255" t="s">
        <v>130</v>
      </c>
      <c r="H159" s="256" t="s">
        <v>130</v>
      </c>
      <c r="I159" s="257" t="s">
        <v>130</v>
      </c>
      <c r="J159" s="226" t="s">
        <v>2249</v>
      </c>
      <c r="K159" s="255">
        <v>1500000</v>
      </c>
      <c r="L159" s="257" t="s">
        <v>154</v>
      </c>
      <c r="M159" s="226" t="s">
        <v>130</v>
      </c>
    </row>
    <row r="160" spans="2:13">
      <c r="B160" s="249">
        <v>5</v>
      </c>
      <c r="C160" s="250" t="s">
        <v>77</v>
      </c>
      <c r="D160" s="104" t="s">
        <v>2250</v>
      </c>
      <c r="E160" s="104" t="s">
        <v>4</v>
      </c>
      <c r="F160" s="153" t="s">
        <v>129</v>
      </c>
      <c r="G160" s="255" t="s">
        <v>130</v>
      </c>
      <c r="H160" s="256" t="s">
        <v>130</v>
      </c>
      <c r="I160" s="257" t="s">
        <v>130</v>
      </c>
      <c r="J160" s="226" t="s">
        <v>2251</v>
      </c>
      <c r="K160" s="255">
        <v>1000000</v>
      </c>
      <c r="L160" s="257" t="s">
        <v>154</v>
      </c>
      <c r="M160" s="226" t="s">
        <v>130</v>
      </c>
    </row>
    <row r="161" spans="2:13">
      <c r="B161" s="249">
        <v>5</v>
      </c>
      <c r="C161" s="250" t="s">
        <v>77</v>
      </c>
      <c r="D161" s="104" t="s">
        <v>162</v>
      </c>
      <c r="E161" s="104" t="s">
        <v>4</v>
      </c>
      <c r="F161" s="153" t="s">
        <v>129</v>
      </c>
      <c r="G161" s="255" t="s">
        <v>130</v>
      </c>
      <c r="H161" s="256" t="s">
        <v>130</v>
      </c>
      <c r="I161" s="257" t="s">
        <v>130</v>
      </c>
      <c r="J161" s="226" t="s">
        <v>2252</v>
      </c>
      <c r="K161" s="255">
        <v>1000000</v>
      </c>
      <c r="L161" s="257" t="s">
        <v>154</v>
      </c>
      <c r="M161" s="226" t="s">
        <v>130</v>
      </c>
    </row>
    <row r="162" spans="2:13">
      <c r="B162" s="249">
        <v>5</v>
      </c>
      <c r="C162" s="250" t="s">
        <v>77</v>
      </c>
      <c r="D162" s="104" t="s">
        <v>159</v>
      </c>
      <c r="E162" s="104" t="s">
        <v>4</v>
      </c>
      <c r="F162" s="153" t="s">
        <v>129</v>
      </c>
      <c r="G162" s="255" t="s">
        <v>130</v>
      </c>
      <c r="H162" s="256" t="s">
        <v>130</v>
      </c>
      <c r="I162" s="257" t="s">
        <v>130</v>
      </c>
      <c r="J162" s="226" t="s">
        <v>2253</v>
      </c>
      <c r="K162" s="255">
        <v>1000000</v>
      </c>
      <c r="L162" s="257" t="s">
        <v>154</v>
      </c>
      <c r="M162" s="226" t="s">
        <v>130</v>
      </c>
    </row>
    <row r="163" spans="2:13">
      <c r="B163" s="249">
        <v>5</v>
      </c>
      <c r="C163" s="250" t="s">
        <v>77</v>
      </c>
      <c r="D163" s="104" t="s">
        <v>166</v>
      </c>
      <c r="E163" s="104" t="s">
        <v>4</v>
      </c>
      <c r="F163" s="153" t="s">
        <v>129</v>
      </c>
      <c r="G163" s="255" t="s">
        <v>130</v>
      </c>
      <c r="H163" s="256" t="s">
        <v>130</v>
      </c>
      <c r="I163" s="257" t="s">
        <v>130</v>
      </c>
      <c r="J163" s="226" t="s">
        <v>2254</v>
      </c>
      <c r="K163" s="255">
        <v>1000000</v>
      </c>
      <c r="L163" s="257" t="s">
        <v>154</v>
      </c>
      <c r="M163" s="226" t="s">
        <v>130</v>
      </c>
    </row>
    <row r="164" spans="2:13">
      <c r="B164" s="249">
        <v>5</v>
      </c>
      <c r="C164" s="250" t="s">
        <v>77</v>
      </c>
      <c r="D164" s="104" t="s">
        <v>165</v>
      </c>
      <c r="E164" s="104" t="s">
        <v>4</v>
      </c>
      <c r="F164" s="153" t="s">
        <v>129</v>
      </c>
      <c r="G164" s="255" t="s">
        <v>130</v>
      </c>
      <c r="H164" s="256" t="s">
        <v>130</v>
      </c>
      <c r="I164" s="257" t="s">
        <v>130</v>
      </c>
      <c r="J164" s="226" t="s">
        <v>2233</v>
      </c>
      <c r="K164" s="255">
        <v>10726200</v>
      </c>
      <c r="L164" s="257" t="s">
        <v>152</v>
      </c>
      <c r="M164" s="226" t="s">
        <v>130</v>
      </c>
    </row>
    <row r="165" spans="2:13">
      <c r="B165" s="249">
        <v>5</v>
      </c>
      <c r="C165" s="250" t="s">
        <v>77</v>
      </c>
      <c r="D165" s="104" t="s">
        <v>2239</v>
      </c>
      <c r="E165" s="104" t="s">
        <v>4</v>
      </c>
      <c r="F165" s="153" t="s">
        <v>129</v>
      </c>
      <c r="G165" s="255" t="s">
        <v>130</v>
      </c>
      <c r="H165" s="256" t="s">
        <v>130</v>
      </c>
      <c r="I165" s="257" t="s">
        <v>130</v>
      </c>
      <c r="J165" s="226" t="s">
        <v>2240</v>
      </c>
      <c r="K165" s="255">
        <v>1965000</v>
      </c>
      <c r="L165" s="257" t="s">
        <v>152</v>
      </c>
      <c r="M165" s="226" t="s">
        <v>130</v>
      </c>
    </row>
    <row r="166" spans="2:13">
      <c r="B166" s="249">
        <v>5</v>
      </c>
      <c r="C166" s="250" t="s">
        <v>77</v>
      </c>
      <c r="D166" s="104" t="s">
        <v>2228</v>
      </c>
      <c r="E166" s="104" t="s">
        <v>4</v>
      </c>
      <c r="F166" s="153" t="s">
        <v>129</v>
      </c>
      <c r="G166" s="255" t="s">
        <v>130</v>
      </c>
      <c r="H166" s="256" t="s">
        <v>130</v>
      </c>
      <c r="I166" s="257" t="s">
        <v>130</v>
      </c>
      <c r="J166" s="226" t="s">
        <v>2255</v>
      </c>
      <c r="K166" s="255">
        <v>18337642</v>
      </c>
      <c r="L166" s="257" t="s">
        <v>152</v>
      </c>
      <c r="M166" s="226" t="s">
        <v>130</v>
      </c>
    </row>
    <row r="167" spans="2:13">
      <c r="B167" s="249">
        <v>5</v>
      </c>
      <c r="C167" s="250" t="s">
        <v>77</v>
      </c>
      <c r="D167" s="104" t="s">
        <v>165</v>
      </c>
      <c r="E167" s="104" t="s">
        <v>4</v>
      </c>
      <c r="F167" s="153" t="s">
        <v>129</v>
      </c>
      <c r="G167" s="255" t="s">
        <v>130</v>
      </c>
      <c r="H167" s="256" t="s">
        <v>130</v>
      </c>
      <c r="I167" s="257" t="s">
        <v>130</v>
      </c>
      <c r="J167" s="226" t="s">
        <v>2256</v>
      </c>
      <c r="K167" s="255">
        <v>1000000</v>
      </c>
      <c r="L167" s="257" t="s">
        <v>154</v>
      </c>
      <c r="M167" s="226" t="s">
        <v>130</v>
      </c>
    </row>
    <row r="168" spans="2:13">
      <c r="B168" s="249">
        <v>5</v>
      </c>
      <c r="C168" s="250" t="s">
        <v>77</v>
      </c>
      <c r="D168" s="104" t="s">
        <v>2239</v>
      </c>
      <c r="E168" s="104" t="s">
        <v>4</v>
      </c>
      <c r="F168" s="153" t="s">
        <v>129</v>
      </c>
      <c r="G168" s="255" t="s">
        <v>130</v>
      </c>
      <c r="H168" s="256" t="s">
        <v>130</v>
      </c>
      <c r="I168" s="257" t="s">
        <v>130</v>
      </c>
      <c r="J168" s="226" t="s">
        <v>2257</v>
      </c>
      <c r="K168" s="255">
        <v>1000000</v>
      </c>
      <c r="L168" s="257" t="s">
        <v>154</v>
      </c>
      <c r="M168" s="226" t="s">
        <v>130</v>
      </c>
    </row>
    <row r="169" spans="2:13">
      <c r="B169" s="249">
        <v>5</v>
      </c>
      <c r="C169" s="250" t="s">
        <v>77</v>
      </c>
      <c r="D169" s="104" t="s">
        <v>2228</v>
      </c>
      <c r="E169" s="104" t="s">
        <v>4</v>
      </c>
      <c r="F169" s="153" t="s">
        <v>129</v>
      </c>
      <c r="G169" s="255" t="s">
        <v>130</v>
      </c>
      <c r="H169" s="256" t="s">
        <v>130</v>
      </c>
      <c r="I169" s="257" t="s">
        <v>130</v>
      </c>
      <c r="J169" s="226" t="s">
        <v>2258</v>
      </c>
      <c r="K169" s="255">
        <v>1000000</v>
      </c>
      <c r="L169" s="257" t="s">
        <v>152</v>
      </c>
      <c r="M169" s="226" t="s">
        <v>130</v>
      </c>
    </row>
    <row r="170" spans="2:13">
      <c r="B170" s="249">
        <v>5</v>
      </c>
      <c r="C170" s="250" t="s">
        <v>77</v>
      </c>
      <c r="D170" s="104" t="s">
        <v>2228</v>
      </c>
      <c r="E170" s="104" t="s">
        <v>4</v>
      </c>
      <c r="F170" s="153" t="s">
        <v>129</v>
      </c>
      <c r="G170" s="255" t="s">
        <v>130</v>
      </c>
      <c r="H170" s="256" t="s">
        <v>130</v>
      </c>
      <c r="I170" s="257" t="s">
        <v>130</v>
      </c>
      <c r="J170" s="226" t="s">
        <v>2246</v>
      </c>
      <c r="K170" s="255">
        <v>2100500</v>
      </c>
      <c r="L170" s="257" t="s">
        <v>154</v>
      </c>
      <c r="M170" s="226" t="s">
        <v>130</v>
      </c>
    </row>
    <row r="171" spans="2:13">
      <c r="B171" s="249">
        <v>5</v>
      </c>
      <c r="C171" s="250" t="s">
        <v>77</v>
      </c>
      <c r="D171" s="104" t="s">
        <v>2228</v>
      </c>
      <c r="E171" s="104" t="s">
        <v>4</v>
      </c>
      <c r="F171" s="153" t="s">
        <v>129</v>
      </c>
      <c r="G171" s="255" t="s">
        <v>130</v>
      </c>
      <c r="H171" s="256" t="s">
        <v>130</v>
      </c>
      <c r="I171" s="257" t="s">
        <v>130</v>
      </c>
      <c r="J171" s="226" t="s">
        <v>2245</v>
      </c>
      <c r="K171" s="255">
        <v>3343500</v>
      </c>
      <c r="L171" s="257" t="s">
        <v>154</v>
      </c>
      <c r="M171" s="226" t="s">
        <v>130</v>
      </c>
    </row>
    <row r="172" spans="2:13">
      <c r="B172" s="249">
        <v>5</v>
      </c>
      <c r="C172" s="250" t="s">
        <v>77</v>
      </c>
      <c r="D172" s="104" t="s">
        <v>1095</v>
      </c>
      <c r="E172" s="104" t="s">
        <v>4</v>
      </c>
      <c r="F172" s="153" t="s">
        <v>129</v>
      </c>
      <c r="G172" s="255" t="s">
        <v>130</v>
      </c>
      <c r="H172" s="256" t="s">
        <v>130</v>
      </c>
      <c r="I172" s="257" t="s">
        <v>130</v>
      </c>
      <c r="J172" s="226" t="s">
        <v>2259</v>
      </c>
      <c r="K172" s="255">
        <v>400000</v>
      </c>
      <c r="L172" s="257" t="s">
        <v>152</v>
      </c>
      <c r="M172" s="226" t="s">
        <v>130</v>
      </c>
    </row>
    <row r="173" spans="2:13">
      <c r="B173" s="249">
        <v>5</v>
      </c>
      <c r="C173" s="250" t="s">
        <v>77</v>
      </c>
      <c r="D173" s="104" t="s">
        <v>2228</v>
      </c>
      <c r="E173" s="104" t="s">
        <v>4</v>
      </c>
      <c r="F173" s="153" t="s">
        <v>129</v>
      </c>
      <c r="G173" s="255" t="s">
        <v>130</v>
      </c>
      <c r="H173" s="256" t="s">
        <v>130</v>
      </c>
      <c r="I173" s="257" t="s">
        <v>130</v>
      </c>
      <c r="J173" s="226" t="s">
        <v>2260</v>
      </c>
      <c r="K173" s="255">
        <v>675000</v>
      </c>
      <c r="L173" s="257" t="s">
        <v>152</v>
      </c>
      <c r="M173" s="226" t="s">
        <v>130</v>
      </c>
    </row>
    <row r="174" spans="2:13">
      <c r="B174" s="249">
        <v>5</v>
      </c>
      <c r="C174" s="250" t="s">
        <v>77</v>
      </c>
      <c r="D174" s="104" t="s">
        <v>2228</v>
      </c>
      <c r="E174" s="104" t="s">
        <v>4</v>
      </c>
      <c r="F174" s="153" t="s">
        <v>129</v>
      </c>
      <c r="G174" s="255" t="s">
        <v>130</v>
      </c>
      <c r="H174" s="256" t="s">
        <v>130</v>
      </c>
      <c r="I174" s="257" t="s">
        <v>130</v>
      </c>
      <c r="J174" s="226" t="s">
        <v>2261</v>
      </c>
      <c r="K174" s="255">
        <v>3000000</v>
      </c>
      <c r="L174" s="257" t="s">
        <v>154</v>
      </c>
      <c r="M174" s="226" t="s">
        <v>130</v>
      </c>
    </row>
    <row r="175" spans="2:13">
      <c r="B175" s="249">
        <v>5</v>
      </c>
      <c r="C175" s="250" t="s">
        <v>77</v>
      </c>
      <c r="D175" s="104" t="s">
        <v>2228</v>
      </c>
      <c r="E175" s="104" t="s">
        <v>4</v>
      </c>
      <c r="F175" s="153" t="s">
        <v>129</v>
      </c>
      <c r="G175" s="255" t="s">
        <v>130</v>
      </c>
      <c r="H175" s="256" t="s">
        <v>130</v>
      </c>
      <c r="I175" s="257" t="s">
        <v>130</v>
      </c>
      <c r="J175" s="226" t="s">
        <v>2262</v>
      </c>
      <c r="K175" s="255">
        <v>300000</v>
      </c>
      <c r="L175" s="257" t="s">
        <v>1094</v>
      </c>
      <c r="M175" s="226" t="s">
        <v>130</v>
      </c>
    </row>
    <row r="176" spans="2:13">
      <c r="B176" s="249">
        <v>5</v>
      </c>
      <c r="C176" s="250" t="s">
        <v>77</v>
      </c>
      <c r="D176" s="104" t="s">
        <v>2228</v>
      </c>
      <c r="E176" s="104" t="s">
        <v>4</v>
      </c>
      <c r="F176" s="153" t="s">
        <v>129</v>
      </c>
      <c r="G176" s="255" t="s">
        <v>130</v>
      </c>
      <c r="H176" s="256" t="s">
        <v>130</v>
      </c>
      <c r="I176" s="257" t="s">
        <v>130</v>
      </c>
      <c r="J176" s="226" t="s">
        <v>2263</v>
      </c>
      <c r="K176" s="255">
        <v>500000</v>
      </c>
      <c r="L176" s="257" t="s">
        <v>152</v>
      </c>
      <c r="M176" s="226" t="s">
        <v>130</v>
      </c>
    </row>
    <row r="177" spans="2:13">
      <c r="B177" s="249">
        <v>5</v>
      </c>
      <c r="C177" s="250" t="s">
        <v>77</v>
      </c>
      <c r="D177" s="104" t="s">
        <v>2228</v>
      </c>
      <c r="E177" s="104" t="s">
        <v>4</v>
      </c>
      <c r="F177" s="153" t="s">
        <v>129</v>
      </c>
      <c r="G177" s="255" t="s">
        <v>130</v>
      </c>
      <c r="H177" s="256" t="s">
        <v>130</v>
      </c>
      <c r="I177" s="257" t="s">
        <v>130</v>
      </c>
      <c r="J177" s="226" t="s">
        <v>2264</v>
      </c>
      <c r="K177" s="255">
        <v>10925000</v>
      </c>
      <c r="L177" s="257" t="s">
        <v>1094</v>
      </c>
      <c r="M177" s="226" t="s">
        <v>130</v>
      </c>
    </row>
    <row r="178" spans="2:13">
      <c r="B178" s="249">
        <v>5</v>
      </c>
      <c r="C178" s="250" t="s">
        <v>77</v>
      </c>
      <c r="D178" s="104" t="s">
        <v>2265</v>
      </c>
      <c r="E178" s="104" t="s">
        <v>4</v>
      </c>
      <c r="F178" s="153" t="s">
        <v>129</v>
      </c>
      <c r="G178" s="255" t="s">
        <v>130</v>
      </c>
      <c r="H178" s="256" t="s">
        <v>130</v>
      </c>
      <c r="I178" s="257" t="s">
        <v>130</v>
      </c>
      <c r="J178" s="226" t="s">
        <v>2266</v>
      </c>
      <c r="K178" s="255">
        <v>75000</v>
      </c>
      <c r="L178" s="257" t="s">
        <v>152</v>
      </c>
      <c r="M178" s="226" t="s">
        <v>130</v>
      </c>
    </row>
    <row r="179" spans="2:13">
      <c r="B179" s="249">
        <v>5</v>
      </c>
      <c r="C179" s="250" t="s">
        <v>77</v>
      </c>
      <c r="D179" s="104" t="s">
        <v>2265</v>
      </c>
      <c r="E179" s="104" t="s">
        <v>4</v>
      </c>
      <c r="F179" s="153" t="s">
        <v>129</v>
      </c>
      <c r="G179" s="255" t="s">
        <v>130</v>
      </c>
      <c r="H179" s="256" t="s">
        <v>130</v>
      </c>
      <c r="I179" s="257" t="s">
        <v>130</v>
      </c>
      <c r="J179" s="226" t="s">
        <v>2266</v>
      </c>
      <c r="K179" s="255">
        <v>70000</v>
      </c>
      <c r="L179" s="257" t="s">
        <v>152</v>
      </c>
      <c r="M179" s="226" t="s">
        <v>130</v>
      </c>
    </row>
    <row r="180" spans="2:13">
      <c r="B180" s="249">
        <v>5</v>
      </c>
      <c r="C180" s="250" t="s">
        <v>77</v>
      </c>
      <c r="D180" s="104" t="s">
        <v>2265</v>
      </c>
      <c r="E180" s="104" t="s">
        <v>4</v>
      </c>
      <c r="F180" s="153" t="s">
        <v>129</v>
      </c>
      <c r="G180" s="255" t="s">
        <v>130</v>
      </c>
      <c r="H180" s="256" t="s">
        <v>130</v>
      </c>
      <c r="I180" s="257" t="s">
        <v>130</v>
      </c>
      <c r="J180" s="226" t="s">
        <v>2266</v>
      </c>
      <c r="K180" s="255">
        <v>70000</v>
      </c>
      <c r="L180" s="257" t="s">
        <v>152</v>
      </c>
      <c r="M180" s="226" t="s">
        <v>130</v>
      </c>
    </row>
    <row r="181" spans="2:13">
      <c r="B181" s="249">
        <v>5</v>
      </c>
      <c r="C181" s="250" t="s">
        <v>77</v>
      </c>
      <c r="D181" s="104" t="s">
        <v>2265</v>
      </c>
      <c r="E181" s="104" t="s">
        <v>4</v>
      </c>
      <c r="F181" s="153" t="s">
        <v>129</v>
      </c>
      <c r="G181" s="255" t="s">
        <v>130</v>
      </c>
      <c r="H181" s="256" t="s">
        <v>130</v>
      </c>
      <c r="I181" s="257" t="s">
        <v>130</v>
      </c>
      <c r="J181" s="226" t="s">
        <v>2266</v>
      </c>
      <c r="K181" s="255">
        <v>70000</v>
      </c>
      <c r="L181" s="257" t="s">
        <v>152</v>
      </c>
      <c r="M181" s="226" t="s">
        <v>130</v>
      </c>
    </row>
    <row r="182" spans="2:13">
      <c r="B182" s="249">
        <v>5</v>
      </c>
      <c r="C182" s="250" t="s">
        <v>77</v>
      </c>
      <c r="D182" s="104" t="s">
        <v>2265</v>
      </c>
      <c r="E182" s="104" t="s">
        <v>4</v>
      </c>
      <c r="F182" s="153" t="s">
        <v>129</v>
      </c>
      <c r="G182" s="255" t="s">
        <v>130</v>
      </c>
      <c r="H182" s="256" t="s">
        <v>130</v>
      </c>
      <c r="I182" s="257" t="s">
        <v>130</v>
      </c>
      <c r="J182" s="226" t="s">
        <v>2266</v>
      </c>
      <c r="K182" s="255">
        <v>70000</v>
      </c>
      <c r="L182" s="257" t="s">
        <v>152</v>
      </c>
      <c r="M182" s="226" t="s">
        <v>130</v>
      </c>
    </row>
    <row r="183" spans="2:13">
      <c r="B183" s="249">
        <v>5</v>
      </c>
      <c r="C183" s="250" t="s">
        <v>77</v>
      </c>
      <c r="D183" s="104" t="s">
        <v>2265</v>
      </c>
      <c r="E183" s="104" t="s">
        <v>4</v>
      </c>
      <c r="F183" s="153" t="s">
        <v>129</v>
      </c>
      <c r="G183" s="255" t="s">
        <v>130</v>
      </c>
      <c r="H183" s="256" t="s">
        <v>130</v>
      </c>
      <c r="I183" s="257" t="s">
        <v>130</v>
      </c>
      <c r="J183" s="226" t="s">
        <v>2266</v>
      </c>
      <c r="K183" s="255">
        <v>70000</v>
      </c>
      <c r="L183" s="257" t="s">
        <v>152</v>
      </c>
      <c r="M183" s="226" t="s">
        <v>130</v>
      </c>
    </row>
    <row r="184" spans="2:13">
      <c r="B184" s="249">
        <v>5</v>
      </c>
      <c r="C184" s="250" t="s">
        <v>77</v>
      </c>
      <c r="D184" s="104" t="s">
        <v>2265</v>
      </c>
      <c r="E184" s="104" t="s">
        <v>4</v>
      </c>
      <c r="F184" s="153" t="s">
        <v>129</v>
      </c>
      <c r="G184" s="255" t="s">
        <v>130</v>
      </c>
      <c r="H184" s="256" t="s">
        <v>130</v>
      </c>
      <c r="I184" s="257" t="s">
        <v>130</v>
      </c>
      <c r="J184" s="226" t="s">
        <v>2266</v>
      </c>
      <c r="K184" s="255">
        <v>70000</v>
      </c>
      <c r="L184" s="257" t="s">
        <v>152</v>
      </c>
      <c r="M184" s="226" t="s">
        <v>130</v>
      </c>
    </row>
    <row r="185" spans="2:13">
      <c r="B185" s="249">
        <v>5</v>
      </c>
      <c r="C185" s="250" t="s">
        <v>77</v>
      </c>
      <c r="D185" s="104" t="s">
        <v>2265</v>
      </c>
      <c r="E185" s="104" t="s">
        <v>4</v>
      </c>
      <c r="F185" s="153" t="s">
        <v>129</v>
      </c>
      <c r="G185" s="255" t="s">
        <v>130</v>
      </c>
      <c r="H185" s="256" t="s">
        <v>130</v>
      </c>
      <c r="I185" s="257" t="s">
        <v>130</v>
      </c>
      <c r="J185" s="226" t="s">
        <v>2266</v>
      </c>
      <c r="K185" s="255">
        <v>70000</v>
      </c>
      <c r="L185" s="257" t="s">
        <v>152</v>
      </c>
      <c r="M185" s="226" t="s">
        <v>130</v>
      </c>
    </row>
    <row r="186" spans="2:13">
      <c r="B186" s="249">
        <v>5</v>
      </c>
      <c r="C186" s="250" t="s">
        <v>77</v>
      </c>
      <c r="D186" s="104" t="s">
        <v>2265</v>
      </c>
      <c r="E186" s="104" t="s">
        <v>4</v>
      </c>
      <c r="F186" s="153" t="s">
        <v>129</v>
      </c>
      <c r="G186" s="255" t="s">
        <v>130</v>
      </c>
      <c r="H186" s="256" t="s">
        <v>130</v>
      </c>
      <c r="I186" s="257" t="s">
        <v>130</v>
      </c>
      <c r="J186" s="226" t="s">
        <v>2266</v>
      </c>
      <c r="K186" s="255">
        <v>70000</v>
      </c>
      <c r="L186" s="257" t="s">
        <v>152</v>
      </c>
      <c r="M186" s="226" t="s">
        <v>130</v>
      </c>
    </row>
    <row r="187" spans="2:13">
      <c r="B187" s="249">
        <v>5</v>
      </c>
      <c r="C187" s="250" t="s">
        <v>77</v>
      </c>
      <c r="D187" s="104" t="s">
        <v>2265</v>
      </c>
      <c r="E187" s="104" t="s">
        <v>4</v>
      </c>
      <c r="F187" s="153" t="s">
        <v>129</v>
      </c>
      <c r="G187" s="255" t="s">
        <v>130</v>
      </c>
      <c r="H187" s="256" t="s">
        <v>130</v>
      </c>
      <c r="I187" s="257" t="s">
        <v>130</v>
      </c>
      <c r="J187" s="226" t="s">
        <v>2266</v>
      </c>
      <c r="K187" s="255">
        <v>70000</v>
      </c>
      <c r="L187" s="257" t="s">
        <v>152</v>
      </c>
      <c r="M187" s="226" t="s">
        <v>130</v>
      </c>
    </row>
    <row r="188" spans="2:13">
      <c r="B188" s="249">
        <v>5</v>
      </c>
      <c r="C188" s="250" t="s">
        <v>77</v>
      </c>
      <c r="D188" s="104" t="s">
        <v>2265</v>
      </c>
      <c r="E188" s="104" t="s">
        <v>4</v>
      </c>
      <c r="F188" s="153" t="s">
        <v>129</v>
      </c>
      <c r="G188" s="255" t="s">
        <v>130</v>
      </c>
      <c r="H188" s="256" t="s">
        <v>130</v>
      </c>
      <c r="I188" s="257" t="s">
        <v>130</v>
      </c>
      <c r="J188" s="226" t="s">
        <v>2266</v>
      </c>
      <c r="K188" s="255">
        <v>70000</v>
      </c>
      <c r="L188" s="257" t="s">
        <v>152</v>
      </c>
      <c r="M188" s="226" t="s">
        <v>130</v>
      </c>
    </row>
    <row r="189" spans="2:13">
      <c r="B189" s="249">
        <v>5</v>
      </c>
      <c r="C189" s="250" t="s">
        <v>77</v>
      </c>
      <c r="D189" s="104" t="s">
        <v>2265</v>
      </c>
      <c r="E189" s="104" t="s">
        <v>4</v>
      </c>
      <c r="F189" s="153" t="s">
        <v>129</v>
      </c>
      <c r="G189" s="255" t="s">
        <v>130</v>
      </c>
      <c r="H189" s="256" t="s">
        <v>130</v>
      </c>
      <c r="I189" s="257" t="s">
        <v>130</v>
      </c>
      <c r="J189" s="226" t="s">
        <v>2266</v>
      </c>
      <c r="K189" s="255">
        <v>70000</v>
      </c>
      <c r="L189" s="257" t="s">
        <v>152</v>
      </c>
      <c r="M189" s="226" t="s">
        <v>130</v>
      </c>
    </row>
    <row r="190" spans="2:13">
      <c r="B190" s="249">
        <v>5</v>
      </c>
      <c r="C190" s="250" t="s">
        <v>77</v>
      </c>
      <c r="D190" s="104" t="s">
        <v>2265</v>
      </c>
      <c r="E190" s="104" t="s">
        <v>4</v>
      </c>
      <c r="F190" s="153" t="s">
        <v>129</v>
      </c>
      <c r="G190" s="255" t="s">
        <v>130</v>
      </c>
      <c r="H190" s="256" t="s">
        <v>130</v>
      </c>
      <c r="I190" s="257" t="s">
        <v>130</v>
      </c>
      <c r="J190" s="226" t="s">
        <v>2266</v>
      </c>
      <c r="K190" s="255">
        <v>70000</v>
      </c>
      <c r="L190" s="257" t="s">
        <v>152</v>
      </c>
      <c r="M190" s="226" t="s">
        <v>130</v>
      </c>
    </row>
    <row r="191" spans="2:13">
      <c r="B191" s="249">
        <v>5</v>
      </c>
      <c r="C191" s="250" t="s">
        <v>77</v>
      </c>
      <c r="D191" s="104" t="s">
        <v>2265</v>
      </c>
      <c r="E191" s="104" t="s">
        <v>4</v>
      </c>
      <c r="F191" s="153" t="s">
        <v>129</v>
      </c>
      <c r="G191" s="255" t="s">
        <v>130</v>
      </c>
      <c r="H191" s="256" t="s">
        <v>130</v>
      </c>
      <c r="I191" s="257" t="s">
        <v>130</v>
      </c>
      <c r="J191" s="226" t="s">
        <v>2266</v>
      </c>
      <c r="K191" s="255">
        <v>70000</v>
      </c>
      <c r="L191" s="257" t="s">
        <v>152</v>
      </c>
      <c r="M191" s="226" t="s">
        <v>130</v>
      </c>
    </row>
    <row r="192" spans="2:13">
      <c r="B192" s="249">
        <v>5</v>
      </c>
      <c r="C192" s="250" t="s">
        <v>77</v>
      </c>
      <c r="D192" s="104" t="s">
        <v>2265</v>
      </c>
      <c r="E192" s="104" t="s">
        <v>4</v>
      </c>
      <c r="F192" s="153" t="s">
        <v>129</v>
      </c>
      <c r="G192" s="255" t="s">
        <v>130</v>
      </c>
      <c r="H192" s="256" t="s">
        <v>130</v>
      </c>
      <c r="I192" s="257" t="s">
        <v>130</v>
      </c>
      <c r="J192" s="226" t="s">
        <v>2266</v>
      </c>
      <c r="K192" s="255">
        <v>70000</v>
      </c>
      <c r="L192" s="257" t="s">
        <v>152</v>
      </c>
      <c r="M192" s="226" t="s">
        <v>130</v>
      </c>
    </row>
    <row r="193" spans="2:13">
      <c r="B193" s="249">
        <v>5</v>
      </c>
      <c r="C193" s="250" t="s">
        <v>77</v>
      </c>
      <c r="D193" s="104" t="s">
        <v>2265</v>
      </c>
      <c r="E193" s="104" t="s">
        <v>4</v>
      </c>
      <c r="F193" s="153" t="s">
        <v>129</v>
      </c>
      <c r="G193" s="255" t="s">
        <v>130</v>
      </c>
      <c r="H193" s="256" t="s">
        <v>130</v>
      </c>
      <c r="I193" s="257" t="s">
        <v>130</v>
      </c>
      <c r="J193" s="226" t="s">
        <v>2266</v>
      </c>
      <c r="K193" s="255">
        <v>70000</v>
      </c>
      <c r="L193" s="257" t="s">
        <v>152</v>
      </c>
      <c r="M193" s="226" t="s">
        <v>130</v>
      </c>
    </row>
    <row r="194" spans="2:13">
      <c r="B194" s="249">
        <v>5</v>
      </c>
      <c r="C194" s="250" t="s">
        <v>77</v>
      </c>
      <c r="D194" s="104" t="s">
        <v>2265</v>
      </c>
      <c r="E194" s="104" t="s">
        <v>4</v>
      </c>
      <c r="F194" s="153" t="s">
        <v>129</v>
      </c>
      <c r="G194" s="255" t="s">
        <v>130</v>
      </c>
      <c r="H194" s="256" t="s">
        <v>130</v>
      </c>
      <c r="I194" s="257" t="s">
        <v>130</v>
      </c>
      <c r="J194" s="226" t="s">
        <v>2266</v>
      </c>
      <c r="K194" s="255">
        <v>70000</v>
      </c>
      <c r="L194" s="257" t="s">
        <v>152</v>
      </c>
      <c r="M194" s="226" t="s">
        <v>130</v>
      </c>
    </row>
    <row r="195" spans="2:13">
      <c r="B195" s="249">
        <v>5</v>
      </c>
      <c r="C195" s="250" t="s">
        <v>77</v>
      </c>
      <c r="D195" s="104" t="s">
        <v>2265</v>
      </c>
      <c r="E195" s="104" t="s">
        <v>4</v>
      </c>
      <c r="F195" s="153" t="s">
        <v>129</v>
      </c>
      <c r="G195" s="255" t="s">
        <v>130</v>
      </c>
      <c r="H195" s="256" t="s">
        <v>130</v>
      </c>
      <c r="I195" s="257" t="s">
        <v>130</v>
      </c>
      <c r="J195" s="226" t="s">
        <v>2266</v>
      </c>
      <c r="K195" s="255">
        <v>70000</v>
      </c>
      <c r="L195" s="257" t="s">
        <v>152</v>
      </c>
      <c r="M195" s="226" t="s">
        <v>130</v>
      </c>
    </row>
    <row r="196" spans="2:13">
      <c r="B196" s="249">
        <v>5</v>
      </c>
      <c r="C196" s="250" t="s">
        <v>77</v>
      </c>
      <c r="D196" s="104" t="s">
        <v>2265</v>
      </c>
      <c r="E196" s="104" t="s">
        <v>4</v>
      </c>
      <c r="F196" s="153" t="s">
        <v>129</v>
      </c>
      <c r="G196" s="255" t="s">
        <v>130</v>
      </c>
      <c r="H196" s="256" t="s">
        <v>130</v>
      </c>
      <c r="I196" s="257" t="s">
        <v>130</v>
      </c>
      <c r="J196" s="226" t="s">
        <v>2266</v>
      </c>
      <c r="K196" s="255">
        <v>70000</v>
      </c>
      <c r="L196" s="257" t="s">
        <v>152</v>
      </c>
      <c r="M196" s="226" t="s">
        <v>130</v>
      </c>
    </row>
    <row r="197" spans="2:13">
      <c r="B197" s="249">
        <v>5</v>
      </c>
      <c r="C197" s="250" t="s">
        <v>77</v>
      </c>
      <c r="D197" s="104" t="s">
        <v>2265</v>
      </c>
      <c r="E197" s="104" t="s">
        <v>4</v>
      </c>
      <c r="F197" s="153" t="s">
        <v>129</v>
      </c>
      <c r="G197" s="255" t="s">
        <v>130</v>
      </c>
      <c r="H197" s="256" t="s">
        <v>130</v>
      </c>
      <c r="I197" s="257" t="s">
        <v>130</v>
      </c>
      <c r="J197" s="226" t="s">
        <v>2266</v>
      </c>
      <c r="K197" s="255">
        <v>70000</v>
      </c>
      <c r="L197" s="257" t="s">
        <v>152</v>
      </c>
      <c r="M197" s="226" t="s">
        <v>130</v>
      </c>
    </row>
    <row r="198" spans="2:13">
      <c r="B198" s="249">
        <v>5</v>
      </c>
      <c r="C198" s="250" t="s">
        <v>77</v>
      </c>
      <c r="D198" s="104" t="s">
        <v>2265</v>
      </c>
      <c r="E198" s="104" t="s">
        <v>4</v>
      </c>
      <c r="F198" s="153" t="s">
        <v>129</v>
      </c>
      <c r="G198" s="255" t="s">
        <v>130</v>
      </c>
      <c r="H198" s="256" t="s">
        <v>130</v>
      </c>
      <c r="I198" s="257" t="s">
        <v>130</v>
      </c>
      <c r="J198" s="226" t="s">
        <v>2266</v>
      </c>
      <c r="K198" s="255">
        <v>70000</v>
      </c>
      <c r="L198" s="257" t="s">
        <v>152</v>
      </c>
      <c r="M198" s="226" t="s">
        <v>130</v>
      </c>
    </row>
    <row r="199" spans="2:13">
      <c r="B199" s="249">
        <v>5</v>
      </c>
      <c r="C199" s="250" t="s">
        <v>77</v>
      </c>
      <c r="D199" s="104" t="s">
        <v>2265</v>
      </c>
      <c r="E199" s="104" t="s">
        <v>4</v>
      </c>
      <c r="F199" s="153" t="s">
        <v>129</v>
      </c>
      <c r="G199" s="255" t="s">
        <v>130</v>
      </c>
      <c r="H199" s="256" t="s">
        <v>130</v>
      </c>
      <c r="I199" s="257" t="s">
        <v>130</v>
      </c>
      <c r="J199" s="226" t="s">
        <v>2266</v>
      </c>
      <c r="K199" s="255">
        <v>70000</v>
      </c>
      <c r="L199" s="257" t="s">
        <v>152</v>
      </c>
      <c r="M199" s="226" t="s">
        <v>130</v>
      </c>
    </row>
    <row r="200" spans="2:13">
      <c r="B200" s="249">
        <v>5</v>
      </c>
      <c r="C200" s="250" t="s">
        <v>77</v>
      </c>
      <c r="D200" s="104" t="s">
        <v>2265</v>
      </c>
      <c r="E200" s="104" t="s">
        <v>4</v>
      </c>
      <c r="F200" s="153" t="s">
        <v>129</v>
      </c>
      <c r="G200" s="255" t="s">
        <v>130</v>
      </c>
      <c r="H200" s="256" t="s">
        <v>130</v>
      </c>
      <c r="I200" s="257" t="s">
        <v>130</v>
      </c>
      <c r="J200" s="226" t="s">
        <v>2266</v>
      </c>
      <c r="K200" s="255">
        <v>70000</v>
      </c>
      <c r="L200" s="257" t="s">
        <v>152</v>
      </c>
      <c r="M200" s="226" t="s">
        <v>130</v>
      </c>
    </row>
    <row r="201" spans="2:13">
      <c r="B201" s="249">
        <v>5</v>
      </c>
      <c r="C201" s="250" t="s">
        <v>77</v>
      </c>
      <c r="D201" s="104" t="s">
        <v>2265</v>
      </c>
      <c r="E201" s="104" t="s">
        <v>4</v>
      </c>
      <c r="F201" s="153" t="s">
        <v>129</v>
      </c>
      <c r="G201" s="255" t="s">
        <v>130</v>
      </c>
      <c r="H201" s="256" t="s">
        <v>130</v>
      </c>
      <c r="I201" s="257" t="s">
        <v>130</v>
      </c>
      <c r="J201" s="226" t="s">
        <v>2266</v>
      </c>
      <c r="K201" s="255">
        <v>70000</v>
      </c>
      <c r="L201" s="257" t="s">
        <v>152</v>
      </c>
      <c r="M201" s="226" t="s">
        <v>130</v>
      </c>
    </row>
    <row r="202" spans="2:13">
      <c r="B202" s="249">
        <v>5</v>
      </c>
      <c r="C202" s="250" t="s">
        <v>77</v>
      </c>
      <c r="D202" s="104" t="s">
        <v>2265</v>
      </c>
      <c r="E202" s="104" t="s">
        <v>4</v>
      </c>
      <c r="F202" s="153" t="s">
        <v>129</v>
      </c>
      <c r="G202" s="255" t="s">
        <v>130</v>
      </c>
      <c r="H202" s="256" t="s">
        <v>130</v>
      </c>
      <c r="I202" s="257" t="s">
        <v>130</v>
      </c>
      <c r="J202" s="226" t="s">
        <v>2266</v>
      </c>
      <c r="K202" s="255">
        <v>250000</v>
      </c>
      <c r="L202" s="257" t="s">
        <v>152</v>
      </c>
      <c r="M202" s="226" t="s">
        <v>130</v>
      </c>
    </row>
    <row r="203" spans="2:13">
      <c r="B203" s="249">
        <v>5</v>
      </c>
      <c r="C203" s="250" t="s">
        <v>77</v>
      </c>
      <c r="D203" s="104" t="s">
        <v>2265</v>
      </c>
      <c r="E203" s="104" t="s">
        <v>4</v>
      </c>
      <c r="F203" s="153" t="s">
        <v>129</v>
      </c>
      <c r="G203" s="255" t="s">
        <v>130</v>
      </c>
      <c r="H203" s="256" t="s">
        <v>130</v>
      </c>
      <c r="I203" s="257" t="s">
        <v>130</v>
      </c>
      <c r="J203" s="226" t="s">
        <v>2266</v>
      </c>
      <c r="K203" s="255">
        <v>250000</v>
      </c>
      <c r="L203" s="257" t="s">
        <v>152</v>
      </c>
      <c r="M203" s="226" t="s">
        <v>130</v>
      </c>
    </row>
    <row r="204" spans="2:13">
      <c r="B204" s="249">
        <v>5</v>
      </c>
      <c r="C204" s="250" t="s">
        <v>77</v>
      </c>
      <c r="D204" s="104" t="s">
        <v>2265</v>
      </c>
      <c r="E204" s="104" t="s">
        <v>4</v>
      </c>
      <c r="F204" s="153" t="s">
        <v>129</v>
      </c>
      <c r="G204" s="255" t="s">
        <v>130</v>
      </c>
      <c r="H204" s="256" t="s">
        <v>130</v>
      </c>
      <c r="I204" s="257" t="s">
        <v>130</v>
      </c>
      <c r="J204" s="226" t="s">
        <v>2266</v>
      </c>
      <c r="K204" s="255">
        <v>200000</v>
      </c>
      <c r="L204" s="257" t="s">
        <v>152</v>
      </c>
      <c r="M204" s="226" t="s">
        <v>130</v>
      </c>
    </row>
    <row r="205" spans="2:13">
      <c r="B205" s="249">
        <v>5</v>
      </c>
      <c r="C205" s="250" t="s">
        <v>77</v>
      </c>
      <c r="D205" s="104" t="s">
        <v>2265</v>
      </c>
      <c r="E205" s="104" t="s">
        <v>4</v>
      </c>
      <c r="F205" s="153" t="s">
        <v>129</v>
      </c>
      <c r="G205" s="255" t="s">
        <v>130</v>
      </c>
      <c r="H205" s="256" t="s">
        <v>130</v>
      </c>
      <c r="I205" s="257" t="s">
        <v>130</v>
      </c>
      <c r="J205" s="226" t="s">
        <v>2266</v>
      </c>
      <c r="K205" s="255">
        <v>150000</v>
      </c>
      <c r="L205" s="257" t="s">
        <v>152</v>
      </c>
      <c r="M205" s="226" t="s">
        <v>130</v>
      </c>
    </row>
    <row r="206" spans="2:13">
      <c r="B206" s="249">
        <v>5</v>
      </c>
      <c r="C206" s="250" t="s">
        <v>77</v>
      </c>
      <c r="D206" s="104" t="s">
        <v>2265</v>
      </c>
      <c r="E206" s="104" t="s">
        <v>4</v>
      </c>
      <c r="F206" s="153" t="s">
        <v>129</v>
      </c>
      <c r="G206" s="255" t="s">
        <v>130</v>
      </c>
      <c r="H206" s="256" t="s">
        <v>130</v>
      </c>
      <c r="I206" s="257" t="s">
        <v>130</v>
      </c>
      <c r="J206" s="226" t="s">
        <v>2266</v>
      </c>
      <c r="K206" s="255">
        <v>200000</v>
      </c>
      <c r="L206" s="257" t="s">
        <v>152</v>
      </c>
      <c r="M206" s="226" t="s">
        <v>130</v>
      </c>
    </row>
    <row r="207" spans="2:13">
      <c r="B207" s="249">
        <v>5</v>
      </c>
      <c r="C207" s="250" t="s">
        <v>77</v>
      </c>
      <c r="D207" s="104" t="s">
        <v>2265</v>
      </c>
      <c r="E207" s="104" t="s">
        <v>4</v>
      </c>
      <c r="F207" s="153" t="s">
        <v>129</v>
      </c>
      <c r="G207" s="255" t="s">
        <v>130</v>
      </c>
      <c r="H207" s="256" t="s">
        <v>130</v>
      </c>
      <c r="I207" s="257" t="s">
        <v>130</v>
      </c>
      <c r="J207" s="226" t="s">
        <v>2266</v>
      </c>
      <c r="K207" s="255">
        <v>150000</v>
      </c>
      <c r="L207" s="257" t="s">
        <v>152</v>
      </c>
      <c r="M207" s="226" t="s">
        <v>130</v>
      </c>
    </row>
    <row r="208" spans="2:13">
      <c r="B208" s="249">
        <v>5</v>
      </c>
      <c r="C208" s="250" t="s">
        <v>77</v>
      </c>
      <c r="D208" s="104" t="s">
        <v>2265</v>
      </c>
      <c r="E208" s="104" t="s">
        <v>4</v>
      </c>
      <c r="F208" s="153" t="s">
        <v>129</v>
      </c>
      <c r="G208" s="255" t="s">
        <v>130</v>
      </c>
      <c r="H208" s="256" t="s">
        <v>130</v>
      </c>
      <c r="I208" s="257" t="s">
        <v>130</v>
      </c>
      <c r="J208" s="226" t="s">
        <v>2266</v>
      </c>
      <c r="K208" s="255">
        <v>125000</v>
      </c>
      <c r="L208" s="257" t="s">
        <v>152</v>
      </c>
      <c r="M208" s="226" t="s">
        <v>130</v>
      </c>
    </row>
    <row r="209" spans="2:13">
      <c r="B209" s="249">
        <v>5</v>
      </c>
      <c r="C209" s="250" t="s">
        <v>77</v>
      </c>
      <c r="D209" s="104" t="s">
        <v>2265</v>
      </c>
      <c r="E209" s="104" t="s">
        <v>4</v>
      </c>
      <c r="F209" s="153" t="s">
        <v>129</v>
      </c>
      <c r="G209" s="255" t="s">
        <v>130</v>
      </c>
      <c r="H209" s="256" t="s">
        <v>130</v>
      </c>
      <c r="I209" s="257" t="s">
        <v>130</v>
      </c>
      <c r="J209" s="226" t="s">
        <v>2266</v>
      </c>
      <c r="K209" s="255">
        <v>125000</v>
      </c>
      <c r="L209" s="257" t="s">
        <v>152</v>
      </c>
      <c r="M209" s="226" t="s">
        <v>130</v>
      </c>
    </row>
    <row r="210" spans="2:13">
      <c r="B210" s="249">
        <v>5</v>
      </c>
      <c r="C210" s="250" t="s">
        <v>77</v>
      </c>
      <c r="D210" s="104" t="s">
        <v>2265</v>
      </c>
      <c r="E210" s="104" t="s">
        <v>4</v>
      </c>
      <c r="F210" s="153" t="s">
        <v>129</v>
      </c>
      <c r="G210" s="255" t="s">
        <v>130</v>
      </c>
      <c r="H210" s="256" t="s">
        <v>130</v>
      </c>
      <c r="I210" s="257" t="s">
        <v>130</v>
      </c>
      <c r="J210" s="226" t="s">
        <v>2266</v>
      </c>
      <c r="K210" s="255">
        <v>125000</v>
      </c>
      <c r="L210" s="257" t="s">
        <v>152</v>
      </c>
      <c r="M210" s="226" t="s">
        <v>130</v>
      </c>
    </row>
    <row r="211" spans="2:13">
      <c r="B211" s="249">
        <v>5</v>
      </c>
      <c r="C211" s="250" t="s">
        <v>77</v>
      </c>
      <c r="D211" s="104" t="s">
        <v>2265</v>
      </c>
      <c r="E211" s="104" t="s">
        <v>4</v>
      </c>
      <c r="F211" s="153" t="s">
        <v>129</v>
      </c>
      <c r="G211" s="255" t="s">
        <v>130</v>
      </c>
      <c r="H211" s="256" t="s">
        <v>130</v>
      </c>
      <c r="I211" s="257" t="s">
        <v>130</v>
      </c>
      <c r="J211" s="226" t="s">
        <v>2266</v>
      </c>
      <c r="K211" s="255">
        <v>125000</v>
      </c>
      <c r="L211" s="257" t="s">
        <v>152</v>
      </c>
      <c r="M211" s="226" t="s">
        <v>130</v>
      </c>
    </row>
    <row r="212" spans="2:13">
      <c r="B212" s="249">
        <v>5</v>
      </c>
      <c r="C212" s="250" t="s">
        <v>77</v>
      </c>
      <c r="D212" s="104" t="s">
        <v>2265</v>
      </c>
      <c r="E212" s="104" t="s">
        <v>4</v>
      </c>
      <c r="F212" s="153" t="s">
        <v>129</v>
      </c>
      <c r="G212" s="255" t="s">
        <v>130</v>
      </c>
      <c r="H212" s="256" t="s">
        <v>130</v>
      </c>
      <c r="I212" s="257" t="s">
        <v>130</v>
      </c>
      <c r="J212" s="226" t="s">
        <v>2266</v>
      </c>
      <c r="K212" s="255">
        <v>125000</v>
      </c>
      <c r="L212" s="257" t="s">
        <v>152</v>
      </c>
      <c r="M212" s="226" t="s">
        <v>130</v>
      </c>
    </row>
    <row r="213" spans="2:13">
      <c r="B213" s="249">
        <v>5</v>
      </c>
      <c r="C213" s="250" t="s">
        <v>77</v>
      </c>
      <c r="D213" s="104" t="s">
        <v>2265</v>
      </c>
      <c r="E213" s="104" t="s">
        <v>4</v>
      </c>
      <c r="F213" s="153" t="s">
        <v>129</v>
      </c>
      <c r="G213" s="255" t="s">
        <v>130</v>
      </c>
      <c r="H213" s="256" t="s">
        <v>130</v>
      </c>
      <c r="I213" s="257" t="s">
        <v>130</v>
      </c>
      <c r="J213" s="226" t="s">
        <v>2266</v>
      </c>
      <c r="K213" s="255">
        <v>100000</v>
      </c>
      <c r="L213" s="257" t="s">
        <v>152</v>
      </c>
      <c r="M213" s="226" t="s">
        <v>130</v>
      </c>
    </row>
    <row r="214" spans="2:13">
      <c r="B214" s="249">
        <v>5</v>
      </c>
      <c r="C214" s="250" t="s">
        <v>77</v>
      </c>
      <c r="D214" s="104" t="s">
        <v>2265</v>
      </c>
      <c r="E214" s="104" t="s">
        <v>4</v>
      </c>
      <c r="F214" s="153" t="s">
        <v>129</v>
      </c>
      <c r="G214" s="255" t="s">
        <v>130</v>
      </c>
      <c r="H214" s="256" t="s">
        <v>130</v>
      </c>
      <c r="I214" s="257" t="s">
        <v>130</v>
      </c>
      <c r="J214" s="226" t="s">
        <v>2266</v>
      </c>
      <c r="K214" s="255">
        <v>100000</v>
      </c>
      <c r="L214" s="257" t="s">
        <v>152</v>
      </c>
      <c r="M214" s="226" t="s">
        <v>130</v>
      </c>
    </row>
    <row r="215" spans="2:13">
      <c r="B215" s="249">
        <v>5</v>
      </c>
      <c r="C215" s="250" t="s">
        <v>77</v>
      </c>
      <c r="D215" s="104" t="s">
        <v>2265</v>
      </c>
      <c r="E215" s="104" t="s">
        <v>4</v>
      </c>
      <c r="F215" s="153" t="s">
        <v>129</v>
      </c>
      <c r="G215" s="255" t="s">
        <v>130</v>
      </c>
      <c r="H215" s="256" t="s">
        <v>130</v>
      </c>
      <c r="I215" s="257" t="s">
        <v>130</v>
      </c>
      <c r="J215" s="226" t="s">
        <v>2266</v>
      </c>
      <c r="K215" s="255">
        <v>100000</v>
      </c>
      <c r="L215" s="257" t="s">
        <v>152</v>
      </c>
      <c r="M215" s="226" t="s">
        <v>130</v>
      </c>
    </row>
    <row r="216" spans="2:13">
      <c r="B216" s="249">
        <v>5</v>
      </c>
      <c r="C216" s="250" t="s">
        <v>77</v>
      </c>
      <c r="D216" s="104" t="s">
        <v>2265</v>
      </c>
      <c r="E216" s="104" t="s">
        <v>4</v>
      </c>
      <c r="F216" s="153" t="s">
        <v>129</v>
      </c>
      <c r="G216" s="255" t="s">
        <v>130</v>
      </c>
      <c r="H216" s="256" t="s">
        <v>130</v>
      </c>
      <c r="I216" s="257" t="s">
        <v>130</v>
      </c>
      <c r="J216" s="226" t="s">
        <v>2266</v>
      </c>
      <c r="K216" s="255">
        <v>100000</v>
      </c>
      <c r="L216" s="257" t="s">
        <v>152</v>
      </c>
      <c r="M216" s="226" t="s">
        <v>130</v>
      </c>
    </row>
    <row r="217" spans="2:13">
      <c r="B217" s="249">
        <v>5</v>
      </c>
      <c r="C217" s="250" t="s">
        <v>77</v>
      </c>
      <c r="D217" s="104" t="s">
        <v>2265</v>
      </c>
      <c r="E217" s="104" t="s">
        <v>4</v>
      </c>
      <c r="F217" s="153" t="s">
        <v>129</v>
      </c>
      <c r="G217" s="255" t="s">
        <v>130</v>
      </c>
      <c r="H217" s="256" t="s">
        <v>130</v>
      </c>
      <c r="I217" s="257" t="s">
        <v>130</v>
      </c>
      <c r="J217" s="226" t="s">
        <v>2266</v>
      </c>
      <c r="K217" s="255">
        <v>250000</v>
      </c>
      <c r="L217" s="257" t="s">
        <v>152</v>
      </c>
      <c r="M217" s="226" t="s">
        <v>130</v>
      </c>
    </row>
    <row r="218" spans="2:13">
      <c r="B218" s="249">
        <v>5</v>
      </c>
      <c r="C218" s="250" t="s">
        <v>77</v>
      </c>
      <c r="D218" s="104" t="s">
        <v>2265</v>
      </c>
      <c r="E218" s="104" t="s">
        <v>4</v>
      </c>
      <c r="F218" s="153" t="s">
        <v>129</v>
      </c>
      <c r="G218" s="255" t="s">
        <v>130</v>
      </c>
      <c r="H218" s="256" t="s">
        <v>130</v>
      </c>
      <c r="I218" s="257" t="s">
        <v>130</v>
      </c>
      <c r="J218" s="226" t="s">
        <v>2266</v>
      </c>
      <c r="K218" s="255">
        <v>250000</v>
      </c>
      <c r="L218" s="257" t="s">
        <v>152</v>
      </c>
      <c r="M218" s="226" t="s">
        <v>130</v>
      </c>
    </row>
    <row r="219" spans="2:13">
      <c r="B219" s="249">
        <v>5</v>
      </c>
      <c r="C219" s="250" t="s">
        <v>77</v>
      </c>
      <c r="D219" s="104" t="s">
        <v>2265</v>
      </c>
      <c r="E219" s="104" t="s">
        <v>4</v>
      </c>
      <c r="F219" s="153" t="s">
        <v>129</v>
      </c>
      <c r="G219" s="255" t="s">
        <v>130</v>
      </c>
      <c r="H219" s="256" t="s">
        <v>130</v>
      </c>
      <c r="I219" s="257" t="s">
        <v>130</v>
      </c>
      <c r="J219" s="226" t="s">
        <v>2266</v>
      </c>
      <c r="K219" s="255">
        <v>200000</v>
      </c>
      <c r="L219" s="257" t="s">
        <v>152</v>
      </c>
      <c r="M219" s="226" t="s">
        <v>130</v>
      </c>
    </row>
    <row r="220" spans="2:13">
      <c r="B220" s="249">
        <v>5</v>
      </c>
      <c r="C220" s="250" t="s">
        <v>77</v>
      </c>
      <c r="D220" s="104" t="s">
        <v>2265</v>
      </c>
      <c r="E220" s="104" t="s">
        <v>4</v>
      </c>
      <c r="F220" s="153" t="s">
        <v>129</v>
      </c>
      <c r="G220" s="255" t="s">
        <v>130</v>
      </c>
      <c r="H220" s="256" t="s">
        <v>130</v>
      </c>
      <c r="I220" s="257" t="s">
        <v>130</v>
      </c>
      <c r="J220" s="226" t="s">
        <v>2266</v>
      </c>
      <c r="K220" s="255">
        <v>100000</v>
      </c>
      <c r="L220" s="257" t="s">
        <v>152</v>
      </c>
      <c r="M220" s="226" t="s">
        <v>130</v>
      </c>
    </row>
    <row r="221" spans="2:13">
      <c r="B221" s="249">
        <v>5</v>
      </c>
      <c r="C221" s="250" t="s">
        <v>77</v>
      </c>
      <c r="D221" s="104" t="s">
        <v>2265</v>
      </c>
      <c r="E221" s="104" t="s">
        <v>4</v>
      </c>
      <c r="F221" s="153" t="s">
        <v>129</v>
      </c>
      <c r="G221" s="255" t="s">
        <v>130</v>
      </c>
      <c r="H221" s="256" t="s">
        <v>130</v>
      </c>
      <c r="I221" s="257" t="s">
        <v>130</v>
      </c>
      <c r="J221" s="226" t="s">
        <v>2266</v>
      </c>
      <c r="K221" s="255">
        <v>100000</v>
      </c>
      <c r="L221" s="257" t="s">
        <v>152</v>
      </c>
      <c r="M221" s="226" t="s">
        <v>130</v>
      </c>
    </row>
    <row r="222" spans="2:13">
      <c r="B222" s="249">
        <v>5</v>
      </c>
      <c r="C222" s="250" t="s">
        <v>77</v>
      </c>
      <c r="D222" s="104" t="s">
        <v>2265</v>
      </c>
      <c r="E222" s="104" t="s">
        <v>4</v>
      </c>
      <c r="F222" s="153" t="s">
        <v>129</v>
      </c>
      <c r="G222" s="255" t="s">
        <v>130</v>
      </c>
      <c r="H222" s="256" t="s">
        <v>130</v>
      </c>
      <c r="I222" s="257" t="s">
        <v>130</v>
      </c>
      <c r="J222" s="226" t="s">
        <v>2266</v>
      </c>
      <c r="K222" s="255">
        <v>100000</v>
      </c>
      <c r="L222" s="257" t="s">
        <v>152</v>
      </c>
      <c r="M222" s="226" t="s">
        <v>130</v>
      </c>
    </row>
    <row r="223" spans="2:13">
      <c r="B223" s="249">
        <v>5</v>
      </c>
      <c r="C223" s="250" t="s">
        <v>77</v>
      </c>
      <c r="D223" s="104" t="s">
        <v>2265</v>
      </c>
      <c r="E223" s="104" t="s">
        <v>4</v>
      </c>
      <c r="F223" s="153" t="s">
        <v>129</v>
      </c>
      <c r="G223" s="255" t="s">
        <v>130</v>
      </c>
      <c r="H223" s="256" t="s">
        <v>130</v>
      </c>
      <c r="I223" s="257" t="s">
        <v>130</v>
      </c>
      <c r="J223" s="226" t="s">
        <v>2266</v>
      </c>
      <c r="K223" s="255">
        <v>100000</v>
      </c>
      <c r="L223" s="257" t="s">
        <v>152</v>
      </c>
      <c r="M223" s="226" t="s">
        <v>130</v>
      </c>
    </row>
    <row r="224" spans="2:13">
      <c r="B224" s="249">
        <v>5</v>
      </c>
      <c r="C224" s="250" t="s">
        <v>77</v>
      </c>
      <c r="D224" s="104" t="s">
        <v>2265</v>
      </c>
      <c r="E224" s="104" t="s">
        <v>4</v>
      </c>
      <c r="F224" s="153" t="s">
        <v>129</v>
      </c>
      <c r="G224" s="255" t="s">
        <v>130</v>
      </c>
      <c r="H224" s="256" t="s">
        <v>130</v>
      </c>
      <c r="I224" s="257" t="s">
        <v>130</v>
      </c>
      <c r="J224" s="226" t="s">
        <v>2266</v>
      </c>
      <c r="K224" s="255">
        <v>100000</v>
      </c>
      <c r="L224" s="257" t="s">
        <v>152</v>
      </c>
      <c r="M224" s="226" t="s">
        <v>130</v>
      </c>
    </row>
    <row r="225" spans="2:13">
      <c r="B225" s="249">
        <v>5</v>
      </c>
      <c r="C225" s="250" t="s">
        <v>77</v>
      </c>
      <c r="D225" s="104" t="s">
        <v>2265</v>
      </c>
      <c r="E225" s="104" t="s">
        <v>4</v>
      </c>
      <c r="F225" s="153" t="s">
        <v>129</v>
      </c>
      <c r="G225" s="255" t="s">
        <v>130</v>
      </c>
      <c r="H225" s="256" t="s">
        <v>130</v>
      </c>
      <c r="I225" s="257" t="s">
        <v>130</v>
      </c>
      <c r="J225" s="226" t="s">
        <v>2266</v>
      </c>
      <c r="K225" s="255">
        <v>100000</v>
      </c>
      <c r="L225" s="257" t="s">
        <v>152</v>
      </c>
      <c r="M225" s="226" t="s">
        <v>130</v>
      </c>
    </row>
    <row r="226" spans="2:13">
      <c r="B226" s="249">
        <v>5</v>
      </c>
      <c r="C226" s="250" t="s">
        <v>77</v>
      </c>
      <c r="D226" s="104" t="s">
        <v>2265</v>
      </c>
      <c r="E226" s="104" t="s">
        <v>4</v>
      </c>
      <c r="F226" s="153" t="s">
        <v>129</v>
      </c>
      <c r="G226" s="255" t="s">
        <v>130</v>
      </c>
      <c r="H226" s="256" t="s">
        <v>130</v>
      </c>
      <c r="I226" s="257" t="s">
        <v>130</v>
      </c>
      <c r="J226" s="226" t="s">
        <v>2266</v>
      </c>
      <c r="K226" s="255">
        <v>100000</v>
      </c>
      <c r="L226" s="257" t="s">
        <v>152</v>
      </c>
      <c r="M226" s="226" t="s">
        <v>130</v>
      </c>
    </row>
    <row r="227" spans="2:13">
      <c r="B227" s="249">
        <v>5</v>
      </c>
      <c r="C227" s="250" t="s">
        <v>77</v>
      </c>
      <c r="D227" s="104" t="s">
        <v>2265</v>
      </c>
      <c r="E227" s="104" t="s">
        <v>4</v>
      </c>
      <c r="F227" s="153" t="s">
        <v>129</v>
      </c>
      <c r="G227" s="255" t="s">
        <v>130</v>
      </c>
      <c r="H227" s="256" t="s">
        <v>130</v>
      </c>
      <c r="I227" s="257" t="s">
        <v>130</v>
      </c>
      <c r="J227" s="226" t="s">
        <v>2266</v>
      </c>
      <c r="K227" s="255">
        <v>80000</v>
      </c>
      <c r="L227" s="257" t="s">
        <v>152</v>
      </c>
      <c r="M227" s="226" t="s">
        <v>130</v>
      </c>
    </row>
    <row r="228" spans="2:13">
      <c r="B228" s="249">
        <v>5</v>
      </c>
      <c r="C228" s="250" t="s">
        <v>77</v>
      </c>
      <c r="D228" s="104" t="s">
        <v>2265</v>
      </c>
      <c r="E228" s="104" t="s">
        <v>4</v>
      </c>
      <c r="F228" s="153" t="s">
        <v>129</v>
      </c>
      <c r="G228" s="255" t="s">
        <v>130</v>
      </c>
      <c r="H228" s="256" t="s">
        <v>130</v>
      </c>
      <c r="I228" s="257" t="s">
        <v>130</v>
      </c>
      <c r="J228" s="226" t="s">
        <v>2266</v>
      </c>
      <c r="K228" s="255">
        <v>80000</v>
      </c>
      <c r="L228" s="257" t="s">
        <v>152</v>
      </c>
      <c r="M228" s="226" t="s">
        <v>130</v>
      </c>
    </row>
    <row r="229" spans="2:13">
      <c r="B229" s="249">
        <v>5</v>
      </c>
      <c r="C229" s="250" t="s">
        <v>77</v>
      </c>
      <c r="D229" s="104" t="s">
        <v>2265</v>
      </c>
      <c r="E229" s="104" t="s">
        <v>4</v>
      </c>
      <c r="F229" s="153" t="s">
        <v>129</v>
      </c>
      <c r="G229" s="255" t="s">
        <v>130</v>
      </c>
      <c r="H229" s="256" t="s">
        <v>130</v>
      </c>
      <c r="I229" s="257" t="s">
        <v>130</v>
      </c>
      <c r="J229" s="226" t="s">
        <v>2266</v>
      </c>
      <c r="K229" s="255">
        <v>80000</v>
      </c>
      <c r="L229" s="257" t="s">
        <v>152</v>
      </c>
      <c r="M229" s="226" t="s">
        <v>130</v>
      </c>
    </row>
    <row r="230" spans="2:13">
      <c r="B230" s="249">
        <v>5</v>
      </c>
      <c r="C230" s="250" t="s">
        <v>77</v>
      </c>
      <c r="D230" s="104" t="s">
        <v>2265</v>
      </c>
      <c r="E230" s="104" t="s">
        <v>4</v>
      </c>
      <c r="F230" s="153" t="s">
        <v>129</v>
      </c>
      <c r="G230" s="255" t="s">
        <v>130</v>
      </c>
      <c r="H230" s="256" t="s">
        <v>130</v>
      </c>
      <c r="I230" s="257" t="s">
        <v>130</v>
      </c>
      <c r="J230" s="226" t="s">
        <v>2266</v>
      </c>
      <c r="K230" s="255">
        <v>80000</v>
      </c>
      <c r="L230" s="257" t="s">
        <v>152</v>
      </c>
      <c r="M230" s="226" t="s">
        <v>130</v>
      </c>
    </row>
    <row r="231" spans="2:13">
      <c r="B231" s="249">
        <v>5</v>
      </c>
      <c r="C231" s="250" t="s">
        <v>77</v>
      </c>
      <c r="D231" s="104" t="s">
        <v>2265</v>
      </c>
      <c r="E231" s="104" t="s">
        <v>4</v>
      </c>
      <c r="F231" s="153" t="s">
        <v>129</v>
      </c>
      <c r="G231" s="255" t="s">
        <v>130</v>
      </c>
      <c r="H231" s="256" t="s">
        <v>130</v>
      </c>
      <c r="I231" s="257" t="s">
        <v>130</v>
      </c>
      <c r="J231" s="226" t="s">
        <v>2266</v>
      </c>
      <c r="K231" s="255">
        <v>80000</v>
      </c>
      <c r="L231" s="257" t="s">
        <v>152</v>
      </c>
      <c r="M231" s="226" t="s">
        <v>130</v>
      </c>
    </row>
    <row r="232" spans="2:13">
      <c r="B232" s="249">
        <v>5</v>
      </c>
      <c r="C232" s="250" t="s">
        <v>77</v>
      </c>
      <c r="D232" s="104" t="s">
        <v>2265</v>
      </c>
      <c r="E232" s="104" t="s">
        <v>4</v>
      </c>
      <c r="F232" s="153" t="s">
        <v>129</v>
      </c>
      <c r="G232" s="255" t="s">
        <v>130</v>
      </c>
      <c r="H232" s="256" t="s">
        <v>130</v>
      </c>
      <c r="I232" s="257" t="s">
        <v>130</v>
      </c>
      <c r="J232" s="226" t="s">
        <v>2266</v>
      </c>
      <c r="K232" s="255">
        <v>80000</v>
      </c>
      <c r="L232" s="257" t="s">
        <v>152</v>
      </c>
      <c r="M232" s="226" t="s">
        <v>130</v>
      </c>
    </row>
    <row r="233" spans="2:13">
      <c r="B233" s="249">
        <v>5</v>
      </c>
      <c r="C233" s="250" t="s">
        <v>77</v>
      </c>
      <c r="D233" s="104" t="s">
        <v>2265</v>
      </c>
      <c r="E233" s="104" t="s">
        <v>4</v>
      </c>
      <c r="F233" s="153" t="s">
        <v>129</v>
      </c>
      <c r="G233" s="255" t="s">
        <v>130</v>
      </c>
      <c r="H233" s="256" t="s">
        <v>130</v>
      </c>
      <c r="I233" s="257" t="s">
        <v>130</v>
      </c>
      <c r="J233" s="226" t="s">
        <v>2266</v>
      </c>
      <c r="K233" s="255">
        <v>75000</v>
      </c>
      <c r="L233" s="257" t="s">
        <v>152</v>
      </c>
      <c r="M233" s="226" t="s">
        <v>130</v>
      </c>
    </row>
    <row r="234" spans="2:13">
      <c r="B234" s="249">
        <v>5</v>
      </c>
      <c r="C234" s="250" t="s">
        <v>77</v>
      </c>
      <c r="D234" s="104" t="s">
        <v>2265</v>
      </c>
      <c r="E234" s="104" t="s">
        <v>4</v>
      </c>
      <c r="F234" s="153" t="s">
        <v>129</v>
      </c>
      <c r="G234" s="255" t="s">
        <v>130</v>
      </c>
      <c r="H234" s="256" t="s">
        <v>130</v>
      </c>
      <c r="I234" s="257" t="s">
        <v>130</v>
      </c>
      <c r="J234" s="226" t="s">
        <v>2266</v>
      </c>
      <c r="K234" s="255">
        <v>75000</v>
      </c>
      <c r="L234" s="257" t="s">
        <v>152</v>
      </c>
      <c r="M234" s="226" t="s">
        <v>130</v>
      </c>
    </row>
    <row r="235" spans="2:13">
      <c r="B235" s="249">
        <v>5</v>
      </c>
      <c r="C235" s="250" t="s">
        <v>77</v>
      </c>
      <c r="D235" s="104" t="s">
        <v>2265</v>
      </c>
      <c r="E235" s="104" t="s">
        <v>4</v>
      </c>
      <c r="F235" s="153" t="s">
        <v>129</v>
      </c>
      <c r="G235" s="255" t="s">
        <v>130</v>
      </c>
      <c r="H235" s="256" t="s">
        <v>130</v>
      </c>
      <c r="I235" s="257" t="s">
        <v>130</v>
      </c>
      <c r="J235" s="226" t="s">
        <v>2266</v>
      </c>
      <c r="K235" s="255">
        <v>75000</v>
      </c>
      <c r="L235" s="257" t="s">
        <v>152</v>
      </c>
      <c r="M235" s="226" t="s">
        <v>130</v>
      </c>
    </row>
    <row r="236" spans="2:13">
      <c r="B236" s="249">
        <v>5</v>
      </c>
      <c r="C236" s="250" t="s">
        <v>77</v>
      </c>
      <c r="D236" s="104" t="s">
        <v>2265</v>
      </c>
      <c r="E236" s="104" t="s">
        <v>4</v>
      </c>
      <c r="F236" s="153" t="s">
        <v>129</v>
      </c>
      <c r="G236" s="255" t="s">
        <v>130</v>
      </c>
      <c r="H236" s="256" t="s">
        <v>130</v>
      </c>
      <c r="I236" s="257" t="s">
        <v>130</v>
      </c>
      <c r="J236" s="226" t="s">
        <v>2266</v>
      </c>
      <c r="K236" s="255">
        <v>75000</v>
      </c>
      <c r="L236" s="257" t="s">
        <v>152</v>
      </c>
      <c r="M236" s="226" t="s">
        <v>130</v>
      </c>
    </row>
    <row r="237" spans="2:13">
      <c r="B237" s="249">
        <v>5</v>
      </c>
      <c r="C237" s="250" t="s">
        <v>77</v>
      </c>
      <c r="D237" s="104" t="s">
        <v>2265</v>
      </c>
      <c r="E237" s="104" t="s">
        <v>4</v>
      </c>
      <c r="F237" s="153" t="s">
        <v>129</v>
      </c>
      <c r="G237" s="255" t="s">
        <v>130</v>
      </c>
      <c r="H237" s="256" t="s">
        <v>130</v>
      </c>
      <c r="I237" s="257" t="s">
        <v>130</v>
      </c>
      <c r="J237" s="226" t="s">
        <v>2266</v>
      </c>
      <c r="K237" s="255">
        <v>70000</v>
      </c>
      <c r="L237" s="257" t="s">
        <v>152</v>
      </c>
      <c r="M237" s="226" t="s">
        <v>130</v>
      </c>
    </row>
    <row r="238" spans="2:13">
      <c r="B238" s="249">
        <v>5</v>
      </c>
      <c r="C238" s="250" t="s">
        <v>77</v>
      </c>
      <c r="D238" s="104" t="s">
        <v>2265</v>
      </c>
      <c r="E238" s="104" t="s">
        <v>4</v>
      </c>
      <c r="F238" s="153" t="s">
        <v>129</v>
      </c>
      <c r="G238" s="255" t="s">
        <v>130</v>
      </c>
      <c r="H238" s="256" t="s">
        <v>130</v>
      </c>
      <c r="I238" s="257" t="s">
        <v>130</v>
      </c>
      <c r="J238" s="226" t="s">
        <v>2266</v>
      </c>
      <c r="K238" s="255">
        <v>70000</v>
      </c>
      <c r="L238" s="257" t="s">
        <v>152</v>
      </c>
      <c r="M238" s="226" t="s">
        <v>130</v>
      </c>
    </row>
    <row r="239" spans="2:13">
      <c r="B239" s="249">
        <v>5</v>
      </c>
      <c r="C239" s="250" t="s">
        <v>77</v>
      </c>
      <c r="D239" s="104" t="s">
        <v>2265</v>
      </c>
      <c r="E239" s="104" t="s">
        <v>4</v>
      </c>
      <c r="F239" s="153" t="s">
        <v>129</v>
      </c>
      <c r="G239" s="255" t="s">
        <v>130</v>
      </c>
      <c r="H239" s="256" t="s">
        <v>130</v>
      </c>
      <c r="I239" s="257" t="s">
        <v>130</v>
      </c>
      <c r="J239" s="226" t="s">
        <v>2266</v>
      </c>
      <c r="K239" s="255">
        <v>70000</v>
      </c>
      <c r="L239" s="257" t="s">
        <v>152</v>
      </c>
      <c r="M239" s="226" t="s">
        <v>130</v>
      </c>
    </row>
    <row r="240" spans="2:13">
      <c r="B240" s="249">
        <v>5</v>
      </c>
      <c r="C240" s="250" t="s">
        <v>77</v>
      </c>
      <c r="D240" s="104" t="s">
        <v>2265</v>
      </c>
      <c r="E240" s="104" t="s">
        <v>4</v>
      </c>
      <c r="F240" s="153" t="s">
        <v>129</v>
      </c>
      <c r="G240" s="255" t="s">
        <v>130</v>
      </c>
      <c r="H240" s="256" t="s">
        <v>130</v>
      </c>
      <c r="I240" s="257" t="s">
        <v>130</v>
      </c>
      <c r="J240" s="226" t="s">
        <v>2266</v>
      </c>
      <c r="K240" s="255">
        <v>70000</v>
      </c>
      <c r="L240" s="257" t="s">
        <v>152</v>
      </c>
      <c r="M240" s="226" t="s">
        <v>130</v>
      </c>
    </row>
    <row r="241" spans="2:13">
      <c r="B241" s="249">
        <v>5</v>
      </c>
      <c r="C241" s="250" t="s">
        <v>77</v>
      </c>
      <c r="D241" s="104" t="s">
        <v>2265</v>
      </c>
      <c r="E241" s="104" t="s">
        <v>4</v>
      </c>
      <c r="F241" s="153" t="s">
        <v>129</v>
      </c>
      <c r="G241" s="255" t="s">
        <v>130</v>
      </c>
      <c r="H241" s="256" t="s">
        <v>130</v>
      </c>
      <c r="I241" s="257" t="s">
        <v>130</v>
      </c>
      <c r="J241" s="226" t="s">
        <v>2266</v>
      </c>
      <c r="K241" s="255">
        <v>70000</v>
      </c>
      <c r="L241" s="257" t="s">
        <v>152</v>
      </c>
      <c r="M241" s="226" t="s">
        <v>130</v>
      </c>
    </row>
    <row r="242" spans="2:13">
      <c r="B242" s="249">
        <v>5</v>
      </c>
      <c r="C242" s="250" t="s">
        <v>77</v>
      </c>
      <c r="D242" s="104" t="s">
        <v>2265</v>
      </c>
      <c r="E242" s="104" t="s">
        <v>4</v>
      </c>
      <c r="F242" s="153" t="s">
        <v>129</v>
      </c>
      <c r="G242" s="255" t="s">
        <v>130</v>
      </c>
      <c r="H242" s="256" t="s">
        <v>130</v>
      </c>
      <c r="I242" s="257" t="s">
        <v>130</v>
      </c>
      <c r="J242" s="226" t="s">
        <v>2266</v>
      </c>
      <c r="K242" s="255">
        <v>70000</v>
      </c>
      <c r="L242" s="257" t="s">
        <v>152</v>
      </c>
      <c r="M242" s="226" t="s">
        <v>130</v>
      </c>
    </row>
    <row r="243" spans="2:13">
      <c r="B243" s="249">
        <v>5</v>
      </c>
      <c r="C243" s="250" t="s">
        <v>77</v>
      </c>
      <c r="D243" s="104" t="s">
        <v>2265</v>
      </c>
      <c r="E243" s="104" t="s">
        <v>4</v>
      </c>
      <c r="F243" s="153" t="s">
        <v>129</v>
      </c>
      <c r="G243" s="255" t="s">
        <v>130</v>
      </c>
      <c r="H243" s="256" t="s">
        <v>130</v>
      </c>
      <c r="I243" s="257" t="s">
        <v>130</v>
      </c>
      <c r="J243" s="226" t="s">
        <v>2266</v>
      </c>
      <c r="K243" s="255">
        <v>70000</v>
      </c>
      <c r="L243" s="257" t="s">
        <v>152</v>
      </c>
      <c r="M243" s="226" t="s">
        <v>130</v>
      </c>
    </row>
    <row r="244" spans="2:13">
      <c r="B244" s="249">
        <v>5</v>
      </c>
      <c r="C244" s="250" t="s">
        <v>77</v>
      </c>
      <c r="D244" s="104" t="s">
        <v>2265</v>
      </c>
      <c r="E244" s="104" t="s">
        <v>4</v>
      </c>
      <c r="F244" s="153" t="s">
        <v>129</v>
      </c>
      <c r="G244" s="255" t="s">
        <v>130</v>
      </c>
      <c r="H244" s="256" t="s">
        <v>130</v>
      </c>
      <c r="I244" s="257" t="s">
        <v>130</v>
      </c>
      <c r="J244" s="226" t="s">
        <v>2266</v>
      </c>
      <c r="K244" s="255">
        <v>70000</v>
      </c>
      <c r="L244" s="257" t="s">
        <v>152</v>
      </c>
      <c r="M244" s="226" t="s">
        <v>130</v>
      </c>
    </row>
    <row r="245" spans="2:13">
      <c r="B245" s="249">
        <v>5</v>
      </c>
      <c r="C245" s="250" t="s">
        <v>77</v>
      </c>
      <c r="D245" s="104" t="s">
        <v>2265</v>
      </c>
      <c r="E245" s="104" t="s">
        <v>4</v>
      </c>
      <c r="F245" s="153" t="s">
        <v>129</v>
      </c>
      <c r="G245" s="255" t="s">
        <v>130</v>
      </c>
      <c r="H245" s="256" t="s">
        <v>130</v>
      </c>
      <c r="I245" s="257" t="s">
        <v>130</v>
      </c>
      <c r="J245" s="226" t="s">
        <v>2266</v>
      </c>
      <c r="K245" s="255">
        <v>70000</v>
      </c>
      <c r="L245" s="257" t="s">
        <v>152</v>
      </c>
      <c r="M245" s="226" t="s">
        <v>130</v>
      </c>
    </row>
    <row r="246" spans="2:13">
      <c r="B246" s="249">
        <v>5</v>
      </c>
      <c r="C246" s="250" t="s">
        <v>77</v>
      </c>
      <c r="D246" s="104" t="s">
        <v>2265</v>
      </c>
      <c r="E246" s="104" t="s">
        <v>4</v>
      </c>
      <c r="F246" s="153" t="s">
        <v>129</v>
      </c>
      <c r="G246" s="255" t="s">
        <v>130</v>
      </c>
      <c r="H246" s="256" t="s">
        <v>130</v>
      </c>
      <c r="I246" s="257" t="s">
        <v>130</v>
      </c>
      <c r="J246" s="226" t="s">
        <v>2266</v>
      </c>
      <c r="K246" s="255">
        <v>70000</v>
      </c>
      <c r="L246" s="257" t="s">
        <v>152</v>
      </c>
      <c r="M246" s="226" t="s">
        <v>130</v>
      </c>
    </row>
    <row r="247" spans="2:13">
      <c r="B247" s="249">
        <v>5</v>
      </c>
      <c r="C247" s="250" t="s">
        <v>77</v>
      </c>
      <c r="D247" s="104" t="s">
        <v>2265</v>
      </c>
      <c r="E247" s="104" t="s">
        <v>4</v>
      </c>
      <c r="F247" s="153" t="s">
        <v>129</v>
      </c>
      <c r="G247" s="255" t="s">
        <v>130</v>
      </c>
      <c r="H247" s="256" t="s">
        <v>130</v>
      </c>
      <c r="I247" s="257" t="s">
        <v>130</v>
      </c>
      <c r="J247" s="226" t="s">
        <v>2266</v>
      </c>
      <c r="K247" s="255">
        <v>200000</v>
      </c>
      <c r="L247" s="257" t="s">
        <v>152</v>
      </c>
      <c r="M247" s="226" t="s">
        <v>130</v>
      </c>
    </row>
    <row r="248" spans="2:13">
      <c r="B248" s="249">
        <v>5</v>
      </c>
      <c r="C248" s="250" t="s">
        <v>77</v>
      </c>
      <c r="D248" s="104" t="s">
        <v>2228</v>
      </c>
      <c r="E248" s="104" t="s">
        <v>4</v>
      </c>
      <c r="F248" s="153" t="s">
        <v>129</v>
      </c>
      <c r="G248" s="255" t="s">
        <v>130</v>
      </c>
      <c r="H248" s="256" t="s">
        <v>130</v>
      </c>
      <c r="I248" s="257" t="s">
        <v>130</v>
      </c>
      <c r="J248" s="226" t="s">
        <v>2267</v>
      </c>
      <c r="K248" s="255">
        <v>20580000</v>
      </c>
      <c r="L248" s="257" t="s">
        <v>151</v>
      </c>
      <c r="M248" s="226" t="s">
        <v>130</v>
      </c>
    </row>
    <row r="249" spans="2:13">
      <c r="B249" s="249">
        <v>5</v>
      </c>
      <c r="C249" s="250" t="s">
        <v>77</v>
      </c>
      <c r="D249" s="104" t="s">
        <v>2228</v>
      </c>
      <c r="E249" s="104" t="s">
        <v>4</v>
      </c>
      <c r="F249" s="153" t="s">
        <v>129</v>
      </c>
      <c r="G249" s="255" t="s">
        <v>130</v>
      </c>
      <c r="H249" s="256" t="s">
        <v>130</v>
      </c>
      <c r="I249" s="257" t="s">
        <v>130</v>
      </c>
      <c r="J249" s="226" t="s">
        <v>2268</v>
      </c>
      <c r="K249" s="255">
        <v>2220000</v>
      </c>
      <c r="L249" s="257" t="s">
        <v>152</v>
      </c>
      <c r="M249" s="226" t="s">
        <v>130</v>
      </c>
    </row>
    <row r="250" spans="2:13">
      <c r="B250" s="249">
        <v>5</v>
      </c>
      <c r="C250" s="250" t="s">
        <v>77</v>
      </c>
      <c r="D250" s="104" t="s">
        <v>2231</v>
      </c>
      <c r="E250" s="104" t="s">
        <v>4</v>
      </c>
      <c r="F250" s="153" t="s">
        <v>129</v>
      </c>
      <c r="G250" s="255" t="s">
        <v>130</v>
      </c>
      <c r="H250" s="256" t="s">
        <v>130</v>
      </c>
      <c r="I250" s="257" t="s">
        <v>130</v>
      </c>
      <c r="J250" s="226" t="s">
        <v>2269</v>
      </c>
      <c r="K250" s="255">
        <v>6752132</v>
      </c>
      <c r="L250" s="257" t="s">
        <v>151</v>
      </c>
      <c r="M250" s="226" t="s">
        <v>130</v>
      </c>
    </row>
    <row r="251" spans="2:13">
      <c r="B251" s="249">
        <v>5</v>
      </c>
      <c r="C251" s="250" t="s">
        <v>77</v>
      </c>
      <c r="D251" s="104" t="s">
        <v>2231</v>
      </c>
      <c r="E251" s="104" t="s">
        <v>4</v>
      </c>
      <c r="F251" s="153" t="s">
        <v>129</v>
      </c>
      <c r="G251" s="255" t="s">
        <v>130</v>
      </c>
      <c r="H251" s="256" t="s">
        <v>130</v>
      </c>
      <c r="I251" s="257" t="s">
        <v>130</v>
      </c>
      <c r="J251" s="226" t="s">
        <v>2270</v>
      </c>
      <c r="K251" s="255">
        <v>6687563.25</v>
      </c>
      <c r="L251" s="257" t="s">
        <v>151</v>
      </c>
      <c r="M251" s="226" t="s">
        <v>130</v>
      </c>
    </row>
    <row r="252" spans="2:13">
      <c r="B252" s="249">
        <v>5</v>
      </c>
      <c r="C252" s="250" t="s">
        <v>77</v>
      </c>
      <c r="D252" s="104" t="s">
        <v>2271</v>
      </c>
      <c r="E252" s="104" t="s">
        <v>4</v>
      </c>
      <c r="F252" s="153" t="s">
        <v>129</v>
      </c>
      <c r="G252" s="255" t="s">
        <v>130</v>
      </c>
      <c r="H252" s="256" t="s">
        <v>130</v>
      </c>
      <c r="I252" s="257" t="s">
        <v>130</v>
      </c>
      <c r="J252" s="226" t="s">
        <v>2272</v>
      </c>
      <c r="K252" s="255">
        <v>3248000</v>
      </c>
      <c r="L252" s="257" t="s">
        <v>154</v>
      </c>
      <c r="M252" s="226" t="s">
        <v>130</v>
      </c>
    </row>
    <row r="253" spans="2:13">
      <c r="B253" s="249">
        <v>5</v>
      </c>
      <c r="C253" s="250" t="s">
        <v>77</v>
      </c>
      <c r="D253" s="104" t="s">
        <v>2239</v>
      </c>
      <c r="E253" s="104" t="s">
        <v>4</v>
      </c>
      <c r="F253" s="153" t="s">
        <v>129</v>
      </c>
      <c r="G253" s="255" t="s">
        <v>130</v>
      </c>
      <c r="H253" s="256" t="s">
        <v>130</v>
      </c>
      <c r="I253" s="257" t="s">
        <v>130</v>
      </c>
      <c r="J253" s="226" t="s">
        <v>2273</v>
      </c>
      <c r="K253" s="255">
        <v>3737605</v>
      </c>
      <c r="L253" s="257" t="s">
        <v>154</v>
      </c>
      <c r="M253" s="226" t="s">
        <v>130</v>
      </c>
    </row>
    <row r="254" spans="2:13">
      <c r="B254" s="249">
        <v>5</v>
      </c>
      <c r="C254" s="250" t="s">
        <v>77</v>
      </c>
      <c r="D254" s="104" t="s">
        <v>166</v>
      </c>
      <c r="E254" s="104" t="s">
        <v>4</v>
      </c>
      <c r="F254" s="153" t="s">
        <v>129</v>
      </c>
      <c r="G254" s="255" t="s">
        <v>130</v>
      </c>
      <c r="H254" s="256" t="s">
        <v>130</v>
      </c>
      <c r="I254" s="257" t="s">
        <v>130</v>
      </c>
      <c r="J254" s="226" t="s">
        <v>2244</v>
      </c>
      <c r="K254" s="255">
        <v>4130693</v>
      </c>
      <c r="L254" s="257" t="s">
        <v>154</v>
      </c>
      <c r="M254" s="226" t="s">
        <v>130</v>
      </c>
    </row>
    <row r="255" spans="2:13">
      <c r="B255" s="249">
        <v>5</v>
      </c>
      <c r="C255" s="250" t="s">
        <v>77</v>
      </c>
      <c r="D255" s="104" t="s">
        <v>2228</v>
      </c>
      <c r="E255" s="104" t="s">
        <v>4</v>
      </c>
      <c r="F255" s="153" t="s">
        <v>129</v>
      </c>
      <c r="G255" s="255" t="s">
        <v>130</v>
      </c>
      <c r="H255" s="256" t="s">
        <v>130</v>
      </c>
      <c r="I255" s="257" t="s">
        <v>130</v>
      </c>
      <c r="J255" s="226" t="s">
        <v>4</v>
      </c>
      <c r="K255" s="255">
        <v>3150000</v>
      </c>
      <c r="L255" s="257" t="s">
        <v>152</v>
      </c>
      <c r="M255" s="226" t="s">
        <v>130</v>
      </c>
    </row>
    <row r="256" spans="2:13">
      <c r="B256" s="249">
        <v>5</v>
      </c>
      <c r="C256" s="250" t="s">
        <v>77</v>
      </c>
      <c r="D256" s="104" t="s">
        <v>166</v>
      </c>
      <c r="E256" s="104" t="s">
        <v>4</v>
      </c>
      <c r="F256" s="153" t="s">
        <v>129</v>
      </c>
      <c r="G256" s="255" t="s">
        <v>130</v>
      </c>
      <c r="H256" s="256" t="s">
        <v>130</v>
      </c>
      <c r="I256" s="257" t="s">
        <v>130</v>
      </c>
      <c r="J256" s="226" t="s">
        <v>2244</v>
      </c>
      <c r="K256" s="255">
        <v>3488606.45</v>
      </c>
      <c r="L256" s="257" t="s">
        <v>154</v>
      </c>
      <c r="M256" s="226" t="s">
        <v>130</v>
      </c>
    </row>
    <row r="257" spans="2:13">
      <c r="B257" s="249">
        <v>5</v>
      </c>
      <c r="C257" s="250" t="s">
        <v>77</v>
      </c>
      <c r="D257" s="104" t="s">
        <v>2239</v>
      </c>
      <c r="E257" s="104" t="s">
        <v>4</v>
      </c>
      <c r="F257" s="153" t="s">
        <v>129</v>
      </c>
      <c r="G257" s="255" t="s">
        <v>130</v>
      </c>
      <c r="H257" s="256" t="s">
        <v>130</v>
      </c>
      <c r="I257" s="257" t="s">
        <v>130</v>
      </c>
      <c r="J257" s="226" t="s">
        <v>2273</v>
      </c>
      <c r="K257" s="255">
        <v>5339436.0000000009</v>
      </c>
      <c r="L257" s="257" t="s">
        <v>154</v>
      </c>
      <c r="M257" s="226" t="s">
        <v>130</v>
      </c>
    </row>
    <row r="258" spans="2:13">
      <c r="B258" s="249">
        <v>5</v>
      </c>
      <c r="C258" s="250" t="s">
        <v>77</v>
      </c>
      <c r="D258" s="104" t="s">
        <v>166</v>
      </c>
      <c r="E258" s="104" t="s">
        <v>4</v>
      </c>
      <c r="F258" s="153" t="s">
        <v>129</v>
      </c>
      <c r="G258" s="255" t="s">
        <v>130</v>
      </c>
      <c r="H258" s="256" t="s">
        <v>130</v>
      </c>
      <c r="I258" s="257" t="s">
        <v>130</v>
      </c>
      <c r="J258" s="226" t="s">
        <v>2230</v>
      </c>
      <c r="K258" s="255">
        <v>5670879.5499999998</v>
      </c>
      <c r="L258" s="257" t="s">
        <v>154</v>
      </c>
      <c r="M258" s="226" t="s">
        <v>130</v>
      </c>
    </row>
    <row r="259" spans="2:13">
      <c r="B259" s="249">
        <v>5</v>
      </c>
      <c r="C259" s="250" t="s">
        <v>77</v>
      </c>
      <c r="D259" s="104" t="s">
        <v>2231</v>
      </c>
      <c r="E259" s="104" t="s">
        <v>4</v>
      </c>
      <c r="F259" s="153" t="s">
        <v>129</v>
      </c>
      <c r="G259" s="255" t="s">
        <v>130</v>
      </c>
      <c r="H259" s="256" t="s">
        <v>130</v>
      </c>
      <c r="I259" s="257" t="s">
        <v>130</v>
      </c>
      <c r="J259" s="226" t="s">
        <v>2270</v>
      </c>
      <c r="K259" s="255">
        <v>4267868</v>
      </c>
      <c r="L259" s="257" t="s">
        <v>151</v>
      </c>
      <c r="M259" s="226" t="s">
        <v>130</v>
      </c>
    </row>
    <row r="260" spans="2:13">
      <c r="B260" s="249">
        <v>5</v>
      </c>
      <c r="C260" s="250" t="s">
        <v>77</v>
      </c>
      <c r="D260" s="104" t="s">
        <v>2239</v>
      </c>
      <c r="E260" s="104" t="s">
        <v>4</v>
      </c>
      <c r="F260" s="153" t="s">
        <v>129</v>
      </c>
      <c r="G260" s="255" t="s">
        <v>130</v>
      </c>
      <c r="H260" s="256" t="s">
        <v>130</v>
      </c>
      <c r="I260" s="257" t="s">
        <v>130</v>
      </c>
      <c r="J260" s="226" t="s">
        <v>2274</v>
      </c>
      <c r="K260" s="255">
        <v>1558653.25</v>
      </c>
      <c r="L260" s="257" t="s">
        <v>152</v>
      </c>
      <c r="M260" s="226" t="s">
        <v>130</v>
      </c>
    </row>
    <row r="261" spans="2:13">
      <c r="B261" s="249">
        <v>5</v>
      </c>
      <c r="C261" s="250" t="s">
        <v>77</v>
      </c>
      <c r="D261" s="104" t="s">
        <v>166</v>
      </c>
      <c r="E261" s="104" t="s">
        <v>4</v>
      </c>
      <c r="F261" s="153" t="s">
        <v>129</v>
      </c>
      <c r="G261" s="255" t="s">
        <v>130</v>
      </c>
      <c r="H261" s="256" t="s">
        <v>130</v>
      </c>
      <c r="I261" s="257" t="s">
        <v>130</v>
      </c>
      <c r="J261" s="226" t="s">
        <v>2244</v>
      </c>
      <c r="K261" s="255">
        <v>5900990</v>
      </c>
      <c r="L261" s="257" t="s">
        <v>154</v>
      </c>
      <c r="M261" s="226" t="s">
        <v>130</v>
      </c>
    </row>
    <row r="262" spans="2:13">
      <c r="B262" s="249">
        <v>5</v>
      </c>
      <c r="C262" s="250" t="s">
        <v>77</v>
      </c>
      <c r="D262" s="104" t="s">
        <v>2228</v>
      </c>
      <c r="E262" s="104" t="s">
        <v>4</v>
      </c>
      <c r="F262" s="153" t="s">
        <v>129</v>
      </c>
      <c r="G262" s="255" t="s">
        <v>130</v>
      </c>
      <c r="H262" s="256" t="s">
        <v>130</v>
      </c>
      <c r="I262" s="257" t="s">
        <v>130</v>
      </c>
      <c r="J262" s="226" t="s">
        <v>2275</v>
      </c>
      <c r="K262" s="255">
        <v>12979394</v>
      </c>
      <c r="L262" s="257" t="s">
        <v>151</v>
      </c>
      <c r="M262" s="226" t="s">
        <v>130</v>
      </c>
    </row>
    <row r="263" spans="2:13">
      <c r="B263" s="249">
        <v>5</v>
      </c>
      <c r="C263" s="250" t="s">
        <v>77</v>
      </c>
      <c r="D263" s="104" t="s">
        <v>2231</v>
      </c>
      <c r="E263" s="104" t="s">
        <v>4</v>
      </c>
      <c r="F263" s="153" t="s">
        <v>129</v>
      </c>
      <c r="G263" s="255" t="s">
        <v>130</v>
      </c>
      <c r="H263" s="256" t="s">
        <v>130</v>
      </c>
      <c r="I263" s="257" t="s">
        <v>130</v>
      </c>
      <c r="J263" s="226" t="s">
        <v>2276</v>
      </c>
      <c r="K263" s="255">
        <v>1800000</v>
      </c>
      <c r="L263" s="257" t="s">
        <v>154</v>
      </c>
      <c r="M263" s="226" t="s">
        <v>130</v>
      </c>
    </row>
    <row r="264" spans="2:13">
      <c r="B264" s="249">
        <v>5</v>
      </c>
      <c r="C264" s="250" t="s">
        <v>77</v>
      </c>
      <c r="D264" s="104" t="s">
        <v>2228</v>
      </c>
      <c r="E264" s="104" t="s">
        <v>4</v>
      </c>
      <c r="F264" s="153" t="s">
        <v>129</v>
      </c>
      <c r="G264" s="255" t="s">
        <v>130</v>
      </c>
      <c r="H264" s="256" t="s">
        <v>130</v>
      </c>
      <c r="I264" s="257" t="s">
        <v>130</v>
      </c>
      <c r="J264" s="226" t="s">
        <v>2272</v>
      </c>
      <c r="K264" s="255">
        <v>4640000</v>
      </c>
      <c r="L264" s="257" t="s">
        <v>154</v>
      </c>
      <c r="M264" s="226" t="s">
        <v>130</v>
      </c>
    </row>
    <row r="265" spans="2:13">
      <c r="B265" s="249">
        <v>5</v>
      </c>
      <c r="C265" s="250" t="s">
        <v>77</v>
      </c>
      <c r="D265" s="104" t="s">
        <v>2228</v>
      </c>
      <c r="E265" s="104" t="s">
        <v>4</v>
      </c>
      <c r="F265" s="153" t="s">
        <v>129</v>
      </c>
      <c r="G265" s="255" t="s">
        <v>130</v>
      </c>
      <c r="H265" s="256" t="s">
        <v>130</v>
      </c>
      <c r="I265" s="257" t="s">
        <v>130</v>
      </c>
      <c r="J265" s="226" t="s">
        <v>2245</v>
      </c>
      <c r="K265" s="255">
        <v>1003050</v>
      </c>
      <c r="L265" s="257" t="s">
        <v>154</v>
      </c>
      <c r="M265" s="226" t="s">
        <v>130</v>
      </c>
    </row>
    <row r="266" spans="2:13">
      <c r="B266" s="249">
        <v>5</v>
      </c>
      <c r="C266" s="250" t="s">
        <v>77</v>
      </c>
      <c r="D266" s="104" t="s">
        <v>2231</v>
      </c>
      <c r="E266" s="104" t="s">
        <v>4</v>
      </c>
      <c r="F266" s="153" t="s">
        <v>129</v>
      </c>
      <c r="G266" s="255" t="s">
        <v>130</v>
      </c>
      <c r="H266" s="256" t="s">
        <v>130</v>
      </c>
      <c r="I266" s="257" t="s">
        <v>130</v>
      </c>
      <c r="J266" s="226" t="s">
        <v>2277</v>
      </c>
      <c r="K266" s="255">
        <v>3248341.25</v>
      </c>
      <c r="L266" s="257" t="s">
        <v>154</v>
      </c>
      <c r="M266" s="226" t="s">
        <v>130</v>
      </c>
    </row>
    <row r="267" spans="2:13">
      <c r="B267" s="249">
        <v>5</v>
      </c>
      <c r="C267" s="250" t="s">
        <v>77</v>
      </c>
      <c r="D267" s="104" t="s">
        <v>2231</v>
      </c>
      <c r="E267" s="104" t="s">
        <v>4</v>
      </c>
      <c r="F267" s="153" t="s">
        <v>129</v>
      </c>
      <c r="G267" s="255" t="s">
        <v>130</v>
      </c>
      <c r="H267" s="256" t="s">
        <v>130</v>
      </c>
      <c r="I267" s="257" t="s">
        <v>130</v>
      </c>
      <c r="J267" s="226" t="s">
        <v>2278</v>
      </c>
      <c r="K267" s="255">
        <v>3093740</v>
      </c>
      <c r="L267" s="257" t="s">
        <v>151</v>
      </c>
      <c r="M267" s="226" t="s">
        <v>130</v>
      </c>
    </row>
    <row r="268" spans="2:13">
      <c r="B268" s="249">
        <v>5</v>
      </c>
      <c r="C268" s="250" t="s">
        <v>77</v>
      </c>
      <c r="D268" s="104" t="s">
        <v>2231</v>
      </c>
      <c r="E268" s="104" t="s">
        <v>4</v>
      </c>
      <c r="F268" s="153" t="s">
        <v>129</v>
      </c>
      <c r="G268" s="255" t="s">
        <v>130</v>
      </c>
      <c r="H268" s="256" t="s">
        <v>130</v>
      </c>
      <c r="I268" s="257" t="s">
        <v>130</v>
      </c>
      <c r="J268" s="226" t="s">
        <v>2279</v>
      </c>
      <c r="K268" s="255">
        <v>6818252</v>
      </c>
      <c r="L268" s="257" t="s">
        <v>154</v>
      </c>
      <c r="M268" s="226" t="s">
        <v>130</v>
      </c>
    </row>
    <row r="269" spans="2:13">
      <c r="B269" s="249">
        <v>5</v>
      </c>
      <c r="C269" s="250" t="s">
        <v>77</v>
      </c>
      <c r="D269" s="104" t="s">
        <v>2228</v>
      </c>
      <c r="E269" s="104" t="s">
        <v>4</v>
      </c>
      <c r="F269" s="153" t="s">
        <v>129</v>
      </c>
      <c r="G269" s="255" t="s">
        <v>130</v>
      </c>
      <c r="H269" s="256" t="s">
        <v>130</v>
      </c>
      <c r="I269" s="257" t="s">
        <v>130</v>
      </c>
      <c r="J269" s="226" t="s">
        <v>2234</v>
      </c>
      <c r="K269" s="255">
        <v>3181150</v>
      </c>
      <c r="L269" s="257" t="s">
        <v>4</v>
      </c>
      <c r="M269" s="226" t="s">
        <v>130</v>
      </c>
    </row>
    <row r="270" spans="2:13">
      <c r="B270" s="249">
        <v>5</v>
      </c>
      <c r="C270" s="250" t="s">
        <v>77</v>
      </c>
      <c r="D270" s="104" t="s">
        <v>2231</v>
      </c>
      <c r="E270" s="104" t="s">
        <v>4</v>
      </c>
      <c r="F270" s="153" t="s">
        <v>129</v>
      </c>
      <c r="G270" s="255" t="s">
        <v>130</v>
      </c>
      <c r="H270" s="256" t="s">
        <v>130</v>
      </c>
      <c r="I270" s="257" t="s">
        <v>130</v>
      </c>
      <c r="J270" s="226" t="s">
        <v>2280</v>
      </c>
      <c r="K270" s="255">
        <v>28125</v>
      </c>
      <c r="L270" s="257" t="s">
        <v>151</v>
      </c>
      <c r="M270" s="226" t="s">
        <v>130</v>
      </c>
    </row>
    <row r="271" spans="2:13">
      <c r="B271" s="249">
        <v>5</v>
      </c>
      <c r="C271" s="250" t="s">
        <v>77</v>
      </c>
      <c r="D271" s="104" t="s">
        <v>2231</v>
      </c>
      <c r="E271" s="104" t="s">
        <v>4</v>
      </c>
      <c r="F271" s="153" t="s">
        <v>129</v>
      </c>
      <c r="G271" s="255" t="s">
        <v>130</v>
      </c>
      <c r="H271" s="256" t="s">
        <v>130</v>
      </c>
      <c r="I271" s="257" t="s">
        <v>130</v>
      </c>
      <c r="J271" s="226" t="s">
        <v>2279</v>
      </c>
      <c r="K271" s="255">
        <v>9740360</v>
      </c>
      <c r="L271" s="257" t="s">
        <v>154</v>
      </c>
      <c r="M271" s="226" t="s">
        <v>130</v>
      </c>
    </row>
    <row r="272" spans="2:13">
      <c r="B272" s="249">
        <v>5</v>
      </c>
      <c r="C272" s="250" t="s">
        <v>77</v>
      </c>
      <c r="D272" s="104" t="s">
        <v>166</v>
      </c>
      <c r="E272" s="104" t="s">
        <v>4</v>
      </c>
      <c r="F272" s="153" t="s">
        <v>129</v>
      </c>
      <c r="G272" s="255" t="s">
        <v>130</v>
      </c>
      <c r="H272" s="256" t="s">
        <v>130</v>
      </c>
      <c r="I272" s="257" t="s">
        <v>130</v>
      </c>
      <c r="J272" s="226" t="s">
        <v>2244</v>
      </c>
      <c r="K272" s="255">
        <v>1373199.15</v>
      </c>
      <c r="L272" s="257" t="s">
        <v>154</v>
      </c>
      <c r="M272" s="226" t="s">
        <v>130</v>
      </c>
    </row>
    <row r="273" spans="2:13">
      <c r="B273" s="249">
        <v>5</v>
      </c>
      <c r="C273" s="250" t="s">
        <v>77</v>
      </c>
      <c r="D273" s="104" t="s">
        <v>2231</v>
      </c>
      <c r="E273" s="104" t="s">
        <v>4</v>
      </c>
      <c r="F273" s="153" t="s">
        <v>129</v>
      </c>
      <c r="G273" s="255" t="s">
        <v>130</v>
      </c>
      <c r="H273" s="256" t="s">
        <v>130</v>
      </c>
      <c r="I273" s="257" t="s">
        <v>130</v>
      </c>
      <c r="J273" s="226" t="s">
        <v>2277</v>
      </c>
      <c r="K273" s="255">
        <v>4640487.5</v>
      </c>
      <c r="L273" s="257" t="s">
        <v>4</v>
      </c>
      <c r="M273" s="226" t="s">
        <v>130</v>
      </c>
    </row>
    <row r="274" spans="2:13">
      <c r="B274" s="249">
        <v>5</v>
      </c>
      <c r="C274" s="250" t="s">
        <v>77</v>
      </c>
      <c r="D274" s="104" t="s">
        <v>166</v>
      </c>
      <c r="E274" s="104" t="s">
        <v>4</v>
      </c>
      <c r="F274" s="153" t="s">
        <v>129</v>
      </c>
      <c r="G274" s="255" t="s">
        <v>130</v>
      </c>
      <c r="H274" s="256" t="s">
        <v>130</v>
      </c>
      <c r="I274" s="257" t="s">
        <v>130</v>
      </c>
      <c r="J274" s="226" t="s">
        <v>2244</v>
      </c>
      <c r="K274" s="255">
        <v>4983723.5</v>
      </c>
      <c r="L274" s="257" t="s">
        <v>154</v>
      </c>
      <c r="M274" s="226" t="s">
        <v>130</v>
      </c>
    </row>
    <row r="275" spans="2:13">
      <c r="B275" s="249">
        <v>5</v>
      </c>
      <c r="C275" s="250" t="s">
        <v>77</v>
      </c>
      <c r="D275" s="104" t="s">
        <v>2250</v>
      </c>
      <c r="E275" s="104" t="s">
        <v>4</v>
      </c>
      <c r="F275" s="153" t="s">
        <v>129</v>
      </c>
      <c r="G275" s="255" t="s">
        <v>130</v>
      </c>
      <c r="H275" s="256" t="s">
        <v>130</v>
      </c>
      <c r="I275" s="257" t="s">
        <v>130</v>
      </c>
      <c r="J275" s="226" t="s">
        <v>2281</v>
      </c>
      <c r="K275" s="255">
        <v>3534386.4499999997</v>
      </c>
      <c r="L275" s="257" t="s">
        <v>154</v>
      </c>
      <c r="M275" s="226" t="s">
        <v>130</v>
      </c>
    </row>
    <row r="276" spans="2:13">
      <c r="B276" s="249">
        <v>5</v>
      </c>
      <c r="C276" s="250" t="s">
        <v>77</v>
      </c>
      <c r="D276" s="104" t="s">
        <v>2239</v>
      </c>
      <c r="E276" s="104" t="s">
        <v>4</v>
      </c>
      <c r="F276" s="153" t="s">
        <v>129</v>
      </c>
      <c r="G276" s="255" t="s">
        <v>130</v>
      </c>
      <c r="H276" s="256" t="s">
        <v>130</v>
      </c>
      <c r="I276" s="257" t="s">
        <v>130</v>
      </c>
      <c r="J276" s="226" t="s">
        <v>2274</v>
      </c>
      <c r="K276" s="255">
        <v>2894641.75</v>
      </c>
      <c r="L276" s="257" t="s">
        <v>152</v>
      </c>
      <c r="M276" s="226" t="s">
        <v>130</v>
      </c>
    </row>
    <row r="277" spans="2:13">
      <c r="B277" s="249">
        <v>5</v>
      </c>
      <c r="C277" s="250" t="s">
        <v>77</v>
      </c>
      <c r="D277" s="104" t="s">
        <v>2250</v>
      </c>
      <c r="E277" s="104" t="s">
        <v>4</v>
      </c>
      <c r="F277" s="153" t="s">
        <v>129</v>
      </c>
      <c r="G277" s="255" t="s">
        <v>130</v>
      </c>
      <c r="H277" s="256" t="s">
        <v>130</v>
      </c>
      <c r="I277" s="257" t="s">
        <v>130</v>
      </c>
      <c r="J277" s="226" t="s">
        <v>2281</v>
      </c>
      <c r="K277" s="255">
        <v>5049123</v>
      </c>
      <c r="L277" s="257" t="s">
        <v>154</v>
      </c>
      <c r="M277" s="226" t="s">
        <v>130</v>
      </c>
    </row>
    <row r="278" spans="2:13">
      <c r="B278" s="249">
        <v>5</v>
      </c>
      <c r="C278" s="250" t="s">
        <v>77</v>
      </c>
      <c r="D278" s="104" t="s">
        <v>2239</v>
      </c>
      <c r="E278" s="104" t="s">
        <v>4</v>
      </c>
      <c r="F278" s="153" t="s">
        <v>129</v>
      </c>
      <c r="G278" s="255" t="s">
        <v>130</v>
      </c>
      <c r="H278" s="256" t="s">
        <v>130</v>
      </c>
      <c r="I278" s="257" t="s">
        <v>130</v>
      </c>
      <c r="J278" s="226" t="s">
        <v>2273</v>
      </c>
      <c r="K278" s="255">
        <v>1602120.7799999998</v>
      </c>
      <c r="L278" s="257" t="s">
        <v>4</v>
      </c>
      <c r="M278" s="226" t="s">
        <v>130</v>
      </c>
    </row>
    <row r="279" spans="2:13">
      <c r="B279" s="249">
        <v>5</v>
      </c>
      <c r="C279" s="250" t="s">
        <v>77</v>
      </c>
      <c r="D279" s="104" t="s">
        <v>2231</v>
      </c>
      <c r="E279" s="104" t="s">
        <v>4</v>
      </c>
      <c r="F279" s="153" t="s">
        <v>129</v>
      </c>
      <c r="G279" s="255" t="s">
        <v>130</v>
      </c>
      <c r="H279" s="256" t="s">
        <v>130</v>
      </c>
      <c r="I279" s="257" t="s">
        <v>130</v>
      </c>
      <c r="J279" s="226" t="s">
        <v>2279</v>
      </c>
      <c r="K279" s="255">
        <v>2922108</v>
      </c>
      <c r="L279" s="257" t="s">
        <v>154</v>
      </c>
      <c r="M279" s="226" t="s">
        <v>130</v>
      </c>
    </row>
    <row r="280" spans="2:13">
      <c r="B280" s="249">
        <v>5</v>
      </c>
      <c r="C280" s="250" t="s">
        <v>77</v>
      </c>
      <c r="D280" s="104" t="s">
        <v>2271</v>
      </c>
      <c r="E280" s="104" t="s">
        <v>4</v>
      </c>
      <c r="F280" s="153" t="s">
        <v>129</v>
      </c>
      <c r="G280" s="255" t="s">
        <v>130</v>
      </c>
      <c r="H280" s="256" t="s">
        <v>130</v>
      </c>
      <c r="I280" s="257" t="s">
        <v>130</v>
      </c>
      <c r="J280" s="226" t="s">
        <v>2272</v>
      </c>
      <c r="K280" s="255">
        <v>1392000</v>
      </c>
      <c r="L280" s="257" t="s">
        <v>4</v>
      </c>
      <c r="M280" s="226" t="s">
        <v>130</v>
      </c>
    </row>
    <row r="281" spans="2:13">
      <c r="B281" s="249">
        <v>5</v>
      </c>
      <c r="C281" s="250" t="s">
        <v>77</v>
      </c>
      <c r="D281" s="104" t="s">
        <v>2234</v>
      </c>
      <c r="E281" s="104" t="s">
        <v>4</v>
      </c>
      <c r="F281" s="153" t="s">
        <v>129</v>
      </c>
      <c r="G281" s="255" t="s">
        <v>130</v>
      </c>
      <c r="H281" s="256" t="s">
        <v>130</v>
      </c>
      <c r="I281" s="257" t="s">
        <v>130</v>
      </c>
      <c r="J281" s="226" t="s">
        <v>2234</v>
      </c>
      <c r="K281" s="255">
        <v>5907850</v>
      </c>
      <c r="L281" s="257" t="s">
        <v>4</v>
      </c>
      <c r="M281" s="226" t="s">
        <v>130</v>
      </c>
    </row>
    <row r="282" spans="2:13">
      <c r="B282" s="249">
        <v>5</v>
      </c>
      <c r="C282" s="250" t="s">
        <v>77</v>
      </c>
      <c r="D282" s="104" t="s">
        <v>166</v>
      </c>
      <c r="E282" s="104" t="s">
        <v>4</v>
      </c>
      <c r="F282" s="153" t="s">
        <v>129</v>
      </c>
      <c r="G282" s="255" t="s">
        <v>130</v>
      </c>
      <c r="H282" s="256" t="s">
        <v>130</v>
      </c>
      <c r="I282" s="257" t="s">
        <v>130</v>
      </c>
      <c r="J282" s="226" t="s">
        <v>2244</v>
      </c>
      <c r="K282" s="255">
        <v>3265414.05</v>
      </c>
      <c r="L282" s="257" t="s">
        <v>154</v>
      </c>
      <c r="M282" s="226" t="s">
        <v>130</v>
      </c>
    </row>
    <row r="283" spans="2:13">
      <c r="B283" s="249">
        <v>5</v>
      </c>
      <c r="C283" s="250" t="s">
        <v>77</v>
      </c>
      <c r="D283" s="104" t="s">
        <v>2282</v>
      </c>
      <c r="E283" s="104" t="s">
        <v>4</v>
      </c>
      <c r="F283" s="153" t="s">
        <v>129</v>
      </c>
      <c r="G283" s="255" t="s">
        <v>130</v>
      </c>
      <c r="H283" s="256" t="s">
        <v>130</v>
      </c>
      <c r="I283" s="257" t="s">
        <v>130</v>
      </c>
      <c r="J283" s="226" t="s">
        <v>2246</v>
      </c>
      <c r="K283" s="255">
        <v>630150</v>
      </c>
      <c r="L283" s="257" t="s">
        <v>4</v>
      </c>
      <c r="M283" s="226" t="s">
        <v>130</v>
      </c>
    </row>
    <row r="284" spans="2:13">
      <c r="B284" s="249">
        <v>5</v>
      </c>
      <c r="C284" s="250" t="s">
        <v>77</v>
      </c>
      <c r="D284" s="104" t="s">
        <v>2231</v>
      </c>
      <c r="E284" s="104" t="s">
        <v>4</v>
      </c>
      <c r="F284" s="153" t="s">
        <v>129</v>
      </c>
      <c r="G284" s="255" t="s">
        <v>130</v>
      </c>
      <c r="H284" s="256" t="s">
        <v>130</v>
      </c>
      <c r="I284" s="257" t="s">
        <v>130</v>
      </c>
      <c r="J284" s="226" t="s">
        <v>2277</v>
      </c>
      <c r="K284" s="255">
        <v>1392146.25</v>
      </c>
      <c r="L284" s="257" t="s">
        <v>4</v>
      </c>
      <c r="M284" s="226" t="s">
        <v>130</v>
      </c>
    </row>
    <row r="285" spans="2:13">
      <c r="B285" s="249">
        <v>5</v>
      </c>
      <c r="C285" s="250" t="s">
        <v>77</v>
      </c>
      <c r="D285" s="104" t="s">
        <v>162</v>
      </c>
      <c r="E285" s="104" t="s">
        <v>4</v>
      </c>
      <c r="F285" s="153" t="s">
        <v>129</v>
      </c>
      <c r="G285" s="255" t="s">
        <v>130</v>
      </c>
      <c r="H285" s="256" t="s">
        <v>130</v>
      </c>
      <c r="I285" s="257" t="s">
        <v>130</v>
      </c>
      <c r="J285" s="226" t="s">
        <v>2283</v>
      </c>
      <c r="K285" s="255">
        <v>100000</v>
      </c>
      <c r="L285" s="257" t="s">
        <v>4</v>
      </c>
      <c r="M285" s="226" t="s">
        <v>130</v>
      </c>
    </row>
    <row r="286" spans="2:13">
      <c r="B286" s="249">
        <v>5</v>
      </c>
      <c r="C286" s="250" t="s">
        <v>77</v>
      </c>
      <c r="D286" s="104" t="s">
        <v>2228</v>
      </c>
      <c r="E286" s="104" t="s">
        <v>4</v>
      </c>
      <c r="F286" s="153" t="s">
        <v>129</v>
      </c>
      <c r="G286" s="255" t="s">
        <v>130</v>
      </c>
      <c r="H286" s="256" t="s">
        <v>130</v>
      </c>
      <c r="I286" s="257" t="s">
        <v>130</v>
      </c>
      <c r="J286" s="226" t="s">
        <v>2284</v>
      </c>
      <c r="K286" s="255">
        <v>100000</v>
      </c>
      <c r="L286" s="257" t="s">
        <v>4</v>
      </c>
      <c r="M286" s="226" t="s">
        <v>130</v>
      </c>
    </row>
    <row r="287" spans="2:13">
      <c r="B287" s="249">
        <v>5</v>
      </c>
      <c r="C287" s="250" t="s">
        <v>77</v>
      </c>
      <c r="D287" s="104" t="s">
        <v>2228</v>
      </c>
      <c r="E287" s="104" t="s">
        <v>4</v>
      </c>
      <c r="F287" s="153" t="s">
        <v>129</v>
      </c>
      <c r="G287" s="255" t="s">
        <v>130</v>
      </c>
      <c r="H287" s="256" t="s">
        <v>130</v>
      </c>
      <c r="I287" s="257" t="s">
        <v>130</v>
      </c>
      <c r="J287" s="226" t="s">
        <v>2285</v>
      </c>
      <c r="K287" s="255">
        <v>300000</v>
      </c>
      <c r="L287" s="257" t="s">
        <v>4</v>
      </c>
      <c r="M287" s="226" t="s">
        <v>130</v>
      </c>
    </row>
    <row r="288" spans="2:13">
      <c r="B288" s="249">
        <v>5</v>
      </c>
      <c r="C288" s="250" t="s">
        <v>77</v>
      </c>
      <c r="D288" s="104" t="s">
        <v>2228</v>
      </c>
      <c r="E288" s="104" t="s">
        <v>4</v>
      </c>
      <c r="F288" s="153" t="s">
        <v>129</v>
      </c>
      <c r="G288" s="255" t="s">
        <v>130</v>
      </c>
      <c r="H288" s="256" t="s">
        <v>130</v>
      </c>
      <c r="I288" s="257" t="s">
        <v>130</v>
      </c>
      <c r="J288" s="226" t="s">
        <v>2286</v>
      </c>
      <c r="K288" s="255">
        <v>50000</v>
      </c>
      <c r="L288" s="257" t="s">
        <v>152</v>
      </c>
      <c r="M288" s="226" t="s">
        <v>130</v>
      </c>
    </row>
    <row r="289" spans="2:13">
      <c r="B289" s="249">
        <v>5</v>
      </c>
      <c r="C289" s="250" t="s">
        <v>77</v>
      </c>
      <c r="D289" s="104" t="s">
        <v>160</v>
      </c>
      <c r="E289" s="104" t="s">
        <v>4</v>
      </c>
      <c r="F289" s="153" t="s">
        <v>129</v>
      </c>
      <c r="G289" s="255" t="s">
        <v>130</v>
      </c>
      <c r="H289" s="256" t="s">
        <v>130</v>
      </c>
      <c r="I289" s="257" t="s">
        <v>130</v>
      </c>
      <c r="J289" s="226" t="s">
        <v>2287</v>
      </c>
      <c r="K289" s="255">
        <v>70000</v>
      </c>
      <c r="L289" s="257" t="s">
        <v>152</v>
      </c>
      <c r="M289" s="226" t="s">
        <v>130</v>
      </c>
    </row>
    <row r="290" spans="2:13">
      <c r="B290" s="249">
        <v>5</v>
      </c>
      <c r="C290" s="250" t="s">
        <v>77</v>
      </c>
      <c r="D290" s="104" t="s">
        <v>2228</v>
      </c>
      <c r="E290" s="104" t="s">
        <v>4</v>
      </c>
      <c r="F290" s="153" t="s">
        <v>129</v>
      </c>
      <c r="G290" s="255" t="s">
        <v>130</v>
      </c>
      <c r="H290" s="256" t="s">
        <v>130</v>
      </c>
      <c r="I290" s="257" t="s">
        <v>130</v>
      </c>
      <c r="J290" s="226" t="s">
        <v>2288</v>
      </c>
      <c r="K290" s="255">
        <v>280000</v>
      </c>
      <c r="L290" s="257" t="s">
        <v>4</v>
      </c>
      <c r="M290" s="226" t="s">
        <v>130</v>
      </c>
    </row>
    <row r="291" spans="2:13">
      <c r="B291" s="249">
        <v>5</v>
      </c>
      <c r="C291" s="250" t="s">
        <v>77</v>
      </c>
      <c r="D291" s="104" t="s">
        <v>2228</v>
      </c>
      <c r="E291" s="104" t="s">
        <v>4</v>
      </c>
      <c r="F291" s="153" t="s">
        <v>129</v>
      </c>
      <c r="G291" s="255" t="s">
        <v>130</v>
      </c>
      <c r="H291" s="256" t="s">
        <v>130</v>
      </c>
      <c r="I291" s="257" t="s">
        <v>130</v>
      </c>
      <c r="J291" s="226" t="s">
        <v>2289</v>
      </c>
      <c r="K291" s="255">
        <v>100000</v>
      </c>
      <c r="L291" s="257" t="s">
        <v>4</v>
      </c>
      <c r="M291" s="226" t="s">
        <v>130</v>
      </c>
    </row>
    <row r="292" spans="2:13">
      <c r="B292" s="249">
        <v>5</v>
      </c>
      <c r="C292" s="250" t="s">
        <v>77</v>
      </c>
      <c r="D292" s="104" t="s">
        <v>2228</v>
      </c>
      <c r="E292" s="104" t="s">
        <v>4</v>
      </c>
      <c r="F292" s="153" t="s">
        <v>129</v>
      </c>
      <c r="G292" s="255" t="s">
        <v>130</v>
      </c>
      <c r="H292" s="256" t="s">
        <v>130</v>
      </c>
      <c r="I292" s="257" t="s">
        <v>130</v>
      </c>
      <c r="J292" s="226" t="s">
        <v>2290</v>
      </c>
      <c r="K292" s="255">
        <v>20000</v>
      </c>
      <c r="L292" s="257" t="s">
        <v>4</v>
      </c>
      <c r="M292" s="226" t="s">
        <v>130</v>
      </c>
    </row>
    <row r="293" spans="2:13" ht="22.5">
      <c r="B293" s="249">
        <v>5</v>
      </c>
      <c r="C293" s="250" t="s">
        <v>77</v>
      </c>
      <c r="D293" s="104" t="s">
        <v>2228</v>
      </c>
      <c r="E293" s="104" t="s">
        <v>4</v>
      </c>
      <c r="F293" s="153" t="s">
        <v>129</v>
      </c>
      <c r="G293" s="255" t="s">
        <v>130</v>
      </c>
      <c r="H293" s="256" t="s">
        <v>130</v>
      </c>
      <c r="I293" s="257" t="s">
        <v>130</v>
      </c>
      <c r="J293" s="226" t="s">
        <v>2291</v>
      </c>
      <c r="K293" s="255">
        <v>31500</v>
      </c>
      <c r="L293" s="257" t="s">
        <v>2292</v>
      </c>
      <c r="M293" s="226" t="s">
        <v>130</v>
      </c>
    </row>
    <row r="294" spans="2:13" ht="22.5">
      <c r="B294" s="249">
        <v>5</v>
      </c>
      <c r="C294" s="250" t="s">
        <v>77</v>
      </c>
      <c r="D294" s="104" t="s">
        <v>2228</v>
      </c>
      <c r="E294" s="104" t="s">
        <v>4</v>
      </c>
      <c r="F294" s="153" t="s">
        <v>129</v>
      </c>
      <c r="G294" s="255" t="s">
        <v>130</v>
      </c>
      <c r="H294" s="256" t="s">
        <v>130</v>
      </c>
      <c r="I294" s="257" t="s">
        <v>130</v>
      </c>
      <c r="J294" s="226" t="s">
        <v>2293</v>
      </c>
      <c r="K294" s="255">
        <v>31500</v>
      </c>
      <c r="L294" s="257" t="s">
        <v>2292</v>
      </c>
      <c r="M294" s="226" t="s">
        <v>130</v>
      </c>
    </row>
    <row r="295" spans="2:13">
      <c r="B295" s="249">
        <v>5</v>
      </c>
      <c r="C295" s="250" t="s">
        <v>77</v>
      </c>
      <c r="D295" s="104" t="s">
        <v>160</v>
      </c>
      <c r="E295" s="104" t="s">
        <v>4</v>
      </c>
      <c r="F295" s="153" t="s">
        <v>129</v>
      </c>
      <c r="G295" s="255" t="s">
        <v>130</v>
      </c>
      <c r="H295" s="256" t="s">
        <v>130</v>
      </c>
      <c r="I295" s="257" t="s">
        <v>130</v>
      </c>
      <c r="J295" s="226" t="s">
        <v>2294</v>
      </c>
      <c r="K295" s="255">
        <v>70000</v>
      </c>
      <c r="L295" s="257" t="s">
        <v>152</v>
      </c>
      <c r="M295" s="226" t="s">
        <v>130</v>
      </c>
    </row>
    <row r="296" spans="2:13">
      <c r="B296" s="249">
        <v>5</v>
      </c>
      <c r="C296" s="250" t="s">
        <v>77</v>
      </c>
      <c r="D296" s="104" t="s">
        <v>2228</v>
      </c>
      <c r="E296" s="104" t="s">
        <v>4</v>
      </c>
      <c r="F296" s="153" t="s">
        <v>129</v>
      </c>
      <c r="G296" s="255" t="s">
        <v>130</v>
      </c>
      <c r="H296" s="256" t="s">
        <v>130</v>
      </c>
      <c r="I296" s="257" t="s">
        <v>130</v>
      </c>
      <c r="J296" s="226" t="s">
        <v>2295</v>
      </c>
      <c r="K296" s="255">
        <v>50000</v>
      </c>
      <c r="L296" s="257" t="s">
        <v>4</v>
      </c>
      <c r="M296" s="226" t="s">
        <v>130</v>
      </c>
    </row>
    <row r="297" spans="2:13">
      <c r="B297" s="249">
        <v>5</v>
      </c>
      <c r="C297" s="250" t="s">
        <v>77</v>
      </c>
      <c r="D297" s="104" t="s">
        <v>2228</v>
      </c>
      <c r="E297" s="104" t="s">
        <v>4</v>
      </c>
      <c r="F297" s="153" t="s">
        <v>129</v>
      </c>
      <c r="G297" s="255" t="s">
        <v>130</v>
      </c>
      <c r="H297" s="256" t="s">
        <v>130</v>
      </c>
      <c r="I297" s="257" t="s">
        <v>130</v>
      </c>
      <c r="J297" s="226" t="s">
        <v>2296</v>
      </c>
      <c r="K297" s="255">
        <v>51600</v>
      </c>
      <c r="L297" s="257" t="s">
        <v>4</v>
      </c>
      <c r="M297" s="226" t="s">
        <v>130</v>
      </c>
    </row>
    <row r="298" spans="2:13">
      <c r="B298" s="249">
        <v>5</v>
      </c>
      <c r="C298" s="250" t="s">
        <v>77</v>
      </c>
      <c r="D298" s="104" t="s">
        <v>2228</v>
      </c>
      <c r="E298" s="104" t="s">
        <v>4</v>
      </c>
      <c r="F298" s="153" t="s">
        <v>129</v>
      </c>
      <c r="G298" s="255" t="s">
        <v>130</v>
      </c>
      <c r="H298" s="256" t="s">
        <v>130</v>
      </c>
      <c r="I298" s="257" t="s">
        <v>130</v>
      </c>
      <c r="J298" s="226" t="s">
        <v>2297</v>
      </c>
      <c r="K298" s="255">
        <v>150000</v>
      </c>
      <c r="L298" s="257" t="s">
        <v>152</v>
      </c>
      <c r="M298" s="226" t="s">
        <v>130</v>
      </c>
    </row>
    <row r="299" spans="2:13" ht="22.5">
      <c r="B299" s="249">
        <v>5</v>
      </c>
      <c r="C299" s="250" t="s">
        <v>77</v>
      </c>
      <c r="D299" s="104" t="s">
        <v>2298</v>
      </c>
      <c r="E299" s="104" t="s">
        <v>2299</v>
      </c>
      <c r="F299" s="153" t="s">
        <v>129</v>
      </c>
      <c r="G299" s="255" t="s">
        <v>130</v>
      </c>
      <c r="H299" s="256" t="s">
        <v>130</v>
      </c>
      <c r="I299" s="257" t="s">
        <v>130</v>
      </c>
      <c r="J299" s="226" t="s">
        <v>2300</v>
      </c>
      <c r="K299" s="255">
        <v>31500</v>
      </c>
      <c r="L299" s="257" t="s">
        <v>2292</v>
      </c>
      <c r="M299" s="226" t="s">
        <v>130</v>
      </c>
    </row>
    <row r="300" spans="2:13" ht="22.5">
      <c r="B300" s="249">
        <v>5</v>
      </c>
      <c r="C300" s="250" t="s">
        <v>77</v>
      </c>
      <c r="D300" s="104" t="s">
        <v>2301</v>
      </c>
      <c r="E300" s="104" t="s">
        <v>2299</v>
      </c>
      <c r="F300" s="153" t="s">
        <v>129</v>
      </c>
      <c r="G300" s="255" t="s">
        <v>130</v>
      </c>
      <c r="H300" s="256" t="s">
        <v>130</v>
      </c>
      <c r="I300" s="257" t="s">
        <v>130</v>
      </c>
      <c r="J300" s="226" t="s">
        <v>2302</v>
      </c>
      <c r="K300" s="255">
        <v>31500</v>
      </c>
      <c r="L300" s="257" t="s">
        <v>2292</v>
      </c>
      <c r="M300" s="226" t="s">
        <v>130</v>
      </c>
    </row>
    <row r="301" spans="2:13" ht="22.5">
      <c r="B301" s="249">
        <v>5</v>
      </c>
      <c r="C301" s="250" t="s">
        <v>77</v>
      </c>
      <c r="D301" s="104" t="s">
        <v>2303</v>
      </c>
      <c r="E301" s="104" t="s">
        <v>2299</v>
      </c>
      <c r="F301" s="153" t="s">
        <v>129</v>
      </c>
      <c r="G301" s="255" t="s">
        <v>130</v>
      </c>
      <c r="H301" s="256" t="s">
        <v>130</v>
      </c>
      <c r="I301" s="257" t="s">
        <v>130</v>
      </c>
      <c r="J301" s="226" t="s">
        <v>2304</v>
      </c>
      <c r="K301" s="255">
        <v>31500</v>
      </c>
      <c r="L301" s="257" t="s">
        <v>2292</v>
      </c>
      <c r="M301" s="226" t="s">
        <v>130</v>
      </c>
    </row>
    <row r="302" spans="2:13" ht="22.5">
      <c r="B302" s="249">
        <v>5</v>
      </c>
      <c r="C302" s="250" t="s">
        <v>77</v>
      </c>
      <c r="D302" s="104" t="s">
        <v>2305</v>
      </c>
      <c r="E302" s="104" t="s">
        <v>2299</v>
      </c>
      <c r="F302" s="153" t="s">
        <v>129</v>
      </c>
      <c r="G302" s="255" t="s">
        <v>130</v>
      </c>
      <c r="H302" s="256" t="s">
        <v>130</v>
      </c>
      <c r="I302" s="257" t="s">
        <v>130</v>
      </c>
      <c r="J302" s="226" t="s">
        <v>2306</v>
      </c>
      <c r="K302" s="255">
        <v>31500</v>
      </c>
      <c r="L302" s="257" t="s">
        <v>2292</v>
      </c>
      <c r="M302" s="226" t="s">
        <v>130</v>
      </c>
    </row>
    <row r="303" spans="2:13" ht="22.5">
      <c r="B303" s="249">
        <v>5</v>
      </c>
      <c r="C303" s="250" t="s">
        <v>77</v>
      </c>
      <c r="D303" s="104" t="s">
        <v>2307</v>
      </c>
      <c r="E303" s="104" t="s">
        <v>2299</v>
      </c>
      <c r="F303" s="153" t="s">
        <v>129</v>
      </c>
      <c r="G303" s="255" t="s">
        <v>130</v>
      </c>
      <c r="H303" s="256" t="s">
        <v>130</v>
      </c>
      <c r="I303" s="257" t="s">
        <v>130</v>
      </c>
      <c r="J303" s="226" t="s">
        <v>2308</v>
      </c>
      <c r="K303" s="255">
        <v>31500</v>
      </c>
      <c r="L303" s="257" t="s">
        <v>2292</v>
      </c>
      <c r="M303" s="226" t="s">
        <v>130</v>
      </c>
    </row>
    <row r="304" spans="2:13" ht="22.5">
      <c r="B304" s="249">
        <v>5</v>
      </c>
      <c r="C304" s="250" t="s">
        <v>77</v>
      </c>
      <c r="D304" s="104" t="s">
        <v>2309</v>
      </c>
      <c r="E304" s="104" t="s">
        <v>2299</v>
      </c>
      <c r="F304" s="153" t="s">
        <v>129</v>
      </c>
      <c r="G304" s="255" t="s">
        <v>130</v>
      </c>
      <c r="H304" s="256" t="s">
        <v>130</v>
      </c>
      <c r="I304" s="257" t="s">
        <v>130</v>
      </c>
      <c r="J304" s="226" t="s">
        <v>2310</v>
      </c>
      <c r="K304" s="255">
        <v>31500</v>
      </c>
      <c r="L304" s="257" t="s">
        <v>2292</v>
      </c>
      <c r="M304" s="226" t="s">
        <v>130</v>
      </c>
    </row>
    <row r="305" spans="2:13" ht="22.5">
      <c r="B305" s="249">
        <v>5</v>
      </c>
      <c r="C305" s="250" t="s">
        <v>77</v>
      </c>
      <c r="D305" s="104" t="s">
        <v>2311</v>
      </c>
      <c r="E305" s="104" t="s">
        <v>2299</v>
      </c>
      <c r="F305" s="153" t="s">
        <v>129</v>
      </c>
      <c r="G305" s="255" t="s">
        <v>130</v>
      </c>
      <c r="H305" s="256" t="s">
        <v>130</v>
      </c>
      <c r="I305" s="257" t="s">
        <v>130</v>
      </c>
      <c r="J305" s="226" t="s">
        <v>2312</v>
      </c>
      <c r="K305" s="255">
        <v>31500</v>
      </c>
      <c r="L305" s="257" t="s">
        <v>2292</v>
      </c>
      <c r="M305" s="226" t="s">
        <v>130</v>
      </c>
    </row>
    <row r="306" spans="2:13" ht="22.5">
      <c r="B306" s="249">
        <v>5</v>
      </c>
      <c r="C306" s="250" t="s">
        <v>77</v>
      </c>
      <c r="D306" s="104" t="s">
        <v>2313</v>
      </c>
      <c r="E306" s="104" t="s">
        <v>2299</v>
      </c>
      <c r="F306" s="153" t="s">
        <v>129</v>
      </c>
      <c r="G306" s="255" t="s">
        <v>130</v>
      </c>
      <c r="H306" s="256" t="s">
        <v>130</v>
      </c>
      <c r="I306" s="257" t="s">
        <v>130</v>
      </c>
      <c r="J306" s="226" t="s">
        <v>2314</v>
      </c>
      <c r="K306" s="255">
        <v>31500</v>
      </c>
      <c r="L306" s="257" t="s">
        <v>2292</v>
      </c>
      <c r="M306" s="226" t="s">
        <v>130</v>
      </c>
    </row>
    <row r="307" spans="2:13" ht="22.5">
      <c r="B307" s="249">
        <v>5</v>
      </c>
      <c r="C307" s="250" t="s">
        <v>77</v>
      </c>
      <c r="D307" s="104" t="s">
        <v>2298</v>
      </c>
      <c r="E307" s="104" t="s">
        <v>2299</v>
      </c>
      <c r="F307" s="153" t="s">
        <v>129</v>
      </c>
      <c r="G307" s="255" t="s">
        <v>130</v>
      </c>
      <c r="H307" s="256" t="s">
        <v>130</v>
      </c>
      <c r="I307" s="257" t="s">
        <v>130</v>
      </c>
      <c r="J307" s="226" t="s">
        <v>2300</v>
      </c>
      <c r="K307" s="255">
        <v>31500</v>
      </c>
      <c r="L307" s="257" t="s">
        <v>2292</v>
      </c>
      <c r="M307" s="226" t="s">
        <v>130</v>
      </c>
    </row>
    <row r="308" spans="2:13" ht="22.5">
      <c r="B308" s="249">
        <v>5</v>
      </c>
      <c r="C308" s="250" t="s">
        <v>77</v>
      </c>
      <c r="D308" s="104" t="s">
        <v>2301</v>
      </c>
      <c r="E308" s="104" t="s">
        <v>2299</v>
      </c>
      <c r="F308" s="153" t="s">
        <v>129</v>
      </c>
      <c r="G308" s="255" t="s">
        <v>130</v>
      </c>
      <c r="H308" s="256" t="s">
        <v>130</v>
      </c>
      <c r="I308" s="257" t="s">
        <v>130</v>
      </c>
      <c r="J308" s="226" t="s">
        <v>2302</v>
      </c>
      <c r="K308" s="255">
        <v>31500</v>
      </c>
      <c r="L308" s="257" t="s">
        <v>2292</v>
      </c>
      <c r="M308" s="226" t="s">
        <v>130</v>
      </c>
    </row>
    <row r="309" spans="2:13" ht="22.5">
      <c r="B309" s="249">
        <v>5</v>
      </c>
      <c r="C309" s="250" t="s">
        <v>77</v>
      </c>
      <c r="D309" s="104" t="s">
        <v>2303</v>
      </c>
      <c r="E309" s="104" t="s">
        <v>2299</v>
      </c>
      <c r="F309" s="153" t="s">
        <v>129</v>
      </c>
      <c r="G309" s="255" t="s">
        <v>130</v>
      </c>
      <c r="H309" s="256" t="s">
        <v>130</v>
      </c>
      <c r="I309" s="257" t="s">
        <v>130</v>
      </c>
      <c r="J309" s="226" t="s">
        <v>2304</v>
      </c>
      <c r="K309" s="255">
        <v>31500</v>
      </c>
      <c r="L309" s="257" t="s">
        <v>2292</v>
      </c>
      <c r="M309" s="226" t="s">
        <v>130</v>
      </c>
    </row>
    <row r="310" spans="2:13" ht="22.5">
      <c r="B310" s="249">
        <v>5</v>
      </c>
      <c r="C310" s="250" t="s">
        <v>77</v>
      </c>
      <c r="D310" s="104" t="s">
        <v>2305</v>
      </c>
      <c r="E310" s="104" t="s">
        <v>2299</v>
      </c>
      <c r="F310" s="153" t="s">
        <v>129</v>
      </c>
      <c r="G310" s="255" t="s">
        <v>130</v>
      </c>
      <c r="H310" s="256" t="s">
        <v>130</v>
      </c>
      <c r="I310" s="257" t="s">
        <v>130</v>
      </c>
      <c r="J310" s="226" t="s">
        <v>2306</v>
      </c>
      <c r="K310" s="255">
        <v>31500</v>
      </c>
      <c r="L310" s="257" t="s">
        <v>2292</v>
      </c>
      <c r="M310" s="226" t="s">
        <v>130</v>
      </c>
    </row>
    <row r="311" spans="2:13" ht="22.5">
      <c r="B311" s="249">
        <v>5</v>
      </c>
      <c r="C311" s="250" t="s">
        <v>77</v>
      </c>
      <c r="D311" s="104" t="s">
        <v>2307</v>
      </c>
      <c r="E311" s="104" t="s">
        <v>2299</v>
      </c>
      <c r="F311" s="153" t="s">
        <v>129</v>
      </c>
      <c r="G311" s="255" t="s">
        <v>130</v>
      </c>
      <c r="H311" s="256" t="s">
        <v>130</v>
      </c>
      <c r="I311" s="257" t="s">
        <v>130</v>
      </c>
      <c r="J311" s="226" t="s">
        <v>2308</v>
      </c>
      <c r="K311" s="255">
        <v>31500</v>
      </c>
      <c r="L311" s="257" t="s">
        <v>2292</v>
      </c>
      <c r="M311" s="226" t="s">
        <v>130</v>
      </c>
    </row>
    <row r="312" spans="2:13" ht="22.5">
      <c r="B312" s="249">
        <v>5</v>
      </c>
      <c r="C312" s="250" t="s">
        <v>77</v>
      </c>
      <c r="D312" s="104" t="s">
        <v>2309</v>
      </c>
      <c r="E312" s="104" t="s">
        <v>2299</v>
      </c>
      <c r="F312" s="153" t="s">
        <v>129</v>
      </c>
      <c r="G312" s="255" t="s">
        <v>130</v>
      </c>
      <c r="H312" s="256" t="s">
        <v>130</v>
      </c>
      <c r="I312" s="257" t="s">
        <v>130</v>
      </c>
      <c r="J312" s="226" t="s">
        <v>2310</v>
      </c>
      <c r="K312" s="255">
        <v>31500</v>
      </c>
      <c r="L312" s="257" t="s">
        <v>2292</v>
      </c>
      <c r="M312" s="226" t="s">
        <v>130</v>
      </c>
    </row>
    <row r="313" spans="2:13" ht="22.5">
      <c r="B313" s="249">
        <v>5</v>
      </c>
      <c r="C313" s="250" t="s">
        <v>77</v>
      </c>
      <c r="D313" s="104" t="s">
        <v>2311</v>
      </c>
      <c r="E313" s="104" t="s">
        <v>2299</v>
      </c>
      <c r="F313" s="153" t="s">
        <v>129</v>
      </c>
      <c r="G313" s="255" t="s">
        <v>130</v>
      </c>
      <c r="H313" s="256" t="s">
        <v>130</v>
      </c>
      <c r="I313" s="257" t="s">
        <v>130</v>
      </c>
      <c r="J313" s="226" t="s">
        <v>2312</v>
      </c>
      <c r="K313" s="255">
        <v>31500</v>
      </c>
      <c r="L313" s="257" t="s">
        <v>2292</v>
      </c>
      <c r="M313" s="226" t="s">
        <v>130</v>
      </c>
    </row>
    <row r="314" spans="2:13" ht="22.5">
      <c r="B314" s="249">
        <v>5</v>
      </c>
      <c r="C314" s="250" t="s">
        <v>77</v>
      </c>
      <c r="D314" s="104" t="s">
        <v>2315</v>
      </c>
      <c r="E314" s="104" t="s">
        <v>2299</v>
      </c>
      <c r="F314" s="153" t="s">
        <v>129</v>
      </c>
      <c r="G314" s="255" t="s">
        <v>130</v>
      </c>
      <c r="H314" s="256" t="s">
        <v>130</v>
      </c>
      <c r="I314" s="257" t="s">
        <v>130</v>
      </c>
      <c r="J314" s="226" t="s">
        <v>2314</v>
      </c>
      <c r="K314" s="255">
        <v>31500</v>
      </c>
      <c r="L314" s="257" t="s">
        <v>2292</v>
      </c>
      <c r="M314" s="226" t="s">
        <v>130</v>
      </c>
    </row>
    <row r="315" spans="2:13">
      <c r="B315" s="249">
        <v>5</v>
      </c>
      <c r="C315" s="250" t="s">
        <v>77</v>
      </c>
      <c r="D315" s="104" t="s">
        <v>2228</v>
      </c>
      <c r="E315" s="104" t="s">
        <v>4</v>
      </c>
      <c r="F315" s="153" t="s">
        <v>129</v>
      </c>
      <c r="G315" s="255" t="s">
        <v>130</v>
      </c>
      <c r="H315" s="256" t="s">
        <v>130</v>
      </c>
      <c r="I315" s="257" t="s">
        <v>130</v>
      </c>
      <c r="J315" s="226" t="s">
        <v>2316</v>
      </c>
      <c r="K315" s="255">
        <v>250000</v>
      </c>
      <c r="L315" s="257" t="s">
        <v>4</v>
      </c>
      <c r="M315" s="226" t="s">
        <v>130</v>
      </c>
    </row>
    <row r="316" spans="2:13">
      <c r="B316" s="249">
        <v>5</v>
      </c>
      <c r="C316" s="250" t="s">
        <v>77</v>
      </c>
      <c r="D316" s="104" t="s">
        <v>2228</v>
      </c>
      <c r="E316" s="104" t="s">
        <v>4</v>
      </c>
      <c r="F316" s="153" t="s">
        <v>129</v>
      </c>
      <c r="G316" s="255" t="s">
        <v>130</v>
      </c>
      <c r="H316" s="256" t="s">
        <v>130</v>
      </c>
      <c r="I316" s="257" t="s">
        <v>130</v>
      </c>
      <c r="J316" s="226" t="s">
        <v>2317</v>
      </c>
      <c r="K316" s="255">
        <v>150000</v>
      </c>
      <c r="L316" s="257" t="s">
        <v>4</v>
      </c>
      <c r="M316" s="226" t="s">
        <v>130</v>
      </c>
    </row>
    <row r="317" spans="2:13">
      <c r="B317" s="249">
        <v>5</v>
      </c>
      <c r="C317" s="250" t="s">
        <v>77</v>
      </c>
      <c r="D317" s="104" t="s">
        <v>2228</v>
      </c>
      <c r="E317" s="104" t="s">
        <v>4</v>
      </c>
      <c r="F317" s="153" t="s">
        <v>129</v>
      </c>
      <c r="G317" s="255" t="s">
        <v>130</v>
      </c>
      <c r="H317" s="256" t="s">
        <v>130</v>
      </c>
      <c r="I317" s="257" t="s">
        <v>130</v>
      </c>
      <c r="J317" s="226" t="s">
        <v>2318</v>
      </c>
      <c r="K317" s="255">
        <v>100000</v>
      </c>
      <c r="L317" s="257" t="s">
        <v>4</v>
      </c>
      <c r="M317" s="226" t="s">
        <v>130</v>
      </c>
    </row>
    <row r="318" spans="2:13">
      <c r="B318" s="249">
        <v>5</v>
      </c>
      <c r="C318" s="250" t="s">
        <v>77</v>
      </c>
      <c r="D318" s="104" t="s">
        <v>2231</v>
      </c>
      <c r="E318" s="104" t="s">
        <v>4</v>
      </c>
      <c r="F318" s="153" t="s">
        <v>129</v>
      </c>
      <c r="G318" s="255" t="s">
        <v>130</v>
      </c>
      <c r="H318" s="256" t="s">
        <v>130</v>
      </c>
      <c r="I318" s="257" t="s">
        <v>130</v>
      </c>
      <c r="J318" s="226" t="s">
        <v>2319</v>
      </c>
      <c r="K318" s="255">
        <v>270000</v>
      </c>
      <c r="L318" s="257" t="s">
        <v>152</v>
      </c>
      <c r="M318" s="226" t="s">
        <v>130</v>
      </c>
    </row>
    <row r="319" spans="2:13">
      <c r="B319" s="249">
        <v>5</v>
      </c>
      <c r="C319" s="250" t="s">
        <v>77</v>
      </c>
      <c r="D319" s="104" t="s">
        <v>2228</v>
      </c>
      <c r="E319" s="104" t="s">
        <v>4</v>
      </c>
      <c r="F319" s="153" t="s">
        <v>129</v>
      </c>
      <c r="G319" s="255" t="s">
        <v>130</v>
      </c>
      <c r="H319" s="256" t="s">
        <v>130</v>
      </c>
      <c r="I319" s="257" t="s">
        <v>130</v>
      </c>
      <c r="J319" s="226" t="s">
        <v>2320</v>
      </c>
      <c r="K319" s="255">
        <v>150000</v>
      </c>
      <c r="L319" s="257" t="s">
        <v>4</v>
      </c>
      <c r="M319" s="226" t="s">
        <v>130</v>
      </c>
    </row>
    <row r="320" spans="2:13">
      <c r="B320" s="249">
        <v>5</v>
      </c>
      <c r="C320" s="250" t="s">
        <v>77</v>
      </c>
      <c r="D320" s="104" t="s">
        <v>2228</v>
      </c>
      <c r="E320" s="104" t="s">
        <v>4</v>
      </c>
      <c r="F320" s="153" t="s">
        <v>129</v>
      </c>
      <c r="G320" s="255" t="s">
        <v>130</v>
      </c>
      <c r="H320" s="256" t="s">
        <v>130</v>
      </c>
      <c r="I320" s="257" t="s">
        <v>130</v>
      </c>
      <c r="J320" s="226" t="s">
        <v>2321</v>
      </c>
      <c r="K320" s="255">
        <v>50000</v>
      </c>
      <c r="L320" s="257" t="s">
        <v>4</v>
      </c>
      <c r="M320" s="226" t="s">
        <v>130</v>
      </c>
    </row>
    <row r="321" spans="2:13">
      <c r="B321" s="249">
        <v>5</v>
      </c>
      <c r="C321" s="250" t="s">
        <v>77</v>
      </c>
      <c r="D321" s="104" t="s">
        <v>160</v>
      </c>
      <c r="E321" s="104" t="s">
        <v>4</v>
      </c>
      <c r="F321" s="153" t="s">
        <v>129</v>
      </c>
      <c r="G321" s="255" t="s">
        <v>130</v>
      </c>
      <c r="H321" s="256" t="s">
        <v>130</v>
      </c>
      <c r="I321" s="257" t="s">
        <v>130</v>
      </c>
      <c r="J321" s="226" t="s">
        <v>2287</v>
      </c>
      <c r="K321" s="255">
        <v>70000</v>
      </c>
      <c r="L321" s="257" t="s">
        <v>152</v>
      </c>
      <c r="M321" s="226" t="s">
        <v>130</v>
      </c>
    </row>
    <row r="322" spans="2:13">
      <c r="B322" s="249">
        <v>5</v>
      </c>
      <c r="C322" s="250" t="s">
        <v>77</v>
      </c>
      <c r="D322" s="104" t="s">
        <v>2228</v>
      </c>
      <c r="E322" s="104" t="s">
        <v>4</v>
      </c>
      <c r="F322" s="153" t="s">
        <v>129</v>
      </c>
      <c r="G322" s="255" t="s">
        <v>130</v>
      </c>
      <c r="H322" s="256" t="s">
        <v>130</v>
      </c>
      <c r="I322" s="257" t="s">
        <v>130</v>
      </c>
      <c r="J322" s="226" t="s">
        <v>2322</v>
      </c>
      <c r="K322" s="255">
        <v>100000</v>
      </c>
      <c r="L322" s="257" t="s">
        <v>4</v>
      </c>
      <c r="M322" s="226" t="s">
        <v>130</v>
      </c>
    </row>
    <row r="323" spans="2:13">
      <c r="B323" s="249">
        <v>5</v>
      </c>
      <c r="C323" s="250" t="s">
        <v>77</v>
      </c>
      <c r="D323" s="104" t="s">
        <v>2228</v>
      </c>
      <c r="E323" s="104" t="s">
        <v>4</v>
      </c>
      <c r="F323" s="153" t="s">
        <v>129</v>
      </c>
      <c r="G323" s="255" t="s">
        <v>130</v>
      </c>
      <c r="H323" s="256" t="s">
        <v>130</v>
      </c>
      <c r="I323" s="257" t="s">
        <v>130</v>
      </c>
      <c r="J323" s="226" t="s">
        <v>2323</v>
      </c>
      <c r="K323" s="255">
        <v>130000</v>
      </c>
      <c r="L323" s="257" t="s">
        <v>4</v>
      </c>
      <c r="M323" s="226" t="s">
        <v>130</v>
      </c>
    </row>
    <row r="324" spans="2:13">
      <c r="B324" s="249">
        <v>5</v>
      </c>
      <c r="C324" s="250" t="s">
        <v>77</v>
      </c>
      <c r="D324" s="104" t="s">
        <v>2228</v>
      </c>
      <c r="E324" s="104" t="s">
        <v>4</v>
      </c>
      <c r="F324" s="153" t="s">
        <v>129</v>
      </c>
      <c r="G324" s="255" t="s">
        <v>130</v>
      </c>
      <c r="H324" s="256" t="s">
        <v>130</v>
      </c>
      <c r="I324" s="257" t="s">
        <v>130</v>
      </c>
      <c r="J324" s="226" t="s">
        <v>2324</v>
      </c>
      <c r="K324" s="255">
        <v>200000</v>
      </c>
      <c r="L324" s="257" t="s">
        <v>4</v>
      </c>
      <c r="M324" s="226" t="s">
        <v>130</v>
      </c>
    </row>
    <row r="325" spans="2:13">
      <c r="B325" s="249">
        <v>5</v>
      </c>
      <c r="C325" s="250" t="s">
        <v>77</v>
      </c>
      <c r="D325" s="104" t="s">
        <v>2228</v>
      </c>
      <c r="E325" s="104" t="s">
        <v>4</v>
      </c>
      <c r="F325" s="153" t="s">
        <v>129</v>
      </c>
      <c r="G325" s="255" t="s">
        <v>130</v>
      </c>
      <c r="H325" s="256" t="s">
        <v>130</v>
      </c>
      <c r="I325" s="257" t="s">
        <v>130</v>
      </c>
      <c r="J325" s="226" t="s">
        <v>2325</v>
      </c>
      <c r="K325" s="255">
        <v>100000</v>
      </c>
      <c r="L325" s="257" t="s">
        <v>4</v>
      </c>
      <c r="M325" s="226" t="s">
        <v>130</v>
      </c>
    </row>
    <row r="326" spans="2:13">
      <c r="B326" s="249">
        <v>5</v>
      </c>
      <c r="C326" s="250" t="s">
        <v>77</v>
      </c>
      <c r="D326" s="104" t="s">
        <v>2228</v>
      </c>
      <c r="E326" s="104" t="s">
        <v>4</v>
      </c>
      <c r="F326" s="153" t="s">
        <v>129</v>
      </c>
      <c r="G326" s="255" t="s">
        <v>130</v>
      </c>
      <c r="H326" s="256" t="s">
        <v>130</v>
      </c>
      <c r="I326" s="257" t="s">
        <v>130</v>
      </c>
      <c r="J326" s="226" t="s">
        <v>2326</v>
      </c>
      <c r="K326" s="255">
        <v>120000</v>
      </c>
      <c r="L326" s="257" t="s">
        <v>4</v>
      </c>
      <c r="M326" s="226" t="s">
        <v>130</v>
      </c>
    </row>
    <row r="327" spans="2:13">
      <c r="B327" s="249">
        <v>5</v>
      </c>
      <c r="C327" s="250" t="s">
        <v>77</v>
      </c>
      <c r="D327" s="104" t="s">
        <v>2228</v>
      </c>
      <c r="E327" s="104" t="s">
        <v>4</v>
      </c>
      <c r="F327" s="153" t="s">
        <v>129</v>
      </c>
      <c r="G327" s="255" t="s">
        <v>130</v>
      </c>
      <c r="H327" s="256" t="s">
        <v>130</v>
      </c>
      <c r="I327" s="257" t="s">
        <v>130</v>
      </c>
      <c r="J327" s="226" t="s">
        <v>2327</v>
      </c>
      <c r="K327" s="255">
        <v>100000</v>
      </c>
      <c r="L327" s="257" t="s">
        <v>4</v>
      </c>
      <c r="M327" s="226" t="s">
        <v>130</v>
      </c>
    </row>
    <row r="328" spans="2:13">
      <c r="B328" s="249">
        <v>5</v>
      </c>
      <c r="C328" s="250" t="s">
        <v>77</v>
      </c>
      <c r="D328" s="104" t="s">
        <v>2228</v>
      </c>
      <c r="E328" s="104" t="s">
        <v>4</v>
      </c>
      <c r="F328" s="153" t="s">
        <v>129</v>
      </c>
      <c r="G328" s="255" t="s">
        <v>130</v>
      </c>
      <c r="H328" s="256" t="s">
        <v>130</v>
      </c>
      <c r="I328" s="257" t="s">
        <v>130</v>
      </c>
      <c r="J328" s="226" t="s">
        <v>2328</v>
      </c>
      <c r="K328" s="255">
        <v>100000</v>
      </c>
      <c r="L328" s="257" t="s">
        <v>4</v>
      </c>
      <c r="M328" s="226" t="s">
        <v>130</v>
      </c>
    </row>
    <row r="329" spans="2:13">
      <c r="B329" s="249">
        <v>5</v>
      </c>
      <c r="C329" s="250" t="s">
        <v>77</v>
      </c>
      <c r="D329" s="104" t="s">
        <v>2228</v>
      </c>
      <c r="E329" s="104" t="s">
        <v>4</v>
      </c>
      <c r="F329" s="153" t="s">
        <v>129</v>
      </c>
      <c r="G329" s="255" t="s">
        <v>130</v>
      </c>
      <c r="H329" s="256" t="s">
        <v>130</v>
      </c>
      <c r="I329" s="257" t="s">
        <v>130</v>
      </c>
      <c r="J329" s="226" t="s">
        <v>2329</v>
      </c>
      <c r="K329" s="255">
        <v>50000</v>
      </c>
      <c r="L329" s="257" t="s">
        <v>152</v>
      </c>
      <c r="M329" s="226" t="s">
        <v>130</v>
      </c>
    </row>
    <row r="330" spans="2:13">
      <c r="B330" s="249">
        <v>5</v>
      </c>
      <c r="C330" s="250" t="s">
        <v>77</v>
      </c>
      <c r="D330" s="104" t="s">
        <v>1095</v>
      </c>
      <c r="E330" s="104" t="s">
        <v>4</v>
      </c>
      <c r="F330" s="153" t="s">
        <v>129</v>
      </c>
      <c r="G330" s="255" t="s">
        <v>130</v>
      </c>
      <c r="H330" s="256" t="s">
        <v>130</v>
      </c>
      <c r="I330" s="257" t="s">
        <v>130</v>
      </c>
      <c r="J330" s="226" t="s">
        <v>2330</v>
      </c>
      <c r="K330" s="255">
        <v>70000</v>
      </c>
      <c r="L330" s="257" t="s">
        <v>152</v>
      </c>
      <c r="M330" s="226" t="s">
        <v>130</v>
      </c>
    </row>
    <row r="331" spans="2:13">
      <c r="B331" s="249">
        <v>5</v>
      </c>
      <c r="C331" s="250" t="s">
        <v>77</v>
      </c>
      <c r="D331" s="104" t="s">
        <v>2228</v>
      </c>
      <c r="E331" s="104" t="s">
        <v>4</v>
      </c>
      <c r="F331" s="153" t="s">
        <v>129</v>
      </c>
      <c r="G331" s="255" t="s">
        <v>130</v>
      </c>
      <c r="H331" s="256" t="s">
        <v>130</v>
      </c>
      <c r="I331" s="257" t="s">
        <v>130</v>
      </c>
      <c r="J331" s="226" t="s">
        <v>2331</v>
      </c>
      <c r="K331" s="255">
        <v>100000</v>
      </c>
      <c r="L331" s="257" t="s">
        <v>152</v>
      </c>
      <c r="M331" s="226" t="s">
        <v>130</v>
      </c>
    </row>
    <row r="332" spans="2:13">
      <c r="B332" s="249">
        <v>5</v>
      </c>
      <c r="C332" s="250" t="s">
        <v>77</v>
      </c>
      <c r="D332" s="104" t="s">
        <v>2228</v>
      </c>
      <c r="E332" s="104" t="s">
        <v>4</v>
      </c>
      <c r="F332" s="153" t="s">
        <v>129</v>
      </c>
      <c r="G332" s="255" t="s">
        <v>130</v>
      </c>
      <c r="H332" s="256" t="s">
        <v>130</v>
      </c>
      <c r="I332" s="257" t="s">
        <v>130</v>
      </c>
      <c r="J332" s="226" t="s">
        <v>2332</v>
      </c>
      <c r="K332" s="255">
        <v>200000</v>
      </c>
      <c r="L332" s="257" t="s">
        <v>4</v>
      </c>
      <c r="M332" s="226" t="s">
        <v>130</v>
      </c>
    </row>
    <row r="333" spans="2:13">
      <c r="B333" s="249">
        <v>5</v>
      </c>
      <c r="C333" s="250" t="s">
        <v>77</v>
      </c>
      <c r="D333" s="104" t="s">
        <v>2228</v>
      </c>
      <c r="E333" s="104" t="s">
        <v>4</v>
      </c>
      <c r="F333" s="153" t="s">
        <v>129</v>
      </c>
      <c r="G333" s="255" t="s">
        <v>130</v>
      </c>
      <c r="H333" s="256" t="s">
        <v>130</v>
      </c>
      <c r="I333" s="257" t="s">
        <v>130</v>
      </c>
      <c r="J333" s="226" t="s">
        <v>2333</v>
      </c>
      <c r="K333" s="255">
        <v>285000</v>
      </c>
      <c r="L333" s="257" t="s">
        <v>4</v>
      </c>
      <c r="M333" s="226" t="s">
        <v>130</v>
      </c>
    </row>
    <row r="334" spans="2:13">
      <c r="B334" s="249">
        <v>5</v>
      </c>
      <c r="C334" s="250" t="s">
        <v>77</v>
      </c>
      <c r="D334" s="104" t="s">
        <v>2228</v>
      </c>
      <c r="E334" s="104" t="s">
        <v>4</v>
      </c>
      <c r="F334" s="153" t="s">
        <v>129</v>
      </c>
      <c r="G334" s="255" t="s">
        <v>130</v>
      </c>
      <c r="H334" s="256" t="s">
        <v>130</v>
      </c>
      <c r="I334" s="257" t="s">
        <v>130</v>
      </c>
      <c r="J334" s="226" t="s">
        <v>2334</v>
      </c>
      <c r="K334" s="255">
        <v>150000</v>
      </c>
      <c r="L334" s="257" t="s">
        <v>4</v>
      </c>
      <c r="M334" s="226" t="s">
        <v>130</v>
      </c>
    </row>
    <row r="335" spans="2:13">
      <c r="B335" s="249">
        <v>5</v>
      </c>
      <c r="C335" s="250" t="s">
        <v>77</v>
      </c>
      <c r="D335" s="104" t="s">
        <v>2228</v>
      </c>
      <c r="E335" s="104" t="s">
        <v>4</v>
      </c>
      <c r="F335" s="153" t="s">
        <v>129</v>
      </c>
      <c r="G335" s="255" t="s">
        <v>130</v>
      </c>
      <c r="H335" s="256" t="s">
        <v>130</v>
      </c>
      <c r="I335" s="257" t="s">
        <v>130</v>
      </c>
      <c r="J335" s="226" t="s">
        <v>2335</v>
      </c>
      <c r="K335" s="255">
        <v>100000</v>
      </c>
      <c r="L335" s="257" t="s">
        <v>4</v>
      </c>
      <c r="M335" s="226" t="s">
        <v>130</v>
      </c>
    </row>
    <row r="336" spans="2:13">
      <c r="B336" s="249">
        <v>5</v>
      </c>
      <c r="C336" s="250" t="s">
        <v>77</v>
      </c>
      <c r="D336" s="104" t="s">
        <v>2228</v>
      </c>
      <c r="E336" s="104" t="s">
        <v>4</v>
      </c>
      <c r="F336" s="153" t="s">
        <v>129</v>
      </c>
      <c r="G336" s="255" t="s">
        <v>130</v>
      </c>
      <c r="H336" s="256" t="s">
        <v>130</v>
      </c>
      <c r="I336" s="257" t="s">
        <v>130</v>
      </c>
      <c r="J336" s="226" t="s">
        <v>2336</v>
      </c>
      <c r="K336" s="255">
        <v>150000</v>
      </c>
      <c r="L336" s="257" t="s">
        <v>152</v>
      </c>
      <c r="M336" s="226" t="s">
        <v>130</v>
      </c>
    </row>
    <row r="337" spans="2:13">
      <c r="B337" s="249">
        <v>5</v>
      </c>
      <c r="C337" s="250" t="s">
        <v>77</v>
      </c>
      <c r="D337" s="104" t="s">
        <v>1095</v>
      </c>
      <c r="E337" s="104" t="s">
        <v>4</v>
      </c>
      <c r="F337" s="153" t="s">
        <v>129</v>
      </c>
      <c r="G337" s="255" t="s">
        <v>130</v>
      </c>
      <c r="H337" s="256" t="s">
        <v>130</v>
      </c>
      <c r="I337" s="257" t="s">
        <v>130</v>
      </c>
      <c r="J337" s="226" t="s">
        <v>2337</v>
      </c>
      <c r="K337" s="255">
        <v>150000</v>
      </c>
      <c r="L337" s="257" t="s">
        <v>4</v>
      </c>
      <c r="M337" s="226" t="s">
        <v>130</v>
      </c>
    </row>
    <row r="338" spans="2:13">
      <c r="B338" s="249">
        <v>5</v>
      </c>
      <c r="C338" s="250" t="s">
        <v>77</v>
      </c>
      <c r="D338" s="104" t="s">
        <v>2228</v>
      </c>
      <c r="E338" s="104" t="s">
        <v>4</v>
      </c>
      <c r="F338" s="153" t="s">
        <v>129</v>
      </c>
      <c r="G338" s="255" t="s">
        <v>130</v>
      </c>
      <c r="H338" s="256" t="s">
        <v>130</v>
      </c>
      <c r="I338" s="257" t="s">
        <v>130</v>
      </c>
      <c r="J338" s="226" t="s">
        <v>2338</v>
      </c>
      <c r="K338" s="255">
        <v>100000</v>
      </c>
      <c r="L338" s="257" t="s">
        <v>4</v>
      </c>
      <c r="M338" s="226" t="s">
        <v>130</v>
      </c>
    </row>
    <row r="339" spans="2:13">
      <c r="B339" s="249">
        <v>5</v>
      </c>
      <c r="C339" s="250" t="s">
        <v>77</v>
      </c>
      <c r="D339" s="104" t="s">
        <v>2228</v>
      </c>
      <c r="E339" s="104" t="s">
        <v>4</v>
      </c>
      <c r="F339" s="153" t="s">
        <v>129</v>
      </c>
      <c r="G339" s="255" t="s">
        <v>130</v>
      </c>
      <c r="H339" s="256" t="s">
        <v>130</v>
      </c>
      <c r="I339" s="257" t="s">
        <v>130</v>
      </c>
      <c r="J339" s="226" t="s">
        <v>2339</v>
      </c>
      <c r="K339" s="255">
        <v>100000</v>
      </c>
      <c r="L339" s="257" t="s">
        <v>4</v>
      </c>
      <c r="M339" s="226" t="s">
        <v>130</v>
      </c>
    </row>
    <row r="340" spans="2:13">
      <c r="B340" s="249">
        <v>5</v>
      </c>
      <c r="C340" s="250" t="s">
        <v>77</v>
      </c>
      <c r="D340" s="104" t="s">
        <v>2228</v>
      </c>
      <c r="E340" s="104" t="s">
        <v>4</v>
      </c>
      <c r="F340" s="153" t="s">
        <v>129</v>
      </c>
      <c r="G340" s="255" t="s">
        <v>130</v>
      </c>
      <c r="H340" s="256" t="s">
        <v>130</v>
      </c>
      <c r="I340" s="257" t="s">
        <v>130</v>
      </c>
      <c r="J340" s="226" t="s">
        <v>2340</v>
      </c>
      <c r="K340" s="255">
        <v>100000</v>
      </c>
      <c r="L340" s="257" t="s">
        <v>4</v>
      </c>
      <c r="M340" s="226" t="s">
        <v>130</v>
      </c>
    </row>
    <row r="341" spans="2:13">
      <c r="B341" s="249">
        <v>5</v>
      </c>
      <c r="C341" s="250" t="s">
        <v>77</v>
      </c>
      <c r="D341" s="104" t="s">
        <v>2228</v>
      </c>
      <c r="E341" s="104" t="s">
        <v>4</v>
      </c>
      <c r="F341" s="153" t="s">
        <v>129</v>
      </c>
      <c r="G341" s="255" t="s">
        <v>130</v>
      </c>
      <c r="H341" s="256" t="s">
        <v>130</v>
      </c>
      <c r="I341" s="257" t="s">
        <v>130</v>
      </c>
      <c r="J341" s="226" t="s">
        <v>2341</v>
      </c>
      <c r="K341" s="255">
        <v>100000</v>
      </c>
      <c r="L341" s="257" t="s">
        <v>4</v>
      </c>
      <c r="M341" s="226" t="s">
        <v>130</v>
      </c>
    </row>
    <row r="342" spans="2:13">
      <c r="B342" s="249">
        <v>5</v>
      </c>
      <c r="C342" s="250" t="s">
        <v>77</v>
      </c>
      <c r="D342" s="104" t="s">
        <v>2228</v>
      </c>
      <c r="E342" s="104" t="s">
        <v>4</v>
      </c>
      <c r="F342" s="153" t="s">
        <v>129</v>
      </c>
      <c r="G342" s="255" t="s">
        <v>130</v>
      </c>
      <c r="H342" s="256" t="s">
        <v>130</v>
      </c>
      <c r="I342" s="257" t="s">
        <v>130</v>
      </c>
      <c r="J342" s="226" t="s">
        <v>2342</v>
      </c>
      <c r="K342" s="255">
        <v>100000</v>
      </c>
      <c r="L342" s="257" t="s">
        <v>4</v>
      </c>
      <c r="M342" s="226" t="s">
        <v>130</v>
      </c>
    </row>
    <row r="343" spans="2:13">
      <c r="B343" s="249">
        <v>5</v>
      </c>
      <c r="C343" s="250" t="s">
        <v>77</v>
      </c>
      <c r="D343" s="104" t="s">
        <v>2239</v>
      </c>
      <c r="E343" s="104" t="s">
        <v>4</v>
      </c>
      <c r="F343" s="153" t="s">
        <v>129</v>
      </c>
      <c r="G343" s="255" t="s">
        <v>130</v>
      </c>
      <c r="H343" s="256" t="s">
        <v>130</v>
      </c>
      <c r="I343" s="257" t="s">
        <v>130</v>
      </c>
      <c r="J343" s="226" t="s">
        <v>2343</v>
      </c>
      <c r="K343" s="255">
        <v>150000</v>
      </c>
      <c r="L343" s="257" t="s">
        <v>4</v>
      </c>
      <c r="M343" s="226" t="s">
        <v>130</v>
      </c>
    </row>
    <row r="344" spans="2:13">
      <c r="B344" s="249">
        <v>5</v>
      </c>
      <c r="C344" s="250" t="s">
        <v>77</v>
      </c>
      <c r="D344" s="104" t="s">
        <v>2228</v>
      </c>
      <c r="E344" s="104" t="s">
        <v>4</v>
      </c>
      <c r="F344" s="153" t="s">
        <v>129</v>
      </c>
      <c r="G344" s="255" t="s">
        <v>130</v>
      </c>
      <c r="H344" s="256" t="s">
        <v>130</v>
      </c>
      <c r="I344" s="257" t="s">
        <v>130</v>
      </c>
      <c r="J344" s="226" t="s">
        <v>2344</v>
      </c>
      <c r="K344" s="255">
        <v>100000</v>
      </c>
      <c r="L344" s="257" t="s">
        <v>4</v>
      </c>
      <c r="M344" s="226" t="s">
        <v>130</v>
      </c>
    </row>
    <row r="345" spans="2:13">
      <c r="B345" s="249">
        <v>5</v>
      </c>
      <c r="C345" s="250" t="s">
        <v>77</v>
      </c>
      <c r="D345" s="104" t="s">
        <v>2228</v>
      </c>
      <c r="E345" s="104" t="s">
        <v>4</v>
      </c>
      <c r="F345" s="153" t="s">
        <v>129</v>
      </c>
      <c r="G345" s="255" t="s">
        <v>130</v>
      </c>
      <c r="H345" s="256" t="s">
        <v>130</v>
      </c>
      <c r="I345" s="257" t="s">
        <v>130</v>
      </c>
      <c r="J345" s="226" t="s">
        <v>2345</v>
      </c>
      <c r="K345" s="255">
        <v>100000</v>
      </c>
      <c r="L345" s="257" t="s">
        <v>4</v>
      </c>
      <c r="M345" s="226" t="s">
        <v>130</v>
      </c>
    </row>
    <row r="346" spans="2:13">
      <c r="B346" s="249">
        <v>5</v>
      </c>
      <c r="C346" s="250" t="s">
        <v>77</v>
      </c>
      <c r="D346" s="104" t="s">
        <v>2228</v>
      </c>
      <c r="E346" s="104" t="s">
        <v>4</v>
      </c>
      <c r="F346" s="153" t="s">
        <v>129</v>
      </c>
      <c r="G346" s="255" t="s">
        <v>130</v>
      </c>
      <c r="H346" s="256" t="s">
        <v>130</v>
      </c>
      <c r="I346" s="257" t="s">
        <v>130</v>
      </c>
      <c r="J346" s="226" t="s">
        <v>2346</v>
      </c>
      <c r="K346" s="255">
        <v>300000</v>
      </c>
      <c r="L346" s="257" t="s">
        <v>4</v>
      </c>
      <c r="M346" s="226" t="s">
        <v>130</v>
      </c>
    </row>
    <row r="347" spans="2:13">
      <c r="B347" s="249">
        <v>5</v>
      </c>
      <c r="C347" s="250" t="s">
        <v>77</v>
      </c>
      <c r="D347" s="104" t="s">
        <v>2231</v>
      </c>
      <c r="E347" s="104" t="s">
        <v>4</v>
      </c>
      <c r="F347" s="153" t="s">
        <v>129</v>
      </c>
      <c r="G347" s="255" t="s">
        <v>130</v>
      </c>
      <c r="H347" s="256" t="s">
        <v>130</v>
      </c>
      <c r="I347" s="257" t="s">
        <v>130</v>
      </c>
      <c r="J347" s="226" t="s">
        <v>2347</v>
      </c>
      <c r="K347" s="255">
        <v>100000</v>
      </c>
      <c r="L347" s="257" t="s">
        <v>4</v>
      </c>
      <c r="M347" s="226" t="s">
        <v>130</v>
      </c>
    </row>
    <row r="348" spans="2:13">
      <c r="B348" s="249">
        <v>5</v>
      </c>
      <c r="C348" s="250" t="s">
        <v>77</v>
      </c>
      <c r="D348" s="104" t="s">
        <v>2228</v>
      </c>
      <c r="E348" s="104" t="s">
        <v>4</v>
      </c>
      <c r="F348" s="153" t="s">
        <v>129</v>
      </c>
      <c r="G348" s="255" t="s">
        <v>130</v>
      </c>
      <c r="H348" s="256" t="s">
        <v>130</v>
      </c>
      <c r="I348" s="257" t="s">
        <v>130</v>
      </c>
      <c r="J348" s="226" t="s">
        <v>2348</v>
      </c>
      <c r="K348" s="255">
        <v>100000</v>
      </c>
      <c r="L348" s="257" t="s">
        <v>4</v>
      </c>
      <c r="M348" s="226" t="s">
        <v>130</v>
      </c>
    </row>
    <row r="349" spans="2:13">
      <c r="B349" s="249">
        <v>5</v>
      </c>
      <c r="C349" s="250" t="s">
        <v>77</v>
      </c>
      <c r="D349" s="104" t="s">
        <v>2228</v>
      </c>
      <c r="E349" s="104" t="s">
        <v>4</v>
      </c>
      <c r="F349" s="153" t="s">
        <v>129</v>
      </c>
      <c r="G349" s="255" t="s">
        <v>130</v>
      </c>
      <c r="H349" s="256" t="s">
        <v>130</v>
      </c>
      <c r="I349" s="257" t="s">
        <v>130</v>
      </c>
      <c r="J349" s="226" t="s">
        <v>2349</v>
      </c>
      <c r="K349" s="255">
        <v>100000</v>
      </c>
      <c r="L349" s="257" t="s">
        <v>4</v>
      </c>
      <c r="M349" s="226" t="s">
        <v>130</v>
      </c>
    </row>
    <row r="350" spans="2:13">
      <c r="B350" s="249">
        <v>5</v>
      </c>
      <c r="C350" s="250" t="s">
        <v>77</v>
      </c>
      <c r="D350" s="104" t="s">
        <v>2228</v>
      </c>
      <c r="E350" s="104" t="s">
        <v>4</v>
      </c>
      <c r="F350" s="153" t="s">
        <v>129</v>
      </c>
      <c r="G350" s="255" t="s">
        <v>130</v>
      </c>
      <c r="H350" s="256" t="s">
        <v>130</v>
      </c>
      <c r="I350" s="257" t="s">
        <v>130</v>
      </c>
      <c r="J350" s="226" t="s">
        <v>2350</v>
      </c>
      <c r="K350" s="255">
        <v>300000</v>
      </c>
      <c r="L350" s="257" t="s">
        <v>4</v>
      </c>
      <c r="M350" s="226" t="s">
        <v>130</v>
      </c>
    </row>
    <row r="351" spans="2:13">
      <c r="B351" s="249">
        <v>5</v>
      </c>
      <c r="C351" s="250" t="s">
        <v>77</v>
      </c>
      <c r="D351" s="104" t="s">
        <v>2228</v>
      </c>
      <c r="E351" s="104" t="s">
        <v>4</v>
      </c>
      <c r="F351" s="153" t="s">
        <v>129</v>
      </c>
      <c r="G351" s="255" t="s">
        <v>130</v>
      </c>
      <c r="H351" s="256" t="s">
        <v>130</v>
      </c>
      <c r="I351" s="257" t="s">
        <v>130</v>
      </c>
      <c r="J351" s="226" t="s">
        <v>2351</v>
      </c>
      <c r="K351" s="255">
        <v>100000</v>
      </c>
      <c r="L351" s="257" t="s">
        <v>4</v>
      </c>
      <c r="M351" s="226" t="s">
        <v>130</v>
      </c>
    </row>
    <row r="352" spans="2:13">
      <c r="B352" s="249">
        <v>5</v>
      </c>
      <c r="C352" s="250" t="s">
        <v>77</v>
      </c>
      <c r="D352" s="104" t="s">
        <v>2228</v>
      </c>
      <c r="E352" s="104" t="s">
        <v>4</v>
      </c>
      <c r="F352" s="153" t="s">
        <v>129</v>
      </c>
      <c r="G352" s="255" t="s">
        <v>130</v>
      </c>
      <c r="H352" s="256" t="s">
        <v>130</v>
      </c>
      <c r="I352" s="257" t="s">
        <v>130</v>
      </c>
      <c r="J352" s="226" t="s">
        <v>2352</v>
      </c>
      <c r="K352" s="255">
        <v>100000</v>
      </c>
      <c r="L352" s="257" t="s">
        <v>4</v>
      </c>
      <c r="M352" s="226" t="s">
        <v>130</v>
      </c>
    </row>
    <row r="353" spans="2:13">
      <c r="B353" s="249">
        <v>5</v>
      </c>
      <c r="C353" s="250" t="s">
        <v>77</v>
      </c>
      <c r="D353" s="104" t="s">
        <v>1095</v>
      </c>
      <c r="E353" s="104" t="s">
        <v>4</v>
      </c>
      <c r="F353" s="153" t="s">
        <v>129</v>
      </c>
      <c r="G353" s="255" t="s">
        <v>130</v>
      </c>
      <c r="H353" s="256" t="s">
        <v>130</v>
      </c>
      <c r="I353" s="257" t="s">
        <v>130</v>
      </c>
      <c r="J353" s="226" t="s">
        <v>2353</v>
      </c>
      <c r="K353" s="255">
        <v>70000</v>
      </c>
      <c r="L353" s="257" t="s">
        <v>152</v>
      </c>
      <c r="M353" s="226" t="s">
        <v>130</v>
      </c>
    </row>
    <row r="354" spans="2:13">
      <c r="B354" s="249">
        <v>5</v>
      </c>
      <c r="C354" s="250" t="s">
        <v>77</v>
      </c>
      <c r="D354" s="104" t="s">
        <v>2231</v>
      </c>
      <c r="E354" s="104" t="s">
        <v>4</v>
      </c>
      <c r="F354" s="153" t="s">
        <v>129</v>
      </c>
      <c r="G354" s="255" t="s">
        <v>130</v>
      </c>
      <c r="H354" s="256" t="s">
        <v>130</v>
      </c>
      <c r="I354" s="257" t="s">
        <v>130</v>
      </c>
      <c r="J354" s="226" t="s">
        <v>2354</v>
      </c>
      <c r="K354" s="255">
        <v>100000</v>
      </c>
      <c r="L354" s="257" t="s">
        <v>4</v>
      </c>
      <c r="M354" s="226" t="s">
        <v>130</v>
      </c>
    </row>
    <row r="355" spans="2:13">
      <c r="B355" s="249">
        <v>5</v>
      </c>
      <c r="C355" s="250" t="s">
        <v>77</v>
      </c>
      <c r="D355" s="104" t="s">
        <v>2228</v>
      </c>
      <c r="E355" s="104" t="s">
        <v>4</v>
      </c>
      <c r="F355" s="153" t="s">
        <v>129</v>
      </c>
      <c r="G355" s="255" t="s">
        <v>130</v>
      </c>
      <c r="H355" s="256" t="s">
        <v>130</v>
      </c>
      <c r="I355" s="257" t="s">
        <v>130</v>
      </c>
      <c r="J355" s="226" t="s">
        <v>2355</v>
      </c>
      <c r="K355" s="255">
        <v>75000</v>
      </c>
      <c r="L355" s="257" t="s">
        <v>4</v>
      </c>
      <c r="M355" s="226" t="s">
        <v>130</v>
      </c>
    </row>
    <row r="356" spans="2:13">
      <c r="B356" s="249">
        <v>5</v>
      </c>
      <c r="C356" s="250" t="s">
        <v>77</v>
      </c>
      <c r="D356" s="104" t="s">
        <v>2228</v>
      </c>
      <c r="E356" s="104" t="s">
        <v>4</v>
      </c>
      <c r="F356" s="153" t="s">
        <v>129</v>
      </c>
      <c r="G356" s="255" t="s">
        <v>130</v>
      </c>
      <c r="H356" s="256" t="s">
        <v>130</v>
      </c>
      <c r="I356" s="257" t="s">
        <v>130</v>
      </c>
      <c r="J356" s="226" t="s">
        <v>2356</v>
      </c>
      <c r="K356" s="255">
        <v>50000</v>
      </c>
      <c r="L356" s="257" t="s">
        <v>152</v>
      </c>
      <c r="M356" s="226" t="s">
        <v>130</v>
      </c>
    </row>
    <row r="357" spans="2:13">
      <c r="B357" s="249">
        <v>5</v>
      </c>
      <c r="C357" s="250" t="s">
        <v>77</v>
      </c>
      <c r="D357" s="104" t="s">
        <v>2228</v>
      </c>
      <c r="E357" s="104" t="s">
        <v>4</v>
      </c>
      <c r="F357" s="153" t="s">
        <v>129</v>
      </c>
      <c r="G357" s="255" t="s">
        <v>130</v>
      </c>
      <c r="H357" s="256" t="s">
        <v>130</v>
      </c>
      <c r="I357" s="257" t="s">
        <v>130</v>
      </c>
      <c r="J357" s="226" t="s">
        <v>2357</v>
      </c>
      <c r="K357" s="255">
        <v>100000</v>
      </c>
      <c r="L357" s="257" t="s">
        <v>4</v>
      </c>
      <c r="M357" s="226" t="s">
        <v>130</v>
      </c>
    </row>
    <row r="358" spans="2:13">
      <c r="B358" s="249">
        <v>5</v>
      </c>
      <c r="C358" s="250" t="s">
        <v>77</v>
      </c>
      <c r="D358" s="104" t="s">
        <v>2228</v>
      </c>
      <c r="E358" s="104" t="s">
        <v>4</v>
      </c>
      <c r="F358" s="153" t="s">
        <v>129</v>
      </c>
      <c r="G358" s="255" t="s">
        <v>130</v>
      </c>
      <c r="H358" s="256" t="s">
        <v>130</v>
      </c>
      <c r="I358" s="257" t="s">
        <v>130</v>
      </c>
      <c r="J358" s="226" t="s">
        <v>2358</v>
      </c>
      <c r="K358" s="255">
        <v>250000</v>
      </c>
      <c r="L358" s="257" t="s">
        <v>154</v>
      </c>
      <c r="M358" s="226" t="s">
        <v>130</v>
      </c>
    </row>
    <row r="359" spans="2:13">
      <c r="B359" s="249">
        <v>5</v>
      </c>
      <c r="C359" s="250" t="s">
        <v>77</v>
      </c>
      <c r="D359" s="104" t="s">
        <v>2228</v>
      </c>
      <c r="E359" s="104" t="s">
        <v>4</v>
      </c>
      <c r="F359" s="153" t="s">
        <v>129</v>
      </c>
      <c r="G359" s="255" t="s">
        <v>130</v>
      </c>
      <c r="H359" s="256" t="s">
        <v>130</v>
      </c>
      <c r="I359" s="257" t="s">
        <v>130</v>
      </c>
      <c r="J359" s="226" t="s">
        <v>2359</v>
      </c>
      <c r="K359" s="255">
        <v>100000</v>
      </c>
      <c r="L359" s="257" t="s">
        <v>4</v>
      </c>
      <c r="M359" s="226" t="s">
        <v>130</v>
      </c>
    </row>
    <row r="360" spans="2:13">
      <c r="B360" s="249">
        <v>5</v>
      </c>
      <c r="C360" s="250" t="s">
        <v>77</v>
      </c>
      <c r="D360" s="104" t="s">
        <v>2228</v>
      </c>
      <c r="E360" s="104" t="s">
        <v>4</v>
      </c>
      <c r="F360" s="153" t="s">
        <v>129</v>
      </c>
      <c r="G360" s="255" t="s">
        <v>130</v>
      </c>
      <c r="H360" s="256" t="s">
        <v>130</v>
      </c>
      <c r="I360" s="257" t="s">
        <v>130</v>
      </c>
      <c r="J360" s="226" t="s">
        <v>2360</v>
      </c>
      <c r="K360" s="255">
        <v>200000</v>
      </c>
      <c r="L360" s="257" t="s">
        <v>4</v>
      </c>
      <c r="M360" s="226" t="s">
        <v>130</v>
      </c>
    </row>
    <row r="361" spans="2:13">
      <c r="B361" s="249">
        <v>5</v>
      </c>
      <c r="C361" s="250" t="s">
        <v>77</v>
      </c>
      <c r="D361" s="104" t="s">
        <v>2228</v>
      </c>
      <c r="E361" s="104" t="s">
        <v>4</v>
      </c>
      <c r="F361" s="153" t="s">
        <v>129</v>
      </c>
      <c r="G361" s="255" t="s">
        <v>130</v>
      </c>
      <c r="H361" s="256" t="s">
        <v>130</v>
      </c>
      <c r="I361" s="257" t="s">
        <v>130</v>
      </c>
      <c r="J361" s="226" t="s">
        <v>2361</v>
      </c>
      <c r="K361" s="255">
        <v>25000</v>
      </c>
      <c r="L361" s="257" t="s">
        <v>4</v>
      </c>
      <c r="M361" s="226" t="s">
        <v>130</v>
      </c>
    </row>
    <row r="362" spans="2:13">
      <c r="B362" s="249">
        <v>5</v>
      </c>
      <c r="C362" s="250" t="s">
        <v>77</v>
      </c>
      <c r="D362" s="104" t="s">
        <v>2228</v>
      </c>
      <c r="E362" s="104" t="s">
        <v>4</v>
      </c>
      <c r="F362" s="153" t="s">
        <v>129</v>
      </c>
      <c r="G362" s="255" t="s">
        <v>130</v>
      </c>
      <c r="H362" s="256" t="s">
        <v>130</v>
      </c>
      <c r="I362" s="257" t="s">
        <v>130</v>
      </c>
      <c r="J362" s="226" t="s">
        <v>2362</v>
      </c>
      <c r="K362" s="255">
        <v>50000</v>
      </c>
      <c r="L362" s="257" t="s">
        <v>4</v>
      </c>
      <c r="M362" s="226" t="s">
        <v>130</v>
      </c>
    </row>
    <row r="363" spans="2:13">
      <c r="B363" s="249">
        <v>5</v>
      </c>
      <c r="C363" s="250" t="s">
        <v>77</v>
      </c>
      <c r="D363" s="104" t="s">
        <v>2228</v>
      </c>
      <c r="E363" s="104" t="s">
        <v>4</v>
      </c>
      <c r="F363" s="153" t="s">
        <v>129</v>
      </c>
      <c r="G363" s="255" t="s">
        <v>130</v>
      </c>
      <c r="H363" s="256" t="s">
        <v>130</v>
      </c>
      <c r="I363" s="257" t="s">
        <v>130</v>
      </c>
      <c r="J363" s="226" t="s">
        <v>2335</v>
      </c>
      <c r="K363" s="255">
        <v>75000</v>
      </c>
      <c r="L363" s="257" t="s">
        <v>4</v>
      </c>
      <c r="M363" s="226" t="s">
        <v>130</v>
      </c>
    </row>
    <row r="364" spans="2:13">
      <c r="B364" s="249">
        <v>5</v>
      </c>
      <c r="C364" s="250" t="s">
        <v>77</v>
      </c>
      <c r="D364" s="104" t="s">
        <v>2228</v>
      </c>
      <c r="E364" s="104" t="s">
        <v>4</v>
      </c>
      <c r="F364" s="153" t="s">
        <v>129</v>
      </c>
      <c r="G364" s="255" t="s">
        <v>130</v>
      </c>
      <c r="H364" s="256" t="s">
        <v>130</v>
      </c>
      <c r="I364" s="257" t="s">
        <v>130</v>
      </c>
      <c r="J364" s="226" t="s">
        <v>2363</v>
      </c>
      <c r="K364" s="255">
        <v>75000</v>
      </c>
      <c r="L364" s="257" t="s">
        <v>4</v>
      </c>
      <c r="M364" s="226" t="s">
        <v>130</v>
      </c>
    </row>
    <row r="365" spans="2:13">
      <c r="B365" s="249">
        <v>5</v>
      </c>
      <c r="C365" s="250" t="s">
        <v>77</v>
      </c>
      <c r="D365" s="104" t="s">
        <v>2228</v>
      </c>
      <c r="E365" s="104" t="s">
        <v>4</v>
      </c>
      <c r="F365" s="153" t="s">
        <v>129</v>
      </c>
      <c r="G365" s="255" t="s">
        <v>130</v>
      </c>
      <c r="H365" s="256" t="s">
        <v>130</v>
      </c>
      <c r="I365" s="257" t="s">
        <v>130</v>
      </c>
      <c r="J365" s="226" t="s">
        <v>2364</v>
      </c>
      <c r="K365" s="255">
        <v>75000</v>
      </c>
      <c r="L365" s="257" t="s">
        <v>4</v>
      </c>
      <c r="M365" s="226" t="s">
        <v>130</v>
      </c>
    </row>
    <row r="366" spans="2:13">
      <c r="B366" s="249">
        <v>5</v>
      </c>
      <c r="C366" s="250" t="s">
        <v>77</v>
      </c>
      <c r="D366" s="104" t="s">
        <v>2228</v>
      </c>
      <c r="E366" s="104" t="s">
        <v>4</v>
      </c>
      <c r="F366" s="153" t="s">
        <v>129</v>
      </c>
      <c r="G366" s="255" t="s">
        <v>130</v>
      </c>
      <c r="H366" s="256" t="s">
        <v>130</v>
      </c>
      <c r="I366" s="257" t="s">
        <v>130</v>
      </c>
      <c r="J366" s="226" t="s">
        <v>2365</v>
      </c>
      <c r="K366" s="255">
        <v>100000</v>
      </c>
      <c r="L366" s="257" t="s">
        <v>4</v>
      </c>
      <c r="M366" s="226" t="s">
        <v>130</v>
      </c>
    </row>
    <row r="367" spans="2:13">
      <c r="B367" s="249">
        <v>5</v>
      </c>
      <c r="C367" s="250" t="s">
        <v>77</v>
      </c>
      <c r="D367" s="104" t="s">
        <v>2228</v>
      </c>
      <c r="E367" s="104" t="s">
        <v>4</v>
      </c>
      <c r="F367" s="153" t="s">
        <v>129</v>
      </c>
      <c r="G367" s="255" t="s">
        <v>130</v>
      </c>
      <c r="H367" s="256" t="s">
        <v>130</v>
      </c>
      <c r="I367" s="257" t="s">
        <v>130</v>
      </c>
      <c r="J367" s="226" t="s">
        <v>2366</v>
      </c>
      <c r="K367" s="255">
        <v>100000</v>
      </c>
      <c r="L367" s="257" t="s">
        <v>4</v>
      </c>
      <c r="M367" s="226" t="s">
        <v>130</v>
      </c>
    </row>
    <row r="368" spans="2:13">
      <c r="B368" s="249">
        <v>5</v>
      </c>
      <c r="C368" s="250" t="s">
        <v>77</v>
      </c>
      <c r="D368" s="104" t="s">
        <v>2228</v>
      </c>
      <c r="E368" s="104" t="s">
        <v>4</v>
      </c>
      <c r="F368" s="153" t="s">
        <v>129</v>
      </c>
      <c r="G368" s="255" t="s">
        <v>130</v>
      </c>
      <c r="H368" s="256" t="s">
        <v>130</v>
      </c>
      <c r="I368" s="257" t="s">
        <v>130</v>
      </c>
      <c r="J368" s="226" t="s">
        <v>2367</v>
      </c>
      <c r="K368" s="255">
        <v>50000</v>
      </c>
      <c r="L368" s="257" t="s">
        <v>4</v>
      </c>
      <c r="M368" s="226" t="s">
        <v>130</v>
      </c>
    </row>
    <row r="369" spans="2:13">
      <c r="B369" s="249">
        <v>5</v>
      </c>
      <c r="C369" s="250" t="s">
        <v>77</v>
      </c>
      <c r="D369" s="104" t="s">
        <v>2228</v>
      </c>
      <c r="E369" s="104" t="s">
        <v>4</v>
      </c>
      <c r="F369" s="153" t="s">
        <v>129</v>
      </c>
      <c r="G369" s="255" t="s">
        <v>130</v>
      </c>
      <c r="H369" s="256" t="s">
        <v>130</v>
      </c>
      <c r="I369" s="257" t="s">
        <v>130</v>
      </c>
      <c r="J369" s="226" t="s">
        <v>2368</v>
      </c>
      <c r="K369" s="255">
        <v>70000</v>
      </c>
      <c r="L369" s="257" t="s">
        <v>152</v>
      </c>
      <c r="M369" s="226" t="s">
        <v>130</v>
      </c>
    </row>
    <row r="370" spans="2:13">
      <c r="B370" s="249">
        <v>5</v>
      </c>
      <c r="C370" s="250" t="s">
        <v>77</v>
      </c>
      <c r="D370" s="104" t="s">
        <v>2228</v>
      </c>
      <c r="E370" s="104" t="s">
        <v>4</v>
      </c>
      <c r="F370" s="153" t="s">
        <v>129</v>
      </c>
      <c r="G370" s="255" t="s">
        <v>130</v>
      </c>
      <c r="H370" s="256" t="s">
        <v>130</v>
      </c>
      <c r="I370" s="257" t="s">
        <v>130</v>
      </c>
      <c r="J370" s="226" t="s">
        <v>2369</v>
      </c>
      <c r="K370" s="255">
        <v>50000</v>
      </c>
      <c r="L370" s="257" t="s">
        <v>4</v>
      </c>
      <c r="M370" s="226" t="s">
        <v>130</v>
      </c>
    </row>
    <row r="371" spans="2:13">
      <c r="B371" s="249">
        <v>5</v>
      </c>
      <c r="C371" s="250" t="s">
        <v>77</v>
      </c>
      <c r="D371" s="104" t="s">
        <v>2228</v>
      </c>
      <c r="E371" s="104" t="s">
        <v>4</v>
      </c>
      <c r="F371" s="153" t="s">
        <v>129</v>
      </c>
      <c r="G371" s="255" t="s">
        <v>130</v>
      </c>
      <c r="H371" s="256" t="s">
        <v>130</v>
      </c>
      <c r="I371" s="257" t="s">
        <v>130</v>
      </c>
      <c r="J371" s="226" t="s">
        <v>2370</v>
      </c>
      <c r="K371" s="255">
        <v>75000</v>
      </c>
      <c r="L371" s="257" t="s">
        <v>4</v>
      </c>
      <c r="M371" s="226" t="s">
        <v>130</v>
      </c>
    </row>
    <row r="372" spans="2:13">
      <c r="B372" s="249">
        <v>5</v>
      </c>
      <c r="C372" s="250" t="s">
        <v>77</v>
      </c>
      <c r="D372" s="104" t="s">
        <v>162</v>
      </c>
      <c r="E372" s="104" t="s">
        <v>4</v>
      </c>
      <c r="F372" s="153" t="s">
        <v>129</v>
      </c>
      <c r="G372" s="255" t="s">
        <v>130</v>
      </c>
      <c r="H372" s="256" t="s">
        <v>130</v>
      </c>
      <c r="I372" s="257" t="s">
        <v>130</v>
      </c>
      <c r="J372" s="226" t="s">
        <v>2371</v>
      </c>
      <c r="K372" s="255">
        <v>100000</v>
      </c>
      <c r="L372" s="257" t="s">
        <v>4</v>
      </c>
      <c r="M372" s="226" t="s">
        <v>130</v>
      </c>
    </row>
    <row r="373" spans="2:13">
      <c r="B373" s="249">
        <v>5</v>
      </c>
      <c r="C373" s="250" t="s">
        <v>77</v>
      </c>
      <c r="D373" s="104" t="s">
        <v>2228</v>
      </c>
      <c r="E373" s="104" t="s">
        <v>4</v>
      </c>
      <c r="F373" s="153" t="s">
        <v>129</v>
      </c>
      <c r="G373" s="255" t="s">
        <v>130</v>
      </c>
      <c r="H373" s="256" t="s">
        <v>130</v>
      </c>
      <c r="I373" s="257" t="s">
        <v>130</v>
      </c>
      <c r="J373" s="226" t="s">
        <v>2372</v>
      </c>
      <c r="K373" s="255">
        <v>300000</v>
      </c>
      <c r="L373" s="257" t="s">
        <v>4</v>
      </c>
      <c r="M373" s="226" t="s">
        <v>130</v>
      </c>
    </row>
    <row r="374" spans="2:13">
      <c r="B374" s="249">
        <v>5</v>
      </c>
      <c r="C374" s="250" t="s">
        <v>77</v>
      </c>
      <c r="D374" s="104" t="s">
        <v>2231</v>
      </c>
      <c r="E374" s="104" t="s">
        <v>4</v>
      </c>
      <c r="F374" s="153" t="s">
        <v>129</v>
      </c>
      <c r="G374" s="255" t="s">
        <v>130</v>
      </c>
      <c r="H374" s="256" t="s">
        <v>130</v>
      </c>
      <c r="I374" s="257" t="s">
        <v>130</v>
      </c>
      <c r="J374" s="226" t="s">
        <v>2373</v>
      </c>
      <c r="K374" s="255">
        <v>100000</v>
      </c>
      <c r="L374" s="257" t="s">
        <v>4</v>
      </c>
      <c r="M374" s="226" t="s">
        <v>130</v>
      </c>
    </row>
    <row r="375" spans="2:13">
      <c r="B375" s="249">
        <v>5</v>
      </c>
      <c r="C375" s="250" t="s">
        <v>77</v>
      </c>
      <c r="D375" s="104" t="s">
        <v>2228</v>
      </c>
      <c r="E375" s="104" t="s">
        <v>4</v>
      </c>
      <c r="F375" s="153" t="s">
        <v>129</v>
      </c>
      <c r="G375" s="255" t="s">
        <v>130</v>
      </c>
      <c r="H375" s="256" t="s">
        <v>130</v>
      </c>
      <c r="I375" s="257" t="s">
        <v>130</v>
      </c>
      <c r="J375" s="226" t="s">
        <v>2374</v>
      </c>
      <c r="K375" s="255">
        <v>300000</v>
      </c>
      <c r="L375" s="257" t="s">
        <v>4</v>
      </c>
      <c r="M375" s="226" t="s">
        <v>130</v>
      </c>
    </row>
    <row r="376" spans="2:13">
      <c r="B376" s="249">
        <v>5</v>
      </c>
      <c r="C376" s="250" t="s">
        <v>77</v>
      </c>
      <c r="D376" s="104" t="s">
        <v>2228</v>
      </c>
      <c r="E376" s="104" t="s">
        <v>4</v>
      </c>
      <c r="F376" s="153" t="s">
        <v>129</v>
      </c>
      <c r="G376" s="255" t="s">
        <v>130</v>
      </c>
      <c r="H376" s="256" t="s">
        <v>130</v>
      </c>
      <c r="I376" s="257" t="s">
        <v>130</v>
      </c>
      <c r="J376" s="226" t="s">
        <v>2375</v>
      </c>
      <c r="K376" s="255">
        <v>100000</v>
      </c>
      <c r="L376" s="257" t="s">
        <v>4</v>
      </c>
      <c r="M376" s="226" t="s">
        <v>130</v>
      </c>
    </row>
    <row r="377" spans="2:13">
      <c r="B377" s="249">
        <v>5</v>
      </c>
      <c r="C377" s="250" t="s">
        <v>77</v>
      </c>
      <c r="D377" s="104" t="s">
        <v>1095</v>
      </c>
      <c r="E377" s="104" t="s">
        <v>4</v>
      </c>
      <c r="F377" s="153" t="s">
        <v>129</v>
      </c>
      <c r="G377" s="255" t="s">
        <v>130</v>
      </c>
      <c r="H377" s="256" t="s">
        <v>130</v>
      </c>
      <c r="I377" s="257" t="s">
        <v>130</v>
      </c>
      <c r="J377" s="226" t="s">
        <v>2376</v>
      </c>
      <c r="K377" s="255">
        <v>70000</v>
      </c>
      <c r="L377" s="257" t="s">
        <v>4</v>
      </c>
      <c r="M377" s="226" t="s">
        <v>130</v>
      </c>
    </row>
    <row r="378" spans="2:13">
      <c r="B378" s="249">
        <v>5</v>
      </c>
      <c r="C378" s="250" t="s">
        <v>77</v>
      </c>
      <c r="D378" s="104" t="s">
        <v>2228</v>
      </c>
      <c r="E378" s="104" t="s">
        <v>4</v>
      </c>
      <c r="F378" s="153" t="s">
        <v>129</v>
      </c>
      <c r="G378" s="255" t="s">
        <v>130</v>
      </c>
      <c r="H378" s="256" t="s">
        <v>130</v>
      </c>
      <c r="I378" s="257" t="s">
        <v>130</v>
      </c>
      <c r="J378" s="226" t="s">
        <v>2377</v>
      </c>
      <c r="K378" s="255">
        <v>100000</v>
      </c>
      <c r="L378" s="257" t="s">
        <v>4</v>
      </c>
      <c r="M378" s="226" t="s">
        <v>130</v>
      </c>
    </row>
    <row r="379" spans="2:13">
      <c r="B379" s="249">
        <v>5</v>
      </c>
      <c r="C379" s="250" t="s">
        <v>77</v>
      </c>
      <c r="D379" s="104" t="s">
        <v>2228</v>
      </c>
      <c r="E379" s="104" t="s">
        <v>4</v>
      </c>
      <c r="F379" s="153" t="s">
        <v>129</v>
      </c>
      <c r="G379" s="255" t="s">
        <v>130</v>
      </c>
      <c r="H379" s="256" t="s">
        <v>130</v>
      </c>
      <c r="I379" s="257" t="s">
        <v>130</v>
      </c>
      <c r="J379" s="226" t="s">
        <v>2378</v>
      </c>
      <c r="K379" s="255">
        <v>100000</v>
      </c>
      <c r="L379" s="257" t="s">
        <v>4</v>
      </c>
      <c r="M379" s="226" t="s">
        <v>130</v>
      </c>
    </row>
    <row r="380" spans="2:13">
      <c r="B380" s="249">
        <v>5</v>
      </c>
      <c r="C380" s="250" t="s">
        <v>77</v>
      </c>
      <c r="D380" s="104" t="s">
        <v>2228</v>
      </c>
      <c r="E380" s="104" t="s">
        <v>4</v>
      </c>
      <c r="F380" s="153" t="s">
        <v>129</v>
      </c>
      <c r="G380" s="255" t="s">
        <v>130</v>
      </c>
      <c r="H380" s="256" t="s">
        <v>130</v>
      </c>
      <c r="I380" s="257" t="s">
        <v>130</v>
      </c>
      <c r="J380" s="226" t="s">
        <v>2379</v>
      </c>
      <c r="K380" s="255">
        <v>100000</v>
      </c>
      <c r="L380" s="257" t="s">
        <v>4</v>
      </c>
      <c r="M380" s="226" t="s">
        <v>130</v>
      </c>
    </row>
    <row r="381" spans="2:13">
      <c r="B381" s="249">
        <v>5</v>
      </c>
      <c r="C381" s="250" t="s">
        <v>77</v>
      </c>
      <c r="D381" s="104" t="s">
        <v>2228</v>
      </c>
      <c r="E381" s="104" t="s">
        <v>4</v>
      </c>
      <c r="F381" s="153" t="s">
        <v>129</v>
      </c>
      <c r="G381" s="255" t="s">
        <v>130</v>
      </c>
      <c r="H381" s="256" t="s">
        <v>130</v>
      </c>
      <c r="I381" s="257" t="s">
        <v>130</v>
      </c>
      <c r="J381" s="226" t="s">
        <v>2380</v>
      </c>
      <c r="K381" s="255">
        <v>100000</v>
      </c>
      <c r="L381" s="257" t="s">
        <v>4</v>
      </c>
      <c r="M381" s="226" t="s">
        <v>130</v>
      </c>
    </row>
    <row r="382" spans="2:13">
      <c r="B382" s="249">
        <v>5</v>
      </c>
      <c r="C382" s="250" t="s">
        <v>77</v>
      </c>
      <c r="D382" s="104" t="s">
        <v>2228</v>
      </c>
      <c r="E382" s="104" t="s">
        <v>4</v>
      </c>
      <c r="F382" s="153" t="s">
        <v>129</v>
      </c>
      <c r="G382" s="255" t="s">
        <v>130</v>
      </c>
      <c r="H382" s="256" t="s">
        <v>130</v>
      </c>
      <c r="I382" s="257" t="s">
        <v>130</v>
      </c>
      <c r="J382" s="226" t="s">
        <v>2381</v>
      </c>
      <c r="K382" s="255">
        <v>156000</v>
      </c>
      <c r="L382" s="257" t="s">
        <v>4</v>
      </c>
      <c r="M382" s="226" t="s">
        <v>130</v>
      </c>
    </row>
    <row r="383" spans="2:13">
      <c r="B383" s="249">
        <v>5</v>
      </c>
      <c r="C383" s="250" t="s">
        <v>77</v>
      </c>
      <c r="D383" s="104" t="s">
        <v>2228</v>
      </c>
      <c r="E383" s="104" t="s">
        <v>4</v>
      </c>
      <c r="F383" s="153" t="s">
        <v>129</v>
      </c>
      <c r="G383" s="255" t="s">
        <v>130</v>
      </c>
      <c r="H383" s="256" t="s">
        <v>130</v>
      </c>
      <c r="I383" s="257" t="s">
        <v>130</v>
      </c>
      <c r="J383" s="226" t="s">
        <v>2382</v>
      </c>
      <c r="K383" s="255">
        <v>105000</v>
      </c>
      <c r="L383" s="257" t="s">
        <v>4</v>
      </c>
      <c r="M383" s="226" t="s">
        <v>130</v>
      </c>
    </row>
    <row r="384" spans="2:13">
      <c r="B384" s="249">
        <v>5</v>
      </c>
      <c r="C384" s="250" t="s">
        <v>77</v>
      </c>
      <c r="D384" s="104" t="s">
        <v>2228</v>
      </c>
      <c r="E384" s="104" t="s">
        <v>4</v>
      </c>
      <c r="F384" s="153" t="s">
        <v>129</v>
      </c>
      <c r="G384" s="255" t="s">
        <v>130</v>
      </c>
      <c r="H384" s="256" t="s">
        <v>130</v>
      </c>
      <c r="I384" s="257" t="s">
        <v>130</v>
      </c>
      <c r="J384" s="226" t="s">
        <v>2383</v>
      </c>
      <c r="K384" s="255">
        <v>100000</v>
      </c>
      <c r="L384" s="257" t="s">
        <v>4</v>
      </c>
      <c r="M384" s="226" t="s">
        <v>130</v>
      </c>
    </row>
    <row r="385" spans="2:13">
      <c r="B385" s="249">
        <v>5</v>
      </c>
      <c r="C385" s="250" t="s">
        <v>77</v>
      </c>
      <c r="D385" s="104" t="s">
        <v>2228</v>
      </c>
      <c r="E385" s="104" t="s">
        <v>4</v>
      </c>
      <c r="F385" s="153" t="s">
        <v>129</v>
      </c>
      <c r="G385" s="255" t="s">
        <v>130</v>
      </c>
      <c r="H385" s="256" t="s">
        <v>130</v>
      </c>
      <c r="I385" s="257" t="s">
        <v>130</v>
      </c>
      <c r="J385" s="226" t="s">
        <v>2384</v>
      </c>
      <c r="K385" s="255">
        <v>100000</v>
      </c>
      <c r="L385" s="257" t="s">
        <v>4</v>
      </c>
      <c r="M385" s="226" t="s">
        <v>130</v>
      </c>
    </row>
    <row r="386" spans="2:13">
      <c r="B386" s="249">
        <v>5</v>
      </c>
      <c r="C386" s="250" t="s">
        <v>77</v>
      </c>
      <c r="D386" s="104" t="s">
        <v>2228</v>
      </c>
      <c r="E386" s="104" t="s">
        <v>4</v>
      </c>
      <c r="F386" s="153" t="s">
        <v>129</v>
      </c>
      <c r="G386" s="255" t="s">
        <v>130</v>
      </c>
      <c r="H386" s="256" t="s">
        <v>130</v>
      </c>
      <c r="I386" s="257" t="s">
        <v>130</v>
      </c>
      <c r="J386" s="226" t="s">
        <v>2385</v>
      </c>
      <c r="K386" s="255">
        <v>150000</v>
      </c>
      <c r="L386" s="257" t="s">
        <v>4</v>
      </c>
      <c r="M386" s="226" t="s">
        <v>130</v>
      </c>
    </row>
    <row r="387" spans="2:13">
      <c r="B387" s="249">
        <v>5</v>
      </c>
      <c r="C387" s="250" t="s">
        <v>77</v>
      </c>
      <c r="D387" s="104" t="s">
        <v>2228</v>
      </c>
      <c r="E387" s="104" t="s">
        <v>4</v>
      </c>
      <c r="F387" s="153" t="s">
        <v>129</v>
      </c>
      <c r="G387" s="255" t="s">
        <v>130</v>
      </c>
      <c r="H387" s="256" t="s">
        <v>130</v>
      </c>
      <c r="I387" s="257" t="s">
        <v>130</v>
      </c>
      <c r="J387" s="226" t="s">
        <v>2386</v>
      </c>
      <c r="K387" s="255">
        <v>100000</v>
      </c>
      <c r="L387" s="257" t="s">
        <v>4</v>
      </c>
      <c r="M387" s="226" t="s">
        <v>130</v>
      </c>
    </row>
    <row r="388" spans="2:13">
      <c r="B388" s="249">
        <v>5</v>
      </c>
      <c r="C388" s="250" t="s">
        <v>77</v>
      </c>
      <c r="D388" s="104" t="s">
        <v>2228</v>
      </c>
      <c r="E388" s="104" t="s">
        <v>4</v>
      </c>
      <c r="F388" s="153" t="s">
        <v>129</v>
      </c>
      <c r="G388" s="255" t="s">
        <v>130</v>
      </c>
      <c r="H388" s="256" t="s">
        <v>130</v>
      </c>
      <c r="I388" s="257" t="s">
        <v>130</v>
      </c>
      <c r="J388" s="226" t="s">
        <v>2374</v>
      </c>
      <c r="K388" s="255">
        <v>100000</v>
      </c>
      <c r="L388" s="257" t="s">
        <v>4</v>
      </c>
      <c r="M388" s="226" t="s">
        <v>130</v>
      </c>
    </row>
    <row r="389" spans="2:13">
      <c r="B389" s="249">
        <v>5</v>
      </c>
      <c r="C389" s="250" t="s">
        <v>77</v>
      </c>
      <c r="D389" s="104" t="s">
        <v>2228</v>
      </c>
      <c r="E389" s="104" t="s">
        <v>4</v>
      </c>
      <c r="F389" s="153" t="s">
        <v>129</v>
      </c>
      <c r="G389" s="255" t="s">
        <v>130</v>
      </c>
      <c r="H389" s="256" t="s">
        <v>130</v>
      </c>
      <c r="I389" s="257" t="s">
        <v>130</v>
      </c>
      <c r="J389" s="226" t="s">
        <v>2387</v>
      </c>
      <c r="K389" s="255">
        <v>100000</v>
      </c>
      <c r="L389" s="257" t="s">
        <v>4</v>
      </c>
      <c r="M389" s="226" t="s">
        <v>130</v>
      </c>
    </row>
    <row r="390" spans="2:13">
      <c r="B390" s="249">
        <v>5</v>
      </c>
      <c r="C390" s="250" t="s">
        <v>77</v>
      </c>
      <c r="D390" s="104" t="s">
        <v>2228</v>
      </c>
      <c r="E390" s="104" t="s">
        <v>4</v>
      </c>
      <c r="F390" s="153" t="s">
        <v>129</v>
      </c>
      <c r="G390" s="255" t="s">
        <v>130</v>
      </c>
      <c r="H390" s="256" t="s">
        <v>130</v>
      </c>
      <c r="I390" s="257" t="s">
        <v>130</v>
      </c>
      <c r="J390" s="226" t="s">
        <v>2387</v>
      </c>
      <c r="K390" s="255">
        <v>100000</v>
      </c>
      <c r="L390" s="257" t="s">
        <v>4</v>
      </c>
      <c r="M390" s="226" t="s">
        <v>130</v>
      </c>
    </row>
    <row r="391" spans="2:13">
      <c r="B391" s="249">
        <v>5</v>
      </c>
      <c r="C391" s="250" t="s">
        <v>77</v>
      </c>
      <c r="D391" s="104" t="s">
        <v>2228</v>
      </c>
      <c r="E391" s="104" t="s">
        <v>4</v>
      </c>
      <c r="F391" s="153" t="s">
        <v>129</v>
      </c>
      <c r="G391" s="255" t="s">
        <v>130</v>
      </c>
      <c r="H391" s="256" t="s">
        <v>130</v>
      </c>
      <c r="I391" s="257" t="s">
        <v>130</v>
      </c>
      <c r="J391" s="226" t="s">
        <v>2388</v>
      </c>
      <c r="K391" s="255">
        <v>100000</v>
      </c>
      <c r="L391" s="257" t="s">
        <v>4</v>
      </c>
      <c r="M391" s="226" t="s">
        <v>130</v>
      </c>
    </row>
    <row r="392" spans="2:13">
      <c r="B392" s="249">
        <v>5</v>
      </c>
      <c r="C392" s="250" t="s">
        <v>77</v>
      </c>
      <c r="D392" s="104" t="s">
        <v>2228</v>
      </c>
      <c r="E392" s="104" t="s">
        <v>4</v>
      </c>
      <c r="F392" s="153" t="s">
        <v>129</v>
      </c>
      <c r="G392" s="255" t="s">
        <v>130</v>
      </c>
      <c r="H392" s="256" t="s">
        <v>130</v>
      </c>
      <c r="I392" s="257" t="s">
        <v>130</v>
      </c>
      <c r="J392" s="226" t="s">
        <v>2389</v>
      </c>
      <c r="K392" s="255">
        <v>100000</v>
      </c>
      <c r="L392" s="257" t="s">
        <v>4</v>
      </c>
      <c r="M392" s="226" t="s">
        <v>130</v>
      </c>
    </row>
    <row r="393" spans="2:13">
      <c r="B393" s="249">
        <v>5</v>
      </c>
      <c r="C393" s="250" t="s">
        <v>77</v>
      </c>
      <c r="D393" s="104" t="s">
        <v>2228</v>
      </c>
      <c r="E393" s="104" t="s">
        <v>4</v>
      </c>
      <c r="F393" s="153" t="s">
        <v>129</v>
      </c>
      <c r="G393" s="255" t="s">
        <v>130</v>
      </c>
      <c r="H393" s="256" t="s">
        <v>130</v>
      </c>
      <c r="I393" s="257" t="s">
        <v>130</v>
      </c>
      <c r="J393" s="226" t="s">
        <v>2390</v>
      </c>
      <c r="K393" s="255">
        <v>150000</v>
      </c>
      <c r="L393" s="257" t="s">
        <v>4</v>
      </c>
      <c r="M393" s="226" t="s">
        <v>130</v>
      </c>
    </row>
    <row r="394" spans="2:13">
      <c r="B394" s="249">
        <v>5</v>
      </c>
      <c r="C394" s="250" t="s">
        <v>77</v>
      </c>
      <c r="D394" s="104" t="s">
        <v>2231</v>
      </c>
      <c r="E394" s="104" t="s">
        <v>4</v>
      </c>
      <c r="F394" s="153" t="s">
        <v>129</v>
      </c>
      <c r="G394" s="255" t="s">
        <v>130</v>
      </c>
      <c r="H394" s="256" t="s">
        <v>130</v>
      </c>
      <c r="I394" s="257" t="s">
        <v>130</v>
      </c>
      <c r="J394" s="226" t="s">
        <v>2391</v>
      </c>
      <c r="K394" s="255">
        <v>200000</v>
      </c>
      <c r="L394" s="257" t="s">
        <v>4</v>
      </c>
      <c r="M394" s="226" t="s">
        <v>130</v>
      </c>
    </row>
    <row r="395" spans="2:13">
      <c r="B395" s="249">
        <v>5</v>
      </c>
      <c r="C395" s="250" t="s">
        <v>77</v>
      </c>
      <c r="D395" s="104" t="s">
        <v>2228</v>
      </c>
      <c r="E395" s="104" t="s">
        <v>4</v>
      </c>
      <c r="F395" s="153" t="s">
        <v>129</v>
      </c>
      <c r="G395" s="255" t="s">
        <v>130</v>
      </c>
      <c r="H395" s="256" t="s">
        <v>130</v>
      </c>
      <c r="I395" s="257" t="s">
        <v>130</v>
      </c>
      <c r="J395" s="226" t="s">
        <v>2392</v>
      </c>
      <c r="K395" s="255">
        <v>100000</v>
      </c>
      <c r="L395" s="257" t="s">
        <v>152</v>
      </c>
      <c r="M395" s="226" t="s">
        <v>130</v>
      </c>
    </row>
    <row r="396" spans="2:13">
      <c r="B396" s="249">
        <v>5</v>
      </c>
      <c r="C396" s="250" t="s">
        <v>77</v>
      </c>
      <c r="D396" s="104" t="s">
        <v>2228</v>
      </c>
      <c r="E396" s="104" t="s">
        <v>4</v>
      </c>
      <c r="F396" s="153" t="s">
        <v>129</v>
      </c>
      <c r="G396" s="255" t="s">
        <v>130</v>
      </c>
      <c r="H396" s="256" t="s">
        <v>130</v>
      </c>
      <c r="I396" s="257" t="s">
        <v>130</v>
      </c>
      <c r="J396" s="226" t="s">
        <v>2393</v>
      </c>
      <c r="K396" s="255">
        <v>150000</v>
      </c>
      <c r="L396" s="257" t="s">
        <v>4</v>
      </c>
      <c r="M396" s="226" t="s">
        <v>130</v>
      </c>
    </row>
    <row r="397" spans="2:13">
      <c r="B397" s="249">
        <v>5</v>
      </c>
      <c r="C397" s="250" t="s">
        <v>77</v>
      </c>
      <c r="D397" s="104" t="s">
        <v>2228</v>
      </c>
      <c r="E397" s="104" t="s">
        <v>4</v>
      </c>
      <c r="F397" s="153" t="s">
        <v>129</v>
      </c>
      <c r="G397" s="255" t="s">
        <v>130</v>
      </c>
      <c r="H397" s="256" t="s">
        <v>130</v>
      </c>
      <c r="I397" s="257" t="s">
        <v>130</v>
      </c>
      <c r="J397" s="226" t="s">
        <v>2394</v>
      </c>
      <c r="K397" s="255">
        <v>50000</v>
      </c>
      <c r="L397" s="257" t="s">
        <v>4</v>
      </c>
      <c r="M397" s="226" t="s">
        <v>130</v>
      </c>
    </row>
    <row r="398" spans="2:13">
      <c r="B398" s="249">
        <v>5</v>
      </c>
      <c r="C398" s="250" t="s">
        <v>77</v>
      </c>
      <c r="D398" s="104" t="s">
        <v>160</v>
      </c>
      <c r="E398" s="104" t="s">
        <v>4</v>
      </c>
      <c r="F398" s="153" t="s">
        <v>129</v>
      </c>
      <c r="G398" s="255" t="s">
        <v>130</v>
      </c>
      <c r="H398" s="256" t="s">
        <v>130</v>
      </c>
      <c r="I398" s="257" t="s">
        <v>130</v>
      </c>
      <c r="J398" s="226" t="s">
        <v>2395</v>
      </c>
      <c r="K398" s="255">
        <v>70000</v>
      </c>
      <c r="L398" s="257" t="s">
        <v>152</v>
      </c>
      <c r="M398" s="226" t="s">
        <v>130</v>
      </c>
    </row>
    <row r="399" spans="2:13">
      <c r="B399" s="249">
        <v>5</v>
      </c>
      <c r="C399" s="250" t="s">
        <v>77</v>
      </c>
      <c r="D399" s="104" t="s">
        <v>2228</v>
      </c>
      <c r="E399" s="104" t="s">
        <v>4</v>
      </c>
      <c r="F399" s="153" t="s">
        <v>129</v>
      </c>
      <c r="G399" s="255" t="s">
        <v>130</v>
      </c>
      <c r="H399" s="256" t="s">
        <v>130</v>
      </c>
      <c r="I399" s="257" t="s">
        <v>130</v>
      </c>
      <c r="J399" s="226" t="s">
        <v>2396</v>
      </c>
      <c r="K399" s="255">
        <v>100000</v>
      </c>
      <c r="L399" s="257" t="s">
        <v>152</v>
      </c>
      <c r="M399" s="226" t="s">
        <v>130</v>
      </c>
    </row>
    <row r="400" spans="2:13">
      <c r="B400" s="249">
        <v>5</v>
      </c>
      <c r="C400" s="250" t="s">
        <v>77</v>
      </c>
      <c r="D400" s="104" t="s">
        <v>2228</v>
      </c>
      <c r="E400" s="104" t="s">
        <v>4</v>
      </c>
      <c r="F400" s="153" t="s">
        <v>129</v>
      </c>
      <c r="G400" s="255" t="s">
        <v>130</v>
      </c>
      <c r="H400" s="256" t="s">
        <v>130</v>
      </c>
      <c r="I400" s="257" t="s">
        <v>130</v>
      </c>
      <c r="J400" s="226" t="s">
        <v>2397</v>
      </c>
      <c r="K400" s="255">
        <v>200000</v>
      </c>
      <c r="L400" s="257" t="s">
        <v>4</v>
      </c>
      <c r="M400" s="226" t="s">
        <v>130</v>
      </c>
    </row>
    <row r="401" spans="2:13">
      <c r="B401" s="249">
        <v>5</v>
      </c>
      <c r="C401" s="250" t="s">
        <v>77</v>
      </c>
      <c r="D401" s="104" t="s">
        <v>2228</v>
      </c>
      <c r="E401" s="104" t="s">
        <v>4</v>
      </c>
      <c r="F401" s="153" t="s">
        <v>129</v>
      </c>
      <c r="G401" s="255" t="s">
        <v>130</v>
      </c>
      <c r="H401" s="256" t="s">
        <v>130</v>
      </c>
      <c r="I401" s="257" t="s">
        <v>130</v>
      </c>
      <c r="J401" s="226" t="s">
        <v>2398</v>
      </c>
      <c r="K401" s="255">
        <v>100000</v>
      </c>
      <c r="L401" s="257" t="s">
        <v>4</v>
      </c>
      <c r="M401" s="226" t="s">
        <v>130</v>
      </c>
    </row>
    <row r="402" spans="2:13">
      <c r="B402" s="249">
        <v>5</v>
      </c>
      <c r="C402" s="250" t="s">
        <v>77</v>
      </c>
      <c r="D402" s="104" t="s">
        <v>2228</v>
      </c>
      <c r="E402" s="104" t="s">
        <v>4</v>
      </c>
      <c r="F402" s="153" t="s">
        <v>129</v>
      </c>
      <c r="G402" s="255" t="s">
        <v>130</v>
      </c>
      <c r="H402" s="256" t="s">
        <v>130</v>
      </c>
      <c r="I402" s="257" t="s">
        <v>130</v>
      </c>
      <c r="J402" s="226" t="s">
        <v>2399</v>
      </c>
      <c r="K402" s="255">
        <v>100000</v>
      </c>
      <c r="L402" s="257" t="s">
        <v>4</v>
      </c>
      <c r="M402" s="226" t="s">
        <v>130</v>
      </c>
    </row>
    <row r="403" spans="2:13">
      <c r="B403" s="249">
        <v>5</v>
      </c>
      <c r="C403" s="250" t="s">
        <v>77</v>
      </c>
      <c r="D403" s="104" t="s">
        <v>2228</v>
      </c>
      <c r="E403" s="104" t="s">
        <v>4</v>
      </c>
      <c r="F403" s="153" t="s">
        <v>129</v>
      </c>
      <c r="G403" s="255" t="s">
        <v>130</v>
      </c>
      <c r="H403" s="256" t="s">
        <v>130</v>
      </c>
      <c r="I403" s="257" t="s">
        <v>130</v>
      </c>
      <c r="J403" s="226" t="s">
        <v>2400</v>
      </c>
      <c r="K403" s="255">
        <v>150000</v>
      </c>
      <c r="L403" s="257" t="s">
        <v>4</v>
      </c>
      <c r="M403" s="226" t="s">
        <v>130</v>
      </c>
    </row>
    <row r="404" spans="2:13">
      <c r="B404" s="249">
        <v>5</v>
      </c>
      <c r="C404" s="250" t="s">
        <v>77</v>
      </c>
      <c r="D404" s="104" t="s">
        <v>2228</v>
      </c>
      <c r="E404" s="104" t="s">
        <v>4</v>
      </c>
      <c r="F404" s="153" t="s">
        <v>129</v>
      </c>
      <c r="G404" s="255" t="s">
        <v>130</v>
      </c>
      <c r="H404" s="256" t="s">
        <v>130</v>
      </c>
      <c r="I404" s="257" t="s">
        <v>130</v>
      </c>
      <c r="J404" s="226" t="s">
        <v>2401</v>
      </c>
      <c r="K404" s="255">
        <v>100000</v>
      </c>
      <c r="L404" s="257" t="s">
        <v>154</v>
      </c>
      <c r="M404" s="226" t="s">
        <v>130</v>
      </c>
    </row>
    <row r="405" spans="2:13">
      <c r="B405" s="249">
        <v>5</v>
      </c>
      <c r="C405" s="250" t="s">
        <v>77</v>
      </c>
      <c r="D405" s="104" t="s">
        <v>2228</v>
      </c>
      <c r="E405" s="104" t="s">
        <v>4</v>
      </c>
      <c r="F405" s="153" t="s">
        <v>129</v>
      </c>
      <c r="G405" s="255" t="s">
        <v>130</v>
      </c>
      <c r="H405" s="256" t="s">
        <v>130</v>
      </c>
      <c r="I405" s="257" t="s">
        <v>130</v>
      </c>
      <c r="J405" s="226" t="s">
        <v>2402</v>
      </c>
      <c r="K405" s="255">
        <v>100000</v>
      </c>
      <c r="L405" s="257" t="s">
        <v>4</v>
      </c>
      <c r="M405" s="226" t="s">
        <v>130</v>
      </c>
    </row>
    <row r="406" spans="2:13">
      <c r="B406" s="249">
        <v>5</v>
      </c>
      <c r="C406" s="250" t="s">
        <v>77</v>
      </c>
      <c r="D406" s="104" t="s">
        <v>2228</v>
      </c>
      <c r="E406" s="104" t="s">
        <v>4</v>
      </c>
      <c r="F406" s="153" t="s">
        <v>129</v>
      </c>
      <c r="G406" s="255" t="s">
        <v>130</v>
      </c>
      <c r="H406" s="256" t="s">
        <v>130</v>
      </c>
      <c r="I406" s="257" t="s">
        <v>130</v>
      </c>
      <c r="J406" s="226" t="s">
        <v>2403</v>
      </c>
      <c r="K406" s="255">
        <v>100000</v>
      </c>
      <c r="L406" s="257" t="s">
        <v>4</v>
      </c>
      <c r="M406" s="226" t="s">
        <v>130</v>
      </c>
    </row>
    <row r="407" spans="2:13">
      <c r="B407" s="249">
        <v>5</v>
      </c>
      <c r="C407" s="250" t="s">
        <v>77</v>
      </c>
      <c r="D407" s="104" t="s">
        <v>2228</v>
      </c>
      <c r="E407" s="104" t="s">
        <v>4</v>
      </c>
      <c r="F407" s="153" t="s">
        <v>129</v>
      </c>
      <c r="G407" s="255" t="s">
        <v>130</v>
      </c>
      <c r="H407" s="256" t="s">
        <v>130</v>
      </c>
      <c r="I407" s="257" t="s">
        <v>130</v>
      </c>
      <c r="J407" s="226" t="s">
        <v>2404</v>
      </c>
      <c r="K407" s="255">
        <v>50000</v>
      </c>
      <c r="L407" s="257" t="s">
        <v>4</v>
      </c>
      <c r="M407" s="226" t="s">
        <v>130</v>
      </c>
    </row>
    <row r="408" spans="2:13">
      <c r="B408" s="249">
        <v>5</v>
      </c>
      <c r="C408" s="250" t="s">
        <v>77</v>
      </c>
      <c r="D408" s="104" t="s">
        <v>2228</v>
      </c>
      <c r="E408" s="104" t="s">
        <v>4</v>
      </c>
      <c r="F408" s="153" t="s">
        <v>129</v>
      </c>
      <c r="G408" s="255" t="s">
        <v>130</v>
      </c>
      <c r="H408" s="256" t="s">
        <v>130</v>
      </c>
      <c r="I408" s="257" t="s">
        <v>130</v>
      </c>
      <c r="J408" s="226" t="s">
        <v>2405</v>
      </c>
      <c r="K408" s="255">
        <v>100000</v>
      </c>
      <c r="L408" s="257" t="s">
        <v>4</v>
      </c>
      <c r="M408" s="226" t="s">
        <v>130</v>
      </c>
    </row>
    <row r="409" spans="2:13">
      <c r="B409" s="249">
        <v>5</v>
      </c>
      <c r="C409" s="250" t="s">
        <v>77</v>
      </c>
      <c r="D409" s="104" t="s">
        <v>2228</v>
      </c>
      <c r="E409" s="104" t="s">
        <v>4</v>
      </c>
      <c r="F409" s="153" t="s">
        <v>129</v>
      </c>
      <c r="G409" s="255" t="s">
        <v>130</v>
      </c>
      <c r="H409" s="256" t="s">
        <v>130</v>
      </c>
      <c r="I409" s="257" t="s">
        <v>130</v>
      </c>
      <c r="J409" s="226" t="s">
        <v>2406</v>
      </c>
      <c r="K409" s="255">
        <v>100000</v>
      </c>
      <c r="L409" s="257" t="s">
        <v>4</v>
      </c>
      <c r="M409" s="226" t="s">
        <v>130</v>
      </c>
    </row>
    <row r="410" spans="2:13">
      <c r="B410" s="249">
        <v>5</v>
      </c>
      <c r="C410" s="250" t="s">
        <v>77</v>
      </c>
      <c r="D410" s="104" t="s">
        <v>2228</v>
      </c>
      <c r="E410" s="104" t="s">
        <v>4</v>
      </c>
      <c r="F410" s="153" t="s">
        <v>129</v>
      </c>
      <c r="G410" s="255" t="s">
        <v>130</v>
      </c>
      <c r="H410" s="256" t="s">
        <v>130</v>
      </c>
      <c r="I410" s="257" t="s">
        <v>130</v>
      </c>
      <c r="J410" s="226" t="s">
        <v>2407</v>
      </c>
      <c r="K410" s="255">
        <v>100000</v>
      </c>
      <c r="L410" s="257" t="s">
        <v>4</v>
      </c>
      <c r="M410" s="226" t="s">
        <v>130</v>
      </c>
    </row>
    <row r="411" spans="2:13">
      <c r="B411" s="249">
        <v>5</v>
      </c>
      <c r="C411" s="250" t="s">
        <v>77</v>
      </c>
      <c r="D411" s="104" t="s">
        <v>2228</v>
      </c>
      <c r="E411" s="104" t="s">
        <v>4</v>
      </c>
      <c r="F411" s="153" t="s">
        <v>129</v>
      </c>
      <c r="G411" s="255" t="s">
        <v>130</v>
      </c>
      <c r="H411" s="256" t="s">
        <v>130</v>
      </c>
      <c r="I411" s="257" t="s">
        <v>130</v>
      </c>
      <c r="J411" s="226" t="s">
        <v>2408</v>
      </c>
      <c r="K411" s="255">
        <v>150000</v>
      </c>
      <c r="L411" s="257" t="s">
        <v>4</v>
      </c>
      <c r="M411" s="226" t="s">
        <v>130</v>
      </c>
    </row>
    <row r="412" spans="2:13">
      <c r="B412" s="249">
        <v>5</v>
      </c>
      <c r="C412" s="250" t="s">
        <v>77</v>
      </c>
      <c r="D412" s="104" t="s">
        <v>2228</v>
      </c>
      <c r="E412" s="104" t="s">
        <v>4</v>
      </c>
      <c r="F412" s="153" t="s">
        <v>129</v>
      </c>
      <c r="G412" s="255" t="s">
        <v>130</v>
      </c>
      <c r="H412" s="256" t="s">
        <v>130</v>
      </c>
      <c r="I412" s="257" t="s">
        <v>130</v>
      </c>
      <c r="J412" s="226" t="s">
        <v>2409</v>
      </c>
      <c r="K412" s="255">
        <v>100000</v>
      </c>
      <c r="L412" s="257" t="s">
        <v>4</v>
      </c>
      <c r="M412" s="226" t="s">
        <v>130</v>
      </c>
    </row>
    <row r="413" spans="2:13">
      <c r="B413" s="249">
        <v>5</v>
      </c>
      <c r="C413" s="250" t="s">
        <v>77</v>
      </c>
      <c r="D413" s="104" t="s">
        <v>2228</v>
      </c>
      <c r="E413" s="104" t="s">
        <v>4</v>
      </c>
      <c r="F413" s="153" t="s">
        <v>129</v>
      </c>
      <c r="G413" s="255" t="s">
        <v>130</v>
      </c>
      <c r="H413" s="256" t="s">
        <v>130</v>
      </c>
      <c r="I413" s="257" t="s">
        <v>130</v>
      </c>
      <c r="J413" s="226" t="s">
        <v>2410</v>
      </c>
      <c r="K413" s="255">
        <v>56000</v>
      </c>
      <c r="L413" s="257" t="s">
        <v>4</v>
      </c>
      <c r="M413" s="226" t="s">
        <v>130</v>
      </c>
    </row>
    <row r="414" spans="2:13">
      <c r="B414" s="249">
        <v>5</v>
      </c>
      <c r="C414" s="250" t="s">
        <v>77</v>
      </c>
      <c r="D414" s="104" t="s">
        <v>2228</v>
      </c>
      <c r="E414" s="104" t="s">
        <v>4</v>
      </c>
      <c r="F414" s="153" t="s">
        <v>129</v>
      </c>
      <c r="G414" s="255" t="s">
        <v>130</v>
      </c>
      <c r="H414" s="256" t="s">
        <v>130</v>
      </c>
      <c r="I414" s="257" t="s">
        <v>130</v>
      </c>
      <c r="J414" s="226" t="s">
        <v>2411</v>
      </c>
      <c r="K414" s="255">
        <v>225000</v>
      </c>
      <c r="L414" s="257" t="s">
        <v>4</v>
      </c>
      <c r="M414" s="226" t="s">
        <v>130</v>
      </c>
    </row>
    <row r="415" spans="2:13">
      <c r="B415" s="249">
        <v>5</v>
      </c>
      <c r="C415" s="250" t="s">
        <v>77</v>
      </c>
      <c r="D415" s="104" t="s">
        <v>2228</v>
      </c>
      <c r="E415" s="104" t="s">
        <v>4</v>
      </c>
      <c r="F415" s="153" t="s">
        <v>129</v>
      </c>
      <c r="G415" s="255" t="s">
        <v>130</v>
      </c>
      <c r="H415" s="256" t="s">
        <v>130</v>
      </c>
      <c r="I415" s="257" t="s">
        <v>130</v>
      </c>
      <c r="J415" s="226" t="s">
        <v>2412</v>
      </c>
      <c r="K415" s="255">
        <v>50000</v>
      </c>
      <c r="L415" s="257" t="s">
        <v>4</v>
      </c>
      <c r="M415" s="226" t="s">
        <v>130</v>
      </c>
    </row>
    <row r="416" spans="2:13">
      <c r="B416" s="249">
        <v>5</v>
      </c>
      <c r="C416" s="250" t="s">
        <v>77</v>
      </c>
      <c r="D416" s="104" t="s">
        <v>2228</v>
      </c>
      <c r="E416" s="104" t="s">
        <v>4</v>
      </c>
      <c r="F416" s="153" t="s">
        <v>129</v>
      </c>
      <c r="G416" s="255" t="s">
        <v>130</v>
      </c>
      <c r="H416" s="256" t="s">
        <v>130</v>
      </c>
      <c r="I416" s="257" t="s">
        <v>130</v>
      </c>
      <c r="J416" s="226" t="s">
        <v>2413</v>
      </c>
      <c r="K416" s="255">
        <v>50000</v>
      </c>
      <c r="L416" s="257" t="s">
        <v>4</v>
      </c>
      <c r="M416" s="226" t="s">
        <v>130</v>
      </c>
    </row>
    <row r="417" spans="2:13">
      <c r="B417" s="249">
        <v>5</v>
      </c>
      <c r="C417" s="250" t="s">
        <v>77</v>
      </c>
      <c r="D417" s="104" t="s">
        <v>2228</v>
      </c>
      <c r="E417" s="104" t="s">
        <v>4</v>
      </c>
      <c r="F417" s="153" t="s">
        <v>129</v>
      </c>
      <c r="G417" s="255" t="s">
        <v>130</v>
      </c>
      <c r="H417" s="256" t="s">
        <v>130</v>
      </c>
      <c r="I417" s="257" t="s">
        <v>130</v>
      </c>
      <c r="J417" s="226" t="s">
        <v>2414</v>
      </c>
      <c r="K417" s="255">
        <v>100000</v>
      </c>
      <c r="L417" s="257" t="s">
        <v>4</v>
      </c>
      <c r="M417" s="226" t="s">
        <v>130</v>
      </c>
    </row>
    <row r="418" spans="2:13">
      <c r="B418" s="249">
        <v>5</v>
      </c>
      <c r="C418" s="250" t="s">
        <v>77</v>
      </c>
      <c r="D418" s="104" t="s">
        <v>1095</v>
      </c>
      <c r="E418" s="104" t="s">
        <v>4</v>
      </c>
      <c r="F418" s="153" t="s">
        <v>129</v>
      </c>
      <c r="G418" s="255" t="s">
        <v>130</v>
      </c>
      <c r="H418" s="256" t="s">
        <v>130</v>
      </c>
      <c r="I418" s="257" t="s">
        <v>130</v>
      </c>
      <c r="J418" s="226" t="s">
        <v>2415</v>
      </c>
      <c r="K418" s="255">
        <v>70000</v>
      </c>
      <c r="L418" s="257" t="s">
        <v>152</v>
      </c>
      <c r="M418" s="226" t="s">
        <v>130</v>
      </c>
    </row>
    <row r="419" spans="2:13">
      <c r="B419" s="249">
        <v>5</v>
      </c>
      <c r="C419" s="250" t="s">
        <v>77</v>
      </c>
      <c r="D419" s="104" t="s">
        <v>1095</v>
      </c>
      <c r="E419" s="104" t="s">
        <v>4</v>
      </c>
      <c r="F419" s="153" t="s">
        <v>129</v>
      </c>
      <c r="G419" s="255" t="s">
        <v>130</v>
      </c>
      <c r="H419" s="256" t="s">
        <v>130</v>
      </c>
      <c r="I419" s="257" t="s">
        <v>130</v>
      </c>
      <c r="J419" s="226" t="s">
        <v>2416</v>
      </c>
      <c r="K419" s="255">
        <v>70000</v>
      </c>
      <c r="L419" s="257" t="s">
        <v>152</v>
      </c>
      <c r="M419" s="226" t="s">
        <v>130</v>
      </c>
    </row>
    <row r="420" spans="2:13">
      <c r="B420" s="249">
        <v>5</v>
      </c>
      <c r="C420" s="250" t="s">
        <v>77</v>
      </c>
      <c r="D420" s="104" t="s">
        <v>2228</v>
      </c>
      <c r="E420" s="104" t="s">
        <v>4</v>
      </c>
      <c r="F420" s="153" t="s">
        <v>129</v>
      </c>
      <c r="G420" s="255" t="s">
        <v>130</v>
      </c>
      <c r="H420" s="256" t="s">
        <v>130</v>
      </c>
      <c r="I420" s="257" t="s">
        <v>130</v>
      </c>
      <c r="J420" s="226" t="s">
        <v>2417</v>
      </c>
      <c r="K420" s="255">
        <v>150000</v>
      </c>
      <c r="L420" s="257" t="s">
        <v>4</v>
      </c>
      <c r="M420" s="226" t="s">
        <v>130</v>
      </c>
    </row>
    <row r="421" spans="2:13">
      <c r="B421" s="249">
        <v>5</v>
      </c>
      <c r="C421" s="250" t="s">
        <v>77</v>
      </c>
      <c r="D421" s="104" t="s">
        <v>1095</v>
      </c>
      <c r="E421" s="104" t="s">
        <v>4</v>
      </c>
      <c r="F421" s="153" t="s">
        <v>129</v>
      </c>
      <c r="G421" s="255" t="s">
        <v>130</v>
      </c>
      <c r="H421" s="256" t="s">
        <v>130</v>
      </c>
      <c r="I421" s="257" t="s">
        <v>130</v>
      </c>
      <c r="J421" s="226" t="s">
        <v>2418</v>
      </c>
      <c r="K421" s="255">
        <v>100000</v>
      </c>
      <c r="L421" s="257" t="s">
        <v>4</v>
      </c>
      <c r="M421" s="226" t="s">
        <v>130</v>
      </c>
    </row>
    <row r="422" spans="2:13">
      <c r="B422" s="249">
        <v>5</v>
      </c>
      <c r="C422" s="250" t="s">
        <v>77</v>
      </c>
      <c r="D422" s="104" t="s">
        <v>2228</v>
      </c>
      <c r="E422" s="104" t="s">
        <v>4</v>
      </c>
      <c r="F422" s="153" t="s">
        <v>129</v>
      </c>
      <c r="G422" s="255" t="s">
        <v>130</v>
      </c>
      <c r="H422" s="256" t="s">
        <v>130</v>
      </c>
      <c r="I422" s="257" t="s">
        <v>130</v>
      </c>
      <c r="J422" s="226" t="s">
        <v>2419</v>
      </c>
      <c r="K422" s="255">
        <v>250000</v>
      </c>
      <c r="L422" s="257" t="s">
        <v>4</v>
      </c>
      <c r="M422" s="226" t="s">
        <v>130</v>
      </c>
    </row>
    <row r="423" spans="2:13">
      <c r="B423" s="249">
        <v>5</v>
      </c>
      <c r="C423" s="250" t="s">
        <v>77</v>
      </c>
      <c r="D423" s="104" t="s">
        <v>2228</v>
      </c>
      <c r="E423" s="104" t="s">
        <v>4</v>
      </c>
      <c r="F423" s="153" t="s">
        <v>129</v>
      </c>
      <c r="G423" s="255" t="s">
        <v>130</v>
      </c>
      <c r="H423" s="256" t="s">
        <v>130</v>
      </c>
      <c r="I423" s="257" t="s">
        <v>130</v>
      </c>
      <c r="J423" s="226" t="s">
        <v>2420</v>
      </c>
      <c r="K423" s="255">
        <v>100000</v>
      </c>
      <c r="L423" s="257" t="s">
        <v>4</v>
      </c>
      <c r="M423" s="226" t="s">
        <v>130</v>
      </c>
    </row>
    <row r="424" spans="2:13">
      <c r="B424" s="249">
        <v>5</v>
      </c>
      <c r="C424" s="250" t="s">
        <v>77</v>
      </c>
      <c r="D424" s="104" t="s">
        <v>2228</v>
      </c>
      <c r="E424" s="104" t="s">
        <v>4</v>
      </c>
      <c r="F424" s="153" t="s">
        <v>129</v>
      </c>
      <c r="G424" s="255" t="s">
        <v>130</v>
      </c>
      <c r="H424" s="256" t="s">
        <v>130</v>
      </c>
      <c r="I424" s="257" t="s">
        <v>130</v>
      </c>
      <c r="J424" s="226" t="s">
        <v>2421</v>
      </c>
      <c r="K424" s="255">
        <v>150000</v>
      </c>
      <c r="L424" s="257" t="s">
        <v>4</v>
      </c>
      <c r="M424" s="226" t="s">
        <v>130</v>
      </c>
    </row>
    <row r="425" spans="2:13">
      <c r="B425" s="249">
        <v>5</v>
      </c>
      <c r="C425" s="250" t="s">
        <v>77</v>
      </c>
      <c r="D425" s="104" t="s">
        <v>1095</v>
      </c>
      <c r="E425" s="104" t="s">
        <v>4</v>
      </c>
      <c r="F425" s="153" t="s">
        <v>129</v>
      </c>
      <c r="G425" s="255" t="s">
        <v>130</v>
      </c>
      <c r="H425" s="256" t="s">
        <v>130</v>
      </c>
      <c r="I425" s="257" t="s">
        <v>130</v>
      </c>
      <c r="J425" s="226" t="s">
        <v>2422</v>
      </c>
      <c r="K425" s="255">
        <v>100000</v>
      </c>
      <c r="L425" s="257" t="s">
        <v>4</v>
      </c>
      <c r="M425" s="226" t="s">
        <v>130</v>
      </c>
    </row>
    <row r="426" spans="2:13">
      <c r="B426" s="249">
        <v>5</v>
      </c>
      <c r="C426" s="250" t="s">
        <v>77</v>
      </c>
      <c r="D426" s="104" t="s">
        <v>2228</v>
      </c>
      <c r="E426" s="104" t="s">
        <v>4</v>
      </c>
      <c r="F426" s="153" t="s">
        <v>129</v>
      </c>
      <c r="G426" s="255" t="s">
        <v>130</v>
      </c>
      <c r="H426" s="256" t="s">
        <v>130</v>
      </c>
      <c r="I426" s="257" t="s">
        <v>130</v>
      </c>
      <c r="J426" s="226" t="s">
        <v>2423</v>
      </c>
      <c r="K426" s="255">
        <v>100000</v>
      </c>
      <c r="L426" s="257" t="s">
        <v>4</v>
      </c>
      <c r="M426" s="226" t="s">
        <v>130</v>
      </c>
    </row>
    <row r="427" spans="2:13">
      <c r="B427" s="249">
        <v>5</v>
      </c>
      <c r="C427" s="250" t="s">
        <v>77</v>
      </c>
      <c r="D427" s="104" t="s">
        <v>2228</v>
      </c>
      <c r="E427" s="104" t="s">
        <v>4</v>
      </c>
      <c r="F427" s="153" t="s">
        <v>129</v>
      </c>
      <c r="G427" s="255" t="s">
        <v>130</v>
      </c>
      <c r="H427" s="256" t="s">
        <v>130</v>
      </c>
      <c r="I427" s="257" t="s">
        <v>130</v>
      </c>
      <c r="J427" s="226" t="s">
        <v>2424</v>
      </c>
      <c r="K427" s="255">
        <v>100000</v>
      </c>
      <c r="L427" s="257" t="s">
        <v>4</v>
      </c>
      <c r="M427" s="226" t="s">
        <v>130</v>
      </c>
    </row>
    <row r="428" spans="2:13">
      <c r="B428" s="249">
        <v>5</v>
      </c>
      <c r="C428" s="250" t="s">
        <v>77</v>
      </c>
      <c r="D428" s="104" t="s">
        <v>2228</v>
      </c>
      <c r="E428" s="104" t="s">
        <v>4</v>
      </c>
      <c r="F428" s="153" t="s">
        <v>129</v>
      </c>
      <c r="G428" s="255" t="s">
        <v>130</v>
      </c>
      <c r="H428" s="256" t="s">
        <v>130</v>
      </c>
      <c r="I428" s="257" t="s">
        <v>130</v>
      </c>
      <c r="J428" s="226" t="s">
        <v>2425</v>
      </c>
      <c r="K428" s="255">
        <v>100000</v>
      </c>
      <c r="L428" s="257" t="s">
        <v>4</v>
      </c>
      <c r="M428" s="226" t="s">
        <v>130</v>
      </c>
    </row>
    <row r="429" spans="2:13">
      <c r="B429" s="249">
        <v>5</v>
      </c>
      <c r="C429" s="250" t="s">
        <v>77</v>
      </c>
      <c r="D429" s="104" t="s">
        <v>2228</v>
      </c>
      <c r="E429" s="104" t="s">
        <v>4</v>
      </c>
      <c r="F429" s="153" t="s">
        <v>129</v>
      </c>
      <c r="G429" s="255" t="s">
        <v>130</v>
      </c>
      <c r="H429" s="256" t="s">
        <v>130</v>
      </c>
      <c r="I429" s="257" t="s">
        <v>130</v>
      </c>
      <c r="J429" s="226" t="s">
        <v>2426</v>
      </c>
      <c r="K429" s="255">
        <v>100000</v>
      </c>
      <c r="L429" s="257" t="s">
        <v>4</v>
      </c>
      <c r="M429" s="226" t="s">
        <v>130</v>
      </c>
    </row>
    <row r="430" spans="2:13">
      <c r="B430" s="249">
        <v>5</v>
      </c>
      <c r="C430" s="250" t="s">
        <v>77</v>
      </c>
      <c r="D430" s="104" t="s">
        <v>2228</v>
      </c>
      <c r="E430" s="104" t="s">
        <v>4</v>
      </c>
      <c r="F430" s="153" t="s">
        <v>129</v>
      </c>
      <c r="G430" s="255" t="s">
        <v>130</v>
      </c>
      <c r="H430" s="256" t="s">
        <v>130</v>
      </c>
      <c r="I430" s="257" t="s">
        <v>130</v>
      </c>
      <c r="J430" s="226" t="s">
        <v>2427</v>
      </c>
      <c r="K430" s="255">
        <v>100000</v>
      </c>
      <c r="L430" s="257" t="s">
        <v>4</v>
      </c>
      <c r="M430" s="226" t="s">
        <v>130</v>
      </c>
    </row>
    <row r="431" spans="2:13">
      <c r="B431" s="249">
        <v>5</v>
      </c>
      <c r="C431" s="250" t="s">
        <v>77</v>
      </c>
      <c r="D431" s="104" t="s">
        <v>2228</v>
      </c>
      <c r="E431" s="104" t="s">
        <v>4</v>
      </c>
      <c r="F431" s="153" t="s">
        <v>129</v>
      </c>
      <c r="G431" s="255" t="s">
        <v>130</v>
      </c>
      <c r="H431" s="256" t="s">
        <v>130</v>
      </c>
      <c r="I431" s="257" t="s">
        <v>130</v>
      </c>
      <c r="J431" s="226" t="s">
        <v>2428</v>
      </c>
      <c r="K431" s="255">
        <v>100000</v>
      </c>
      <c r="L431" s="257" t="s">
        <v>4</v>
      </c>
      <c r="M431" s="226" t="s">
        <v>130</v>
      </c>
    </row>
    <row r="432" spans="2:13">
      <c r="B432" s="249">
        <v>5</v>
      </c>
      <c r="C432" s="250" t="s">
        <v>77</v>
      </c>
      <c r="D432" s="104" t="s">
        <v>2228</v>
      </c>
      <c r="E432" s="104" t="s">
        <v>4</v>
      </c>
      <c r="F432" s="153" t="s">
        <v>129</v>
      </c>
      <c r="G432" s="255" t="s">
        <v>130</v>
      </c>
      <c r="H432" s="256" t="s">
        <v>130</v>
      </c>
      <c r="I432" s="257" t="s">
        <v>130</v>
      </c>
      <c r="J432" s="226" t="s">
        <v>2429</v>
      </c>
      <c r="K432" s="255">
        <v>100000</v>
      </c>
      <c r="L432" s="257" t="s">
        <v>4</v>
      </c>
      <c r="M432" s="226" t="s">
        <v>130</v>
      </c>
    </row>
    <row r="433" spans="2:13">
      <c r="B433" s="249">
        <v>5</v>
      </c>
      <c r="C433" s="250" t="s">
        <v>77</v>
      </c>
      <c r="D433" s="104" t="s">
        <v>2228</v>
      </c>
      <c r="E433" s="104" t="s">
        <v>4</v>
      </c>
      <c r="F433" s="153" t="s">
        <v>129</v>
      </c>
      <c r="G433" s="255" t="s">
        <v>130</v>
      </c>
      <c r="H433" s="256" t="s">
        <v>130</v>
      </c>
      <c r="I433" s="257" t="s">
        <v>130</v>
      </c>
      <c r="J433" s="226" t="s">
        <v>2430</v>
      </c>
      <c r="K433" s="255">
        <v>100000</v>
      </c>
      <c r="L433" s="257" t="s">
        <v>4</v>
      </c>
      <c r="M433" s="226" t="s">
        <v>130</v>
      </c>
    </row>
    <row r="434" spans="2:13">
      <c r="B434" s="249">
        <v>5</v>
      </c>
      <c r="C434" s="250" t="s">
        <v>77</v>
      </c>
      <c r="D434" s="104" t="s">
        <v>2228</v>
      </c>
      <c r="E434" s="104" t="s">
        <v>4</v>
      </c>
      <c r="F434" s="153" t="s">
        <v>129</v>
      </c>
      <c r="G434" s="255" t="s">
        <v>130</v>
      </c>
      <c r="H434" s="256" t="s">
        <v>130</v>
      </c>
      <c r="I434" s="257" t="s">
        <v>130</v>
      </c>
      <c r="J434" s="226" t="s">
        <v>2431</v>
      </c>
      <c r="K434" s="255">
        <v>100000</v>
      </c>
      <c r="L434" s="257" t="s">
        <v>4</v>
      </c>
      <c r="M434" s="226" t="s">
        <v>130</v>
      </c>
    </row>
    <row r="435" spans="2:13">
      <c r="B435" s="249">
        <v>5</v>
      </c>
      <c r="C435" s="250" t="s">
        <v>77</v>
      </c>
      <c r="D435" s="104" t="s">
        <v>2228</v>
      </c>
      <c r="E435" s="104" t="s">
        <v>4</v>
      </c>
      <c r="F435" s="153" t="s">
        <v>129</v>
      </c>
      <c r="G435" s="255" t="s">
        <v>130</v>
      </c>
      <c r="H435" s="256" t="s">
        <v>130</v>
      </c>
      <c r="I435" s="257" t="s">
        <v>130</v>
      </c>
      <c r="J435" s="226" t="s">
        <v>2432</v>
      </c>
      <c r="K435" s="255">
        <v>100000</v>
      </c>
      <c r="L435" s="257" t="s">
        <v>4</v>
      </c>
      <c r="M435" s="226" t="s">
        <v>130</v>
      </c>
    </row>
    <row r="436" spans="2:13">
      <c r="B436" s="249">
        <v>5</v>
      </c>
      <c r="C436" s="250" t="s">
        <v>77</v>
      </c>
      <c r="D436" s="104" t="s">
        <v>2228</v>
      </c>
      <c r="E436" s="104" t="s">
        <v>4</v>
      </c>
      <c r="F436" s="153" t="s">
        <v>129</v>
      </c>
      <c r="G436" s="255" t="s">
        <v>130</v>
      </c>
      <c r="H436" s="256" t="s">
        <v>130</v>
      </c>
      <c r="I436" s="257" t="s">
        <v>130</v>
      </c>
      <c r="J436" s="226" t="s">
        <v>2433</v>
      </c>
      <c r="K436" s="255">
        <v>250000</v>
      </c>
      <c r="L436" s="257" t="s">
        <v>4</v>
      </c>
      <c r="M436" s="226" t="s">
        <v>130</v>
      </c>
    </row>
    <row r="437" spans="2:13">
      <c r="B437" s="249">
        <v>5</v>
      </c>
      <c r="C437" s="250" t="s">
        <v>77</v>
      </c>
      <c r="D437" s="104" t="s">
        <v>2228</v>
      </c>
      <c r="E437" s="104" t="s">
        <v>4</v>
      </c>
      <c r="F437" s="153" t="s">
        <v>129</v>
      </c>
      <c r="G437" s="255" t="s">
        <v>130</v>
      </c>
      <c r="H437" s="256" t="s">
        <v>130</v>
      </c>
      <c r="I437" s="257" t="s">
        <v>130</v>
      </c>
      <c r="J437" s="226" t="s">
        <v>2434</v>
      </c>
      <c r="K437" s="255">
        <v>250000</v>
      </c>
      <c r="L437" s="257" t="s">
        <v>4</v>
      </c>
      <c r="M437" s="226" t="s">
        <v>130</v>
      </c>
    </row>
    <row r="438" spans="2:13">
      <c r="B438" s="249">
        <v>5</v>
      </c>
      <c r="C438" s="250" t="s">
        <v>77</v>
      </c>
      <c r="D438" s="104" t="s">
        <v>2228</v>
      </c>
      <c r="E438" s="104" t="s">
        <v>4</v>
      </c>
      <c r="F438" s="153" t="s">
        <v>129</v>
      </c>
      <c r="G438" s="255" t="s">
        <v>130</v>
      </c>
      <c r="H438" s="256" t="s">
        <v>130</v>
      </c>
      <c r="I438" s="257" t="s">
        <v>130</v>
      </c>
      <c r="J438" s="226" t="s">
        <v>2435</v>
      </c>
      <c r="K438" s="255">
        <v>250000</v>
      </c>
      <c r="L438" s="257" t="s">
        <v>4</v>
      </c>
      <c r="M438" s="226" t="s">
        <v>130</v>
      </c>
    </row>
    <row r="439" spans="2:13">
      <c r="B439" s="249">
        <v>5</v>
      </c>
      <c r="C439" s="250" t="s">
        <v>77</v>
      </c>
      <c r="D439" s="104" t="s">
        <v>2228</v>
      </c>
      <c r="E439" s="104" t="s">
        <v>4</v>
      </c>
      <c r="F439" s="153" t="s">
        <v>129</v>
      </c>
      <c r="G439" s="255" t="s">
        <v>130</v>
      </c>
      <c r="H439" s="256" t="s">
        <v>130</v>
      </c>
      <c r="I439" s="257" t="s">
        <v>130</v>
      </c>
      <c r="J439" s="226" t="s">
        <v>2436</v>
      </c>
      <c r="K439" s="255">
        <v>150000</v>
      </c>
      <c r="L439" s="257" t="s">
        <v>4</v>
      </c>
      <c r="M439" s="226" t="s">
        <v>130</v>
      </c>
    </row>
    <row r="440" spans="2:13">
      <c r="B440" s="249">
        <v>5</v>
      </c>
      <c r="C440" s="250" t="s">
        <v>77</v>
      </c>
      <c r="D440" s="104" t="s">
        <v>2228</v>
      </c>
      <c r="E440" s="104" t="s">
        <v>4</v>
      </c>
      <c r="F440" s="153" t="s">
        <v>129</v>
      </c>
      <c r="G440" s="255" t="s">
        <v>130</v>
      </c>
      <c r="H440" s="256" t="s">
        <v>130</v>
      </c>
      <c r="I440" s="257" t="s">
        <v>130</v>
      </c>
      <c r="J440" s="226" t="s">
        <v>2437</v>
      </c>
      <c r="K440" s="255">
        <v>100000</v>
      </c>
      <c r="L440" s="257" t="s">
        <v>4</v>
      </c>
      <c r="M440" s="226" t="s">
        <v>130</v>
      </c>
    </row>
    <row r="441" spans="2:13">
      <c r="B441" s="249">
        <v>5</v>
      </c>
      <c r="C441" s="250" t="s">
        <v>77</v>
      </c>
      <c r="D441" s="104" t="s">
        <v>2228</v>
      </c>
      <c r="E441" s="104" t="s">
        <v>4</v>
      </c>
      <c r="F441" s="153" t="s">
        <v>129</v>
      </c>
      <c r="G441" s="255" t="s">
        <v>130</v>
      </c>
      <c r="H441" s="256" t="s">
        <v>130</v>
      </c>
      <c r="I441" s="257" t="s">
        <v>130</v>
      </c>
      <c r="J441" s="226" t="s">
        <v>2438</v>
      </c>
      <c r="K441" s="255">
        <v>500000</v>
      </c>
      <c r="L441" s="257" t="s">
        <v>4</v>
      </c>
      <c r="M441" s="226" t="s">
        <v>130</v>
      </c>
    </row>
    <row r="442" spans="2:13">
      <c r="B442" s="249">
        <v>5</v>
      </c>
      <c r="C442" s="250" t="s">
        <v>77</v>
      </c>
      <c r="D442" s="104" t="s">
        <v>2228</v>
      </c>
      <c r="E442" s="104" t="s">
        <v>4</v>
      </c>
      <c r="F442" s="153" t="s">
        <v>129</v>
      </c>
      <c r="G442" s="255" t="s">
        <v>130</v>
      </c>
      <c r="H442" s="256" t="s">
        <v>130</v>
      </c>
      <c r="I442" s="257" t="s">
        <v>130</v>
      </c>
      <c r="J442" s="226" t="s">
        <v>2439</v>
      </c>
      <c r="K442" s="255">
        <v>100000</v>
      </c>
      <c r="L442" s="257" t="s">
        <v>4</v>
      </c>
      <c r="M442" s="226" t="s">
        <v>130</v>
      </c>
    </row>
    <row r="443" spans="2:13">
      <c r="B443" s="249">
        <v>5</v>
      </c>
      <c r="C443" s="250" t="s">
        <v>77</v>
      </c>
      <c r="D443" s="104" t="s">
        <v>2228</v>
      </c>
      <c r="E443" s="104" t="s">
        <v>4</v>
      </c>
      <c r="F443" s="153" t="s">
        <v>129</v>
      </c>
      <c r="G443" s="255" t="s">
        <v>130</v>
      </c>
      <c r="H443" s="256" t="s">
        <v>130</v>
      </c>
      <c r="I443" s="257" t="s">
        <v>130</v>
      </c>
      <c r="J443" s="226" t="s">
        <v>2440</v>
      </c>
      <c r="K443" s="255">
        <v>50000</v>
      </c>
      <c r="L443" s="257" t="s">
        <v>4</v>
      </c>
      <c r="M443" s="226" t="s">
        <v>130</v>
      </c>
    </row>
    <row r="444" spans="2:13">
      <c r="B444" s="249">
        <v>5</v>
      </c>
      <c r="C444" s="250" t="s">
        <v>77</v>
      </c>
      <c r="D444" s="104" t="s">
        <v>2228</v>
      </c>
      <c r="E444" s="104" t="s">
        <v>4</v>
      </c>
      <c r="F444" s="153" t="s">
        <v>129</v>
      </c>
      <c r="G444" s="255" t="s">
        <v>130</v>
      </c>
      <c r="H444" s="256" t="s">
        <v>130</v>
      </c>
      <c r="I444" s="257" t="s">
        <v>130</v>
      </c>
      <c r="J444" s="226" t="s">
        <v>2441</v>
      </c>
      <c r="K444" s="255">
        <v>150000</v>
      </c>
      <c r="L444" s="257" t="s">
        <v>4</v>
      </c>
      <c r="M444" s="226" t="s">
        <v>130</v>
      </c>
    </row>
    <row r="445" spans="2:13">
      <c r="B445" s="249">
        <v>5</v>
      </c>
      <c r="C445" s="250" t="s">
        <v>77</v>
      </c>
      <c r="D445" s="104" t="s">
        <v>2228</v>
      </c>
      <c r="E445" s="104" t="s">
        <v>4</v>
      </c>
      <c r="F445" s="153" t="s">
        <v>129</v>
      </c>
      <c r="G445" s="255" t="s">
        <v>130</v>
      </c>
      <c r="H445" s="256" t="s">
        <v>130</v>
      </c>
      <c r="I445" s="257" t="s">
        <v>130</v>
      </c>
      <c r="J445" s="226" t="s">
        <v>2442</v>
      </c>
      <c r="K445" s="255">
        <v>300000</v>
      </c>
      <c r="L445" s="257" t="s">
        <v>4</v>
      </c>
      <c r="M445" s="226" t="s">
        <v>130</v>
      </c>
    </row>
    <row r="446" spans="2:13">
      <c r="B446" s="249">
        <v>5</v>
      </c>
      <c r="C446" s="250" t="s">
        <v>77</v>
      </c>
      <c r="D446" s="104" t="s">
        <v>2228</v>
      </c>
      <c r="E446" s="104" t="s">
        <v>4</v>
      </c>
      <c r="F446" s="153" t="s">
        <v>129</v>
      </c>
      <c r="G446" s="255" t="s">
        <v>130</v>
      </c>
      <c r="H446" s="256" t="s">
        <v>130</v>
      </c>
      <c r="I446" s="257" t="s">
        <v>130</v>
      </c>
      <c r="J446" s="226" t="s">
        <v>2443</v>
      </c>
      <c r="K446" s="255">
        <v>250000</v>
      </c>
      <c r="L446" s="257" t="s">
        <v>4</v>
      </c>
      <c r="M446" s="226" t="s">
        <v>130</v>
      </c>
    </row>
    <row r="447" spans="2:13">
      <c r="B447" s="249">
        <v>5</v>
      </c>
      <c r="C447" s="250" t="s">
        <v>77</v>
      </c>
      <c r="D447" s="104" t="s">
        <v>2228</v>
      </c>
      <c r="E447" s="104" t="s">
        <v>4</v>
      </c>
      <c r="F447" s="153" t="s">
        <v>129</v>
      </c>
      <c r="G447" s="255" t="s">
        <v>130</v>
      </c>
      <c r="H447" s="256" t="s">
        <v>130</v>
      </c>
      <c r="I447" s="257" t="s">
        <v>130</v>
      </c>
      <c r="J447" s="226" t="s">
        <v>2444</v>
      </c>
      <c r="K447" s="255">
        <v>150000</v>
      </c>
      <c r="L447" s="257" t="s">
        <v>4</v>
      </c>
      <c r="M447" s="226" t="s">
        <v>130</v>
      </c>
    </row>
    <row r="448" spans="2:13">
      <c r="B448" s="249">
        <v>5</v>
      </c>
      <c r="C448" s="250" t="s">
        <v>77</v>
      </c>
      <c r="D448" s="104" t="s">
        <v>2228</v>
      </c>
      <c r="E448" s="104" t="s">
        <v>4</v>
      </c>
      <c r="F448" s="153" t="s">
        <v>129</v>
      </c>
      <c r="G448" s="255" t="s">
        <v>130</v>
      </c>
      <c r="H448" s="256" t="s">
        <v>130</v>
      </c>
      <c r="I448" s="257" t="s">
        <v>130</v>
      </c>
      <c r="J448" s="226" t="s">
        <v>2445</v>
      </c>
      <c r="K448" s="255">
        <v>250000</v>
      </c>
      <c r="L448" s="257" t="s">
        <v>4</v>
      </c>
      <c r="M448" s="226" t="s">
        <v>130</v>
      </c>
    </row>
    <row r="449" spans="2:13">
      <c r="B449" s="249">
        <v>5</v>
      </c>
      <c r="C449" s="250" t="s">
        <v>77</v>
      </c>
      <c r="D449" s="104" t="s">
        <v>2228</v>
      </c>
      <c r="E449" s="104" t="s">
        <v>4</v>
      </c>
      <c r="F449" s="153" t="s">
        <v>129</v>
      </c>
      <c r="G449" s="255" t="s">
        <v>130</v>
      </c>
      <c r="H449" s="256" t="s">
        <v>130</v>
      </c>
      <c r="I449" s="257" t="s">
        <v>130</v>
      </c>
      <c r="J449" s="226" t="s">
        <v>2446</v>
      </c>
      <c r="K449" s="255">
        <v>185000</v>
      </c>
      <c r="L449" s="257" t="s">
        <v>4</v>
      </c>
      <c r="M449" s="226" t="s">
        <v>130</v>
      </c>
    </row>
    <row r="450" spans="2:13">
      <c r="B450" s="249">
        <v>5</v>
      </c>
      <c r="C450" s="250" t="s">
        <v>77</v>
      </c>
      <c r="D450" s="104" t="s">
        <v>2228</v>
      </c>
      <c r="E450" s="104" t="s">
        <v>4</v>
      </c>
      <c r="F450" s="153" t="s">
        <v>129</v>
      </c>
      <c r="G450" s="255" t="s">
        <v>130</v>
      </c>
      <c r="H450" s="256" t="s">
        <v>130</v>
      </c>
      <c r="I450" s="257" t="s">
        <v>130</v>
      </c>
      <c r="J450" s="226" t="s">
        <v>2447</v>
      </c>
      <c r="K450" s="255">
        <v>100000</v>
      </c>
      <c r="L450" s="257" t="s">
        <v>4</v>
      </c>
      <c r="M450" s="226" t="s">
        <v>130</v>
      </c>
    </row>
    <row r="451" spans="2:13">
      <c r="B451" s="249">
        <v>5</v>
      </c>
      <c r="C451" s="250" t="s">
        <v>77</v>
      </c>
      <c r="D451" s="104" t="s">
        <v>2228</v>
      </c>
      <c r="E451" s="104" t="s">
        <v>4</v>
      </c>
      <c r="F451" s="153" t="s">
        <v>129</v>
      </c>
      <c r="G451" s="255" t="s">
        <v>130</v>
      </c>
      <c r="H451" s="256" t="s">
        <v>130</v>
      </c>
      <c r="I451" s="257" t="s">
        <v>130</v>
      </c>
      <c r="J451" s="226" t="s">
        <v>2448</v>
      </c>
      <c r="K451" s="255">
        <v>100000</v>
      </c>
      <c r="L451" s="257" t="s">
        <v>4</v>
      </c>
      <c r="M451" s="226" t="s">
        <v>130</v>
      </c>
    </row>
    <row r="452" spans="2:13">
      <c r="B452" s="249">
        <v>5</v>
      </c>
      <c r="C452" s="250" t="s">
        <v>77</v>
      </c>
      <c r="D452" s="104" t="s">
        <v>2228</v>
      </c>
      <c r="E452" s="104" t="s">
        <v>4</v>
      </c>
      <c r="F452" s="153" t="s">
        <v>129</v>
      </c>
      <c r="G452" s="255" t="s">
        <v>130</v>
      </c>
      <c r="H452" s="256" t="s">
        <v>130</v>
      </c>
      <c r="I452" s="257" t="s">
        <v>130</v>
      </c>
      <c r="J452" s="226" t="s">
        <v>2449</v>
      </c>
      <c r="K452" s="255">
        <v>185000</v>
      </c>
      <c r="L452" s="257" t="s">
        <v>4</v>
      </c>
      <c r="M452" s="226" t="s">
        <v>130</v>
      </c>
    </row>
    <row r="453" spans="2:13">
      <c r="B453" s="249">
        <v>5</v>
      </c>
      <c r="C453" s="250" t="s">
        <v>77</v>
      </c>
      <c r="D453" s="104" t="s">
        <v>2228</v>
      </c>
      <c r="E453" s="104" t="s">
        <v>4</v>
      </c>
      <c r="F453" s="153" t="s">
        <v>129</v>
      </c>
      <c r="G453" s="255" t="s">
        <v>130</v>
      </c>
      <c r="H453" s="256" t="s">
        <v>130</v>
      </c>
      <c r="I453" s="257" t="s">
        <v>130</v>
      </c>
      <c r="J453" s="226" t="s">
        <v>2450</v>
      </c>
      <c r="K453" s="255">
        <v>100000</v>
      </c>
      <c r="L453" s="257" t="s">
        <v>4</v>
      </c>
      <c r="M453" s="226" t="s">
        <v>130</v>
      </c>
    </row>
    <row r="454" spans="2:13">
      <c r="B454" s="249">
        <v>5</v>
      </c>
      <c r="C454" s="250" t="s">
        <v>77</v>
      </c>
      <c r="D454" s="104" t="s">
        <v>2228</v>
      </c>
      <c r="E454" s="104" t="s">
        <v>4</v>
      </c>
      <c r="F454" s="153" t="s">
        <v>129</v>
      </c>
      <c r="G454" s="255" t="s">
        <v>130</v>
      </c>
      <c r="H454" s="256" t="s">
        <v>130</v>
      </c>
      <c r="I454" s="257" t="s">
        <v>130</v>
      </c>
      <c r="J454" s="226" t="s">
        <v>2451</v>
      </c>
      <c r="K454" s="255">
        <v>100000</v>
      </c>
      <c r="L454" s="257" t="s">
        <v>4</v>
      </c>
      <c r="M454" s="226" t="s">
        <v>130</v>
      </c>
    </row>
    <row r="455" spans="2:13">
      <c r="B455" s="249">
        <v>5</v>
      </c>
      <c r="C455" s="250" t="s">
        <v>77</v>
      </c>
      <c r="D455" s="104" t="s">
        <v>2228</v>
      </c>
      <c r="E455" s="104" t="s">
        <v>4</v>
      </c>
      <c r="F455" s="153" t="s">
        <v>129</v>
      </c>
      <c r="G455" s="255" t="s">
        <v>130</v>
      </c>
      <c r="H455" s="256" t="s">
        <v>130</v>
      </c>
      <c r="I455" s="257" t="s">
        <v>130</v>
      </c>
      <c r="J455" s="226" t="s">
        <v>2452</v>
      </c>
      <c r="K455" s="255">
        <v>100000</v>
      </c>
      <c r="L455" s="257" t="s">
        <v>4</v>
      </c>
      <c r="M455" s="226" t="s">
        <v>130</v>
      </c>
    </row>
    <row r="456" spans="2:13">
      <c r="B456" s="249">
        <v>5</v>
      </c>
      <c r="C456" s="250" t="s">
        <v>77</v>
      </c>
      <c r="D456" s="104" t="s">
        <v>2228</v>
      </c>
      <c r="E456" s="104" t="s">
        <v>4</v>
      </c>
      <c r="F456" s="153" t="s">
        <v>129</v>
      </c>
      <c r="G456" s="255" t="s">
        <v>130</v>
      </c>
      <c r="H456" s="256" t="s">
        <v>130</v>
      </c>
      <c r="I456" s="257" t="s">
        <v>130</v>
      </c>
      <c r="J456" s="226" t="s">
        <v>2453</v>
      </c>
      <c r="K456" s="255">
        <v>300000</v>
      </c>
      <c r="L456" s="257" t="s">
        <v>4</v>
      </c>
      <c r="M456" s="226" t="s">
        <v>130</v>
      </c>
    </row>
    <row r="457" spans="2:13">
      <c r="B457" s="249">
        <v>5</v>
      </c>
      <c r="C457" s="250" t="s">
        <v>77</v>
      </c>
      <c r="D457" s="104" t="s">
        <v>2228</v>
      </c>
      <c r="E457" s="104" t="s">
        <v>4</v>
      </c>
      <c r="F457" s="153" t="s">
        <v>129</v>
      </c>
      <c r="G457" s="255" t="s">
        <v>130</v>
      </c>
      <c r="H457" s="256" t="s">
        <v>130</v>
      </c>
      <c r="I457" s="257" t="s">
        <v>130</v>
      </c>
      <c r="J457" s="226" t="s">
        <v>2454</v>
      </c>
      <c r="K457" s="255">
        <v>150000</v>
      </c>
      <c r="L457" s="257" t="s">
        <v>4</v>
      </c>
      <c r="M457" s="226" t="s">
        <v>130</v>
      </c>
    </row>
    <row r="458" spans="2:13">
      <c r="B458" s="249">
        <v>5</v>
      </c>
      <c r="C458" s="250" t="s">
        <v>77</v>
      </c>
      <c r="D458" s="104" t="s">
        <v>2228</v>
      </c>
      <c r="E458" s="104" t="s">
        <v>4</v>
      </c>
      <c r="F458" s="153" t="s">
        <v>129</v>
      </c>
      <c r="G458" s="255" t="s">
        <v>130</v>
      </c>
      <c r="H458" s="256" t="s">
        <v>130</v>
      </c>
      <c r="I458" s="257" t="s">
        <v>130</v>
      </c>
      <c r="J458" s="226" t="s">
        <v>2455</v>
      </c>
      <c r="K458" s="255">
        <v>130000</v>
      </c>
      <c r="L458" s="257" t="s">
        <v>4</v>
      </c>
      <c r="M458" s="226" t="s">
        <v>130</v>
      </c>
    </row>
    <row r="459" spans="2:13">
      <c r="B459" s="249">
        <v>5</v>
      </c>
      <c r="C459" s="250" t="s">
        <v>77</v>
      </c>
      <c r="D459" s="104" t="s">
        <v>2228</v>
      </c>
      <c r="E459" s="104" t="s">
        <v>4</v>
      </c>
      <c r="F459" s="153" t="s">
        <v>129</v>
      </c>
      <c r="G459" s="255" t="s">
        <v>130</v>
      </c>
      <c r="H459" s="256" t="s">
        <v>130</v>
      </c>
      <c r="I459" s="257" t="s">
        <v>130</v>
      </c>
      <c r="J459" s="226" t="s">
        <v>2456</v>
      </c>
      <c r="K459" s="255">
        <v>100000</v>
      </c>
      <c r="L459" s="257" t="s">
        <v>4</v>
      </c>
      <c r="M459" s="226" t="s">
        <v>130</v>
      </c>
    </row>
    <row r="460" spans="2:13">
      <c r="B460" s="249">
        <v>5</v>
      </c>
      <c r="C460" s="250" t="s">
        <v>77</v>
      </c>
      <c r="D460" s="104" t="s">
        <v>2228</v>
      </c>
      <c r="E460" s="104" t="s">
        <v>4</v>
      </c>
      <c r="F460" s="153" t="s">
        <v>129</v>
      </c>
      <c r="G460" s="255" t="s">
        <v>130</v>
      </c>
      <c r="H460" s="256" t="s">
        <v>130</v>
      </c>
      <c r="I460" s="257" t="s">
        <v>130</v>
      </c>
      <c r="J460" s="226" t="s">
        <v>2457</v>
      </c>
      <c r="K460" s="255">
        <v>150000</v>
      </c>
      <c r="L460" s="257" t="s">
        <v>4</v>
      </c>
      <c r="M460" s="226" t="s">
        <v>130</v>
      </c>
    </row>
    <row r="461" spans="2:13">
      <c r="B461" s="249">
        <v>5</v>
      </c>
      <c r="C461" s="250" t="s">
        <v>77</v>
      </c>
      <c r="D461" s="104" t="s">
        <v>160</v>
      </c>
      <c r="E461" s="104" t="s">
        <v>4</v>
      </c>
      <c r="F461" s="153" t="s">
        <v>129</v>
      </c>
      <c r="G461" s="255" t="s">
        <v>130</v>
      </c>
      <c r="H461" s="256" t="s">
        <v>130</v>
      </c>
      <c r="I461" s="257" t="s">
        <v>130</v>
      </c>
      <c r="J461" s="226" t="s">
        <v>2458</v>
      </c>
      <c r="K461" s="255">
        <v>70000</v>
      </c>
      <c r="L461" s="257" t="s">
        <v>4</v>
      </c>
      <c r="M461" s="226" t="s">
        <v>130</v>
      </c>
    </row>
    <row r="462" spans="2:13">
      <c r="B462" s="249">
        <v>5</v>
      </c>
      <c r="C462" s="250" t="s">
        <v>77</v>
      </c>
      <c r="D462" s="104" t="s">
        <v>2228</v>
      </c>
      <c r="E462" s="104" t="s">
        <v>4</v>
      </c>
      <c r="F462" s="153" t="s">
        <v>129</v>
      </c>
      <c r="G462" s="255" t="s">
        <v>130</v>
      </c>
      <c r="H462" s="256" t="s">
        <v>130</v>
      </c>
      <c r="I462" s="257" t="s">
        <v>130</v>
      </c>
      <c r="J462" s="226" t="s">
        <v>2459</v>
      </c>
      <c r="K462" s="255">
        <v>50000</v>
      </c>
      <c r="L462" s="257" t="s">
        <v>152</v>
      </c>
      <c r="M462" s="226" t="s">
        <v>130</v>
      </c>
    </row>
    <row r="463" spans="2:13">
      <c r="B463" s="249">
        <v>5</v>
      </c>
      <c r="C463" s="250" t="s">
        <v>77</v>
      </c>
      <c r="D463" s="104" t="s">
        <v>2228</v>
      </c>
      <c r="E463" s="104" t="s">
        <v>4</v>
      </c>
      <c r="F463" s="153" t="s">
        <v>129</v>
      </c>
      <c r="G463" s="255" t="s">
        <v>130</v>
      </c>
      <c r="H463" s="256" t="s">
        <v>130</v>
      </c>
      <c r="I463" s="257" t="s">
        <v>130</v>
      </c>
      <c r="J463" s="226" t="s">
        <v>2460</v>
      </c>
      <c r="K463" s="255">
        <v>10000</v>
      </c>
      <c r="L463" s="257" t="s">
        <v>4</v>
      </c>
      <c r="M463" s="226" t="s">
        <v>130</v>
      </c>
    </row>
    <row r="464" spans="2:13">
      <c r="B464" s="249">
        <v>5</v>
      </c>
      <c r="C464" s="250" t="s">
        <v>77</v>
      </c>
      <c r="D464" s="104" t="s">
        <v>2228</v>
      </c>
      <c r="E464" s="104" t="s">
        <v>4</v>
      </c>
      <c r="F464" s="153" t="s">
        <v>129</v>
      </c>
      <c r="G464" s="255" t="s">
        <v>130</v>
      </c>
      <c r="H464" s="256" t="s">
        <v>130</v>
      </c>
      <c r="I464" s="257" t="s">
        <v>130</v>
      </c>
      <c r="J464" s="226" t="s">
        <v>2461</v>
      </c>
      <c r="K464" s="255">
        <v>300000</v>
      </c>
      <c r="L464" s="257" t="s">
        <v>152</v>
      </c>
      <c r="M464" s="226" t="s">
        <v>130</v>
      </c>
    </row>
    <row r="465" spans="2:13">
      <c r="B465" s="249">
        <v>5</v>
      </c>
      <c r="C465" s="250" t="s">
        <v>77</v>
      </c>
      <c r="D465" s="104" t="s">
        <v>2228</v>
      </c>
      <c r="E465" s="104" t="s">
        <v>4</v>
      </c>
      <c r="F465" s="153" t="s">
        <v>129</v>
      </c>
      <c r="G465" s="255" t="s">
        <v>130</v>
      </c>
      <c r="H465" s="256" t="s">
        <v>130</v>
      </c>
      <c r="I465" s="257" t="s">
        <v>130</v>
      </c>
      <c r="J465" s="226" t="s">
        <v>2462</v>
      </c>
      <c r="K465" s="255">
        <v>100000</v>
      </c>
      <c r="L465" s="257" t="s">
        <v>152</v>
      </c>
      <c r="M465" s="226" t="s">
        <v>130</v>
      </c>
    </row>
    <row r="466" spans="2:13">
      <c r="B466" s="249">
        <v>5</v>
      </c>
      <c r="C466" s="250" t="s">
        <v>77</v>
      </c>
      <c r="D466" s="104" t="s">
        <v>2228</v>
      </c>
      <c r="E466" s="104" t="s">
        <v>4</v>
      </c>
      <c r="F466" s="153" t="s">
        <v>129</v>
      </c>
      <c r="G466" s="255" t="s">
        <v>130</v>
      </c>
      <c r="H466" s="256" t="s">
        <v>130</v>
      </c>
      <c r="I466" s="257" t="s">
        <v>130</v>
      </c>
      <c r="J466" s="226" t="s">
        <v>2463</v>
      </c>
      <c r="K466" s="255">
        <v>120000</v>
      </c>
      <c r="L466" s="257" t="s">
        <v>4</v>
      </c>
      <c r="M466" s="226" t="s">
        <v>130</v>
      </c>
    </row>
    <row r="467" spans="2:13">
      <c r="B467" s="249">
        <v>5</v>
      </c>
      <c r="C467" s="250" t="s">
        <v>77</v>
      </c>
      <c r="D467" s="104" t="s">
        <v>2228</v>
      </c>
      <c r="E467" s="104" t="s">
        <v>4</v>
      </c>
      <c r="F467" s="153" t="s">
        <v>129</v>
      </c>
      <c r="G467" s="255" t="s">
        <v>130</v>
      </c>
      <c r="H467" s="256" t="s">
        <v>130</v>
      </c>
      <c r="I467" s="257" t="s">
        <v>130</v>
      </c>
      <c r="J467" s="226" t="s">
        <v>2464</v>
      </c>
      <c r="K467" s="255">
        <v>250000</v>
      </c>
      <c r="L467" s="257" t="s">
        <v>4</v>
      </c>
      <c r="M467" s="226" t="s">
        <v>130</v>
      </c>
    </row>
    <row r="468" spans="2:13">
      <c r="B468" s="249">
        <v>5</v>
      </c>
      <c r="C468" s="250" t="s">
        <v>77</v>
      </c>
      <c r="D468" s="104" t="s">
        <v>2228</v>
      </c>
      <c r="E468" s="104" t="s">
        <v>4</v>
      </c>
      <c r="F468" s="153" t="s">
        <v>129</v>
      </c>
      <c r="G468" s="255" t="s">
        <v>130</v>
      </c>
      <c r="H468" s="256" t="s">
        <v>130</v>
      </c>
      <c r="I468" s="257" t="s">
        <v>130</v>
      </c>
      <c r="J468" s="226" t="s">
        <v>2465</v>
      </c>
      <c r="K468" s="255">
        <v>100000</v>
      </c>
      <c r="L468" s="257" t="s">
        <v>4</v>
      </c>
      <c r="M468" s="226" t="s">
        <v>130</v>
      </c>
    </row>
    <row r="469" spans="2:13">
      <c r="B469" s="249">
        <v>5</v>
      </c>
      <c r="C469" s="250" t="s">
        <v>77</v>
      </c>
      <c r="D469" s="104" t="s">
        <v>2228</v>
      </c>
      <c r="E469" s="104" t="s">
        <v>4</v>
      </c>
      <c r="F469" s="153" t="s">
        <v>129</v>
      </c>
      <c r="G469" s="255" t="s">
        <v>130</v>
      </c>
      <c r="H469" s="256" t="s">
        <v>130</v>
      </c>
      <c r="I469" s="257" t="s">
        <v>130</v>
      </c>
      <c r="J469" s="226" t="s">
        <v>2466</v>
      </c>
      <c r="K469" s="255">
        <v>70000</v>
      </c>
      <c r="L469" s="257" t="s">
        <v>4</v>
      </c>
      <c r="M469" s="226" t="s">
        <v>130</v>
      </c>
    </row>
    <row r="470" spans="2:13">
      <c r="B470" s="249">
        <v>5</v>
      </c>
      <c r="C470" s="250" t="s">
        <v>77</v>
      </c>
      <c r="D470" s="104" t="s">
        <v>2228</v>
      </c>
      <c r="E470" s="104" t="s">
        <v>4</v>
      </c>
      <c r="F470" s="153" t="s">
        <v>129</v>
      </c>
      <c r="G470" s="255" t="s">
        <v>130</v>
      </c>
      <c r="H470" s="256" t="s">
        <v>130</v>
      </c>
      <c r="I470" s="257" t="s">
        <v>130</v>
      </c>
      <c r="J470" s="226" t="s">
        <v>2467</v>
      </c>
      <c r="K470" s="255">
        <v>300000</v>
      </c>
      <c r="L470" s="257" t="s">
        <v>4</v>
      </c>
      <c r="M470" s="226" t="s">
        <v>130</v>
      </c>
    </row>
    <row r="471" spans="2:13">
      <c r="B471" s="249">
        <v>5</v>
      </c>
      <c r="C471" s="250" t="s">
        <v>77</v>
      </c>
      <c r="D471" s="104" t="s">
        <v>2231</v>
      </c>
      <c r="E471" s="104" t="s">
        <v>4</v>
      </c>
      <c r="F471" s="153" t="s">
        <v>129</v>
      </c>
      <c r="G471" s="255" t="s">
        <v>130</v>
      </c>
      <c r="H471" s="256" t="s">
        <v>130</v>
      </c>
      <c r="I471" s="257" t="s">
        <v>130</v>
      </c>
      <c r="J471" s="226" t="s">
        <v>2468</v>
      </c>
      <c r="K471" s="255">
        <v>100000</v>
      </c>
      <c r="L471" s="257" t="s">
        <v>4</v>
      </c>
      <c r="M471" s="226" t="s">
        <v>130</v>
      </c>
    </row>
    <row r="472" spans="2:13">
      <c r="B472" s="249">
        <v>5</v>
      </c>
      <c r="C472" s="250" t="s">
        <v>77</v>
      </c>
      <c r="D472" s="104" t="s">
        <v>2228</v>
      </c>
      <c r="E472" s="104" t="s">
        <v>4</v>
      </c>
      <c r="F472" s="153" t="s">
        <v>129</v>
      </c>
      <c r="G472" s="255" t="s">
        <v>130</v>
      </c>
      <c r="H472" s="256" t="s">
        <v>130</v>
      </c>
      <c r="I472" s="257" t="s">
        <v>130</v>
      </c>
      <c r="J472" s="226" t="s">
        <v>2469</v>
      </c>
      <c r="K472" s="255">
        <v>173500</v>
      </c>
      <c r="L472" s="257" t="s">
        <v>4</v>
      </c>
      <c r="M472" s="226" t="s">
        <v>130</v>
      </c>
    </row>
    <row r="473" spans="2:13">
      <c r="B473" s="249">
        <v>5</v>
      </c>
      <c r="C473" s="250" t="s">
        <v>77</v>
      </c>
      <c r="D473" s="104" t="s">
        <v>2228</v>
      </c>
      <c r="E473" s="104" t="s">
        <v>4</v>
      </c>
      <c r="F473" s="153" t="s">
        <v>129</v>
      </c>
      <c r="G473" s="255" t="s">
        <v>130</v>
      </c>
      <c r="H473" s="256" t="s">
        <v>130</v>
      </c>
      <c r="I473" s="257" t="s">
        <v>130</v>
      </c>
      <c r="J473" s="226" t="s">
        <v>2470</v>
      </c>
      <c r="K473" s="255">
        <v>100000</v>
      </c>
      <c r="L473" s="257" t="s">
        <v>152</v>
      </c>
      <c r="M473" s="226" t="s">
        <v>130</v>
      </c>
    </row>
    <row r="474" spans="2:13">
      <c r="B474" s="249">
        <v>5</v>
      </c>
      <c r="C474" s="250" t="s">
        <v>77</v>
      </c>
      <c r="D474" s="104" t="s">
        <v>2228</v>
      </c>
      <c r="E474" s="104" t="s">
        <v>4</v>
      </c>
      <c r="F474" s="153" t="s">
        <v>129</v>
      </c>
      <c r="G474" s="255" t="s">
        <v>130</v>
      </c>
      <c r="H474" s="256" t="s">
        <v>130</v>
      </c>
      <c r="I474" s="257" t="s">
        <v>130</v>
      </c>
      <c r="J474" s="226" t="s">
        <v>2471</v>
      </c>
      <c r="K474" s="255">
        <v>100000</v>
      </c>
      <c r="L474" s="257" t="s">
        <v>4</v>
      </c>
      <c r="M474" s="226" t="s">
        <v>130</v>
      </c>
    </row>
    <row r="475" spans="2:13">
      <c r="B475" s="249">
        <v>5</v>
      </c>
      <c r="C475" s="250" t="s">
        <v>77</v>
      </c>
      <c r="D475" s="104" t="s">
        <v>2228</v>
      </c>
      <c r="E475" s="104" t="s">
        <v>4</v>
      </c>
      <c r="F475" s="153" t="s">
        <v>129</v>
      </c>
      <c r="G475" s="255" t="s">
        <v>130</v>
      </c>
      <c r="H475" s="256" t="s">
        <v>130</v>
      </c>
      <c r="I475" s="257" t="s">
        <v>130</v>
      </c>
      <c r="J475" s="226" t="s">
        <v>2472</v>
      </c>
      <c r="K475" s="255">
        <v>100000</v>
      </c>
      <c r="L475" s="257" t="s">
        <v>4</v>
      </c>
      <c r="M475" s="226" t="s">
        <v>130</v>
      </c>
    </row>
    <row r="476" spans="2:13">
      <c r="B476" s="249">
        <v>5</v>
      </c>
      <c r="C476" s="250" t="s">
        <v>77</v>
      </c>
      <c r="D476" s="104" t="s">
        <v>2231</v>
      </c>
      <c r="E476" s="104" t="s">
        <v>4</v>
      </c>
      <c r="F476" s="153" t="s">
        <v>129</v>
      </c>
      <c r="G476" s="255" t="s">
        <v>130</v>
      </c>
      <c r="H476" s="256" t="s">
        <v>130</v>
      </c>
      <c r="I476" s="257" t="s">
        <v>130</v>
      </c>
      <c r="J476" s="226" t="s">
        <v>2473</v>
      </c>
      <c r="K476" s="255">
        <v>100000</v>
      </c>
      <c r="L476" s="257" t="s">
        <v>4</v>
      </c>
      <c r="M476" s="226" t="s">
        <v>130</v>
      </c>
    </row>
    <row r="477" spans="2:13">
      <c r="B477" s="249">
        <v>5</v>
      </c>
      <c r="C477" s="250" t="s">
        <v>77</v>
      </c>
      <c r="D477" s="104" t="s">
        <v>2239</v>
      </c>
      <c r="E477" s="104" t="s">
        <v>4</v>
      </c>
      <c r="F477" s="153" t="s">
        <v>129</v>
      </c>
      <c r="G477" s="255" t="s">
        <v>130</v>
      </c>
      <c r="H477" s="256" t="s">
        <v>130</v>
      </c>
      <c r="I477" s="257" t="s">
        <v>130</v>
      </c>
      <c r="J477" s="226" t="s">
        <v>2474</v>
      </c>
      <c r="K477" s="255">
        <v>250000</v>
      </c>
      <c r="L477" s="257" t="s">
        <v>4</v>
      </c>
      <c r="M477" s="226" t="s">
        <v>130</v>
      </c>
    </row>
    <row r="478" spans="2:13">
      <c r="B478" s="249">
        <v>5</v>
      </c>
      <c r="C478" s="250" t="s">
        <v>77</v>
      </c>
      <c r="D478" s="104" t="s">
        <v>2228</v>
      </c>
      <c r="E478" s="104" t="s">
        <v>4</v>
      </c>
      <c r="F478" s="153" t="s">
        <v>129</v>
      </c>
      <c r="G478" s="255" t="s">
        <v>130</v>
      </c>
      <c r="H478" s="256" t="s">
        <v>130</v>
      </c>
      <c r="I478" s="257" t="s">
        <v>130</v>
      </c>
      <c r="J478" s="226" t="s">
        <v>2475</v>
      </c>
      <c r="K478" s="255">
        <v>50000</v>
      </c>
      <c r="L478" s="257" t="s">
        <v>4</v>
      </c>
      <c r="M478" s="226" t="s">
        <v>130</v>
      </c>
    </row>
    <row r="479" spans="2:13">
      <c r="B479" s="249">
        <v>5</v>
      </c>
      <c r="C479" s="250" t="s">
        <v>77</v>
      </c>
      <c r="D479" s="104" t="s">
        <v>160</v>
      </c>
      <c r="E479" s="104" t="s">
        <v>4</v>
      </c>
      <c r="F479" s="153" t="s">
        <v>129</v>
      </c>
      <c r="G479" s="255" t="s">
        <v>130</v>
      </c>
      <c r="H479" s="256" t="s">
        <v>130</v>
      </c>
      <c r="I479" s="257" t="s">
        <v>130</v>
      </c>
      <c r="J479" s="226" t="s">
        <v>2476</v>
      </c>
      <c r="K479" s="255">
        <v>70000</v>
      </c>
      <c r="L479" s="257" t="s">
        <v>152</v>
      </c>
      <c r="M479" s="226" t="s">
        <v>130</v>
      </c>
    </row>
    <row r="480" spans="2:13">
      <c r="B480" s="249">
        <v>5</v>
      </c>
      <c r="C480" s="250" t="s">
        <v>77</v>
      </c>
      <c r="D480" s="104" t="s">
        <v>2228</v>
      </c>
      <c r="E480" s="104" t="s">
        <v>4</v>
      </c>
      <c r="F480" s="153" t="s">
        <v>129</v>
      </c>
      <c r="G480" s="255" t="s">
        <v>130</v>
      </c>
      <c r="H480" s="256" t="s">
        <v>130</v>
      </c>
      <c r="I480" s="257" t="s">
        <v>130</v>
      </c>
      <c r="J480" s="226" t="s">
        <v>2477</v>
      </c>
      <c r="K480" s="255">
        <v>-150</v>
      </c>
      <c r="L480" s="257" t="s">
        <v>4</v>
      </c>
      <c r="M480" s="226" t="s">
        <v>130</v>
      </c>
    </row>
    <row r="481" spans="2:13">
      <c r="B481" s="249">
        <v>5</v>
      </c>
      <c r="C481" s="250" t="s">
        <v>77</v>
      </c>
      <c r="D481" s="104" t="s">
        <v>2228</v>
      </c>
      <c r="E481" s="104" t="s">
        <v>4</v>
      </c>
      <c r="F481" s="153" t="s">
        <v>129</v>
      </c>
      <c r="G481" s="255" t="s">
        <v>130</v>
      </c>
      <c r="H481" s="256" t="s">
        <v>130</v>
      </c>
      <c r="I481" s="257" t="s">
        <v>130</v>
      </c>
      <c r="J481" s="226" t="s">
        <v>2478</v>
      </c>
      <c r="K481" s="255">
        <v>150000</v>
      </c>
      <c r="L481" s="257" t="s">
        <v>4</v>
      </c>
      <c r="M481" s="226" t="s">
        <v>130</v>
      </c>
    </row>
    <row r="482" spans="2:13">
      <c r="B482" s="249">
        <v>5</v>
      </c>
      <c r="C482" s="250" t="s">
        <v>77</v>
      </c>
      <c r="D482" s="104" t="s">
        <v>2228</v>
      </c>
      <c r="E482" s="104" t="s">
        <v>4</v>
      </c>
      <c r="F482" s="153" t="s">
        <v>129</v>
      </c>
      <c r="G482" s="255" t="s">
        <v>130</v>
      </c>
      <c r="H482" s="256" t="s">
        <v>130</v>
      </c>
      <c r="I482" s="257" t="s">
        <v>130</v>
      </c>
      <c r="J482" s="226" t="s">
        <v>2479</v>
      </c>
      <c r="K482" s="255">
        <v>150000</v>
      </c>
      <c r="L482" s="257" t="s">
        <v>4</v>
      </c>
      <c r="M482" s="226" t="s">
        <v>130</v>
      </c>
    </row>
    <row r="483" spans="2:13">
      <c r="B483" s="249">
        <v>5</v>
      </c>
      <c r="C483" s="250" t="s">
        <v>77</v>
      </c>
      <c r="D483" s="104" t="s">
        <v>2228</v>
      </c>
      <c r="E483" s="104" t="s">
        <v>4</v>
      </c>
      <c r="F483" s="153" t="s">
        <v>129</v>
      </c>
      <c r="G483" s="255" t="s">
        <v>130</v>
      </c>
      <c r="H483" s="256" t="s">
        <v>130</v>
      </c>
      <c r="I483" s="257" t="s">
        <v>130</v>
      </c>
      <c r="J483" s="226" t="s">
        <v>2480</v>
      </c>
      <c r="K483" s="255">
        <v>100000</v>
      </c>
      <c r="L483" s="257" t="s">
        <v>4</v>
      </c>
      <c r="M483" s="226" t="s">
        <v>130</v>
      </c>
    </row>
    <row r="484" spans="2:13">
      <c r="B484" s="249">
        <v>5</v>
      </c>
      <c r="C484" s="250" t="s">
        <v>77</v>
      </c>
      <c r="D484" s="104" t="s">
        <v>2228</v>
      </c>
      <c r="E484" s="104" t="s">
        <v>4</v>
      </c>
      <c r="F484" s="153" t="s">
        <v>129</v>
      </c>
      <c r="G484" s="255" t="s">
        <v>130</v>
      </c>
      <c r="H484" s="256" t="s">
        <v>130</v>
      </c>
      <c r="I484" s="257" t="s">
        <v>130</v>
      </c>
      <c r="J484" s="226" t="s">
        <v>2481</v>
      </c>
      <c r="K484" s="255">
        <v>195000</v>
      </c>
      <c r="L484" s="257" t="s">
        <v>4</v>
      </c>
      <c r="M484" s="226" t="s">
        <v>130</v>
      </c>
    </row>
    <row r="485" spans="2:13">
      <c r="B485" s="249">
        <v>5</v>
      </c>
      <c r="C485" s="250" t="s">
        <v>77</v>
      </c>
      <c r="D485" s="104" t="s">
        <v>2228</v>
      </c>
      <c r="E485" s="104" t="s">
        <v>4</v>
      </c>
      <c r="F485" s="153" t="s">
        <v>129</v>
      </c>
      <c r="G485" s="255" t="s">
        <v>130</v>
      </c>
      <c r="H485" s="256" t="s">
        <v>130</v>
      </c>
      <c r="I485" s="257" t="s">
        <v>130</v>
      </c>
      <c r="J485" s="226" t="s">
        <v>2482</v>
      </c>
      <c r="K485" s="255">
        <v>100000</v>
      </c>
      <c r="L485" s="257" t="s">
        <v>4</v>
      </c>
      <c r="M485" s="226" t="s">
        <v>130</v>
      </c>
    </row>
    <row r="486" spans="2:13">
      <c r="B486" s="249">
        <v>5</v>
      </c>
      <c r="C486" s="250" t="s">
        <v>77</v>
      </c>
      <c r="D486" s="104" t="s">
        <v>2228</v>
      </c>
      <c r="E486" s="104" t="s">
        <v>4</v>
      </c>
      <c r="F486" s="153" t="s">
        <v>129</v>
      </c>
      <c r="G486" s="255" t="s">
        <v>130</v>
      </c>
      <c r="H486" s="256" t="s">
        <v>130</v>
      </c>
      <c r="I486" s="257" t="s">
        <v>130</v>
      </c>
      <c r="J486" s="226" t="s">
        <v>2483</v>
      </c>
      <c r="K486" s="255">
        <v>100000</v>
      </c>
      <c r="L486" s="257" t="s">
        <v>4</v>
      </c>
      <c r="M486" s="226" t="s">
        <v>130</v>
      </c>
    </row>
    <row r="487" spans="2:13">
      <c r="B487" s="249">
        <v>5</v>
      </c>
      <c r="C487" s="250" t="s">
        <v>77</v>
      </c>
      <c r="D487" s="104" t="s">
        <v>2228</v>
      </c>
      <c r="E487" s="104" t="s">
        <v>4</v>
      </c>
      <c r="F487" s="153" t="s">
        <v>129</v>
      </c>
      <c r="G487" s="255" t="s">
        <v>130</v>
      </c>
      <c r="H487" s="256" t="s">
        <v>130</v>
      </c>
      <c r="I487" s="257" t="s">
        <v>130</v>
      </c>
      <c r="J487" s="226" t="s">
        <v>2484</v>
      </c>
      <c r="K487" s="255">
        <v>100000</v>
      </c>
      <c r="L487" s="257" t="s">
        <v>4</v>
      </c>
      <c r="M487" s="226" t="s">
        <v>130</v>
      </c>
    </row>
    <row r="488" spans="2:13">
      <c r="B488" s="249">
        <v>5</v>
      </c>
      <c r="C488" s="250" t="s">
        <v>77</v>
      </c>
      <c r="D488" s="104" t="s">
        <v>2228</v>
      </c>
      <c r="E488" s="104" t="s">
        <v>4</v>
      </c>
      <c r="F488" s="153" t="s">
        <v>129</v>
      </c>
      <c r="G488" s="255" t="s">
        <v>130</v>
      </c>
      <c r="H488" s="256" t="s">
        <v>130</v>
      </c>
      <c r="I488" s="257" t="s">
        <v>130</v>
      </c>
      <c r="J488" s="226" t="s">
        <v>2485</v>
      </c>
      <c r="K488" s="255">
        <v>100000</v>
      </c>
      <c r="L488" s="257" t="s">
        <v>4</v>
      </c>
      <c r="M488" s="226" t="s">
        <v>130</v>
      </c>
    </row>
    <row r="489" spans="2:13">
      <c r="B489" s="249">
        <v>5</v>
      </c>
      <c r="C489" s="250" t="s">
        <v>77</v>
      </c>
      <c r="D489" s="104" t="s">
        <v>2228</v>
      </c>
      <c r="E489" s="104" t="s">
        <v>4</v>
      </c>
      <c r="F489" s="153" t="s">
        <v>129</v>
      </c>
      <c r="G489" s="255" t="s">
        <v>130</v>
      </c>
      <c r="H489" s="256" t="s">
        <v>130</v>
      </c>
      <c r="I489" s="257" t="s">
        <v>130</v>
      </c>
      <c r="J489" s="226" t="s">
        <v>2486</v>
      </c>
      <c r="K489" s="255">
        <v>250000</v>
      </c>
      <c r="L489" s="257" t="s">
        <v>4</v>
      </c>
      <c r="M489" s="226" t="s">
        <v>130</v>
      </c>
    </row>
    <row r="490" spans="2:13">
      <c r="B490" s="249">
        <v>5</v>
      </c>
      <c r="C490" s="250" t="s">
        <v>77</v>
      </c>
      <c r="D490" s="104" t="s">
        <v>2228</v>
      </c>
      <c r="E490" s="104" t="s">
        <v>4</v>
      </c>
      <c r="F490" s="153" t="s">
        <v>129</v>
      </c>
      <c r="G490" s="255" t="s">
        <v>130</v>
      </c>
      <c r="H490" s="256" t="s">
        <v>130</v>
      </c>
      <c r="I490" s="257" t="s">
        <v>130</v>
      </c>
      <c r="J490" s="226" t="s">
        <v>2487</v>
      </c>
      <c r="K490" s="255">
        <v>100000</v>
      </c>
      <c r="L490" s="257" t="s">
        <v>4</v>
      </c>
      <c r="M490" s="226" t="s">
        <v>130</v>
      </c>
    </row>
    <row r="491" spans="2:13">
      <c r="B491" s="249">
        <v>5</v>
      </c>
      <c r="C491" s="250" t="s">
        <v>77</v>
      </c>
      <c r="D491" s="104" t="s">
        <v>4</v>
      </c>
      <c r="E491" s="104" t="s">
        <v>4</v>
      </c>
      <c r="F491" s="153" t="s">
        <v>129</v>
      </c>
      <c r="G491" s="255" t="s">
        <v>130</v>
      </c>
      <c r="H491" s="256" t="s">
        <v>130</v>
      </c>
      <c r="I491" s="257" t="s">
        <v>130</v>
      </c>
      <c r="J491" s="226" t="s">
        <v>2488</v>
      </c>
      <c r="K491" s="255">
        <v>200000</v>
      </c>
      <c r="L491" s="257" t="s">
        <v>4</v>
      </c>
      <c r="M491" s="226" t="s">
        <v>130</v>
      </c>
    </row>
    <row r="492" spans="2:13">
      <c r="B492" s="249">
        <v>5</v>
      </c>
      <c r="C492" s="250" t="s">
        <v>77</v>
      </c>
      <c r="D492" s="104" t="s">
        <v>4</v>
      </c>
      <c r="E492" s="104" t="s">
        <v>4</v>
      </c>
      <c r="F492" s="153" t="s">
        <v>129</v>
      </c>
      <c r="G492" s="255" t="s">
        <v>130</v>
      </c>
      <c r="H492" s="256" t="s">
        <v>130</v>
      </c>
      <c r="I492" s="257" t="s">
        <v>130</v>
      </c>
      <c r="J492" s="226" t="s">
        <v>2489</v>
      </c>
      <c r="K492" s="255">
        <v>250000</v>
      </c>
      <c r="L492" s="257" t="s">
        <v>154</v>
      </c>
      <c r="M492" s="226" t="s">
        <v>130</v>
      </c>
    </row>
    <row r="493" spans="2:13">
      <c r="B493" s="249">
        <v>5</v>
      </c>
      <c r="C493" s="250" t="s">
        <v>77</v>
      </c>
      <c r="D493" s="104" t="s">
        <v>162</v>
      </c>
      <c r="E493" s="104" t="s">
        <v>4</v>
      </c>
      <c r="F493" s="153" t="s">
        <v>129</v>
      </c>
      <c r="G493" s="255" t="s">
        <v>130</v>
      </c>
      <c r="H493" s="256" t="s">
        <v>130</v>
      </c>
      <c r="I493" s="257" t="s">
        <v>130</v>
      </c>
      <c r="J493" s="226" t="s">
        <v>2490</v>
      </c>
      <c r="K493" s="255">
        <v>100000</v>
      </c>
      <c r="L493" s="257" t="s">
        <v>4</v>
      </c>
      <c r="M493" s="226" t="s">
        <v>130</v>
      </c>
    </row>
    <row r="494" spans="2:13">
      <c r="B494" s="249">
        <v>5</v>
      </c>
      <c r="C494" s="250" t="s">
        <v>77</v>
      </c>
      <c r="D494" s="104" t="s">
        <v>162</v>
      </c>
      <c r="E494" s="104" t="s">
        <v>4</v>
      </c>
      <c r="F494" s="153" t="s">
        <v>129</v>
      </c>
      <c r="G494" s="255" t="s">
        <v>130</v>
      </c>
      <c r="H494" s="256" t="s">
        <v>130</v>
      </c>
      <c r="I494" s="257" t="s">
        <v>130</v>
      </c>
      <c r="J494" s="226" t="s">
        <v>2491</v>
      </c>
      <c r="K494" s="255">
        <v>100000</v>
      </c>
      <c r="L494" s="257" t="s">
        <v>4</v>
      </c>
      <c r="M494" s="226" t="s">
        <v>130</v>
      </c>
    </row>
    <row r="495" spans="2:13">
      <c r="B495" s="249">
        <v>5</v>
      </c>
      <c r="C495" s="250" t="s">
        <v>77</v>
      </c>
      <c r="D495" s="104" t="s">
        <v>162</v>
      </c>
      <c r="E495" s="104" t="s">
        <v>4</v>
      </c>
      <c r="F495" s="153" t="s">
        <v>129</v>
      </c>
      <c r="G495" s="255" t="s">
        <v>130</v>
      </c>
      <c r="H495" s="256" t="s">
        <v>130</v>
      </c>
      <c r="I495" s="257" t="s">
        <v>130</v>
      </c>
      <c r="J495" s="226" t="s">
        <v>2492</v>
      </c>
      <c r="K495" s="255">
        <v>150000</v>
      </c>
      <c r="L495" s="257" t="s">
        <v>4</v>
      </c>
      <c r="M495" s="226" t="s">
        <v>130</v>
      </c>
    </row>
    <row r="496" spans="2:13">
      <c r="B496" s="252">
        <v>6</v>
      </c>
      <c r="C496" s="253" t="s">
        <v>78</v>
      </c>
      <c r="D496" s="110" t="s">
        <v>2493</v>
      </c>
      <c r="E496" s="110" t="s">
        <v>2494</v>
      </c>
      <c r="F496" s="242" t="s">
        <v>181</v>
      </c>
      <c r="G496" s="258">
        <v>28133854</v>
      </c>
      <c r="H496" s="259" t="s">
        <v>2495</v>
      </c>
      <c r="I496" s="262" t="s">
        <v>126</v>
      </c>
      <c r="J496" s="261" t="s">
        <v>130</v>
      </c>
      <c r="K496" s="261" t="s">
        <v>130</v>
      </c>
      <c r="L496" s="261" t="s">
        <v>130</v>
      </c>
      <c r="M496" s="261" t="s">
        <v>130</v>
      </c>
    </row>
    <row r="497" spans="2:13">
      <c r="B497" s="252">
        <v>6</v>
      </c>
      <c r="C497" s="253" t="s">
        <v>78</v>
      </c>
      <c r="D497" s="110" t="s">
        <v>169</v>
      </c>
      <c r="E497" s="110" t="s">
        <v>1096</v>
      </c>
      <c r="F497" s="242" t="s">
        <v>167</v>
      </c>
      <c r="G497" s="258">
        <v>536236</v>
      </c>
      <c r="H497" s="259" t="s">
        <v>2496</v>
      </c>
      <c r="I497" s="262" t="s">
        <v>168</v>
      </c>
      <c r="J497" s="261" t="s">
        <v>130</v>
      </c>
      <c r="K497" s="261" t="s">
        <v>130</v>
      </c>
      <c r="L497" s="261" t="s">
        <v>130</v>
      </c>
      <c r="M497" s="261" t="s">
        <v>130</v>
      </c>
    </row>
    <row r="498" spans="2:13">
      <c r="B498" s="252">
        <v>6</v>
      </c>
      <c r="C498" s="253" t="s">
        <v>78</v>
      </c>
      <c r="D498" s="110" t="s">
        <v>169</v>
      </c>
      <c r="E498" s="110" t="s">
        <v>1096</v>
      </c>
      <c r="F498" s="242" t="s">
        <v>167</v>
      </c>
      <c r="G498" s="258">
        <v>467622</v>
      </c>
      <c r="H498" s="259" t="s">
        <v>2497</v>
      </c>
      <c r="I498" s="262" t="s">
        <v>168</v>
      </c>
      <c r="J498" s="261" t="s">
        <v>130</v>
      </c>
      <c r="K498" s="261" t="s">
        <v>130</v>
      </c>
      <c r="L498" s="261" t="s">
        <v>130</v>
      </c>
      <c r="M498" s="261" t="s">
        <v>130</v>
      </c>
    </row>
    <row r="499" spans="2:13">
      <c r="B499" s="252">
        <v>6</v>
      </c>
      <c r="C499" s="253" t="s">
        <v>78</v>
      </c>
      <c r="D499" s="110" t="s">
        <v>169</v>
      </c>
      <c r="E499" s="110" t="s">
        <v>1096</v>
      </c>
      <c r="F499" s="242" t="s">
        <v>167</v>
      </c>
      <c r="G499" s="258">
        <v>2764312</v>
      </c>
      <c r="H499" s="259" t="s">
        <v>2498</v>
      </c>
      <c r="I499" s="262" t="s">
        <v>168</v>
      </c>
      <c r="J499" s="261" t="s">
        <v>130</v>
      </c>
      <c r="K499" s="261" t="s">
        <v>130</v>
      </c>
      <c r="L499" s="261" t="s">
        <v>130</v>
      </c>
      <c r="M499" s="261" t="s">
        <v>130</v>
      </c>
    </row>
    <row r="500" spans="2:13">
      <c r="B500" s="252">
        <v>6</v>
      </c>
      <c r="C500" s="253" t="s">
        <v>78</v>
      </c>
      <c r="D500" s="110" t="s">
        <v>169</v>
      </c>
      <c r="E500" s="110" t="s">
        <v>1096</v>
      </c>
      <c r="F500" s="242" t="s">
        <v>167</v>
      </c>
      <c r="G500" s="258">
        <v>690906</v>
      </c>
      <c r="H500" s="259" t="s">
        <v>2499</v>
      </c>
      <c r="I500" s="262" t="s">
        <v>168</v>
      </c>
      <c r="J500" s="261" t="s">
        <v>130</v>
      </c>
      <c r="K500" s="261" t="s">
        <v>130</v>
      </c>
      <c r="L500" s="261" t="s">
        <v>130</v>
      </c>
      <c r="M500" s="261" t="s">
        <v>130</v>
      </c>
    </row>
    <row r="501" spans="2:13">
      <c r="B501" s="252">
        <v>6</v>
      </c>
      <c r="C501" s="253" t="s">
        <v>78</v>
      </c>
      <c r="D501" s="110" t="s">
        <v>169</v>
      </c>
      <c r="E501" s="110" t="s">
        <v>1096</v>
      </c>
      <c r="F501" s="242" t="s">
        <v>167</v>
      </c>
      <c r="G501" s="258">
        <v>1687747</v>
      </c>
      <c r="H501" s="259" t="s">
        <v>2500</v>
      </c>
      <c r="I501" s="262" t="s">
        <v>168</v>
      </c>
      <c r="J501" s="261" t="s">
        <v>130</v>
      </c>
      <c r="K501" s="261" t="s">
        <v>130</v>
      </c>
      <c r="L501" s="261" t="s">
        <v>130</v>
      </c>
      <c r="M501" s="261" t="s">
        <v>130</v>
      </c>
    </row>
    <row r="502" spans="2:13">
      <c r="B502" s="252">
        <v>6</v>
      </c>
      <c r="C502" s="253" t="s">
        <v>78</v>
      </c>
      <c r="D502" s="110" t="s">
        <v>169</v>
      </c>
      <c r="E502" s="110" t="s">
        <v>1096</v>
      </c>
      <c r="F502" s="242" t="s">
        <v>167</v>
      </c>
      <c r="G502" s="258">
        <v>7342648</v>
      </c>
      <c r="H502" s="259" t="s">
        <v>2501</v>
      </c>
      <c r="I502" s="262" t="s">
        <v>168</v>
      </c>
      <c r="J502" s="261" t="s">
        <v>130</v>
      </c>
      <c r="K502" s="261" t="s">
        <v>130</v>
      </c>
      <c r="L502" s="261" t="s">
        <v>130</v>
      </c>
      <c r="M502" s="261" t="s">
        <v>130</v>
      </c>
    </row>
    <row r="503" spans="2:13">
      <c r="B503" s="252">
        <v>6</v>
      </c>
      <c r="C503" s="253" t="s">
        <v>78</v>
      </c>
      <c r="D503" s="110" t="s">
        <v>169</v>
      </c>
      <c r="E503" s="110" t="s">
        <v>1096</v>
      </c>
      <c r="F503" s="242" t="s">
        <v>167</v>
      </c>
      <c r="G503" s="258">
        <v>803555</v>
      </c>
      <c r="H503" s="259" t="s">
        <v>2502</v>
      </c>
      <c r="I503" s="262" t="s">
        <v>168</v>
      </c>
      <c r="J503" s="261" t="s">
        <v>130</v>
      </c>
      <c r="K503" s="261" t="s">
        <v>130</v>
      </c>
      <c r="L503" s="261" t="s">
        <v>130</v>
      </c>
      <c r="M503" s="261" t="s">
        <v>130</v>
      </c>
    </row>
    <row r="504" spans="2:13">
      <c r="B504" s="252">
        <v>6</v>
      </c>
      <c r="C504" s="253" t="s">
        <v>78</v>
      </c>
      <c r="D504" s="110" t="s">
        <v>169</v>
      </c>
      <c r="E504" s="110" t="s">
        <v>1096</v>
      </c>
      <c r="F504" s="242" t="s">
        <v>167</v>
      </c>
      <c r="G504" s="258">
        <v>3008459</v>
      </c>
      <c r="H504" s="259" t="s">
        <v>2503</v>
      </c>
      <c r="I504" s="262" t="s">
        <v>168</v>
      </c>
      <c r="J504" s="261" t="s">
        <v>130</v>
      </c>
      <c r="K504" s="261" t="s">
        <v>130</v>
      </c>
      <c r="L504" s="261" t="s">
        <v>130</v>
      </c>
      <c r="M504" s="261" t="s">
        <v>130</v>
      </c>
    </row>
    <row r="505" spans="2:13">
      <c r="B505" s="252">
        <v>6</v>
      </c>
      <c r="C505" s="253" t="s">
        <v>78</v>
      </c>
      <c r="D505" s="110" t="s">
        <v>169</v>
      </c>
      <c r="E505" s="110" t="s">
        <v>1096</v>
      </c>
      <c r="F505" s="242" t="s">
        <v>167</v>
      </c>
      <c r="G505" s="258">
        <v>3093904</v>
      </c>
      <c r="H505" s="259" t="s">
        <v>2504</v>
      </c>
      <c r="I505" s="262" t="s">
        <v>168</v>
      </c>
      <c r="J505" s="261" t="s">
        <v>130</v>
      </c>
      <c r="K505" s="261" t="s">
        <v>130</v>
      </c>
      <c r="L505" s="261" t="s">
        <v>130</v>
      </c>
      <c r="M505" s="261" t="s">
        <v>130</v>
      </c>
    </row>
    <row r="506" spans="2:13">
      <c r="B506" s="252">
        <v>6</v>
      </c>
      <c r="C506" s="253" t="s">
        <v>78</v>
      </c>
      <c r="D506" s="110" t="s">
        <v>169</v>
      </c>
      <c r="E506" s="110" t="s">
        <v>1096</v>
      </c>
      <c r="F506" s="242" t="s">
        <v>167</v>
      </c>
      <c r="G506" s="258">
        <v>963452</v>
      </c>
      <c r="H506" s="259" t="s">
        <v>2505</v>
      </c>
      <c r="I506" s="262" t="s">
        <v>168</v>
      </c>
      <c r="J506" s="261" t="s">
        <v>130</v>
      </c>
      <c r="K506" s="261" t="s">
        <v>130</v>
      </c>
      <c r="L506" s="261" t="s">
        <v>130</v>
      </c>
      <c r="M506" s="261" t="s">
        <v>130</v>
      </c>
    </row>
    <row r="507" spans="2:13">
      <c r="B507" s="252">
        <v>6</v>
      </c>
      <c r="C507" s="253" t="s">
        <v>78</v>
      </c>
      <c r="D507" s="110" t="s">
        <v>169</v>
      </c>
      <c r="E507" s="110" t="s">
        <v>1096</v>
      </c>
      <c r="F507" s="242" t="s">
        <v>167</v>
      </c>
      <c r="G507" s="258">
        <v>1449472</v>
      </c>
      <c r="H507" s="259" t="s">
        <v>2506</v>
      </c>
      <c r="I507" s="262" t="s">
        <v>168</v>
      </c>
      <c r="J507" s="261" t="s">
        <v>130</v>
      </c>
      <c r="K507" s="261" t="s">
        <v>130</v>
      </c>
      <c r="L507" s="261" t="s">
        <v>130</v>
      </c>
      <c r="M507" s="261" t="s">
        <v>130</v>
      </c>
    </row>
    <row r="508" spans="2:13">
      <c r="B508" s="252">
        <v>6</v>
      </c>
      <c r="C508" s="253" t="s">
        <v>78</v>
      </c>
      <c r="D508" s="110" t="s">
        <v>169</v>
      </c>
      <c r="E508" s="110" t="s">
        <v>1096</v>
      </c>
      <c r="F508" s="242" t="s">
        <v>167</v>
      </c>
      <c r="G508" s="258">
        <v>1739438</v>
      </c>
      <c r="H508" s="259" t="s">
        <v>2507</v>
      </c>
      <c r="I508" s="262" t="s">
        <v>168</v>
      </c>
      <c r="J508" s="261" t="s">
        <v>130</v>
      </c>
      <c r="K508" s="261" t="s">
        <v>130</v>
      </c>
      <c r="L508" s="261" t="s">
        <v>130</v>
      </c>
      <c r="M508" s="261" t="s">
        <v>130</v>
      </c>
    </row>
    <row r="509" spans="2:13">
      <c r="B509" s="252">
        <v>6</v>
      </c>
      <c r="C509" s="253" t="s">
        <v>78</v>
      </c>
      <c r="D509" s="110" t="s">
        <v>2508</v>
      </c>
      <c r="E509" s="110" t="s">
        <v>2509</v>
      </c>
      <c r="F509" s="242" t="s">
        <v>167</v>
      </c>
      <c r="G509" s="258">
        <v>1018500</v>
      </c>
      <c r="H509" s="259" t="s">
        <v>2499</v>
      </c>
      <c r="I509" s="262" t="s">
        <v>2510</v>
      </c>
      <c r="J509" s="261" t="s">
        <v>130</v>
      </c>
      <c r="K509" s="261" t="s">
        <v>130</v>
      </c>
      <c r="L509" s="261" t="s">
        <v>130</v>
      </c>
      <c r="M509" s="261" t="s">
        <v>130</v>
      </c>
    </row>
    <row r="510" spans="2:13">
      <c r="B510" s="252">
        <v>6</v>
      </c>
      <c r="C510" s="253" t="s">
        <v>78</v>
      </c>
      <c r="D510" s="110" t="s">
        <v>2511</v>
      </c>
      <c r="E510" s="110" t="s">
        <v>2509</v>
      </c>
      <c r="F510" s="242" t="s">
        <v>167</v>
      </c>
      <c r="G510" s="258">
        <v>927556</v>
      </c>
      <c r="H510" s="259" t="s">
        <v>2499</v>
      </c>
      <c r="I510" s="262" t="s">
        <v>2510</v>
      </c>
      <c r="J510" s="261" t="s">
        <v>130</v>
      </c>
      <c r="K510" s="261" t="s">
        <v>130</v>
      </c>
      <c r="L510" s="261" t="s">
        <v>130</v>
      </c>
      <c r="M510" s="261" t="s">
        <v>130</v>
      </c>
    </row>
    <row r="511" spans="2:13">
      <c r="B511" s="252">
        <v>6</v>
      </c>
      <c r="C511" s="253" t="s">
        <v>78</v>
      </c>
      <c r="D511" s="110" t="s">
        <v>2512</v>
      </c>
      <c r="E511" s="110" t="s">
        <v>2513</v>
      </c>
      <c r="F511" s="242" t="s">
        <v>122</v>
      </c>
      <c r="G511" s="258">
        <v>1000000</v>
      </c>
      <c r="H511" s="259" t="s">
        <v>2500</v>
      </c>
      <c r="I511" s="262" t="s">
        <v>126</v>
      </c>
      <c r="J511" s="261" t="s">
        <v>130</v>
      </c>
      <c r="K511" s="261" t="s">
        <v>130</v>
      </c>
      <c r="L511" s="261" t="s">
        <v>130</v>
      </c>
      <c r="M511" s="261" t="s">
        <v>130</v>
      </c>
    </row>
    <row r="512" spans="2:13">
      <c r="B512" s="252">
        <v>6</v>
      </c>
      <c r="C512" s="253" t="s">
        <v>78</v>
      </c>
      <c r="D512" s="110" t="s">
        <v>2514</v>
      </c>
      <c r="E512" s="110" t="s">
        <v>2515</v>
      </c>
      <c r="F512" s="242" t="s">
        <v>122</v>
      </c>
      <c r="G512" s="258">
        <v>3867000</v>
      </c>
      <c r="H512" s="259" t="s">
        <v>2499</v>
      </c>
      <c r="I512" s="262" t="s">
        <v>2510</v>
      </c>
      <c r="J512" s="261" t="s">
        <v>130</v>
      </c>
      <c r="K512" s="261" t="s">
        <v>130</v>
      </c>
      <c r="L512" s="261" t="s">
        <v>130</v>
      </c>
      <c r="M512" s="261" t="s">
        <v>130</v>
      </c>
    </row>
    <row r="513" spans="2:13">
      <c r="B513" s="257">
        <v>7</v>
      </c>
      <c r="C513" s="250" t="s">
        <v>79</v>
      </c>
      <c r="D513" s="257" t="s">
        <v>171</v>
      </c>
      <c r="E513" s="257"/>
      <c r="F513" s="257" t="s">
        <v>129</v>
      </c>
      <c r="G513" s="257" t="s">
        <v>130</v>
      </c>
      <c r="H513" s="257" t="s">
        <v>130</v>
      </c>
      <c r="I513" s="257" t="s">
        <v>130</v>
      </c>
      <c r="J513" s="257" t="s">
        <v>171</v>
      </c>
      <c r="K513" s="263">
        <v>1974213</v>
      </c>
      <c r="L513" s="257" t="s">
        <v>132</v>
      </c>
      <c r="M513" s="257" t="s">
        <v>130</v>
      </c>
    </row>
    <row r="514" spans="2:13">
      <c r="B514" s="257">
        <v>7</v>
      </c>
      <c r="C514" s="250" t="s">
        <v>79</v>
      </c>
      <c r="D514" s="257" t="s">
        <v>171</v>
      </c>
      <c r="E514" s="257"/>
      <c r="F514" s="257" t="s">
        <v>129</v>
      </c>
      <c r="G514" s="257" t="s">
        <v>130</v>
      </c>
      <c r="H514" s="257" t="s">
        <v>130</v>
      </c>
      <c r="I514" s="257" t="s">
        <v>130</v>
      </c>
      <c r="J514" s="257" t="s">
        <v>171</v>
      </c>
      <c r="K514" s="263">
        <v>1906877</v>
      </c>
      <c r="L514" s="257" t="s">
        <v>132</v>
      </c>
      <c r="M514" s="257" t="s">
        <v>130</v>
      </c>
    </row>
    <row r="515" spans="2:13">
      <c r="B515" s="257">
        <v>7</v>
      </c>
      <c r="C515" s="250" t="s">
        <v>79</v>
      </c>
      <c r="D515" s="257" t="s">
        <v>171</v>
      </c>
      <c r="E515" s="257"/>
      <c r="F515" s="257" t="s">
        <v>129</v>
      </c>
      <c r="G515" s="257" t="s">
        <v>130</v>
      </c>
      <c r="H515" s="257" t="s">
        <v>130</v>
      </c>
      <c r="I515" s="257" t="s">
        <v>130</v>
      </c>
      <c r="J515" s="257" t="s">
        <v>171</v>
      </c>
      <c r="K515" s="263">
        <v>-202768</v>
      </c>
      <c r="L515" s="257" t="s">
        <v>132</v>
      </c>
      <c r="M515" s="257" t="s">
        <v>130</v>
      </c>
    </row>
    <row r="516" spans="2:13">
      <c r="B516" s="257">
        <v>7</v>
      </c>
      <c r="C516" s="250" t="s">
        <v>79</v>
      </c>
      <c r="D516" s="257" t="s">
        <v>171</v>
      </c>
      <c r="E516" s="257"/>
      <c r="F516" s="257" t="s">
        <v>129</v>
      </c>
      <c r="G516" s="257" t="s">
        <v>130</v>
      </c>
      <c r="H516" s="257" t="s">
        <v>130</v>
      </c>
      <c r="I516" s="257" t="s">
        <v>130</v>
      </c>
      <c r="J516" s="257" t="s">
        <v>171</v>
      </c>
      <c r="K516" s="263">
        <v>-195852</v>
      </c>
      <c r="L516" s="257" t="s">
        <v>132</v>
      </c>
      <c r="M516" s="257" t="s">
        <v>130</v>
      </c>
    </row>
    <row r="517" spans="2:13">
      <c r="B517" s="257">
        <v>7</v>
      </c>
      <c r="C517" s="250" t="s">
        <v>79</v>
      </c>
      <c r="D517" s="257" t="s">
        <v>171</v>
      </c>
      <c r="E517" s="257"/>
      <c r="F517" s="257" t="s">
        <v>129</v>
      </c>
      <c r="G517" s="257" t="s">
        <v>130</v>
      </c>
      <c r="H517" s="257" t="s">
        <v>130</v>
      </c>
      <c r="I517" s="257" t="s">
        <v>130</v>
      </c>
      <c r="J517" s="257" t="s">
        <v>171</v>
      </c>
      <c r="K517" s="263">
        <v>-172824</v>
      </c>
      <c r="L517" s="257" t="s">
        <v>132</v>
      </c>
      <c r="M517" s="257" t="s">
        <v>130</v>
      </c>
    </row>
    <row r="518" spans="2:13">
      <c r="B518" s="257">
        <v>7</v>
      </c>
      <c r="C518" s="250" t="s">
        <v>79</v>
      </c>
      <c r="D518" s="257" t="s">
        <v>171</v>
      </c>
      <c r="E518" s="257"/>
      <c r="F518" s="257" t="s">
        <v>129</v>
      </c>
      <c r="G518" s="257" t="s">
        <v>130</v>
      </c>
      <c r="H518" s="257" t="s">
        <v>130</v>
      </c>
      <c r="I518" s="257" t="s">
        <v>130</v>
      </c>
      <c r="J518" s="257" t="s">
        <v>171</v>
      </c>
      <c r="K518" s="263">
        <v>1682669</v>
      </c>
      <c r="L518" s="257" t="s">
        <v>132</v>
      </c>
      <c r="M518" s="257" t="s">
        <v>130</v>
      </c>
    </row>
    <row r="519" spans="2:13">
      <c r="B519" s="257">
        <v>7</v>
      </c>
      <c r="C519" s="250" t="s">
        <v>79</v>
      </c>
      <c r="D519" s="257" t="s">
        <v>171</v>
      </c>
      <c r="E519" s="257"/>
      <c r="F519" s="257" t="s">
        <v>129</v>
      </c>
      <c r="G519" s="257" t="s">
        <v>130</v>
      </c>
      <c r="H519" s="257" t="s">
        <v>130</v>
      </c>
      <c r="I519" s="257" t="s">
        <v>130</v>
      </c>
      <c r="J519" s="257" t="s">
        <v>171</v>
      </c>
      <c r="K519" s="263">
        <v>-200716</v>
      </c>
      <c r="L519" s="257" t="s">
        <v>132</v>
      </c>
      <c r="M519" s="257" t="s">
        <v>130</v>
      </c>
    </row>
    <row r="520" spans="2:13">
      <c r="B520" s="257">
        <v>7</v>
      </c>
      <c r="C520" s="250" t="s">
        <v>79</v>
      </c>
      <c r="D520" s="257" t="s">
        <v>171</v>
      </c>
      <c r="E520" s="257"/>
      <c r="F520" s="257" t="s">
        <v>129</v>
      </c>
      <c r="G520" s="257" t="s">
        <v>130</v>
      </c>
      <c r="H520" s="257" t="s">
        <v>130</v>
      </c>
      <c r="I520" s="257" t="s">
        <v>130</v>
      </c>
      <c r="J520" s="257" t="s">
        <v>171</v>
      </c>
      <c r="K520" s="263">
        <v>1954234</v>
      </c>
      <c r="L520" s="257" t="s">
        <v>132</v>
      </c>
      <c r="M520" s="257" t="s">
        <v>130</v>
      </c>
    </row>
    <row r="521" spans="2:13">
      <c r="B521" s="257">
        <v>7</v>
      </c>
      <c r="C521" s="250" t="s">
        <v>79</v>
      </c>
      <c r="D521" s="257" t="s">
        <v>171</v>
      </c>
      <c r="E521" s="257"/>
      <c r="F521" s="257" t="s">
        <v>129</v>
      </c>
      <c r="G521" s="257" t="s">
        <v>130</v>
      </c>
      <c r="H521" s="257" t="s">
        <v>130</v>
      </c>
      <c r="I521" s="257" t="s">
        <v>130</v>
      </c>
      <c r="J521" s="257" t="s">
        <v>171</v>
      </c>
      <c r="K521" s="263">
        <v>2148844</v>
      </c>
      <c r="L521" s="257" t="s">
        <v>132</v>
      </c>
      <c r="M521" s="257" t="s">
        <v>130</v>
      </c>
    </row>
    <row r="522" spans="2:13">
      <c r="B522" s="257">
        <v>7</v>
      </c>
      <c r="C522" s="250" t="s">
        <v>79</v>
      </c>
      <c r="D522" s="257" t="s">
        <v>171</v>
      </c>
      <c r="E522" s="257"/>
      <c r="F522" s="257" t="s">
        <v>129</v>
      </c>
      <c r="G522" s="257" t="s">
        <v>130</v>
      </c>
      <c r="H522" s="257" t="s">
        <v>130</v>
      </c>
      <c r="I522" s="257" t="s">
        <v>130</v>
      </c>
      <c r="J522" s="257" t="s">
        <v>171</v>
      </c>
      <c r="K522" s="263">
        <v>-220704</v>
      </c>
      <c r="L522" s="257" t="s">
        <v>132</v>
      </c>
      <c r="M522" s="257" t="s">
        <v>130</v>
      </c>
    </row>
    <row r="523" spans="2:13">
      <c r="B523" s="257">
        <v>7</v>
      </c>
      <c r="C523" s="250" t="s">
        <v>79</v>
      </c>
      <c r="D523" s="257" t="s">
        <v>171</v>
      </c>
      <c r="E523" s="257"/>
      <c r="F523" s="257" t="s">
        <v>129</v>
      </c>
      <c r="G523" s="257" t="s">
        <v>130</v>
      </c>
      <c r="H523" s="257" t="s">
        <v>130</v>
      </c>
      <c r="I523" s="257" t="s">
        <v>130</v>
      </c>
      <c r="J523" s="257" t="s">
        <v>171</v>
      </c>
      <c r="K523" s="263">
        <v>2150324</v>
      </c>
      <c r="L523" s="257" t="s">
        <v>132</v>
      </c>
      <c r="M523" s="257" t="s">
        <v>130</v>
      </c>
    </row>
    <row r="524" spans="2:13">
      <c r="B524" s="257">
        <v>7</v>
      </c>
      <c r="C524" s="250" t="s">
        <v>79</v>
      </c>
      <c r="D524" s="257" t="s">
        <v>171</v>
      </c>
      <c r="E524" s="257"/>
      <c r="F524" s="257" t="s">
        <v>129</v>
      </c>
      <c r="G524" s="257" t="s">
        <v>130</v>
      </c>
      <c r="H524" s="257" t="s">
        <v>130</v>
      </c>
      <c r="I524" s="257" t="s">
        <v>130</v>
      </c>
      <c r="J524" s="257" t="s">
        <v>171</v>
      </c>
      <c r="K524" s="263">
        <v>-220856</v>
      </c>
      <c r="L524" s="257" t="s">
        <v>132</v>
      </c>
      <c r="M524" s="257" t="s">
        <v>130</v>
      </c>
    </row>
    <row r="525" spans="2:13">
      <c r="B525" s="257">
        <v>7</v>
      </c>
      <c r="C525" s="250" t="s">
        <v>79</v>
      </c>
      <c r="D525" s="257" t="s">
        <v>171</v>
      </c>
      <c r="E525" s="257"/>
      <c r="F525" s="257" t="s">
        <v>129</v>
      </c>
      <c r="G525" s="257" t="s">
        <v>130</v>
      </c>
      <c r="H525" s="257" t="s">
        <v>130</v>
      </c>
      <c r="I525" s="257" t="s">
        <v>130</v>
      </c>
      <c r="J525" s="257" t="s">
        <v>171</v>
      </c>
      <c r="K525" s="263">
        <v>1779604</v>
      </c>
      <c r="L525" s="257" t="s">
        <v>132</v>
      </c>
      <c r="M525" s="257" t="s">
        <v>130</v>
      </c>
    </row>
    <row r="526" spans="2:13">
      <c r="B526" s="257">
        <v>7</v>
      </c>
      <c r="C526" s="250" t="s">
        <v>79</v>
      </c>
      <c r="D526" s="257" t="s">
        <v>171</v>
      </c>
      <c r="E526" s="257"/>
      <c r="F526" s="257" t="s">
        <v>129</v>
      </c>
      <c r="G526" s="257" t="s">
        <v>130</v>
      </c>
      <c r="H526" s="257" t="s">
        <v>130</v>
      </c>
      <c r="I526" s="257" t="s">
        <v>130</v>
      </c>
      <c r="J526" s="257" t="s">
        <v>171</v>
      </c>
      <c r="K526" s="263">
        <v>-182780</v>
      </c>
      <c r="L526" s="257" t="s">
        <v>132</v>
      </c>
      <c r="M526" s="257" t="s">
        <v>130</v>
      </c>
    </row>
    <row r="527" spans="2:13">
      <c r="B527" s="257">
        <v>7</v>
      </c>
      <c r="C527" s="250" t="s">
        <v>79</v>
      </c>
      <c r="D527" s="257" t="s">
        <v>171</v>
      </c>
      <c r="E527" s="257"/>
      <c r="F527" s="257" t="s">
        <v>129</v>
      </c>
      <c r="G527" s="257" t="s">
        <v>130</v>
      </c>
      <c r="H527" s="257" t="s">
        <v>130</v>
      </c>
      <c r="I527" s="257" t="s">
        <v>130</v>
      </c>
      <c r="J527" s="257" t="s">
        <v>171</v>
      </c>
      <c r="K527" s="263">
        <v>182780</v>
      </c>
      <c r="L527" s="257" t="s">
        <v>132</v>
      </c>
      <c r="M527" s="257" t="s">
        <v>130</v>
      </c>
    </row>
    <row r="528" spans="2:13">
      <c r="B528" s="257">
        <v>7</v>
      </c>
      <c r="C528" s="250" t="s">
        <v>79</v>
      </c>
      <c r="D528" s="257" t="s">
        <v>171</v>
      </c>
      <c r="E528" s="257"/>
      <c r="F528" s="257" t="s">
        <v>129</v>
      </c>
      <c r="G528" s="257" t="s">
        <v>130</v>
      </c>
      <c r="H528" s="257" t="s">
        <v>130</v>
      </c>
      <c r="I528" s="257" t="s">
        <v>130</v>
      </c>
      <c r="J528" s="257" t="s">
        <v>171</v>
      </c>
      <c r="K528" s="263">
        <v>-1779604</v>
      </c>
      <c r="L528" s="257" t="s">
        <v>132</v>
      </c>
      <c r="M528" s="257" t="s">
        <v>130</v>
      </c>
    </row>
    <row r="529" spans="2:13">
      <c r="B529" s="257">
        <v>7</v>
      </c>
      <c r="C529" s="250" t="s">
        <v>79</v>
      </c>
      <c r="D529" s="257" t="s">
        <v>171</v>
      </c>
      <c r="E529" s="257"/>
      <c r="F529" s="257" t="s">
        <v>129</v>
      </c>
      <c r="G529" s="257" t="s">
        <v>130</v>
      </c>
      <c r="H529" s="257" t="s">
        <v>130</v>
      </c>
      <c r="I529" s="257" t="s">
        <v>130</v>
      </c>
      <c r="J529" s="257" t="s">
        <v>171</v>
      </c>
      <c r="K529" s="263">
        <v>209988</v>
      </c>
      <c r="L529" s="257" t="s">
        <v>132</v>
      </c>
      <c r="M529" s="257" t="s">
        <v>130</v>
      </c>
    </row>
    <row r="530" spans="2:13">
      <c r="B530" s="257">
        <v>7</v>
      </c>
      <c r="C530" s="250" t="s">
        <v>79</v>
      </c>
      <c r="D530" s="257" t="s">
        <v>171</v>
      </c>
      <c r="E530" s="257"/>
      <c r="F530" s="257" t="s">
        <v>129</v>
      </c>
      <c r="G530" s="257" t="s">
        <v>130</v>
      </c>
      <c r="H530" s="257" t="s">
        <v>130</v>
      </c>
      <c r="I530" s="257" t="s">
        <v>130</v>
      </c>
      <c r="J530" s="257" t="s">
        <v>171</v>
      </c>
      <c r="K530" s="263">
        <v>-2060049</v>
      </c>
      <c r="L530" s="257" t="s">
        <v>132</v>
      </c>
      <c r="M530" s="257" t="s">
        <v>130</v>
      </c>
    </row>
    <row r="531" spans="2:13">
      <c r="B531" s="257">
        <v>7</v>
      </c>
      <c r="C531" s="250" t="s">
        <v>79</v>
      </c>
      <c r="D531" s="257" t="s">
        <v>171</v>
      </c>
      <c r="E531" s="257"/>
      <c r="F531" s="257" t="s">
        <v>129</v>
      </c>
      <c r="G531" s="257" t="s">
        <v>130</v>
      </c>
      <c r="H531" s="257" t="s">
        <v>130</v>
      </c>
      <c r="I531" s="257" t="s">
        <v>130</v>
      </c>
      <c r="J531" s="257" t="s">
        <v>171</v>
      </c>
      <c r="K531" s="263">
        <v>227392</v>
      </c>
      <c r="L531" s="257" t="s">
        <v>132</v>
      </c>
      <c r="M531" s="257" t="s">
        <v>130</v>
      </c>
    </row>
    <row r="532" spans="2:13">
      <c r="B532" s="257">
        <v>7</v>
      </c>
      <c r="C532" s="250" t="s">
        <v>79</v>
      </c>
      <c r="D532" s="257" t="s">
        <v>171</v>
      </c>
      <c r="E532" s="257"/>
      <c r="F532" s="257" t="s">
        <v>129</v>
      </c>
      <c r="G532" s="257" t="s">
        <v>130</v>
      </c>
      <c r="H532" s="257" t="s">
        <v>130</v>
      </c>
      <c r="I532" s="257" t="s">
        <v>130</v>
      </c>
      <c r="J532" s="257" t="s">
        <v>171</v>
      </c>
      <c r="K532" s="263">
        <v>-2213960</v>
      </c>
      <c r="L532" s="257" t="s">
        <v>132</v>
      </c>
      <c r="M532" s="257" t="s">
        <v>130</v>
      </c>
    </row>
    <row r="533" spans="2:13">
      <c r="B533" s="257">
        <v>7</v>
      </c>
      <c r="C533" s="250" t="s">
        <v>79</v>
      </c>
      <c r="D533" s="257" t="s">
        <v>171</v>
      </c>
      <c r="E533" s="257"/>
      <c r="F533" s="257" t="s">
        <v>129</v>
      </c>
      <c r="G533" s="257" t="s">
        <v>130</v>
      </c>
      <c r="H533" s="257" t="s">
        <v>130</v>
      </c>
      <c r="I533" s="257" t="s">
        <v>130</v>
      </c>
      <c r="J533" s="257" t="s">
        <v>171</v>
      </c>
      <c r="K533" s="263">
        <v>211584</v>
      </c>
      <c r="L533" s="257" t="s">
        <v>132</v>
      </c>
      <c r="M533" s="257" t="s">
        <v>130</v>
      </c>
    </row>
    <row r="534" spans="2:13">
      <c r="B534" s="257">
        <v>7</v>
      </c>
      <c r="C534" s="250" t="s">
        <v>79</v>
      </c>
      <c r="D534" s="257" t="s">
        <v>171</v>
      </c>
      <c r="E534" s="257"/>
      <c r="F534" s="257" t="s">
        <v>129</v>
      </c>
      <c r="G534" s="257" t="s">
        <v>130</v>
      </c>
      <c r="H534" s="257" t="s">
        <v>130</v>
      </c>
      <c r="I534" s="257" t="s">
        <v>130</v>
      </c>
      <c r="J534" s="257" t="s">
        <v>171</v>
      </c>
      <c r="K534" s="263">
        <v>-2044509</v>
      </c>
      <c r="L534" s="257" t="s">
        <v>132</v>
      </c>
      <c r="M534" s="257" t="s">
        <v>130</v>
      </c>
    </row>
    <row r="535" spans="2:13">
      <c r="B535" s="257">
        <v>7</v>
      </c>
      <c r="C535" s="250" t="s">
        <v>79</v>
      </c>
      <c r="D535" s="257" t="s">
        <v>171</v>
      </c>
      <c r="E535" s="257"/>
      <c r="F535" s="257" t="s">
        <v>129</v>
      </c>
      <c r="G535" s="257" t="s">
        <v>130</v>
      </c>
      <c r="H535" s="257" t="s">
        <v>130</v>
      </c>
      <c r="I535" s="257" t="s">
        <v>130</v>
      </c>
      <c r="J535" s="257" t="s">
        <v>171</v>
      </c>
      <c r="K535" s="263">
        <v>2213960</v>
      </c>
      <c r="L535" s="257" t="s">
        <v>132</v>
      </c>
      <c r="M535" s="257" t="s">
        <v>130</v>
      </c>
    </row>
    <row r="536" spans="2:13">
      <c r="B536" s="257">
        <v>7</v>
      </c>
      <c r="C536" s="250" t="s">
        <v>79</v>
      </c>
      <c r="D536" s="257" t="s">
        <v>171</v>
      </c>
      <c r="E536" s="257"/>
      <c r="F536" s="257" t="s">
        <v>129</v>
      </c>
      <c r="G536" s="257" t="s">
        <v>130</v>
      </c>
      <c r="H536" s="257" t="s">
        <v>130</v>
      </c>
      <c r="I536" s="257" t="s">
        <v>130</v>
      </c>
      <c r="J536" s="257" t="s">
        <v>171</v>
      </c>
      <c r="K536" s="263">
        <v>-227392</v>
      </c>
      <c r="L536" s="257" t="s">
        <v>132</v>
      </c>
      <c r="M536" s="257" t="s">
        <v>130</v>
      </c>
    </row>
    <row r="537" spans="2:13">
      <c r="B537" s="257">
        <v>7</v>
      </c>
      <c r="C537" s="250" t="s">
        <v>79</v>
      </c>
      <c r="D537" s="257" t="s">
        <v>171</v>
      </c>
      <c r="E537" s="257"/>
      <c r="F537" s="257" t="s">
        <v>129</v>
      </c>
      <c r="G537" s="257" t="s">
        <v>130</v>
      </c>
      <c r="H537" s="257" t="s">
        <v>130</v>
      </c>
      <c r="I537" s="257" t="s">
        <v>130</v>
      </c>
      <c r="J537" s="257" t="s">
        <v>171</v>
      </c>
      <c r="K537" s="263">
        <v>-209988</v>
      </c>
      <c r="L537" s="257" t="s">
        <v>132</v>
      </c>
      <c r="M537" s="257" t="s">
        <v>130</v>
      </c>
    </row>
    <row r="538" spans="2:13">
      <c r="B538" s="257">
        <v>7</v>
      </c>
      <c r="C538" s="250" t="s">
        <v>79</v>
      </c>
      <c r="D538" s="257" t="s">
        <v>171</v>
      </c>
      <c r="E538" s="257"/>
      <c r="F538" s="257" t="s">
        <v>129</v>
      </c>
      <c r="G538" s="257" t="s">
        <v>130</v>
      </c>
      <c r="H538" s="257" t="s">
        <v>130</v>
      </c>
      <c r="I538" s="257" t="s">
        <v>130</v>
      </c>
      <c r="J538" s="257" t="s">
        <v>171</v>
      </c>
      <c r="K538" s="263">
        <v>2044509</v>
      </c>
      <c r="L538" s="257" t="s">
        <v>132</v>
      </c>
      <c r="M538" s="257" t="s">
        <v>130</v>
      </c>
    </row>
    <row r="539" spans="2:13">
      <c r="B539" s="257">
        <v>7</v>
      </c>
      <c r="C539" s="250" t="s">
        <v>79</v>
      </c>
      <c r="D539" s="257" t="s">
        <v>171</v>
      </c>
      <c r="E539" s="257"/>
      <c r="F539" s="257" t="s">
        <v>129</v>
      </c>
      <c r="G539" s="257" t="s">
        <v>130</v>
      </c>
      <c r="H539" s="257" t="s">
        <v>130</v>
      </c>
      <c r="I539" s="257" t="s">
        <v>130</v>
      </c>
      <c r="J539" s="257" t="s">
        <v>171</v>
      </c>
      <c r="K539" s="263">
        <v>-211584</v>
      </c>
      <c r="L539" s="257" t="s">
        <v>132</v>
      </c>
      <c r="M539" s="257" t="s">
        <v>130</v>
      </c>
    </row>
    <row r="540" spans="2:13">
      <c r="B540" s="257">
        <v>7</v>
      </c>
      <c r="C540" s="250" t="s">
        <v>79</v>
      </c>
      <c r="D540" s="257" t="s">
        <v>171</v>
      </c>
      <c r="E540" s="257"/>
      <c r="F540" s="257" t="s">
        <v>129</v>
      </c>
      <c r="G540" s="257" t="s">
        <v>130</v>
      </c>
      <c r="H540" s="257" t="s">
        <v>130</v>
      </c>
      <c r="I540" s="257" t="s">
        <v>130</v>
      </c>
      <c r="J540" s="257" t="s">
        <v>171</v>
      </c>
      <c r="K540" s="263">
        <v>2060049</v>
      </c>
      <c r="L540" s="257" t="s">
        <v>132</v>
      </c>
      <c r="M540" s="257" t="s">
        <v>130</v>
      </c>
    </row>
    <row r="541" spans="2:13">
      <c r="B541" s="257">
        <v>7</v>
      </c>
      <c r="C541" s="250" t="s">
        <v>79</v>
      </c>
      <c r="D541" s="257" t="s">
        <v>171</v>
      </c>
      <c r="E541" s="257"/>
      <c r="F541" s="257" t="s">
        <v>129</v>
      </c>
      <c r="G541" s="257" t="s">
        <v>130</v>
      </c>
      <c r="H541" s="257" t="s">
        <v>130</v>
      </c>
      <c r="I541" s="257" t="s">
        <v>130</v>
      </c>
      <c r="J541" s="257" t="s">
        <v>171</v>
      </c>
      <c r="K541" s="263">
        <v>-2579501</v>
      </c>
      <c r="L541" s="257" t="s">
        <v>132</v>
      </c>
      <c r="M541" s="257" t="s">
        <v>130</v>
      </c>
    </row>
    <row r="542" spans="2:13">
      <c r="B542" s="257">
        <v>7</v>
      </c>
      <c r="C542" s="250" t="s">
        <v>79</v>
      </c>
      <c r="D542" s="257" t="s">
        <v>171</v>
      </c>
      <c r="E542" s="257"/>
      <c r="F542" s="257" t="s">
        <v>129</v>
      </c>
      <c r="G542" s="257" t="s">
        <v>130</v>
      </c>
      <c r="H542" s="257" t="s">
        <v>130</v>
      </c>
      <c r="I542" s="257" t="s">
        <v>130</v>
      </c>
      <c r="J542" s="257" t="s">
        <v>171</v>
      </c>
      <c r="K542" s="263">
        <v>264936</v>
      </c>
      <c r="L542" s="257" t="s">
        <v>132</v>
      </c>
      <c r="M542" s="257" t="s">
        <v>130</v>
      </c>
    </row>
    <row r="543" spans="2:13">
      <c r="B543" s="257">
        <v>7</v>
      </c>
      <c r="C543" s="250" t="s">
        <v>79</v>
      </c>
      <c r="D543" s="257" t="s">
        <v>171</v>
      </c>
      <c r="E543" s="257"/>
      <c r="F543" s="257" t="s">
        <v>129</v>
      </c>
      <c r="G543" s="257" t="s">
        <v>130</v>
      </c>
      <c r="H543" s="257" t="s">
        <v>130</v>
      </c>
      <c r="I543" s="257" t="s">
        <v>130</v>
      </c>
      <c r="J543" s="257" t="s">
        <v>171</v>
      </c>
      <c r="K543" s="263">
        <v>2582460</v>
      </c>
      <c r="L543" s="257" t="s">
        <v>132</v>
      </c>
      <c r="M543" s="257" t="s">
        <v>130</v>
      </c>
    </row>
    <row r="544" spans="2:13">
      <c r="B544" s="257">
        <v>7</v>
      </c>
      <c r="C544" s="250" t="s">
        <v>79</v>
      </c>
      <c r="D544" s="257" t="s">
        <v>171</v>
      </c>
      <c r="E544" s="257"/>
      <c r="F544" s="257" t="s">
        <v>129</v>
      </c>
      <c r="G544" s="257" t="s">
        <v>130</v>
      </c>
      <c r="H544" s="257" t="s">
        <v>130</v>
      </c>
      <c r="I544" s="257" t="s">
        <v>130</v>
      </c>
      <c r="J544" s="257" t="s">
        <v>171</v>
      </c>
      <c r="K544" s="263">
        <v>-265240</v>
      </c>
      <c r="L544" s="257" t="s">
        <v>132</v>
      </c>
      <c r="M544" s="257" t="s">
        <v>130</v>
      </c>
    </row>
    <row r="545" spans="2:13">
      <c r="B545" s="257">
        <v>7</v>
      </c>
      <c r="C545" s="250" t="s">
        <v>79</v>
      </c>
      <c r="D545" s="257" t="s">
        <v>171</v>
      </c>
      <c r="E545" s="257"/>
      <c r="F545" s="257" t="s">
        <v>129</v>
      </c>
      <c r="G545" s="257" t="s">
        <v>130</v>
      </c>
      <c r="H545" s="257" t="s">
        <v>130</v>
      </c>
      <c r="I545" s="257" t="s">
        <v>130</v>
      </c>
      <c r="J545" s="257" t="s">
        <v>171</v>
      </c>
      <c r="K545" s="263">
        <v>2579501</v>
      </c>
      <c r="L545" s="257" t="s">
        <v>132</v>
      </c>
      <c r="M545" s="257" t="s">
        <v>130</v>
      </c>
    </row>
    <row r="546" spans="2:13">
      <c r="B546" s="257">
        <v>7</v>
      </c>
      <c r="C546" s="250" t="s">
        <v>79</v>
      </c>
      <c r="D546" s="257" t="s">
        <v>171</v>
      </c>
      <c r="E546" s="257"/>
      <c r="F546" s="257" t="s">
        <v>129</v>
      </c>
      <c r="G546" s="257" t="s">
        <v>130</v>
      </c>
      <c r="H546" s="257" t="s">
        <v>130</v>
      </c>
      <c r="I546" s="257" t="s">
        <v>130</v>
      </c>
      <c r="J546" s="257" t="s">
        <v>171</v>
      </c>
      <c r="K546" s="263">
        <v>-264936</v>
      </c>
      <c r="L546" s="257" t="s">
        <v>132</v>
      </c>
      <c r="M546" s="257" t="s">
        <v>130</v>
      </c>
    </row>
    <row r="547" spans="2:13">
      <c r="B547" s="257">
        <v>7</v>
      </c>
      <c r="C547" s="250" t="s">
        <v>79</v>
      </c>
      <c r="D547" s="257" t="s">
        <v>171</v>
      </c>
      <c r="E547" s="257"/>
      <c r="F547" s="257" t="s">
        <v>129</v>
      </c>
      <c r="G547" s="257" t="s">
        <v>130</v>
      </c>
      <c r="H547" s="257" t="s">
        <v>130</v>
      </c>
      <c r="I547" s="257" t="s">
        <v>130</v>
      </c>
      <c r="J547" s="257" t="s">
        <v>171</v>
      </c>
      <c r="K547" s="263">
        <v>-1771445</v>
      </c>
      <c r="L547" s="257" t="s">
        <v>132</v>
      </c>
      <c r="M547" s="257" t="s">
        <v>130</v>
      </c>
    </row>
    <row r="548" spans="2:13">
      <c r="B548" s="257">
        <v>7</v>
      </c>
      <c r="C548" s="250" t="s">
        <v>79</v>
      </c>
      <c r="D548" s="257" t="s">
        <v>171</v>
      </c>
      <c r="E548" s="257"/>
      <c r="F548" s="257" t="s">
        <v>129</v>
      </c>
      <c r="G548" s="257" t="s">
        <v>130</v>
      </c>
      <c r="H548" s="257" t="s">
        <v>130</v>
      </c>
      <c r="I548" s="257" t="s">
        <v>130</v>
      </c>
      <c r="J548" s="257" t="s">
        <v>171</v>
      </c>
      <c r="K548" s="263">
        <v>1834521</v>
      </c>
      <c r="L548" s="257" t="s">
        <v>132</v>
      </c>
      <c r="M548" s="257" t="s">
        <v>130</v>
      </c>
    </row>
    <row r="549" spans="2:13">
      <c r="B549" s="257">
        <v>7</v>
      </c>
      <c r="C549" s="250" t="s">
        <v>79</v>
      </c>
      <c r="D549" s="257" t="s">
        <v>171</v>
      </c>
      <c r="E549" s="257"/>
      <c r="F549" s="257" t="s">
        <v>129</v>
      </c>
      <c r="G549" s="257" t="s">
        <v>130</v>
      </c>
      <c r="H549" s="257" t="s">
        <v>130</v>
      </c>
      <c r="I549" s="257" t="s">
        <v>130</v>
      </c>
      <c r="J549" s="257" t="s">
        <v>171</v>
      </c>
      <c r="K549" s="263">
        <v>1848465</v>
      </c>
      <c r="L549" s="257" t="s">
        <v>132</v>
      </c>
      <c r="M549" s="257" t="s">
        <v>130</v>
      </c>
    </row>
    <row r="550" spans="2:13">
      <c r="B550" s="257">
        <v>7</v>
      </c>
      <c r="C550" s="250" t="s">
        <v>79</v>
      </c>
      <c r="D550" s="257" t="s">
        <v>171</v>
      </c>
      <c r="E550" s="257"/>
      <c r="F550" s="257" t="s">
        <v>129</v>
      </c>
      <c r="G550" s="257" t="s">
        <v>130</v>
      </c>
      <c r="H550" s="257" t="s">
        <v>130</v>
      </c>
      <c r="I550" s="257" t="s">
        <v>130</v>
      </c>
      <c r="J550" s="257" t="s">
        <v>171</v>
      </c>
      <c r="K550" s="263">
        <v>1596824</v>
      </c>
      <c r="L550" s="257" t="s">
        <v>132</v>
      </c>
      <c r="M550" s="257" t="s">
        <v>130</v>
      </c>
    </row>
    <row r="551" spans="2:13">
      <c r="B551" s="257">
        <v>7</v>
      </c>
      <c r="C551" s="250" t="s">
        <v>79</v>
      </c>
      <c r="D551" s="257" t="s">
        <v>171</v>
      </c>
      <c r="E551" s="257"/>
      <c r="F551" s="257" t="s">
        <v>129</v>
      </c>
      <c r="G551" s="257" t="s">
        <v>130</v>
      </c>
      <c r="H551" s="257" t="s">
        <v>130</v>
      </c>
      <c r="I551" s="257" t="s">
        <v>130</v>
      </c>
      <c r="J551" s="257" t="s">
        <v>171</v>
      </c>
      <c r="K551" s="263">
        <v>2315892</v>
      </c>
      <c r="L551" s="257" t="s">
        <v>132</v>
      </c>
      <c r="M551" s="257" t="s">
        <v>130</v>
      </c>
    </row>
    <row r="552" spans="2:13">
      <c r="B552" s="257">
        <v>7</v>
      </c>
      <c r="C552" s="250" t="s">
        <v>79</v>
      </c>
      <c r="D552" s="257" t="s">
        <v>171</v>
      </c>
      <c r="E552" s="257"/>
      <c r="F552" s="257" t="s">
        <v>129</v>
      </c>
      <c r="G552" s="257" t="s">
        <v>130</v>
      </c>
      <c r="H552" s="257" t="s">
        <v>130</v>
      </c>
      <c r="I552" s="257" t="s">
        <v>130</v>
      </c>
      <c r="J552" s="257" t="s">
        <v>171</v>
      </c>
      <c r="K552" s="263">
        <v>1986568</v>
      </c>
      <c r="L552" s="257" t="s">
        <v>132</v>
      </c>
      <c r="M552" s="257" t="s">
        <v>130</v>
      </c>
    </row>
    <row r="553" spans="2:13">
      <c r="B553" s="257">
        <v>7</v>
      </c>
      <c r="C553" s="250" t="s">
        <v>79</v>
      </c>
      <c r="D553" s="257" t="s">
        <v>171</v>
      </c>
      <c r="E553" s="257"/>
      <c r="F553" s="257" t="s">
        <v>129</v>
      </c>
      <c r="G553" s="257" t="s">
        <v>130</v>
      </c>
      <c r="H553" s="257" t="s">
        <v>130</v>
      </c>
      <c r="I553" s="257" t="s">
        <v>130</v>
      </c>
      <c r="J553" s="257" t="s">
        <v>171</v>
      </c>
      <c r="K553" s="263">
        <v>2312573</v>
      </c>
      <c r="L553" s="257" t="s">
        <v>132</v>
      </c>
      <c r="M553" s="257" t="s">
        <v>130</v>
      </c>
    </row>
    <row r="554" spans="2:13">
      <c r="B554" s="257">
        <v>7</v>
      </c>
      <c r="C554" s="250" t="s">
        <v>79</v>
      </c>
      <c r="D554" s="257" t="s">
        <v>170</v>
      </c>
      <c r="E554" s="257"/>
      <c r="F554" s="257" t="s">
        <v>129</v>
      </c>
      <c r="G554" s="263">
        <v>500000</v>
      </c>
      <c r="H554" s="257" t="s">
        <v>2516</v>
      </c>
      <c r="I554" s="257" t="s">
        <v>143</v>
      </c>
      <c r="J554" s="257" t="s">
        <v>130</v>
      </c>
      <c r="K554" s="257" t="s">
        <v>130</v>
      </c>
      <c r="L554" s="257" t="s">
        <v>130</v>
      </c>
      <c r="M554" s="257" t="s">
        <v>130</v>
      </c>
    </row>
    <row r="555" spans="2:13">
      <c r="B555" s="257">
        <v>7</v>
      </c>
      <c r="C555" s="250" t="s">
        <v>79</v>
      </c>
      <c r="D555" s="257" t="s">
        <v>170</v>
      </c>
      <c r="E555" s="257"/>
      <c r="F555" s="257" t="s">
        <v>129</v>
      </c>
      <c r="G555" s="263">
        <v>270000</v>
      </c>
      <c r="H555" s="257" t="s">
        <v>2517</v>
      </c>
      <c r="I555" s="257" t="s">
        <v>143</v>
      </c>
      <c r="J555" s="257" t="s">
        <v>130</v>
      </c>
      <c r="K555" s="257" t="s">
        <v>130</v>
      </c>
      <c r="L555" s="257" t="s">
        <v>130</v>
      </c>
      <c r="M555" s="257" t="s">
        <v>130</v>
      </c>
    </row>
    <row r="556" spans="2:13">
      <c r="B556" s="257">
        <v>7</v>
      </c>
      <c r="C556" s="250" t="s">
        <v>79</v>
      </c>
      <c r="D556" s="257" t="s">
        <v>170</v>
      </c>
      <c r="E556" s="257"/>
      <c r="F556" s="257" t="s">
        <v>129</v>
      </c>
      <c r="G556" s="263">
        <v>10000000</v>
      </c>
      <c r="H556" s="257" t="s">
        <v>2518</v>
      </c>
      <c r="I556" s="257" t="s">
        <v>143</v>
      </c>
      <c r="J556" s="257" t="s">
        <v>130</v>
      </c>
      <c r="K556" s="257" t="s">
        <v>130</v>
      </c>
      <c r="L556" s="257" t="s">
        <v>130</v>
      </c>
      <c r="M556" s="257" t="s">
        <v>130</v>
      </c>
    </row>
    <row r="557" spans="2:13">
      <c r="B557" s="257">
        <v>7</v>
      </c>
      <c r="C557" s="250" t="s">
        <v>79</v>
      </c>
      <c r="D557" s="257" t="s">
        <v>170</v>
      </c>
      <c r="E557" s="257"/>
      <c r="F557" s="257" t="s">
        <v>129</v>
      </c>
      <c r="G557" s="263">
        <v>8000000</v>
      </c>
      <c r="H557" s="257" t="s">
        <v>2519</v>
      </c>
      <c r="I557" s="257" t="s">
        <v>143</v>
      </c>
      <c r="J557" s="257" t="s">
        <v>130</v>
      </c>
      <c r="K557" s="257" t="s">
        <v>130</v>
      </c>
      <c r="L557" s="257" t="s">
        <v>130</v>
      </c>
      <c r="M557" s="257" t="s">
        <v>130</v>
      </c>
    </row>
    <row r="558" spans="2:13">
      <c r="B558" s="257">
        <v>7</v>
      </c>
      <c r="C558" s="250" t="s">
        <v>79</v>
      </c>
      <c r="D558" s="257" t="s">
        <v>170</v>
      </c>
      <c r="E558" s="257"/>
      <c r="F558" s="257" t="s">
        <v>129</v>
      </c>
      <c r="G558" s="263">
        <v>1528767</v>
      </c>
      <c r="H558" s="257" t="s">
        <v>2520</v>
      </c>
      <c r="I558" s="257" t="s">
        <v>143</v>
      </c>
      <c r="J558" s="257" t="s">
        <v>130</v>
      </c>
      <c r="K558" s="257" t="s">
        <v>130</v>
      </c>
      <c r="L558" s="257" t="s">
        <v>130</v>
      </c>
      <c r="M558" s="257" t="s">
        <v>130</v>
      </c>
    </row>
    <row r="559" spans="2:13">
      <c r="B559" s="257">
        <v>7</v>
      </c>
      <c r="C559" s="250" t="s">
        <v>79</v>
      </c>
      <c r="D559" s="257" t="s">
        <v>170</v>
      </c>
      <c r="E559" s="257"/>
      <c r="F559" s="257" t="s">
        <v>129</v>
      </c>
      <c r="G559" s="263">
        <v>1554106</v>
      </c>
      <c r="H559" s="257" t="s">
        <v>2520</v>
      </c>
      <c r="I559" s="257" t="s">
        <v>143</v>
      </c>
      <c r="J559" s="257" t="s">
        <v>130</v>
      </c>
      <c r="K559" s="257" t="s">
        <v>130</v>
      </c>
      <c r="L559" s="257" t="s">
        <v>130</v>
      </c>
      <c r="M559" s="257" t="s">
        <v>130</v>
      </c>
    </row>
    <row r="560" spans="2:13">
      <c r="B560" s="257">
        <v>7</v>
      </c>
      <c r="C560" s="250" t="s">
        <v>79</v>
      </c>
      <c r="D560" s="257" t="s">
        <v>170</v>
      </c>
      <c r="E560" s="257"/>
      <c r="F560" s="257" t="s">
        <v>129</v>
      </c>
      <c r="G560" s="263">
        <v>2784530</v>
      </c>
      <c r="H560" s="257" t="s">
        <v>2517</v>
      </c>
      <c r="I560" s="257" t="s">
        <v>143</v>
      </c>
      <c r="J560" s="257" t="s">
        <v>130</v>
      </c>
      <c r="K560" s="257" t="s">
        <v>130</v>
      </c>
      <c r="L560" s="257" t="s">
        <v>130</v>
      </c>
      <c r="M560" s="257" t="s">
        <v>130</v>
      </c>
    </row>
    <row r="561" spans="2:13">
      <c r="B561" s="257">
        <v>7</v>
      </c>
      <c r="C561" s="250" t="s">
        <v>79</v>
      </c>
      <c r="D561" s="257" t="s">
        <v>170</v>
      </c>
      <c r="E561" s="257"/>
      <c r="F561" s="257" t="s">
        <v>129</v>
      </c>
      <c r="G561" s="263">
        <v>3082873</v>
      </c>
      <c r="H561" s="257" t="s">
        <v>2521</v>
      </c>
      <c r="I561" s="257" t="s">
        <v>143</v>
      </c>
      <c r="J561" s="257" t="s">
        <v>130</v>
      </c>
      <c r="K561" s="257" t="s">
        <v>130</v>
      </c>
      <c r="L561" s="257" t="s">
        <v>130</v>
      </c>
      <c r="M561" s="257" t="s">
        <v>130</v>
      </c>
    </row>
    <row r="562" spans="2:13">
      <c r="B562" s="257">
        <v>7</v>
      </c>
      <c r="C562" s="250" t="s">
        <v>79</v>
      </c>
      <c r="D562" s="257" t="s">
        <v>170</v>
      </c>
      <c r="E562" s="257"/>
      <c r="F562" s="257" t="s">
        <v>129</v>
      </c>
      <c r="G562" s="263">
        <v>2983425</v>
      </c>
      <c r="H562" s="257" t="s">
        <v>2518</v>
      </c>
      <c r="I562" s="257" t="s">
        <v>143</v>
      </c>
      <c r="J562" s="257" t="s">
        <v>130</v>
      </c>
      <c r="K562" s="257" t="s">
        <v>130</v>
      </c>
      <c r="L562" s="257" t="s">
        <v>130</v>
      </c>
      <c r="M562" s="257" t="s">
        <v>130</v>
      </c>
    </row>
    <row r="563" spans="2:13">
      <c r="B563" s="257">
        <v>7</v>
      </c>
      <c r="C563" s="250" t="s">
        <v>79</v>
      </c>
      <c r="D563" s="257" t="s">
        <v>170</v>
      </c>
      <c r="E563" s="257"/>
      <c r="F563" s="257" t="s">
        <v>129</v>
      </c>
      <c r="G563" s="263">
        <v>3082873</v>
      </c>
      <c r="H563" s="257" t="s">
        <v>2522</v>
      </c>
      <c r="I563" s="257" t="s">
        <v>143</v>
      </c>
      <c r="J563" s="257" t="s">
        <v>130</v>
      </c>
      <c r="K563" s="257" t="s">
        <v>130</v>
      </c>
      <c r="L563" s="257" t="s">
        <v>130</v>
      </c>
      <c r="M563" s="257" t="s">
        <v>130</v>
      </c>
    </row>
    <row r="564" spans="2:13">
      <c r="B564" s="257">
        <v>7</v>
      </c>
      <c r="C564" s="250" t="s">
        <v>79</v>
      </c>
      <c r="D564" s="257" t="s">
        <v>170</v>
      </c>
      <c r="E564" s="257"/>
      <c r="F564" s="257" t="s">
        <v>129</v>
      </c>
      <c r="G564" s="263">
        <v>2983425</v>
      </c>
      <c r="H564" s="257" t="s">
        <v>2523</v>
      </c>
      <c r="I564" s="257" t="s">
        <v>143</v>
      </c>
      <c r="J564" s="257" t="s">
        <v>130</v>
      </c>
      <c r="K564" s="257" t="s">
        <v>130</v>
      </c>
      <c r="L564" s="257" t="s">
        <v>130</v>
      </c>
      <c r="M564" s="257" t="s">
        <v>130</v>
      </c>
    </row>
    <row r="565" spans="2:13">
      <c r="B565" s="257">
        <v>7</v>
      </c>
      <c r="C565" s="250" t="s">
        <v>79</v>
      </c>
      <c r="D565" s="257" t="s">
        <v>170</v>
      </c>
      <c r="E565" s="257"/>
      <c r="F565" s="257" t="s">
        <v>129</v>
      </c>
      <c r="G565" s="263">
        <v>6065217</v>
      </c>
      <c r="H565" s="257" t="s">
        <v>2524</v>
      </c>
      <c r="I565" s="257" t="s">
        <v>143</v>
      </c>
      <c r="J565" s="257" t="s">
        <v>130</v>
      </c>
      <c r="K565" s="257" t="s">
        <v>130</v>
      </c>
      <c r="L565" s="257" t="s">
        <v>130</v>
      </c>
      <c r="M565" s="257" t="s">
        <v>130</v>
      </c>
    </row>
    <row r="566" spans="2:13">
      <c r="B566" s="257">
        <v>7</v>
      </c>
      <c r="C566" s="250" t="s">
        <v>79</v>
      </c>
      <c r="D566" s="257" t="s">
        <v>170</v>
      </c>
      <c r="E566" s="257"/>
      <c r="F566" s="257" t="s">
        <v>129</v>
      </c>
      <c r="G566" s="263">
        <v>2934783</v>
      </c>
      <c r="H566" s="257" t="s">
        <v>2516</v>
      </c>
      <c r="I566" s="257" t="s">
        <v>143</v>
      </c>
      <c r="J566" s="257" t="s">
        <v>130</v>
      </c>
      <c r="K566" s="257" t="s">
        <v>130</v>
      </c>
      <c r="L566" s="257" t="s">
        <v>130</v>
      </c>
      <c r="M566" s="257" t="s">
        <v>130</v>
      </c>
    </row>
    <row r="567" spans="2:13">
      <c r="B567" s="257">
        <v>7</v>
      </c>
      <c r="C567" s="250" t="s">
        <v>79</v>
      </c>
      <c r="D567" s="257" t="s">
        <v>170</v>
      </c>
      <c r="E567" s="257"/>
      <c r="F567" s="257" t="s">
        <v>129</v>
      </c>
      <c r="G567" s="263">
        <v>3032609</v>
      </c>
      <c r="H567" s="257" t="s">
        <v>2525</v>
      </c>
      <c r="I567" s="257" t="s">
        <v>143</v>
      </c>
      <c r="J567" s="257" t="s">
        <v>130</v>
      </c>
      <c r="K567" s="257" t="s">
        <v>130</v>
      </c>
      <c r="L567" s="257" t="s">
        <v>130</v>
      </c>
      <c r="M567" s="257" t="s">
        <v>130</v>
      </c>
    </row>
    <row r="568" spans="2:13">
      <c r="B568" s="257">
        <v>7</v>
      </c>
      <c r="C568" s="250" t="s">
        <v>79</v>
      </c>
      <c r="D568" s="257" t="s">
        <v>170</v>
      </c>
      <c r="E568" s="257"/>
      <c r="F568" s="257" t="s">
        <v>129</v>
      </c>
      <c r="G568" s="263">
        <v>2934783</v>
      </c>
      <c r="H568" s="257" t="s">
        <v>2526</v>
      </c>
      <c r="I568" s="257" t="s">
        <v>143</v>
      </c>
      <c r="J568" s="257" t="s">
        <v>130</v>
      </c>
      <c r="K568" s="257" t="s">
        <v>130</v>
      </c>
      <c r="L568" s="257" t="s">
        <v>130</v>
      </c>
      <c r="M568" s="257" t="s">
        <v>130</v>
      </c>
    </row>
    <row r="569" spans="2:13">
      <c r="B569" s="257">
        <v>7</v>
      </c>
      <c r="C569" s="250" t="s">
        <v>79</v>
      </c>
      <c r="D569" s="257" t="s">
        <v>170</v>
      </c>
      <c r="E569" s="257"/>
      <c r="F569" s="257" t="s">
        <v>129</v>
      </c>
      <c r="G569" s="263">
        <v>3032609</v>
      </c>
      <c r="H569" s="257" t="s">
        <v>2519</v>
      </c>
      <c r="I569" s="257" t="s">
        <v>143</v>
      </c>
      <c r="J569" s="257" t="s">
        <v>130</v>
      </c>
      <c r="K569" s="257" t="s">
        <v>130</v>
      </c>
      <c r="L569" s="257" t="s">
        <v>130</v>
      </c>
      <c r="M569" s="257" t="s">
        <v>130</v>
      </c>
    </row>
    <row r="570" spans="2:13">
      <c r="B570" s="257">
        <v>7</v>
      </c>
      <c r="C570" s="250" t="s">
        <v>79</v>
      </c>
      <c r="D570" s="257" t="s">
        <v>172</v>
      </c>
      <c r="E570" s="257"/>
      <c r="F570" s="257" t="s">
        <v>129</v>
      </c>
      <c r="G570" s="263">
        <v>25000</v>
      </c>
      <c r="H570" s="257" t="s">
        <v>2517</v>
      </c>
      <c r="I570" s="257" t="s">
        <v>126</v>
      </c>
      <c r="J570" s="257" t="s">
        <v>130</v>
      </c>
      <c r="K570" s="257" t="s">
        <v>130</v>
      </c>
      <c r="L570" s="257" t="s">
        <v>130</v>
      </c>
      <c r="M570" s="257" t="s">
        <v>130</v>
      </c>
    </row>
    <row r="571" spans="2:13">
      <c r="B571" s="257">
        <v>7</v>
      </c>
      <c r="C571" s="250" t="s">
        <v>79</v>
      </c>
      <c r="D571" s="257" t="s">
        <v>172</v>
      </c>
      <c r="E571" s="257"/>
      <c r="F571" s="257" t="s">
        <v>129</v>
      </c>
      <c r="G571" s="263">
        <v>40000</v>
      </c>
      <c r="H571" s="257" t="s">
        <v>2517</v>
      </c>
      <c r="I571" s="257" t="s">
        <v>126</v>
      </c>
      <c r="J571" s="257" t="s">
        <v>130</v>
      </c>
      <c r="K571" s="257" t="s">
        <v>130</v>
      </c>
      <c r="L571" s="257" t="s">
        <v>130</v>
      </c>
      <c r="M571" s="257" t="s">
        <v>130</v>
      </c>
    </row>
    <row r="572" spans="2:13">
      <c r="B572" s="257">
        <v>7</v>
      </c>
      <c r="C572" s="250" t="s">
        <v>79</v>
      </c>
      <c r="D572" s="257" t="s">
        <v>172</v>
      </c>
      <c r="E572" s="257"/>
      <c r="F572" s="257" t="s">
        <v>129</v>
      </c>
      <c r="G572" s="263">
        <v>25000</v>
      </c>
      <c r="H572" s="257" t="s">
        <v>2521</v>
      </c>
      <c r="I572" s="257" t="s">
        <v>126</v>
      </c>
      <c r="J572" s="257" t="s">
        <v>130</v>
      </c>
      <c r="K572" s="257" t="s">
        <v>130</v>
      </c>
      <c r="L572" s="257" t="s">
        <v>130</v>
      </c>
      <c r="M572" s="257" t="s">
        <v>130</v>
      </c>
    </row>
    <row r="573" spans="2:13">
      <c r="B573" s="257">
        <v>7</v>
      </c>
      <c r="C573" s="250" t="s">
        <v>79</v>
      </c>
      <c r="D573" s="257" t="s">
        <v>172</v>
      </c>
      <c r="E573" s="257"/>
      <c r="F573" s="257" t="s">
        <v>129</v>
      </c>
      <c r="G573" s="263">
        <v>40000</v>
      </c>
      <c r="H573" s="257" t="s">
        <v>2521</v>
      </c>
      <c r="I573" s="257" t="s">
        <v>126</v>
      </c>
      <c r="J573" s="257" t="s">
        <v>130</v>
      </c>
      <c r="K573" s="257" t="s">
        <v>130</v>
      </c>
      <c r="L573" s="257" t="s">
        <v>130</v>
      </c>
      <c r="M573" s="257" t="s">
        <v>130</v>
      </c>
    </row>
    <row r="574" spans="2:13">
      <c r="B574" s="257">
        <v>7</v>
      </c>
      <c r="C574" s="250" t="s">
        <v>79</v>
      </c>
      <c r="D574" s="257" t="s">
        <v>172</v>
      </c>
      <c r="E574" s="257"/>
      <c r="F574" s="257" t="s">
        <v>129</v>
      </c>
      <c r="G574" s="263">
        <v>40000</v>
      </c>
      <c r="H574" s="257" t="s">
        <v>2518</v>
      </c>
      <c r="I574" s="257" t="s">
        <v>126</v>
      </c>
      <c r="J574" s="257" t="s">
        <v>130</v>
      </c>
      <c r="K574" s="257" t="s">
        <v>130</v>
      </c>
      <c r="L574" s="257" t="s">
        <v>130</v>
      </c>
      <c r="M574" s="257" t="s">
        <v>130</v>
      </c>
    </row>
    <row r="575" spans="2:13">
      <c r="B575" s="257">
        <v>7</v>
      </c>
      <c r="C575" s="250" t="s">
        <v>79</v>
      </c>
      <c r="D575" s="257" t="s">
        <v>172</v>
      </c>
      <c r="E575" s="257"/>
      <c r="F575" s="257" t="s">
        <v>129</v>
      </c>
      <c r="G575" s="263">
        <v>25000</v>
      </c>
      <c r="H575" s="257" t="s">
        <v>2518</v>
      </c>
      <c r="I575" s="257" t="s">
        <v>126</v>
      </c>
      <c r="J575" s="257" t="s">
        <v>130</v>
      </c>
      <c r="K575" s="257" t="s">
        <v>130</v>
      </c>
      <c r="L575" s="257" t="s">
        <v>130</v>
      </c>
      <c r="M575" s="257" t="s">
        <v>130</v>
      </c>
    </row>
    <row r="576" spans="2:13">
      <c r="B576" s="257">
        <v>7</v>
      </c>
      <c r="C576" s="250" t="s">
        <v>79</v>
      </c>
      <c r="D576" s="257" t="s">
        <v>172</v>
      </c>
      <c r="E576" s="257"/>
      <c r="F576" s="257" t="s">
        <v>129</v>
      </c>
      <c r="G576" s="263">
        <v>25000</v>
      </c>
      <c r="H576" s="257" t="s">
        <v>2522</v>
      </c>
      <c r="I576" s="257" t="s">
        <v>126</v>
      </c>
      <c r="J576" s="257" t="s">
        <v>130</v>
      </c>
      <c r="K576" s="257" t="s">
        <v>130</v>
      </c>
      <c r="L576" s="257" t="s">
        <v>130</v>
      </c>
      <c r="M576" s="257" t="s">
        <v>130</v>
      </c>
    </row>
    <row r="577" spans="2:13">
      <c r="B577" s="257">
        <v>7</v>
      </c>
      <c r="C577" s="250" t="s">
        <v>79</v>
      </c>
      <c r="D577" s="257" t="s">
        <v>172</v>
      </c>
      <c r="E577" s="257"/>
      <c r="F577" s="257" t="s">
        <v>129</v>
      </c>
      <c r="G577" s="263">
        <v>40000</v>
      </c>
      <c r="H577" s="257" t="s">
        <v>2523</v>
      </c>
      <c r="I577" s="257" t="s">
        <v>126</v>
      </c>
      <c r="J577" s="257" t="s">
        <v>130</v>
      </c>
      <c r="K577" s="257" t="s">
        <v>130</v>
      </c>
      <c r="L577" s="257" t="s">
        <v>130</v>
      </c>
      <c r="M577" s="257" t="s">
        <v>130</v>
      </c>
    </row>
    <row r="578" spans="2:13">
      <c r="B578" s="257">
        <v>7</v>
      </c>
      <c r="C578" s="250" t="s">
        <v>79</v>
      </c>
      <c r="D578" s="257" t="s">
        <v>172</v>
      </c>
      <c r="E578" s="257"/>
      <c r="F578" s="257" t="s">
        <v>129</v>
      </c>
      <c r="G578" s="263">
        <v>25000</v>
      </c>
      <c r="H578" s="257" t="s">
        <v>2523</v>
      </c>
      <c r="I578" s="257" t="s">
        <v>126</v>
      </c>
      <c r="J578" s="257" t="s">
        <v>130</v>
      </c>
      <c r="K578" s="257" t="s">
        <v>130</v>
      </c>
      <c r="L578" s="257" t="s">
        <v>130</v>
      </c>
      <c r="M578" s="257" t="s">
        <v>130</v>
      </c>
    </row>
    <row r="579" spans="2:13">
      <c r="B579" s="257">
        <v>7</v>
      </c>
      <c r="C579" s="250" t="s">
        <v>79</v>
      </c>
      <c r="D579" s="257" t="s">
        <v>172</v>
      </c>
      <c r="E579" s="257"/>
      <c r="F579" s="257" t="s">
        <v>129</v>
      </c>
      <c r="G579" s="263">
        <v>25000</v>
      </c>
      <c r="H579" s="257" t="s">
        <v>2527</v>
      </c>
      <c r="I579" s="257" t="s">
        <v>126</v>
      </c>
      <c r="J579" s="257" t="s">
        <v>130</v>
      </c>
      <c r="K579" s="257" t="s">
        <v>130</v>
      </c>
      <c r="L579" s="257" t="s">
        <v>130</v>
      </c>
      <c r="M579" s="257" t="s">
        <v>130</v>
      </c>
    </row>
    <row r="580" spans="2:13">
      <c r="B580" s="257">
        <v>7</v>
      </c>
      <c r="C580" s="250" t="s">
        <v>79</v>
      </c>
      <c r="D580" s="257" t="s">
        <v>172</v>
      </c>
      <c r="E580" s="257"/>
      <c r="F580" s="257" t="s">
        <v>129</v>
      </c>
      <c r="G580" s="263">
        <v>40000</v>
      </c>
      <c r="H580" s="257" t="s">
        <v>2527</v>
      </c>
      <c r="I580" s="257" t="s">
        <v>126</v>
      </c>
      <c r="J580" s="257" t="s">
        <v>130</v>
      </c>
      <c r="K580" s="257" t="s">
        <v>130</v>
      </c>
      <c r="L580" s="257" t="s">
        <v>130</v>
      </c>
      <c r="M580" s="257" t="s">
        <v>130</v>
      </c>
    </row>
    <row r="581" spans="2:13">
      <c r="B581" s="257">
        <v>7</v>
      </c>
      <c r="C581" s="250" t="s">
        <v>79</v>
      </c>
      <c r="D581" s="257" t="s">
        <v>172</v>
      </c>
      <c r="E581" s="257"/>
      <c r="F581" s="257" t="s">
        <v>129</v>
      </c>
      <c r="G581" s="263">
        <v>25000</v>
      </c>
      <c r="H581" s="257" t="s">
        <v>2524</v>
      </c>
      <c r="I581" s="257" t="s">
        <v>126</v>
      </c>
      <c r="J581" s="257" t="s">
        <v>130</v>
      </c>
      <c r="K581" s="257" t="s">
        <v>130</v>
      </c>
      <c r="L581" s="257" t="s">
        <v>130</v>
      </c>
      <c r="M581" s="257" t="s">
        <v>130</v>
      </c>
    </row>
    <row r="582" spans="2:13">
      <c r="B582" s="257">
        <v>7</v>
      </c>
      <c r="C582" s="250" t="s">
        <v>79</v>
      </c>
      <c r="D582" s="257" t="s">
        <v>172</v>
      </c>
      <c r="E582" s="257"/>
      <c r="F582" s="257" t="s">
        <v>129</v>
      </c>
      <c r="G582" s="263">
        <v>40000</v>
      </c>
      <c r="H582" s="257" t="s">
        <v>2524</v>
      </c>
      <c r="I582" s="257" t="s">
        <v>126</v>
      </c>
      <c r="J582" s="257" t="s">
        <v>130</v>
      </c>
      <c r="K582" s="257" t="s">
        <v>130</v>
      </c>
      <c r="L582" s="257" t="s">
        <v>130</v>
      </c>
      <c r="M582" s="257" t="s">
        <v>130</v>
      </c>
    </row>
    <row r="583" spans="2:13">
      <c r="B583" s="257">
        <v>7</v>
      </c>
      <c r="C583" s="250" t="s">
        <v>79</v>
      </c>
      <c r="D583" s="257" t="s">
        <v>172</v>
      </c>
      <c r="E583" s="257"/>
      <c r="F583" s="257" t="s">
        <v>129</v>
      </c>
      <c r="G583" s="263">
        <v>40000</v>
      </c>
      <c r="H583" s="257" t="s">
        <v>2516</v>
      </c>
      <c r="I583" s="257" t="s">
        <v>126</v>
      </c>
      <c r="J583" s="257" t="s">
        <v>130</v>
      </c>
      <c r="K583" s="257" t="s">
        <v>130</v>
      </c>
      <c r="L583" s="257" t="s">
        <v>130</v>
      </c>
      <c r="M583" s="257" t="s">
        <v>130</v>
      </c>
    </row>
    <row r="584" spans="2:13">
      <c r="B584" s="257">
        <v>7</v>
      </c>
      <c r="C584" s="250" t="s">
        <v>79</v>
      </c>
      <c r="D584" s="257" t="s">
        <v>172</v>
      </c>
      <c r="E584" s="257"/>
      <c r="F584" s="257" t="s">
        <v>129</v>
      </c>
      <c r="G584" s="263">
        <v>25000</v>
      </c>
      <c r="H584" s="257" t="s">
        <v>2516</v>
      </c>
      <c r="I584" s="257" t="s">
        <v>126</v>
      </c>
      <c r="J584" s="257" t="s">
        <v>130</v>
      </c>
      <c r="K584" s="257" t="s">
        <v>130</v>
      </c>
      <c r="L584" s="257" t="s">
        <v>130</v>
      </c>
      <c r="M584" s="257" t="s">
        <v>130</v>
      </c>
    </row>
    <row r="585" spans="2:13">
      <c r="B585" s="257">
        <v>7</v>
      </c>
      <c r="C585" s="250" t="s">
        <v>79</v>
      </c>
      <c r="D585" s="257" t="s">
        <v>172</v>
      </c>
      <c r="E585" s="257"/>
      <c r="F585" s="257" t="s">
        <v>129</v>
      </c>
      <c r="G585" s="263">
        <v>25000</v>
      </c>
      <c r="H585" s="257" t="s">
        <v>2525</v>
      </c>
      <c r="I585" s="257" t="s">
        <v>126</v>
      </c>
      <c r="J585" s="257" t="s">
        <v>130</v>
      </c>
      <c r="K585" s="257" t="s">
        <v>130</v>
      </c>
      <c r="L585" s="257" t="s">
        <v>130</v>
      </c>
      <c r="M585" s="257" t="s">
        <v>130</v>
      </c>
    </row>
    <row r="586" spans="2:13">
      <c r="B586" s="257">
        <v>7</v>
      </c>
      <c r="C586" s="250" t="s">
        <v>79</v>
      </c>
      <c r="D586" s="257" t="s">
        <v>172</v>
      </c>
      <c r="E586" s="257"/>
      <c r="F586" s="257" t="s">
        <v>129</v>
      </c>
      <c r="G586" s="263">
        <v>40000</v>
      </c>
      <c r="H586" s="257" t="s">
        <v>2525</v>
      </c>
      <c r="I586" s="257" t="s">
        <v>126</v>
      </c>
      <c r="J586" s="257" t="s">
        <v>130</v>
      </c>
      <c r="K586" s="257" t="s">
        <v>130</v>
      </c>
      <c r="L586" s="257" t="s">
        <v>130</v>
      </c>
      <c r="M586" s="257" t="s">
        <v>130</v>
      </c>
    </row>
    <row r="587" spans="2:13">
      <c r="B587" s="257">
        <v>7</v>
      </c>
      <c r="C587" s="250" t="s">
        <v>79</v>
      </c>
      <c r="D587" s="257" t="s">
        <v>172</v>
      </c>
      <c r="E587" s="257"/>
      <c r="F587" s="257" t="s">
        <v>129</v>
      </c>
      <c r="G587" s="263">
        <v>40000</v>
      </c>
      <c r="H587" s="257" t="s">
        <v>2526</v>
      </c>
      <c r="I587" s="257" t="s">
        <v>126</v>
      </c>
      <c r="J587" s="257" t="s">
        <v>130</v>
      </c>
      <c r="K587" s="257" t="s">
        <v>130</v>
      </c>
      <c r="L587" s="257" t="s">
        <v>130</v>
      </c>
      <c r="M587" s="257" t="s">
        <v>130</v>
      </c>
    </row>
    <row r="588" spans="2:13">
      <c r="B588" s="257">
        <v>7</v>
      </c>
      <c r="C588" s="250" t="s">
        <v>79</v>
      </c>
      <c r="D588" s="257" t="s">
        <v>172</v>
      </c>
      <c r="E588" s="257"/>
      <c r="F588" s="257" t="s">
        <v>129</v>
      </c>
      <c r="G588" s="263">
        <v>25000</v>
      </c>
      <c r="H588" s="257" t="s">
        <v>2526</v>
      </c>
      <c r="I588" s="257" t="s">
        <v>126</v>
      </c>
      <c r="J588" s="257" t="s">
        <v>130</v>
      </c>
      <c r="K588" s="257" t="s">
        <v>130</v>
      </c>
      <c r="L588" s="257" t="s">
        <v>130</v>
      </c>
      <c r="M588" s="257" t="s">
        <v>130</v>
      </c>
    </row>
    <row r="589" spans="2:13">
      <c r="B589" s="257">
        <v>7</v>
      </c>
      <c r="C589" s="250" t="s">
        <v>79</v>
      </c>
      <c r="D589" s="257" t="s">
        <v>172</v>
      </c>
      <c r="E589" s="257"/>
      <c r="F589" s="257" t="s">
        <v>129</v>
      </c>
      <c r="G589" s="263">
        <v>50000</v>
      </c>
      <c r="H589" s="257" t="s">
        <v>2519</v>
      </c>
      <c r="I589" s="257" t="s">
        <v>126</v>
      </c>
      <c r="J589" s="257" t="s">
        <v>130</v>
      </c>
      <c r="K589" s="257" t="s">
        <v>130</v>
      </c>
      <c r="L589" s="257" t="s">
        <v>130</v>
      </c>
      <c r="M589" s="257" t="s">
        <v>130</v>
      </c>
    </row>
    <row r="590" spans="2:13">
      <c r="B590" s="257">
        <v>7</v>
      </c>
      <c r="C590" s="250" t="s">
        <v>79</v>
      </c>
      <c r="D590" s="257" t="s">
        <v>172</v>
      </c>
      <c r="E590" s="257"/>
      <c r="F590" s="257" t="s">
        <v>129</v>
      </c>
      <c r="G590" s="263">
        <v>80000</v>
      </c>
      <c r="H590" s="257" t="s">
        <v>2519</v>
      </c>
      <c r="I590" s="257" t="s">
        <v>126</v>
      </c>
      <c r="J590" s="257" t="s">
        <v>130</v>
      </c>
      <c r="K590" s="257" t="s">
        <v>130</v>
      </c>
      <c r="L590" s="257" t="s">
        <v>130</v>
      </c>
      <c r="M590" s="257" t="s">
        <v>130</v>
      </c>
    </row>
    <row r="591" spans="2:13">
      <c r="B591" s="257">
        <v>7</v>
      </c>
      <c r="C591" s="250" t="s">
        <v>79</v>
      </c>
      <c r="D591" s="257" t="s">
        <v>172</v>
      </c>
      <c r="E591" s="257"/>
      <c r="F591" s="257" t="s">
        <v>129</v>
      </c>
      <c r="G591" s="263">
        <v>43600</v>
      </c>
      <c r="H591" s="257" t="s">
        <v>2520</v>
      </c>
      <c r="I591" s="257" t="s">
        <v>126</v>
      </c>
      <c r="J591" s="257" t="s">
        <v>130</v>
      </c>
      <c r="K591" s="257" t="s">
        <v>130</v>
      </c>
      <c r="L591" s="257" t="s">
        <v>130</v>
      </c>
      <c r="M591" s="257" t="s">
        <v>130</v>
      </c>
    </row>
    <row r="592" spans="2:13">
      <c r="B592" s="257">
        <v>7</v>
      </c>
      <c r="C592" s="250" t="s">
        <v>79</v>
      </c>
      <c r="D592" s="257" t="s">
        <v>172</v>
      </c>
      <c r="E592" s="257"/>
      <c r="F592" s="257" t="s">
        <v>129</v>
      </c>
      <c r="G592" s="263">
        <v>98200</v>
      </c>
      <c r="H592" s="257" t="s">
        <v>2520</v>
      </c>
      <c r="I592" s="257" t="s">
        <v>126</v>
      </c>
      <c r="J592" s="257" t="s">
        <v>130</v>
      </c>
      <c r="K592" s="257" t="s">
        <v>130</v>
      </c>
      <c r="L592" s="257" t="s">
        <v>130</v>
      </c>
      <c r="M592" s="257" t="s">
        <v>130</v>
      </c>
    </row>
    <row r="593" spans="2:13">
      <c r="B593" s="257">
        <v>7</v>
      </c>
      <c r="C593" s="250" t="s">
        <v>79</v>
      </c>
      <c r="D593" s="257" t="s">
        <v>172</v>
      </c>
      <c r="E593" s="257"/>
      <c r="F593" s="257" t="s">
        <v>129</v>
      </c>
      <c r="G593" s="263">
        <v>58000</v>
      </c>
      <c r="H593" s="257" t="s">
        <v>2520</v>
      </c>
      <c r="I593" s="257" t="s">
        <v>126</v>
      </c>
      <c r="J593" s="257" t="s">
        <v>130</v>
      </c>
      <c r="K593" s="257" t="s">
        <v>130</v>
      </c>
      <c r="L593" s="257" t="s">
        <v>130</v>
      </c>
      <c r="M593" s="257" t="s">
        <v>130</v>
      </c>
    </row>
    <row r="594" spans="2:13">
      <c r="B594" s="257">
        <v>7</v>
      </c>
      <c r="C594" s="250" t="s">
        <v>79</v>
      </c>
      <c r="D594" s="257" t="s">
        <v>172</v>
      </c>
      <c r="E594" s="257"/>
      <c r="F594" s="257" t="s">
        <v>129</v>
      </c>
      <c r="G594" s="263">
        <v>54300</v>
      </c>
      <c r="H594" s="257" t="s">
        <v>2520</v>
      </c>
      <c r="I594" s="257" t="s">
        <v>126</v>
      </c>
      <c r="J594" s="257" t="s">
        <v>130</v>
      </c>
      <c r="K594" s="257" t="s">
        <v>130</v>
      </c>
      <c r="L594" s="257" t="s">
        <v>130</v>
      </c>
      <c r="M594" s="257" t="s">
        <v>130</v>
      </c>
    </row>
    <row r="595" spans="2:13">
      <c r="B595" s="257">
        <v>7</v>
      </c>
      <c r="C595" s="250" t="s">
        <v>79</v>
      </c>
      <c r="D595" s="257" t="s">
        <v>172</v>
      </c>
      <c r="E595" s="257"/>
      <c r="F595" s="257" t="s">
        <v>129</v>
      </c>
      <c r="G595" s="263">
        <v>49200</v>
      </c>
      <c r="H595" s="257" t="s">
        <v>2520</v>
      </c>
      <c r="I595" s="257" t="s">
        <v>126</v>
      </c>
      <c r="J595" s="257" t="s">
        <v>130</v>
      </c>
      <c r="K595" s="257" t="s">
        <v>130</v>
      </c>
      <c r="L595" s="257" t="s">
        <v>130</v>
      </c>
      <c r="M595" s="257" t="s">
        <v>130</v>
      </c>
    </row>
    <row r="596" spans="2:13">
      <c r="B596" s="257">
        <v>7</v>
      </c>
      <c r="C596" s="250" t="s">
        <v>79</v>
      </c>
      <c r="D596" s="257" t="s">
        <v>172</v>
      </c>
      <c r="E596" s="257"/>
      <c r="F596" s="257" t="s">
        <v>129</v>
      </c>
      <c r="G596" s="263">
        <v>107200</v>
      </c>
      <c r="H596" s="257" t="s">
        <v>2520</v>
      </c>
      <c r="I596" s="257" t="s">
        <v>126</v>
      </c>
      <c r="J596" s="257" t="s">
        <v>130</v>
      </c>
      <c r="K596" s="257" t="s">
        <v>130</v>
      </c>
      <c r="L596" s="257" t="s">
        <v>130</v>
      </c>
      <c r="M596" s="257" t="s">
        <v>130</v>
      </c>
    </row>
    <row r="597" spans="2:13">
      <c r="B597" s="257">
        <v>7</v>
      </c>
      <c r="C597" s="250" t="s">
        <v>79</v>
      </c>
      <c r="D597" s="257" t="s">
        <v>172</v>
      </c>
      <c r="E597" s="257"/>
      <c r="F597" s="257" t="s">
        <v>129</v>
      </c>
      <c r="G597" s="263">
        <v>22400</v>
      </c>
      <c r="H597" s="257" t="s">
        <v>2518</v>
      </c>
      <c r="I597" s="257" t="s">
        <v>126</v>
      </c>
      <c r="J597" s="257" t="s">
        <v>130</v>
      </c>
      <c r="K597" s="257" t="s">
        <v>130</v>
      </c>
      <c r="L597" s="257" t="s">
        <v>130</v>
      </c>
      <c r="M597" s="257" t="s">
        <v>130</v>
      </c>
    </row>
    <row r="598" spans="2:13">
      <c r="B598" s="257">
        <v>7</v>
      </c>
      <c r="C598" s="250" t="s">
        <v>79</v>
      </c>
      <c r="D598" s="257" t="s">
        <v>172</v>
      </c>
      <c r="E598" s="257"/>
      <c r="F598" s="257" t="s">
        <v>129</v>
      </c>
      <c r="G598" s="263">
        <v>37800</v>
      </c>
      <c r="H598" s="257" t="s">
        <v>2518</v>
      </c>
      <c r="I598" s="257" t="s">
        <v>126</v>
      </c>
      <c r="J598" s="257" t="s">
        <v>130</v>
      </c>
      <c r="K598" s="257" t="s">
        <v>130</v>
      </c>
      <c r="L598" s="257" t="s">
        <v>130</v>
      </c>
      <c r="M598" s="257" t="s">
        <v>130</v>
      </c>
    </row>
    <row r="599" spans="2:13">
      <c r="B599" s="257">
        <v>7</v>
      </c>
      <c r="C599" s="250" t="s">
        <v>79</v>
      </c>
      <c r="D599" s="257" t="s">
        <v>172</v>
      </c>
      <c r="E599" s="257"/>
      <c r="F599" s="257" t="s">
        <v>129</v>
      </c>
      <c r="G599" s="263">
        <v>52200</v>
      </c>
      <c r="H599" s="257" t="s">
        <v>2518</v>
      </c>
      <c r="I599" s="257" t="s">
        <v>126</v>
      </c>
      <c r="J599" s="257" t="s">
        <v>130</v>
      </c>
      <c r="K599" s="257" t="s">
        <v>130</v>
      </c>
      <c r="L599" s="257" t="s">
        <v>130</v>
      </c>
      <c r="M599" s="257" t="s">
        <v>130</v>
      </c>
    </row>
    <row r="600" spans="2:13">
      <c r="B600" s="257">
        <v>7</v>
      </c>
      <c r="C600" s="250" t="s">
        <v>79</v>
      </c>
      <c r="D600" s="257" t="s">
        <v>172</v>
      </c>
      <c r="E600" s="257"/>
      <c r="F600" s="257" t="s">
        <v>129</v>
      </c>
      <c r="G600" s="263">
        <v>44800</v>
      </c>
      <c r="H600" s="257" t="s">
        <v>2518</v>
      </c>
      <c r="I600" s="257" t="s">
        <v>126</v>
      </c>
      <c r="J600" s="257" t="s">
        <v>130</v>
      </c>
      <c r="K600" s="257" t="s">
        <v>130</v>
      </c>
      <c r="L600" s="257" t="s">
        <v>130</v>
      </c>
      <c r="M600" s="257" t="s">
        <v>130</v>
      </c>
    </row>
    <row r="601" spans="2:13">
      <c r="B601" s="257">
        <v>7</v>
      </c>
      <c r="C601" s="250" t="s">
        <v>79</v>
      </c>
      <c r="D601" s="257" t="s">
        <v>172</v>
      </c>
      <c r="E601" s="257"/>
      <c r="F601" s="257" t="s">
        <v>129</v>
      </c>
      <c r="G601" s="263">
        <v>19400</v>
      </c>
      <c r="H601" s="257" t="s">
        <v>2518</v>
      </c>
      <c r="I601" s="257" t="s">
        <v>126</v>
      </c>
      <c r="J601" s="257" t="s">
        <v>130</v>
      </c>
      <c r="K601" s="257" t="s">
        <v>130</v>
      </c>
      <c r="L601" s="257" t="s">
        <v>130</v>
      </c>
      <c r="M601" s="257" t="s">
        <v>130</v>
      </c>
    </row>
    <row r="602" spans="2:13">
      <c r="B602" s="257">
        <v>7</v>
      </c>
      <c r="C602" s="250" t="s">
        <v>79</v>
      </c>
      <c r="D602" s="257" t="s">
        <v>172</v>
      </c>
      <c r="E602" s="257"/>
      <c r="F602" s="257" t="s">
        <v>129</v>
      </c>
      <c r="G602" s="263">
        <v>15700</v>
      </c>
      <c r="H602" s="257" t="s">
        <v>2518</v>
      </c>
      <c r="I602" s="257" t="s">
        <v>126</v>
      </c>
      <c r="J602" s="257" t="s">
        <v>130</v>
      </c>
      <c r="K602" s="257" t="s">
        <v>130</v>
      </c>
      <c r="L602" s="257" t="s">
        <v>130</v>
      </c>
      <c r="M602" s="257" t="s">
        <v>130</v>
      </c>
    </row>
    <row r="603" spans="2:13">
      <c r="B603" s="257">
        <v>7</v>
      </c>
      <c r="C603" s="250" t="s">
        <v>79</v>
      </c>
      <c r="D603" s="257" t="s">
        <v>172</v>
      </c>
      <c r="E603" s="257"/>
      <c r="F603" s="257" t="s">
        <v>129</v>
      </c>
      <c r="G603" s="263">
        <v>70200</v>
      </c>
      <c r="H603" s="257" t="s">
        <v>2523</v>
      </c>
      <c r="I603" s="257" t="s">
        <v>126</v>
      </c>
      <c r="J603" s="257" t="s">
        <v>130</v>
      </c>
      <c r="K603" s="257" t="s">
        <v>130</v>
      </c>
      <c r="L603" s="257" t="s">
        <v>130</v>
      </c>
      <c r="M603" s="257" t="s">
        <v>130</v>
      </c>
    </row>
    <row r="604" spans="2:13">
      <c r="B604" s="257">
        <v>7</v>
      </c>
      <c r="C604" s="250" t="s">
        <v>79</v>
      </c>
      <c r="D604" s="257" t="s">
        <v>172</v>
      </c>
      <c r="E604" s="257"/>
      <c r="F604" s="257" t="s">
        <v>129</v>
      </c>
      <c r="G604" s="263">
        <v>56900</v>
      </c>
      <c r="H604" s="257" t="s">
        <v>2523</v>
      </c>
      <c r="I604" s="257" t="s">
        <v>126</v>
      </c>
      <c r="J604" s="257" t="s">
        <v>130</v>
      </c>
      <c r="K604" s="257" t="s">
        <v>130</v>
      </c>
      <c r="L604" s="257" t="s">
        <v>130</v>
      </c>
      <c r="M604" s="257" t="s">
        <v>130</v>
      </c>
    </row>
    <row r="605" spans="2:13">
      <c r="B605" s="257">
        <v>7</v>
      </c>
      <c r="C605" s="250" t="s">
        <v>79</v>
      </c>
      <c r="D605" s="257" t="s">
        <v>172</v>
      </c>
      <c r="E605" s="257"/>
      <c r="F605" s="257" t="s">
        <v>129</v>
      </c>
      <c r="G605" s="263">
        <v>78300</v>
      </c>
      <c r="H605" s="257" t="s">
        <v>2523</v>
      </c>
      <c r="I605" s="257" t="s">
        <v>126</v>
      </c>
      <c r="J605" s="257" t="s">
        <v>130</v>
      </c>
      <c r="K605" s="257" t="s">
        <v>130</v>
      </c>
      <c r="L605" s="257" t="s">
        <v>130</v>
      </c>
      <c r="M605" s="257" t="s">
        <v>130</v>
      </c>
    </row>
    <row r="606" spans="2:13">
      <c r="B606" s="257">
        <v>7</v>
      </c>
      <c r="C606" s="250" t="s">
        <v>79</v>
      </c>
      <c r="D606" s="257" t="s">
        <v>172</v>
      </c>
      <c r="E606" s="257"/>
      <c r="F606" s="257" t="s">
        <v>129</v>
      </c>
      <c r="G606" s="263">
        <v>52800</v>
      </c>
      <c r="H606" s="257" t="s">
        <v>2523</v>
      </c>
      <c r="I606" s="257" t="s">
        <v>126</v>
      </c>
      <c r="J606" s="257" t="s">
        <v>130</v>
      </c>
      <c r="K606" s="257" t="s">
        <v>130</v>
      </c>
      <c r="L606" s="257" t="s">
        <v>130</v>
      </c>
      <c r="M606" s="257" t="s">
        <v>130</v>
      </c>
    </row>
    <row r="607" spans="2:13">
      <c r="B607" s="257">
        <v>7</v>
      </c>
      <c r="C607" s="250" t="s">
        <v>79</v>
      </c>
      <c r="D607" s="257" t="s">
        <v>172</v>
      </c>
      <c r="E607" s="257"/>
      <c r="F607" s="257" t="s">
        <v>129</v>
      </c>
      <c r="G607" s="263">
        <v>40500</v>
      </c>
      <c r="H607" s="257" t="s">
        <v>2523</v>
      </c>
      <c r="I607" s="257" t="s">
        <v>126</v>
      </c>
      <c r="J607" s="257" t="s">
        <v>130</v>
      </c>
      <c r="K607" s="257" t="s">
        <v>130</v>
      </c>
      <c r="L607" s="257" t="s">
        <v>130</v>
      </c>
      <c r="M607" s="257" t="s">
        <v>130</v>
      </c>
    </row>
    <row r="608" spans="2:13">
      <c r="B608" s="257">
        <v>7</v>
      </c>
      <c r="C608" s="250" t="s">
        <v>79</v>
      </c>
      <c r="D608" s="257" t="s">
        <v>172</v>
      </c>
      <c r="E608" s="257"/>
      <c r="F608" s="257" t="s">
        <v>129</v>
      </c>
      <c r="G608" s="263">
        <v>70900</v>
      </c>
      <c r="H608" s="257" t="s">
        <v>2523</v>
      </c>
      <c r="I608" s="257" t="s">
        <v>126</v>
      </c>
      <c r="J608" s="257" t="s">
        <v>130</v>
      </c>
      <c r="K608" s="257" t="s">
        <v>130</v>
      </c>
      <c r="L608" s="257" t="s">
        <v>130</v>
      </c>
      <c r="M608" s="257" t="s">
        <v>130</v>
      </c>
    </row>
    <row r="609" spans="2:13">
      <c r="B609" s="257">
        <v>7</v>
      </c>
      <c r="C609" s="250" t="s">
        <v>79</v>
      </c>
      <c r="D609" s="257" t="s">
        <v>172</v>
      </c>
      <c r="E609" s="257"/>
      <c r="F609" s="257" t="s">
        <v>129</v>
      </c>
      <c r="G609" s="263">
        <v>50300</v>
      </c>
      <c r="H609" s="257" t="s">
        <v>2527</v>
      </c>
      <c r="I609" s="257" t="s">
        <v>126</v>
      </c>
      <c r="J609" s="257" t="s">
        <v>130</v>
      </c>
      <c r="K609" s="257" t="s">
        <v>130</v>
      </c>
      <c r="L609" s="257" t="s">
        <v>130</v>
      </c>
      <c r="M609" s="257" t="s">
        <v>130</v>
      </c>
    </row>
    <row r="610" spans="2:13">
      <c r="B610" s="257">
        <v>7</v>
      </c>
      <c r="C610" s="250" t="s">
        <v>79</v>
      </c>
      <c r="D610" s="257" t="s">
        <v>172</v>
      </c>
      <c r="E610" s="257"/>
      <c r="F610" s="257" t="s">
        <v>129</v>
      </c>
      <c r="G610" s="263">
        <v>36500</v>
      </c>
      <c r="H610" s="257" t="s">
        <v>2527</v>
      </c>
      <c r="I610" s="257" t="s">
        <v>126</v>
      </c>
      <c r="J610" s="257" t="s">
        <v>130</v>
      </c>
      <c r="K610" s="257" t="s">
        <v>130</v>
      </c>
      <c r="L610" s="257" t="s">
        <v>130</v>
      </c>
      <c r="M610" s="257" t="s">
        <v>130</v>
      </c>
    </row>
    <row r="611" spans="2:13">
      <c r="B611" s="257">
        <v>7</v>
      </c>
      <c r="C611" s="250" t="s">
        <v>79</v>
      </c>
      <c r="D611" s="257" t="s">
        <v>172</v>
      </c>
      <c r="E611" s="257"/>
      <c r="F611" s="257" t="s">
        <v>129</v>
      </c>
      <c r="G611" s="263">
        <v>52000</v>
      </c>
      <c r="H611" s="257" t="s">
        <v>2527</v>
      </c>
      <c r="I611" s="257" t="s">
        <v>126</v>
      </c>
      <c r="J611" s="257" t="s">
        <v>130</v>
      </c>
      <c r="K611" s="257" t="s">
        <v>130</v>
      </c>
      <c r="L611" s="257" t="s">
        <v>130</v>
      </c>
      <c r="M611" s="257" t="s">
        <v>130</v>
      </c>
    </row>
    <row r="612" spans="2:13">
      <c r="B612" s="257">
        <v>7</v>
      </c>
      <c r="C612" s="250" t="s">
        <v>79</v>
      </c>
      <c r="D612" s="257" t="s">
        <v>172</v>
      </c>
      <c r="E612" s="257"/>
      <c r="F612" s="257" t="s">
        <v>129</v>
      </c>
      <c r="G612" s="263">
        <v>71300</v>
      </c>
      <c r="H612" s="257" t="s">
        <v>2527</v>
      </c>
      <c r="I612" s="257" t="s">
        <v>126</v>
      </c>
      <c r="J612" s="257" t="s">
        <v>130</v>
      </c>
      <c r="K612" s="257" t="s">
        <v>130</v>
      </c>
      <c r="L612" s="257" t="s">
        <v>130</v>
      </c>
      <c r="M612" s="257" t="s">
        <v>130</v>
      </c>
    </row>
    <row r="613" spans="2:13">
      <c r="B613" s="257">
        <v>7</v>
      </c>
      <c r="C613" s="250" t="s">
        <v>79</v>
      </c>
      <c r="D613" s="257" t="s">
        <v>172</v>
      </c>
      <c r="E613" s="257"/>
      <c r="F613" s="257" t="s">
        <v>129</v>
      </c>
      <c r="G613" s="263">
        <v>91900</v>
      </c>
      <c r="H613" s="257" t="s">
        <v>2527</v>
      </c>
      <c r="I613" s="257" t="s">
        <v>126</v>
      </c>
      <c r="J613" s="257" t="s">
        <v>130</v>
      </c>
      <c r="K613" s="257" t="s">
        <v>130</v>
      </c>
      <c r="L613" s="257" t="s">
        <v>130</v>
      </c>
      <c r="M613" s="257" t="s">
        <v>130</v>
      </c>
    </row>
    <row r="614" spans="2:13">
      <c r="B614" s="257">
        <v>7</v>
      </c>
      <c r="C614" s="250" t="s">
        <v>79</v>
      </c>
      <c r="D614" s="257" t="s">
        <v>172</v>
      </c>
      <c r="E614" s="257"/>
      <c r="F614" s="257" t="s">
        <v>129</v>
      </c>
      <c r="G614" s="263">
        <v>44700</v>
      </c>
      <c r="H614" s="257" t="s">
        <v>2527</v>
      </c>
      <c r="I614" s="257" t="s">
        <v>126</v>
      </c>
      <c r="J614" s="257" t="s">
        <v>130</v>
      </c>
      <c r="K614" s="257" t="s">
        <v>130</v>
      </c>
      <c r="L614" s="257" t="s">
        <v>130</v>
      </c>
      <c r="M614" s="257" t="s">
        <v>130</v>
      </c>
    </row>
    <row r="615" spans="2:13">
      <c r="B615" s="257">
        <v>7</v>
      </c>
      <c r="C615" s="250" t="s">
        <v>79</v>
      </c>
      <c r="D615" s="257" t="s">
        <v>172</v>
      </c>
      <c r="E615" s="257"/>
      <c r="F615" s="257" t="s">
        <v>129</v>
      </c>
      <c r="G615" s="263">
        <v>63600</v>
      </c>
      <c r="H615" s="257" t="s">
        <v>2525</v>
      </c>
      <c r="I615" s="257" t="s">
        <v>126</v>
      </c>
      <c r="J615" s="257" t="s">
        <v>130</v>
      </c>
      <c r="K615" s="257" t="s">
        <v>130</v>
      </c>
      <c r="L615" s="257" t="s">
        <v>130</v>
      </c>
      <c r="M615" s="257" t="s">
        <v>130</v>
      </c>
    </row>
    <row r="616" spans="2:13">
      <c r="B616" s="257">
        <v>7</v>
      </c>
      <c r="C616" s="250" t="s">
        <v>79</v>
      </c>
      <c r="D616" s="257" t="s">
        <v>172</v>
      </c>
      <c r="E616" s="257"/>
      <c r="F616" s="257" t="s">
        <v>129</v>
      </c>
      <c r="G616" s="263">
        <v>73100</v>
      </c>
      <c r="H616" s="257" t="s">
        <v>2525</v>
      </c>
      <c r="I616" s="257" t="s">
        <v>126</v>
      </c>
      <c r="J616" s="257" t="s">
        <v>130</v>
      </c>
      <c r="K616" s="257" t="s">
        <v>130</v>
      </c>
      <c r="L616" s="257" t="s">
        <v>130</v>
      </c>
      <c r="M616" s="257" t="s">
        <v>130</v>
      </c>
    </row>
    <row r="617" spans="2:13">
      <c r="B617" s="257">
        <v>7</v>
      </c>
      <c r="C617" s="250" t="s">
        <v>79</v>
      </c>
      <c r="D617" s="257" t="s">
        <v>172</v>
      </c>
      <c r="E617" s="257"/>
      <c r="F617" s="257" t="s">
        <v>129</v>
      </c>
      <c r="G617" s="263">
        <v>98000</v>
      </c>
      <c r="H617" s="257" t="s">
        <v>2525</v>
      </c>
      <c r="I617" s="257" t="s">
        <v>126</v>
      </c>
      <c r="J617" s="257" t="s">
        <v>130</v>
      </c>
      <c r="K617" s="257" t="s">
        <v>130</v>
      </c>
      <c r="L617" s="257" t="s">
        <v>130</v>
      </c>
      <c r="M617" s="257" t="s">
        <v>130</v>
      </c>
    </row>
    <row r="618" spans="2:13">
      <c r="B618" s="257">
        <v>7</v>
      </c>
      <c r="C618" s="250" t="s">
        <v>79</v>
      </c>
      <c r="D618" s="257" t="s">
        <v>172</v>
      </c>
      <c r="E618" s="257"/>
      <c r="F618" s="257" t="s">
        <v>129</v>
      </c>
      <c r="G618" s="263">
        <v>102600</v>
      </c>
      <c r="H618" s="257" t="s">
        <v>2525</v>
      </c>
      <c r="I618" s="257" t="s">
        <v>126</v>
      </c>
      <c r="J618" s="257" t="s">
        <v>130</v>
      </c>
      <c r="K618" s="257" t="s">
        <v>130</v>
      </c>
      <c r="L618" s="257" t="s">
        <v>130</v>
      </c>
      <c r="M618" s="257" t="s">
        <v>130</v>
      </c>
    </row>
    <row r="619" spans="2:13">
      <c r="B619" s="257">
        <v>7</v>
      </c>
      <c r="C619" s="250" t="s">
        <v>79</v>
      </c>
      <c r="D619" s="257" t="s">
        <v>172</v>
      </c>
      <c r="E619" s="257"/>
      <c r="F619" s="257" t="s">
        <v>129</v>
      </c>
      <c r="G619" s="263">
        <v>41700</v>
      </c>
      <c r="H619" s="257" t="s">
        <v>2525</v>
      </c>
      <c r="I619" s="257" t="s">
        <v>126</v>
      </c>
      <c r="J619" s="257" t="s">
        <v>130</v>
      </c>
      <c r="K619" s="257" t="s">
        <v>130</v>
      </c>
      <c r="L619" s="257" t="s">
        <v>130</v>
      </c>
      <c r="M619" s="257" t="s">
        <v>130</v>
      </c>
    </row>
    <row r="620" spans="2:13">
      <c r="B620" s="257">
        <v>7</v>
      </c>
      <c r="C620" s="250" t="s">
        <v>79</v>
      </c>
      <c r="D620" s="257" t="s">
        <v>172</v>
      </c>
      <c r="E620" s="257"/>
      <c r="F620" s="257" t="s">
        <v>129</v>
      </c>
      <c r="G620" s="263">
        <v>67800</v>
      </c>
      <c r="H620" s="257" t="s">
        <v>2525</v>
      </c>
      <c r="I620" s="257" t="s">
        <v>126</v>
      </c>
      <c r="J620" s="257" t="s">
        <v>130</v>
      </c>
      <c r="K620" s="257" t="s">
        <v>130</v>
      </c>
      <c r="L620" s="257" t="s">
        <v>130</v>
      </c>
      <c r="M620" s="257" t="s">
        <v>130</v>
      </c>
    </row>
    <row r="621" spans="2:13">
      <c r="B621" s="257">
        <v>7</v>
      </c>
      <c r="C621" s="250" t="s">
        <v>79</v>
      </c>
      <c r="D621" s="257" t="s">
        <v>172</v>
      </c>
      <c r="E621" s="257"/>
      <c r="F621" s="257" t="s">
        <v>129</v>
      </c>
      <c r="G621" s="263">
        <v>87200</v>
      </c>
      <c r="H621" s="257" t="s">
        <v>2526</v>
      </c>
      <c r="I621" s="257" t="s">
        <v>126</v>
      </c>
      <c r="J621" s="257" t="s">
        <v>130</v>
      </c>
      <c r="K621" s="257" t="s">
        <v>130</v>
      </c>
      <c r="L621" s="257" t="s">
        <v>130</v>
      </c>
      <c r="M621" s="257" t="s">
        <v>130</v>
      </c>
    </row>
    <row r="622" spans="2:13">
      <c r="B622" s="257">
        <v>7</v>
      </c>
      <c r="C622" s="250" t="s">
        <v>79</v>
      </c>
      <c r="D622" s="257" t="s">
        <v>172</v>
      </c>
      <c r="E622" s="257"/>
      <c r="F622" s="257" t="s">
        <v>129</v>
      </c>
      <c r="G622" s="263">
        <v>27400</v>
      </c>
      <c r="H622" s="257" t="s">
        <v>2526</v>
      </c>
      <c r="I622" s="257" t="s">
        <v>126</v>
      </c>
      <c r="J622" s="257" t="s">
        <v>130</v>
      </c>
      <c r="K622" s="257" t="s">
        <v>130</v>
      </c>
      <c r="L622" s="257" t="s">
        <v>130</v>
      </c>
      <c r="M622" s="257" t="s">
        <v>130</v>
      </c>
    </row>
    <row r="623" spans="2:13">
      <c r="B623" s="257">
        <v>7</v>
      </c>
      <c r="C623" s="250" t="s">
        <v>79</v>
      </c>
      <c r="D623" s="257" t="s">
        <v>172</v>
      </c>
      <c r="E623" s="257"/>
      <c r="F623" s="257" t="s">
        <v>129</v>
      </c>
      <c r="G623" s="263">
        <v>54500</v>
      </c>
      <c r="H623" s="257" t="s">
        <v>2526</v>
      </c>
      <c r="I623" s="257" t="s">
        <v>126</v>
      </c>
      <c r="J623" s="257" t="s">
        <v>130</v>
      </c>
      <c r="K623" s="257" t="s">
        <v>130</v>
      </c>
      <c r="L623" s="257" t="s">
        <v>130</v>
      </c>
      <c r="M623" s="257" t="s">
        <v>130</v>
      </c>
    </row>
    <row r="624" spans="2:13">
      <c r="B624" s="257">
        <v>7</v>
      </c>
      <c r="C624" s="250" t="s">
        <v>79</v>
      </c>
      <c r="D624" s="257" t="s">
        <v>172</v>
      </c>
      <c r="E624" s="257"/>
      <c r="F624" s="257" t="s">
        <v>129</v>
      </c>
      <c r="G624" s="263">
        <v>72500</v>
      </c>
      <c r="H624" s="257" t="s">
        <v>2526</v>
      </c>
      <c r="I624" s="257" t="s">
        <v>126</v>
      </c>
      <c r="J624" s="257" t="s">
        <v>130</v>
      </c>
      <c r="K624" s="257" t="s">
        <v>130</v>
      </c>
      <c r="L624" s="257" t="s">
        <v>130</v>
      </c>
      <c r="M624" s="257" t="s">
        <v>130</v>
      </c>
    </row>
    <row r="625" spans="2:13">
      <c r="B625" s="257">
        <v>7</v>
      </c>
      <c r="C625" s="250" t="s">
        <v>79</v>
      </c>
      <c r="D625" s="257" t="s">
        <v>172</v>
      </c>
      <c r="E625" s="257"/>
      <c r="F625" s="257" t="s">
        <v>129</v>
      </c>
      <c r="G625" s="263">
        <v>106800</v>
      </c>
      <c r="H625" s="257" t="s">
        <v>2526</v>
      </c>
      <c r="I625" s="257" t="s">
        <v>126</v>
      </c>
      <c r="J625" s="257" t="s">
        <v>130</v>
      </c>
      <c r="K625" s="257" t="s">
        <v>130</v>
      </c>
      <c r="L625" s="257" t="s">
        <v>130</v>
      </c>
      <c r="M625" s="257" t="s">
        <v>130</v>
      </c>
    </row>
    <row r="626" spans="2:13">
      <c r="B626" s="257">
        <v>7</v>
      </c>
      <c r="C626" s="250" t="s">
        <v>79</v>
      </c>
      <c r="D626" s="257" t="s">
        <v>172</v>
      </c>
      <c r="E626" s="257"/>
      <c r="F626" s="257" t="s">
        <v>129</v>
      </c>
      <c r="G626" s="263">
        <v>25000</v>
      </c>
      <c r="H626" s="257" t="s">
        <v>2526</v>
      </c>
      <c r="I626" s="257" t="s">
        <v>126</v>
      </c>
      <c r="J626" s="257" t="s">
        <v>130</v>
      </c>
      <c r="K626" s="257" t="s">
        <v>130</v>
      </c>
      <c r="L626" s="257" t="s">
        <v>130</v>
      </c>
      <c r="M626" s="257" t="s">
        <v>130</v>
      </c>
    </row>
    <row r="627" spans="2:13">
      <c r="B627" s="257">
        <v>7</v>
      </c>
      <c r="C627" s="250" t="s">
        <v>79</v>
      </c>
      <c r="D627" s="257" t="s">
        <v>1093</v>
      </c>
      <c r="E627" s="257"/>
      <c r="F627" s="257" t="s">
        <v>129</v>
      </c>
      <c r="G627" s="263">
        <v>12000000</v>
      </c>
      <c r="H627" s="257" t="s">
        <v>2527</v>
      </c>
      <c r="I627" s="257" t="s">
        <v>1094</v>
      </c>
      <c r="J627" s="257" t="s">
        <v>130</v>
      </c>
      <c r="K627" s="257" t="s">
        <v>130</v>
      </c>
      <c r="L627" s="257" t="s">
        <v>130</v>
      </c>
      <c r="M627" s="257" t="s">
        <v>130</v>
      </c>
    </row>
    <row r="628" spans="2:13">
      <c r="B628" s="257">
        <v>7</v>
      </c>
      <c r="C628" s="250" t="s">
        <v>79</v>
      </c>
      <c r="D628" s="257" t="s">
        <v>1093</v>
      </c>
      <c r="E628" s="257"/>
      <c r="F628" s="257" t="s">
        <v>129</v>
      </c>
      <c r="G628" s="263">
        <v>2000000</v>
      </c>
      <c r="H628" s="257" t="s">
        <v>2523</v>
      </c>
      <c r="I628" s="257" t="s">
        <v>133</v>
      </c>
      <c r="J628" s="257" t="s">
        <v>130</v>
      </c>
      <c r="K628" s="257" t="s">
        <v>130</v>
      </c>
      <c r="L628" s="257" t="s">
        <v>130</v>
      </c>
      <c r="M628" s="257" t="s">
        <v>130</v>
      </c>
    </row>
    <row r="629" spans="2:13">
      <c r="B629" s="257">
        <v>7</v>
      </c>
      <c r="C629" s="250" t="s">
        <v>79</v>
      </c>
      <c r="D629" s="257" t="s">
        <v>1093</v>
      </c>
      <c r="E629" s="257"/>
      <c r="F629" s="257" t="s">
        <v>129</v>
      </c>
      <c r="G629" s="263">
        <v>2000000</v>
      </c>
      <c r="H629" s="257" t="s">
        <v>2522</v>
      </c>
      <c r="I629" s="257" t="s">
        <v>133</v>
      </c>
      <c r="J629" s="257" t="s">
        <v>130</v>
      </c>
      <c r="K629" s="257" t="s">
        <v>130</v>
      </c>
      <c r="L629" s="257" t="s">
        <v>130</v>
      </c>
      <c r="M629" s="257" t="s">
        <v>130</v>
      </c>
    </row>
    <row r="630" spans="2:13">
      <c r="B630" s="257">
        <v>7</v>
      </c>
      <c r="C630" s="250" t="s">
        <v>79</v>
      </c>
      <c r="D630" s="257" t="s">
        <v>1093</v>
      </c>
      <c r="E630" s="257"/>
      <c r="F630" s="257" t="s">
        <v>129</v>
      </c>
      <c r="G630" s="263">
        <v>2000000</v>
      </c>
      <c r="H630" s="257" t="s">
        <v>2523</v>
      </c>
      <c r="I630" s="257" t="s">
        <v>133</v>
      </c>
      <c r="J630" s="257" t="s">
        <v>130</v>
      </c>
      <c r="K630" s="257" t="s">
        <v>130</v>
      </c>
      <c r="L630" s="257" t="s">
        <v>130</v>
      </c>
      <c r="M630" s="257" t="s">
        <v>130</v>
      </c>
    </row>
    <row r="631" spans="2:13">
      <c r="B631" s="257">
        <v>7</v>
      </c>
      <c r="C631" s="250" t="s">
        <v>79</v>
      </c>
      <c r="D631" s="257" t="s">
        <v>1093</v>
      </c>
      <c r="E631" s="257"/>
      <c r="F631" s="257" t="s">
        <v>129</v>
      </c>
      <c r="G631" s="263">
        <v>500000</v>
      </c>
      <c r="H631" s="257" t="s">
        <v>2523</v>
      </c>
      <c r="I631" s="257" t="s">
        <v>133</v>
      </c>
      <c r="J631" s="257" t="s">
        <v>130</v>
      </c>
      <c r="K631" s="257" t="s">
        <v>130</v>
      </c>
      <c r="L631" s="257" t="s">
        <v>130</v>
      </c>
      <c r="M631" s="257" t="s">
        <v>130</v>
      </c>
    </row>
    <row r="632" spans="2:13">
      <c r="B632" s="257">
        <v>7</v>
      </c>
      <c r="C632" s="250" t="s">
        <v>79</v>
      </c>
      <c r="D632" s="257" t="s">
        <v>1093</v>
      </c>
      <c r="E632" s="257"/>
      <c r="F632" s="257" t="s">
        <v>129</v>
      </c>
      <c r="G632" s="263">
        <v>700000</v>
      </c>
      <c r="H632" s="257" t="s">
        <v>2523</v>
      </c>
      <c r="I632" s="257" t="s">
        <v>133</v>
      </c>
      <c r="J632" s="257" t="s">
        <v>130</v>
      </c>
      <c r="K632" s="257" t="s">
        <v>130</v>
      </c>
      <c r="L632" s="257" t="s">
        <v>130</v>
      </c>
      <c r="M632" s="257" t="s">
        <v>130</v>
      </c>
    </row>
    <row r="633" spans="2:13">
      <c r="B633" s="257">
        <v>7</v>
      </c>
      <c r="C633" s="250" t="s">
        <v>79</v>
      </c>
      <c r="D633" s="257" t="s">
        <v>1093</v>
      </c>
      <c r="E633" s="257"/>
      <c r="F633" s="257" t="s">
        <v>129</v>
      </c>
      <c r="G633" s="263">
        <v>150000</v>
      </c>
      <c r="H633" s="257" t="s">
        <v>2523</v>
      </c>
      <c r="I633" s="257" t="s">
        <v>133</v>
      </c>
      <c r="J633" s="257" t="s">
        <v>130</v>
      </c>
      <c r="K633" s="257" t="s">
        <v>130</v>
      </c>
      <c r="L633" s="257" t="s">
        <v>130</v>
      </c>
      <c r="M633" s="257" t="s">
        <v>130</v>
      </c>
    </row>
    <row r="634" spans="2:13">
      <c r="B634" s="257">
        <v>7</v>
      </c>
      <c r="C634" s="250" t="s">
        <v>79</v>
      </c>
      <c r="D634" s="257" t="s">
        <v>1093</v>
      </c>
      <c r="E634" s="257"/>
      <c r="F634" s="257" t="s">
        <v>129</v>
      </c>
      <c r="G634" s="263">
        <v>400000</v>
      </c>
      <c r="H634" s="257" t="s">
        <v>2527</v>
      </c>
      <c r="I634" s="257" t="s">
        <v>133</v>
      </c>
      <c r="J634" s="257" t="s">
        <v>130</v>
      </c>
      <c r="K634" s="257" t="s">
        <v>130</v>
      </c>
      <c r="L634" s="257" t="s">
        <v>130</v>
      </c>
      <c r="M634" s="257" t="s">
        <v>130</v>
      </c>
    </row>
    <row r="635" spans="2:13">
      <c r="B635" s="257">
        <v>7</v>
      </c>
      <c r="C635" s="250" t="s">
        <v>79</v>
      </c>
      <c r="D635" s="257" t="s">
        <v>1093</v>
      </c>
      <c r="E635" s="257"/>
      <c r="F635" s="257" t="s">
        <v>129</v>
      </c>
      <c r="G635" s="263">
        <v>35000000</v>
      </c>
      <c r="H635" s="257" t="s">
        <v>2516</v>
      </c>
      <c r="I635" s="257" t="s">
        <v>133</v>
      </c>
      <c r="J635" s="257" t="s">
        <v>130</v>
      </c>
      <c r="K635" s="257" t="s">
        <v>130</v>
      </c>
      <c r="L635" s="257" t="s">
        <v>130</v>
      </c>
      <c r="M635" s="257" t="s">
        <v>130</v>
      </c>
    </row>
    <row r="636" spans="2:13">
      <c r="B636" s="257">
        <v>7</v>
      </c>
      <c r="C636" s="250" t="s">
        <v>79</v>
      </c>
      <c r="D636" s="257" t="s">
        <v>1093</v>
      </c>
      <c r="E636" s="257"/>
      <c r="F636" s="257" t="s">
        <v>129</v>
      </c>
      <c r="G636" s="263">
        <v>4000000</v>
      </c>
      <c r="H636" s="257" t="s">
        <v>2516</v>
      </c>
      <c r="I636" s="257" t="s">
        <v>133</v>
      </c>
      <c r="J636" s="257" t="s">
        <v>130</v>
      </c>
      <c r="K636" s="257" t="s">
        <v>130</v>
      </c>
      <c r="L636" s="257" t="s">
        <v>130</v>
      </c>
      <c r="M636" s="257" t="s">
        <v>130</v>
      </c>
    </row>
    <row r="637" spans="2:13">
      <c r="B637" s="257">
        <v>7</v>
      </c>
      <c r="C637" s="250" t="s">
        <v>79</v>
      </c>
      <c r="D637" s="257" t="s">
        <v>1093</v>
      </c>
      <c r="E637" s="257"/>
      <c r="F637" s="257" t="s">
        <v>129</v>
      </c>
      <c r="G637" s="263">
        <v>500000</v>
      </c>
      <c r="H637" s="257" t="s">
        <v>2516</v>
      </c>
      <c r="I637" s="257" t="s">
        <v>133</v>
      </c>
      <c r="J637" s="257" t="s">
        <v>130</v>
      </c>
      <c r="K637" s="257" t="s">
        <v>130</v>
      </c>
      <c r="L637" s="257" t="s">
        <v>130</v>
      </c>
      <c r="M637" s="257" t="s">
        <v>130</v>
      </c>
    </row>
    <row r="638" spans="2:13">
      <c r="B638" s="257">
        <v>7</v>
      </c>
      <c r="C638" s="250" t="s">
        <v>79</v>
      </c>
      <c r="D638" s="257" t="s">
        <v>1093</v>
      </c>
      <c r="E638" s="257"/>
      <c r="F638" s="257" t="s">
        <v>129</v>
      </c>
      <c r="G638" s="263">
        <v>200000</v>
      </c>
      <c r="H638" s="257" t="s">
        <v>2525</v>
      </c>
      <c r="I638" s="257" t="s">
        <v>133</v>
      </c>
      <c r="J638" s="257" t="s">
        <v>130</v>
      </c>
      <c r="K638" s="257" t="s">
        <v>130</v>
      </c>
      <c r="L638" s="257" t="s">
        <v>130</v>
      </c>
      <c r="M638" s="257" t="s">
        <v>130</v>
      </c>
    </row>
    <row r="639" spans="2:13">
      <c r="B639" s="257">
        <v>7</v>
      </c>
      <c r="C639" s="250" t="s">
        <v>79</v>
      </c>
      <c r="D639" s="257" t="s">
        <v>1093</v>
      </c>
      <c r="E639" s="257"/>
      <c r="F639" s="257" t="s">
        <v>129</v>
      </c>
      <c r="G639" s="263">
        <v>1100000</v>
      </c>
      <c r="H639" s="257" t="s">
        <v>2525</v>
      </c>
      <c r="I639" s="257" t="s">
        <v>133</v>
      </c>
      <c r="J639" s="257" t="s">
        <v>130</v>
      </c>
      <c r="K639" s="257" t="s">
        <v>130</v>
      </c>
      <c r="L639" s="257" t="s">
        <v>130</v>
      </c>
      <c r="M639" s="257" t="s">
        <v>130</v>
      </c>
    </row>
    <row r="640" spans="2:13">
      <c r="B640" s="257">
        <v>7</v>
      </c>
      <c r="C640" s="250" t="s">
        <v>79</v>
      </c>
      <c r="D640" s="257" t="s">
        <v>1093</v>
      </c>
      <c r="E640" s="257"/>
      <c r="F640" s="257" t="s">
        <v>129</v>
      </c>
      <c r="G640" s="263">
        <v>1500000</v>
      </c>
      <c r="H640" s="257" t="s">
        <v>2525</v>
      </c>
      <c r="I640" s="257" t="s">
        <v>133</v>
      </c>
      <c r="J640" s="257" t="s">
        <v>130</v>
      </c>
      <c r="K640" s="257" t="s">
        <v>130</v>
      </c>
      <c r="L640" s="257" t="s">
        <v>130</v>
      </c>
      <c r="M640" s="257" t="s">
        <v>130</v>
      </c>
    </row>
    <row r="641" spans="2:13">
      <c r="B641" s="257">
        <v>7</v>
      </c>
      <c r="C641" s="250" t="s">
        <v>79</v>
      </c>
      <c r="D641" s="257" t="s">
        <v>1093</v>
      </c>
      <c r="E641" s="257"/>
      <c r="F641" s="257" t="s">
        <v>129</v>
      </c>
      <c r="G641" s="263">
        <v>20000000</v>
      </c>
      <c r="H641" s="257" t="s">
        <v>2523</v>
      </c>
      <c r="I641" s="257" t="s">
        <v>133</v>
      </c>
      <c r="J641" s="257" t="s">
        <v>130</v>
      </c>
      <c r="K641" s="257" t="s">
        <v>130</v>
      </c>
      <c r="L641" s="257" t="s">
        <v>130</v>
      </c>
      <c r="M641" s="257" t="s">
        <v>130</v>
      </c>
    </row>
    <row r="642" spans="2:13">
      <c r="B642" s="257">
        <v>7</v>
      </c>
      <c r="C642" s="250" t="s">
        <v>79</v>
      </c>
      <c r="D642" s="257" t="s">
        <v>1093</v>
      </c>
      <c r="E642" s="257"/>
      <c r="F642" s="257" t="s">
        <v>129</v>
      </c>
      <c r="G642" s="263">
        <v>10000000</v>
      </c>
      <c r="H642" s="257" t="s">
        <v>2527</v>
      </c>
      <c r="I642" s="257" t="s">
        <v>133</v>
      </c>
      <c r="J642" s="257" t="s">
        <v>130</v>
      </c>
      <c r="K642" s="257" t="s">
        <v>130</v>
      </c>
      <c r="L642" s="257" t="s">
        <v>130</v>
      </c>
      <c r="M642" s="257" t="s">
        <v>130</v>
      </c>
    </row>
    <row r="643" spans="2:13">
      <c r="B643" s="257">
        <v>7</v>
      </c>
      <c r="C643" s="250" t="s">
        <v>79</v>
      </c>
      <c r="D643" s="257" t="s">
        <v>1093</v>
      </c>
      <c r="E643" s="257"/>
      <c r="F643" s="257" t="s">
        <v>129</v>
      </c>
      <c r="G643" s="263">
        <v>10000000</v>
      </c>
      <c r="H643" s="257" t="s">
        <v>2527</v>
      </c>
      <c r="I643" s="257" t="s">
        <v>133</v>
      </c>
      <c r="J643" s="257" t="s">
        <v>130</v>
      </c>
      <c r="K643" s="257" t="s">
        <v>130</v>
      </c>
      <c r="L643" s="257" t="s">
        <v>130</v>
      </c>
      <c r="M643" s="257" t="s">
        <v>130</v>
      </c>
    </row>
    <row r="644" spans="2:13">
      <c r="B644" s="257">
        <v>7</v>
      </c>
      <c r="C644" s="250" t="s">
        <v>79</v>
      </c>
      <c r="D644" s="257" t="s">
        <v>1093</v>
      </c>
      <c r="E644" s="257"/>
      <c r="F644" s="257" t="s">
        <v>129</v>
      </c>
      <c r="G644" s="263">
        <v>10000000</v>
      </c>
      <c r="H644" s="257" t="s">
        <v>2524</v>
      </c>
      <c r="I644" s="257" t="s">
        <v>133</v>
      </c>
      <c r="J644" s="257" t="s">
        <v>130</v>
      </c>
      <c r="K644" s="257" t="s">
        <v>130</v>
      </c>
      <c r="L644" s="257" t="s">
        <v>130</v>
      </c>
      <c r="M644" s="257" t="s">
        <v>130</v>
      </c>
    </row>
    <row r="645" spans="2:13">
      <c r="B645" s="257">
        <v>7</v>
      </c>
      <c r="C645" s="250" t="s">
        <v>79</v>
      </c>
      <c r="D645" s="257" t="s">
        <v>1093</v>
      </c>
      <c r="E645" s="257"/>
      <c r="F645" s="257" t="s">
        <v>129</v>
      </c>
      <c r="G645" s="263">
        <v>10000000</v>
      </c>
      <c r="H645" s="257" t="s">
        <v>2524</v>
      </c>
      <c r="I645" s="257" t="s">
        <v>133</v>
      </c>
      <c r="J645" s="257" t="s">
        <v>130</v>
      </c>
      <c r="K645" s="257" t="s">
        <v>130</v>
      </c>
      <c r="L645" s="257" t="s">
        <v>130</v>
      </c>
      <c r="M645" s="257" t="s">
        <v>130</v>
      </c>
    </row>
    <row r="646" spans="2:13">
      <c r="B646" s="257">
        <v>7</v>
      </c>
      <c r="C646" s="250" t="s">
        <v>79</v>
      </c>
      <c r="D646" s="257" t="s">
        <v>1093</v>
      </c>
      <c r="E646" s="257"/>
      <c r="F646" s="257" t="s">
        <v>129</v>
      </c>
      <c r="G646" s="263">
        <v>20000000</v>
      </c>
      <c r="H646" s="257" t="s">
        <v>2516</v>
      </c>
      <c r="I646" s="257" t="s">
        <v>133</v>
      </c>
      <c r="J646" s="257" t="s">
        <v>130</v>
      </c>
      <c r="K646" s="257" t="s">
        <v>130</v>
      </c>
      <c r="L646" s="257" t="s">
        <v>130</v>
      </c>
      <c r="M646" s="257" t="s">
        <v>130</v>
      </c>
    </row>
    <row r="647" spans="2:13">
      <c r="B647" s="257">
        <v>7</v>
      </c>
      <c r="C647" s="250" t="s">
        <v>79</v>
      </c>
      <c r="D647" s="257" t="s">
        <v>1093</v>
      </c>
      <c r="E647" s="257"/>
      <c r="F647" s="257" t="s">
        <v>129</v>
      </c>
      <c r="G647" s="263">
        <v>20000000</v>
      </c>
      <c r="H647" s="257" t="s">
        <v>2525</v>
      </c>
      <c r="I647" s="257" t="s">
        <v>133</v>
      </c>
      <c r="J647" s="257" t="s">
        <v>130</v>
      </c>
      <c r="K647" s="257" t="s">
        <v>130</v>
      </c>
      <c r="L647" s="257" t="s">
        <v>130</v>
      </c>
      <c r="M647" s="257" t="s">
        <v>130</v>
      </c>
    </row>
    <row r="648" spans="2:13">
      <c r="B648" s="257">
        <v>7</v>
      </c>
      <c r="C648" s="250" t="s">
        <v>79</v>
      </c>
      <c r="D648" s="257" t="s">
        <v>1093</v>
      </c>
      <c r="E648" s="257"/>
      <c r="F648" s="257" t="s">
        <v>129</v>
      </c>
      <c r="G648" s="263">
        <v>600000</v>
      </c>
      <c r="H648" s="257" t="s">
        <v>2526</v>
      </c>
      <c r="I648" s="257" t="s">
        <v>133</v>
      </c>
      <c r="J648" s="257" t="s">
        <v>130</v>
      </c>
      <c r="K648" s="257" t="s">
        <v>130</v>
      </c>
      <c r="L648" s="257" t="s">
        <v>130</v>
      </c>
      <c r="M648" s="257" t="s">
        <v>130</v>
      </c>
    </row>
    <row r="649" spans="2:13">
      <c r="B649" s="257">
        <v>7</v>
      </c>
      <c r="C649" s="250" t="s">
        <v>79</v>
      </c>
      <c r="D649" s="257" t="s">
        <v>1093</v>
      </c>
      <c r="E649" s="257"/>
      <c r="F649" s="257" t="s">
        <v>129</v>
      </c>
      <c r="G649" s="263">
        <v>45000000</v>
      </c>
      <c r="H649" s="257" t="s">
        <v>2526</v>
      </c>
      <c r="I649" s="257" t="s">
        <v>133</v>
      </c>
      <c r="J649" s="257" t="s">
        <v>130</v>
      </c>
      <c r="K649" s="257" t="s">
        <v>130</v>
      </c>
      <c r="L649" s="257" t="s">
        <v>130</v>
      </c>
      <c r="M649" s="257" t="s">
        <v>130</v>
      </c>
    </row>
    <row r="650" spans="2:13">
      <c r="B650" s="257">
        <v>7</v>
      </c>
      <c r="C650" s="250" t="s">
        <v>79</v>
      </c>
      <c r="D650" s="257" t="s">
        <v>1093</v>
      </c>
      <c r="E650" s="257"/>
      <c r="F650" s="257" t="s">
        <v>129</v>
      </c>
      <c r="G650" s="263">
        <v>200000</v>
      </c>
      <c r="H650" s="257" t="s">
        <v>2519</v>
      </c>
      <c r="I650" s="257" t="s">
        <v>133</v>
      </c>
      <c r="J650" s="257" t="s">
        <v>130</v>
      </c>
      <c r="K650" s="257" t="s">
        <v>130</v>
      </c>
      <c r="L650" s="257" t="s">
        <v>130</v>
      </c>
      <c r="M650" s="257" t="s">
        <v>130</v>
      </c>
    </row>
    <row r="651" spans="2:13">
      <c r="B651" s="257">
        <v>7</v>
      </c>
      <c r="C651" s="250" t="s">
        <v>79</v>
      </c>
      <c r="D651" s="257" t="s">
        <v>1093</v>
      </c>
      <c r="E651" s="257"/>
      <c r="F651" s="257" t="s">
        <v>129</v>
      </c>
      <c r="G651" s="263">
        <v>250000</v>
      </c>
      <c r="H651" s="257" t="s">
        <v>2519</v>
      </c>
      <c r="I651" s="257" t="s">
        <v>133</v>
      </c>
      <c r="J651" s="257" t="s">
        <v>130</v>
      </c>
      <c r="K651" s="257" t="s">
        <v>130</v>
      </c>
      <c r="L651" s="257" t="s">
        <v>130</v>
      </c>
      <c r="M651" s="257" t="s">
        <v>130</v>
      </c>
    </row>
    <row r="652" spans="2:13">
      <c r="B652" s="257">
        <v>7</v>
      </c>
      <c r="C652" s="250" t="s">
        <v>79</v>
      </c>
      <c r="D652" s="257" t="s">
        <v>1093</v>
      </c>
      <c r="E652" s="257"/>
      <c r="F652" s="257" t="s">
        <v>129</v>
      </c>
      <c r="G652" s="263">
        <v>35000000</v>
      </c>
      <c r="H652" s="257" t="s">
        <v>2519</v>
      </c>
      <c r="I652" s="257" t="s">
        <v>133</v>
      </c>
      <c r="J652" s="257" t="s">
        <v>130</v>
      </c>
      <c r="K652" s="257" t="s">
        <v>130</v>
      </c>
      <c r="L652" s="257" t="s">
        <v>130</v>
      </c>
      <c r="M652" s="257" t="s">
        <v>130</v>
      </c>
    </row>
    <row r="653" spans="2:13">
      <c r="B653" s="257">
        <v>7</v>
      </c>
      <c r="C653" s="250" t="s">
        <v>79</v>
      </c>
      <c r="D653" s="257" t="s">
        <v>1093</v>
      </c>
      <c r="E653" s="257"/>
      <c r="F653" s="257" t="s">
        <v>129</v>
      </c>
      <c r="G653" s="263">
        <v>20000000</v>
      </c>
      <c r="H653" s="257" t="s">
        <v>2526</v>
      </c>
      <c r="I653" s="257" t="s">
        <v>133</v>
      </c>
      <c r="J653" s="257" t="s">
        <v>130</v>
      </c>
      <c r="K653" s="257" t="s">
        <v>130</v>
      </c>
      <c r="L653" s="257" t="s">
        <v>130</v>
      </c>
      <c r="M653" s="257" t="s">
        <v>130</v>
      </c>
    </row>
    <row r="654" spans="2:13">
      <c r="B654" s="257">
        <v>7</v>
      </c>
      <c r="C654" s="250" t="s">
        <v>79</v>
      </c>
      <c r="D654" s="257" t="s">
        <v>1093</v>
      </c>
      <c r="E654" s="257"/>
      <c r="F654" s="257" t="s">
        <v>129</v>
      </c>
      <c r="G654" s="263">
        <v>20000000</v>
      </c>
      <c r="H654" s="257" t="s">
        <v>2519</v>
      </c>
      <c r="I654" s="257" t="s">
        <v>133</v>
      </c>
      <c r="J654" s="257" t="s">
        <v>130</v>
      </c>
      <c r="K654" s="257" t="s">
        <v>130</v>
      </c>
      <c r="L654" s="257" t="s">
        <v>130</v>
      </c>
      <c r="M654" s="257" t="s">
        <v>130</v>
      </c>
    </row>
    <row r="655" spans="2:13">
      <c r="B655" s="257">
        <v>7</v>
      </c>
      <c r="C655" s="250" t="s">
        <v>79</v>
      </c>
      <c r="D655" s="257" t="s">
        <v>1093</v>
      </c>
      <c r="E655" s="257"/>
      <c r="F655" s="257" t="s">
        <v>129</v>
      </c>
      <c r="G655" s="263">
        <v>40000000</v>
      </c>
      <c r="H655" s="257" t="s">
        <v>2520</v>
      </c>
      <c r="I655" s="257" t="s">
        <v>133</v>
      </c>
      <c r="J655" s="257" t="s">
        <v>130</v>
      </c>
      <c r="K655" s="257" t="s">
        <v>130</v>
      </c>
      <c r="L655" s="257" t="s">
        <v>130</v>
      </c>
      <c r="M655" s="257" t="s">
        <v>130</v>
      </c>
    </row>
    <row r="656" spans="2:13">
      <c r="B656" s="257">
        <v>7</v>
      </c>
      <c r="C656" s="250" t="s">
        <v>79</v>
      </c>
      <c r="D656" s="257" t="s">
        <v>1093</v>
      </c>
      <c r="E656" s="257"/>
      <c r="F656" s="257" t="s">
        <v>129</v>
      </c>
      <c r="G656" s="263">
        <v>5000000</v>
      </c>
      <c r="H656" s="257" t="s">
        <v>2520</v>
      </c>
      <c r="I656" s="257" t="s">
        <v>133</v>
      </c>
      <c r="J656" s="257" t="s">
        <v>130</v>
      </c>
      <c r="K656" s="257" t="s">
        <v>130</v>
      </c>
      <c r="L656" s="257" t="s">
        <v>130</v>
      </c>
      <c r="M656" s="257" t="s">
        <v>130</v>
      </c>
    </row>
    <row r="657" spans="2:13">
      <c r="B657" s="257">
        <v>7</v>
      </c>
      <c r="C657" s="250" t="s">
        <v>79</v>
      </c>
      <c r="D657" s="257" t="s">
        <v>1093</v>
      </c>
      <c r="E657" s="257"/>
      <c r="F657" s="257" t="s">
        <v>129</v>
      </c>
      <c r="G657" s="263">
        <v>5000000</v>
      </c>
      <c r="H657" s="257" t="s">
        <v>2517</v>
      </c>
      <c r="I657" s="257" t="s">
        <v>133</v>
      </c>
      <c r="J657" s="257" t="s">
        <v>130</v>
      </c>
      <c r="K657" s="257" t="s">
        <v>130</v>
      </c>
      <c r="L657" s="257" t="s">
        <v>130</v>
      </c>
      <c r="M657" s="257" t="s">
        <v>130</v>
      </c>
    </row>
    <row r="658" spans="2:13">
      <c r="B658" s="257">
        <v>7</v>
      </c>
      <c r="C658" s="250" t="s">
        <v>79</v>
      </c>
      <c r="D658" s="257" t="s">
        <v>1093</v>
      </c>
      <c r="E658" s="257"/>
      <c r="F658" s="257" t="s">
        <v>129</v>
      </c>
      <c r="G658" s="263">
        <v>1250000</v>
      </c>
      <c r="H658" s="257" t="s">
        <v>2517</v>
      </c>
      <c r="I658" s="257" t="s">
        <v>133</v>
      </c>
      <c r="J658" s="257" t="s">
        <v>130</v>
      </c>
      <c r="K658" s="257" t="s">
        <v>130</v>
      </c>
      <c r="L658" s="257" t="s">
        <v>130</v>
      </c>
      <c r="M658" s="257" t="s">
        <v>130</v>
      </c>
    </row>
    <row r="659" spans="2:13">
      <c r="B659" s="257">
        <v>7</v>
      </c>
      <c r="C659" s="250" t="s">
        <v>79</v>
      </c>
      <c r="D659" s="257" t="s">
        <v>1093</v>
      </c>
      <c r="E659" s="257"/>
      <c r="F659" s="257" t="s">
        <v>129</v>
      </c>
      <c r="G659" s="263">
        <v>19650000</v>
      </c>
      <c r="H659" s="257" t="s">
        <v>2521</v>
      </c>
      <c r="I659" s="257" t="s">
        <v>133</v>
      </c>
      <c r="J659" s="257" t="s">
        <v>130</v>
      </c>
      <c r="K659" s="257" t="s">
        <v>130</v>
      </c>
      <c r="L659" s="257" t="s">
        <v>130</v>
      </c>
      <c r="M659" s="257" t="s">
        <v>130</v>
      </c>
    </row>
    <row r="660" spans="2:13">
      <c r="B660" s="257">
        <v>7</v>
      </c>
      <c r="C660" s="250" t="s">
        <v>79</v>
      </c>
      <c r="D660" s="257" t="s">
        <v>1093</v>
      </c>
      <c r="E660" s="257"/>
      <c r="F660" s="257" t="s">
        <v>129</v>
      </c>
      <c r="G660" s="263">
        <v>3000000</v>
      </c>
      <c r="H660" s="257" t="s">
        <v>2522</v>
      </c>
      <c r="I660" s="257" t="s">
        <v>133</v>
      </c>
      <c r="J660" s="257" t="s">
        <v>130</v>
      </c>
      <c r="K660" s="257" t="s">
        <v>130</v>
      </c>
      <c r="L660" s="257" t="s">
        <v>130</v>
      </c>
      <c r="M660" s="257" t="s">
        <v>130</v>
      </c>
    </row>
    <row r="661" spans="2:13">
      <c r="B661" s="257">
        <v>7</v>
      </c>
      <c r="C661" s="250" t="s">
        <v>79</v>
      </c>
      <c r="D661" s="257" t="s">
        <v>1093</v>
      </c>
      <c r="E661" s="257"/>
      <c r="F661" s="257" t="s">
        <v>129</v>
      </c>
      <c r="G661" s="263">
        <v>2500000</v>
      </c>
      <c r="H661" s="257" t="s">
        <v>2517</v>
      </c>
      <c r="I661" s="257" t="s">
        <v>133</v>
      </c>
      <c r="J661" s="257" t="s">
        <v>130</v>
      </c>
      <c r="K661" s="257" t="s">
        <v>130</v>
      </c>
      <c r="L661" s="257" t="s">
        <v>130</v>
      </c>
      <c r="M661" s="257" t="s">
        <v>130</v>
      </c>
    </row>
    <row r="662" spans="2:13">
      <c r="B662" s="257">
        <v>7</v>
      </c>
      <c r="C662" s="250" t="s">
        <v>79</v>
      </c>
      <c r="D662" s="257" t="s">
        <v>1093</v>
      </c>
      <c r="E662" s="257"/>
      <c r="F662" s="257" t="s">
        <v>129</v>
      </c>
      <c r="G662" s="263">
        <v>1000000</v>
      </c>
      <c r="H662" s="257" t="s">
        <v>2524</v>
      </c>
      <c r="I662" s="257" t="s">
        <v>133</v>
      </c>
      <c r="J662" s="257" t="s">
        <v>130</v>
      </c>
      <c r="K662" s="257" t="s">
        <v>130</v>
      </c>
      <c r="L662" s="257" t="s">
        <v>130</v>
      </c>
      <c r="M662" s="257" t="s">
        <v>130</v>
      </c>
    </row>
    <row r="663" spans="2:13">
      <c r="B663" s="257">
        <v>7</v>
      </c>
      <c r="C663" s="250" t="s">
        <v>79</v>
      </c>
      <c r="D663" s="257" t="s">
        <v>1093</v>
      </c>
      <c r="E663" s="257"/>
      <c r="F663" s="257" t="s">
        <v>129</v>
      </c>
      <c r="G663" s="263">
        <v>31609087</v>
      </c>
      <c r="H663" s="257" t="s">
        <v>2524</v>
      </c>
      <c r="I663" s="257" t="s">
        <v>133</v>
      </c>
      <c r="J663" s="257" t="s">
        <v>130</v>
      </c>
      <c r="K663" s="257" t="s">
        <v>130</v>
      </c>
      <c r="L663" s="257" t="s">
        <v>130</v>
      </c>
      <c r="M663" s="257" t="s">
        <v>130</v>
      </c>
    </row>
    <row r="664" spans="2:13">
      <c r="B664" s="257">
        <v>7</v>
      </c>
      <c r="C664" s="250" t="s">
        <v>79</v>
      </c>
      <c r="D664" s="257" t="s">
        <v>1093</v>
      </c>
      <c r="E664" s="257"/>
      <c r="F664" s="257" t="s">
        <v>129</v>
      </c>
      <c r="G664" s="263">
        <v>600000</v>
      </c>
      <c r="H664" s="257" t="s">
        <v>2523</v>
      </c>
      <c r="I664" s="257" t="s">
        <v>133</v>
      </c>
      <c r="J664" s="257" t="s">
        <v>130</v>
      </c>
      <c r="K664" s="257" t="s">
        <v>130</v>
      </c>
      <c r="L664" s="257" t="s">
        <v>130</v>
      </c>
      <c r="M664" s="257" t="s">
        <v>130</v>
      </c>
    </row>
    <row r="665" spans="2:13">
      <c r="B665" s="257">
        <v>7</v>
      </c>
      <c r="C665" s="250" t="s">
        <v>79</v>
      </c>
      <c r="D665" s="257" t="s">
        <v>1093</v>
      </c>
      <c r="E665" s="257"/>
      <c r="F665" s="257" t="s">
        <v>129</v>
      </c>
      <c r="G665" s="263">
        <v>500000</v>
      </c>
      <c r="H665" s="257" t="s">
        <v>2527</v>
      </c>
      <c r="I665" s="257" t="s">
        <v>133</v>
      </c>
      <c r="J665" s="257" t="s">
        <v>130</v>
      </c>
      <c r="K665" s="257" t="s">
        <v>130</v>
      </c>
      <c r="L665" s="257" t="s">
        <v>130</v>
      </c>
      <c r="M665" s="257" t="s">
        <v>130</v>
      </c>
    </row>
    <row r="666" spans="2:13">
      <c r="B666" s="257">
        <v>7</v>
      </c>
      <c r="C666" s="250" t="s">
        <v>79</v>
      </c>
      <c r="D666" s="257" t="s">
        <v>1093</v>
      </c>
      <c r="E666" s="257"/>
      <c r="F666" s="257" t="s">
        <v>129</v>
      </c>
      <c r="G666" s="263">
        <v>7500000</v>
      </c>
      <c r="H666" s="257" t="s">
        <v>2518</v>
      </c>
      <c r="I666" s="257" t="s">
        <v>133</v>
      </c>
      <c r="J666" s="257" t="s">
        <v>130</v>
      </c>
      <c r="K666" s="257" t="s">
        <v>130</v>
      </c>
      <c r="L666" s="257" t="s">
        <v>130</v>
      </c>
      <c r="M666" s="257" t="s">
        <v>130</v>
      </c>
    </row>
    <row r="667" spans="2:13">
      <c r="B667" s="257">
        <v>7</v>
      </c>
      <c r="C667" s="250" t="s">
        <v>79</v>
      </c>
      <c r="D667" s="257" t="s">
        <v>1093</v>
      </c>
      <c r="E667" s="257"/>
      <c r="F667" s="257" t="s">
        <v>129</v>
      </c>
      <c r="G667" s="263">
        <v>9996000</v>
      </c>
      <c r="H667" s="257" t="s">
        <v>2517</v>
      </c>
      <c r="I667" s="257" t="s">
        <v>126</v>
      </c>
      <c r="J667" s="257" t="s">
        <v>130</v>
      </c>
      <c r="K667" s="257" t="s">
        <v>130</v>
      </c>
      <c r="L667" s="257" t="s">
        <v>130</v>
      </c>
      <c r="M667" s="257" t="s">
        <v>130</v>
      </c>
    </row>
    <row r="668" spans="2:13">
      <c r="B668" s="257">
        <v>7</v>
      </c>
      <c r="C668" s="250" t="s">
        <v>79</v>
      </c>
      <c r="D668" s="257" t="s">
        <v>1093</v>
      </c>
      <c r="E668" s="257"/>
      <c r="F668" s="257" t="s">
        <v>129</v>
      </c>
      <c r="G668" s="263">
        <v>19650000</v>
      </c>
      <c r="H668" s="257" t="s">
        <v>2523</v>
      </c>
      <c r="I668" s="257" t="s">
        <v>2528</v>
      </c>
      <c r="J668" s="257" t="s">
        <v>130</v>
      </c>
      <c r="K668" s="257" t="s">
        <v>130</v>
      </c>
      <c r="L668" s="257" t="s">
        <v>130</v>
      </c>
      <c r="M668" s="257" t="s">
        <v>130</v>
      </c>
    </row>
    <row r="669" spans="2:13">
      <c r="B669" s="257">
        <v>7</v>
      </c>
      <c r="C669" s="250" t="s">
        <v>79</v>
      </c>
      <c r="D669" s="257" t="s">
        <v>1093</v>
      </c>
      <c r="E669" s="257"/>
      <c r="F669" s="257" t="s">
        <v>129</v>
      </c>
      <c r="G669" s="263">
        <v>500000</v>
      </c>
      <c r="H669" s="257" t="s">
        <v>2523</v>
      </c>
      <c r="I669" s="257" t="s">
        <v>2528</v>
      </c>
      <c r="J669" s="257" t="s">
        <v>130</v>
      </c>
      <c r="K669" s="257" t="s">
        <v>130</v>
      </c>
      <c r="L669" s="257" t="s">
        <v>130</v>
      </c>
      <c r="M669" s="257" t="s">
        <v>130</v>
      </c>
    </row>
    <row r="670" spans="2:13">
      <c r="B670" s="257">
        <v>7</v>
      </c>
      <c r="C670" s="250" t="s">
        <v>79</v>
      </c>
      <c r="D670" s="257" t="s">
        <v>1093</v>
      </c>
      <c r="E670" s="257"/>
      <c r="F670" s="257" t="s">
        <v>129</v>
      </c>
      <c r="G670" s="263">
        <v>50000</v>
      </c>
      <c r="H670" s="257" t="s">
        <v>2523</v>
      </c>
      <c r="I670" s="257" t="s">
        <v>2528</v>
      </c>
      <c r="J670" s="257" t="s">
        <v>130</v>
      </c>
      <c r="K670" s="257" t="s">
        <v>130</v>
      </c>
      <c r="L670" s="257" t="s">
        <v>130</v>
      </c>
      <c r="M670" s="257" t="s">
        <v>130</v>
      </c>
    </row>
    <row r="671" spans="2:13">
      <c r="B671" s="257">
        <v>7</v>
      </c>
      <c r="C671" s="250" t="s">
        <v>79</v>
      </c>
      <c r="D671" s="257" t="s">
        <v>1093</v>
      </c>
      <c r="E671" s="257"/>
      <c r="F671" s="257" t="s">
        <v>129</v>
      </c>
      <c r="G671" s="263">
        <v>10000000</v>
      </c>
      <c r="H671" s="257" t="s">
        <v>2527</v>
      </c>
      <c r="I671" s="257" t="s">
        <v>2528</v>
      </c>
      <c r="J671" s="257" t="s">
        <v>130</v>
      </c>
      <c r="K671" s="257" t="s">
        <v>130</v>
      </c>
      <c r="L671" s="257" t="s">
        <v>130</v>
      </c>
      <c r="M671" s="257" t="s">
        <v>130</v>
      </c>
    </row>
    <row r="672" spans="2:13">
      <c r="B672" s="257">
        <v>7</v>
      </c>
      <c r="C672" s="250" t="s">
        <v>79</v>
      </c>
      <c r="D672" s="257" t="s">
        <v>1093</v>
      </c>
      <c r="E672" s="257"/>
      <c r="F672" s="257" t="s">
        <v>129</v>
      </c>
      <c r="G672" s="263">
        <v>10450000</v>
      </c>
      <c r="H672" s="257" t="s">
        <v>2525</v>
      </c>
      <c r="I672" s="257" t="s">
        <v>2528</v>
      </c>
      <c r="J672" s="257" t="s">
        <v>130</v>
      </c>
      <c r="K672" s="257" t="s">
        <v>130</v>
      </c>
      <c r="L672" s="257" t="s">
        <v>130</v>
      </c>
      <c r="M672" s="257" t="s">
        <v>130</v>
      </c>
    </row>
    <row r="673" spans="2:13">
      <c r="B673" s="257">
        <v>7</v>
      </c>
      <c r="C673" s="250" t="s">
        <v>79</v>
      </c>
      <c r="D673" s="257" t="s">
        <v>1093</v>
      </c>
      <c r="E673" s="257"/>
      <c r="F673" s="257" t="s">
        <v>129</v>
      </c>
      <c r="G673" s="263">
        <v>10000000</v>
      </c>
      <c r="H673" s="257" t="s">
        <v>2525</v>
      </c>
      <c r="I673" s="257" t="s">
        <v>2528</v>
      </c>
      <c r="J673" s="257" t="s">
        <v>130</v>
      </c>
      <c r="K673" s="257" t="s">
        <v>130</v>
      </c>
      <c r="L673" s="257" t="s">
        <v>130</v>
      </c>
      <c r="M673" s="257" t="s">
        <v>130</v>
      </c>
    </row>
    <row r="674" spans="2:13">
      <c r="B674" s="257">
        <v>7</v>
      </c>
      <c r="C674" s="250" t="s">
        <v>79</v>
      </c>
      <c r="D674" s="257" t="s">
        <v>1093</v>
      </c>
      <c r="E674" s="257"/>
      <c r="F674" s="257" t="s">
        <v>129</v>
      </c>
      <c r="G674" s="263">
        <v>350000</v>
      </c>
      <c r="H674" s="257" t="s">
        <v>2518</v>
      </c>
      <c r="I674" s="257" t="s">
        <v>2528</v>
      </c>
      <c r="J674" s="257" t="s">
        <v>130</v>
      </c>
      <c r="K674" s="257" t="s">
        <v>130</v>
      </c>
      <c r="L674" s="257" t="s">
        <v>130</v>
      </c>
      <c r="M674" s="257" t="s">
        <v>130</v>
      </c>
    </row>
    <row r="675" spans="2:13">
      <c r="B675" s="257">
        <v>7</v>
      </c>
      <c r="C675" s="250" t="s">
        <v>79</v>
      </c>
      <c r="D675" s="257" t="s">
        <v>1093</v>
      </c>
      <c r="E675" s="257"/>
      <c r="F675" s="257" t="s">
        <v>129</v>
      </c>
      <c r="G675" s="263">
        <v>150000</v>
      </c>
      <c r="H675" s="257" t="s">
        <v>2518</v>
      </c>
      <c r="I675" s="257" t="s">
        <v>2528</v>
      </c>
      <c r="J675" s="257" t="s">
        <v>130</v>
      </c>
      <c r="K675" s="257" t="s">
        <v>130</v>
      </c>
      <c r="L675" s="257" t="s">
        <v>130</v>
      </c>
      <c r="M675" s="257" t="s">
        <v>130</v>
      </c>
    </row>
    <row r="676" spans="2:13">
      <c r="B676" s="257">
        <v>7</v>
      </c>
      <c r="C676" s="250" t="s">
        <v>79</v>
      </c>
      <c r="D676" s="257" t="s">
        <v>1093</v>
      </c>
      <c r="E676" s="257"/>
      <c r="F676" s="257" t="s">
        <v>129</v>
      </c>
      <c r="G676" s="263">
        <v>500000</v>
      </c>
      <c r="H676" s="257" t="s">
        <v>2522</v>
      </c>
      <c r="I676" s="257" t="s">
        <v>2528</v>
      </c>
      <c r="J676" s="257" t="s">
        <v>130</v>
      </c>
      <c r="K676" s="257" t="s">
        <v>130</v>
      </c>
      <c r="L676" s="257" t="s">
        <v>130</v>
      </c>
      <c r="M676" s="257" t="s">
        <v>130</v>
      </c>
    </row>
    <row r="677" spans="2:13">
      <c r="B677" s="257">
        <v>7</v>
      </c>
      <c r="C677" s="250" t="s">
        <v>79</v>
      </c>
      <c r="D677" s="257" t="s">
        <v>1093</v>
      </c>
      <c r="E677" s="257"/>
      <c r="F677" s="257" t="s">
        <v>129</v>
      </c>
      <c r="G677" s="263">
        <v>1500000</v>
      </c>
      <c r="H677" s="257" t="s">
        <v>2524</v>
      </c>
      <c r="I677" s="257" t="s">
        <v>2528</v>
      </c>
      <c r="J677" s="257" t="s">
        <v>130</v>
      </c>
      <c r="K677" s="257" t="s">
        <v>130</v>
      </c>
      <c r="L677" s="257" t="s">
        <v>130</v>
      </c>
      <c r="M677" s="257" t="s">
        <v>130</v>
      </c>
    </row>
    <row r="678" spans="2:13">
      <c r="B678" s="257">
        <v>7</v>
      </c>
      <c r="C678" s="250" t="s">
        <v>79</v>
      </c>
      <c r="D678" s="257" t="s">
        <v>1093</v>
      </c>
      <c r="E678" s="257"/>
      <c r="F678" s="257" t="s">
        <v>129</v>
      </c>
      <c r="G678" s="263"/>
      <c r="H678" s="257"/>
      <c r="I678" s="257" t="s">
        <v>132</v>
      </c>
      <c r="J678" s="257" t="s">
        <v>130</v>
      </c>
      <c r="K678" s="257" t="s">
        <v>130</v>
      </c>
      <c r="L678" s="257" t="s">
        <v>130</v>
      </c>
      <c r="M678" s="257" t="s">
        <v>130</v>
      </c>
    </row>
    <row r="679" spans="2:13">
      <c r="B679" s="257">
        <v>7</v>
      </c>
      <c r="C679" s="250" t="s">
        <v>79</v>
      </c>
      <c r="D679" s="257" t="s">
        <v>1093</v>
      </c>
      <c r="E679" s="257"/>
      <c r="F679" s="257" t="s">
        <v>129</v>
      </c>
      <c r="G679" s="263">
        <v>8400000</v>
      </c>
      <c r="H679" s="257" t="s">
        <v>2517</v>
      </c>
      <c r="I679" s="257" t="s">
        <v>143</v>
      </c>
      <c r="J679" s="257" t="s">
        <v>130</v>
      </c>
      <c r="K679" s="257" t="s">
        <v>130</v>
      </c>
      <c r="L679" s="257" t="s">
        <v>130</v>
      </c>
      <c r="M679" s="257" t="s">
        <v>130</v>
      </c>
    </row>
    <row r="680" spans="2:13">
      <c r="B680" s="257">
        <v>7</v>
      </c>
      <c r="C680" s="250" t="s">
        <v>79</v>
      </c>
      <c r="D680" s="257" t="s">
        <v>1093</v>
      </c>
      <c r="E680" s="257"/>
      <c r="F680" s="257" t="s">
        <v>129</v>
      </c>
      <c r="G680" s="263">
        <v>200000</v>
      </c>
      <c r="H680" s="257" t="s">
        <v>2519</v>
      </c>
      <c r="I680" s="257" t="s">
        <v>143</v>
      </c>
      <c r="J680" s="257" t="s">
        <v>130</v>
      </c>
      <c r="K680" s="257" t="s">
        <v>130</v>
      </c>
      <c r="L680" s="257" t="s">
        <v>130</v>
      </c>
      <c r="M680" s="257" t="s">
        <v>130</v>
      </c>
    </row>
    <row r="681" spans="2:13">
      <c r="B681" s="252">
        <v>8</v>
      </c>
      <c r="C681" s="253" t="s">
        <v>173</v>
      </c>
      <c r="D681" s="242" t="s">
        <v>2529</v>
      </c>
      <c r="E681" s="110" t="s">
        <v>4</v>
      </c>
      <c r="F681" s="242" t="s">
        <v>129</v>
      </c>
      <c r="G681" s="261" t="s">
        <v>130</v>
      </c>
      <c r="H681" s="261" t="s">
        <v>130</v>
      </c>
      <c r="I681" s="261" t="s">
        <v>130</v>
      </c>
      <c r="J681" s="261" t="s">
        <v>2530</v>
      </c>
      <c r="K681" s="261">
        <v>36836075</v>
      </c>
      <c r="L681" s="262" t="s">
        <v>151</v>
      </c>
      <c r="M681" s="261" t="s">
        <v>130</v>
      </c>
    </row>
    <row r="682" spans="2:13">
      <c r="B682" s="252">
        <v>8</v>
      </c>
      <c r="C682" s="253" t="s">
        <v>173</v>
      </c>
      <c r="D682" s="242" t="s">
        <v>2531</v>
      </c>
      <c r="E682" s="110" t="s">
        <v>4</v>
      </c>
      <c r="F682" s="242" t="s">
        <v>129</v>
      </c>
      <c r="G682" s="261" t="s">
        <v>130</v>
      </c>
      <c r="H682" s="261" t="s">
        <v>130</v>
      </c>
      <c r="I682" s="261" t="s">
        <v>130</v>
      </c>
      <c r="J682" s="261" t="s">
        <v>2532</v>
      </c>
      <c r="K682" s="261">
        <v>35050864</v>
      </c>
      <c r="L682" s="262" t="s">
        <v>154</v>
      </c>
      <c r="M682" s="261" t="s">
        <v>130</v>
      </c>
    </row>
    <row r="683" spans="2:13">
      <c r="B683" s="252">
        <v>8</v>
      </c>
      <c r="C683" s="253" t="s">
        <v>173</v>
      </c>
      <c r="D683" s="242" t="s">
        <v>2533</v>
      </c>
      <c r="E683" s="110" t="s">
        <v>4</v>
      </c>
      <c r="F683" s="242" t="s">
        <v>129</v>
      </c>
      <c r="G683" s="261" t="s">
        <v>130</v>
      </c>
      <c r="H683" s="261" t="s">
        <v>130</v>
      </c>
      <c r="I683" s="261" t="s">
        <v>130</v>
      </c>
      <c r="J683" s="261" t="s">
        <v>2534</v>
      </c>
      <c r="K683" s="261">
        <v>7319620</v>
      </c>
      <c r="L683" s="262" t="s">
        <v>154</v>
      </c>
      <c r="M683" s="261" t="s">
        <v>130</v>
      </c>
    </row>
    <row r="684" spans="2:13" ht="22.5">
      <c r="B684" s="252">
        <v>8</v>
      </c>
      <c r="C684" s="253" t="s">
        <v>173</v>
      </c>
      <c r="D684" s="242" t="s">
        <v>2535</v>
      </c>
      <c r="E684" s="110" t="s">
        <v>4</v>
      </c>
      <c r="F684" s="242" t="s">
        <v>129</v>
      </c>
      <c r="G684" s="261" t="s">
        <v>130</v>
      </c>
      <c r="H684" s="261" t="s">
        <v>130</v>
      </c>
      <c r="I684" s="261" t="s">
        <v>130</v>
      </c>
      <c r="J684" s="261" t="s">
        <v>2536</v>
      </c>
      <c r="K684" s="261">
        <v>3110100</v>
      </c>
      <c r="L684" s="262" t="s">
        <v>2537</v>
      </c>
      <c r="M684" s="261" t="s">
        <v>130</v>
      </c>
    </row>
    <row r="685" spans="2:13">
      <c r="B685" s="249">
        <v>9</v>
      </c>
      <c r="C685" s="250" t="s">
        <v>81</v>
      </c>
      <c r="D685" s="104" t="s">
        <v>2538</v>
      </c>
      <c r="E685" s="104" t="s">
        <v>130</v>
      </c>
      <c r="F685" s="153" t="s">
        <v>127</v>
      </c>
      <c r="G685" s="257" t="s">
        <v>130</v>
      </c>
      <c r="H685" s="257" t="s">
        <v>130</v>
      </c>
      <c r="I685" s="257" t="s">
        <v>130</v>
      </c>
      <c r="J685" s="226" t="s">
        <v>2539</v>
      </c>
      <c r="K685" s="226">
        <v>1214010</v>
      </c>
      <c r="L685" s="226" t="s">
        <v>168</v>
      </c>
      <c r="M685" s="226" t="s">
        <v>130</v>
      </c>
    </row>
    <row r="686" spans="2:13">
      <c r="B686" s="249">
        <v>9</v>
      </c>
      <c r="C686" s="250" t="s">
        <v>81</v>
      </c>
      <c r="D686" s="104" t="s">
        <v>2538</v>
      </c>
      <c r="E686" s="104" t="s">
        <v>130</v>
      </c>
      <c r="F686" s="153" t="s">
        <v>127</v>
      </c>
      <c r="G686" s="257" t="s">
        <v>130</v>
      </c>
      <c r="H686" s="257" t="s">
        <v>130</v>
      </c>
      <c r="I686" s="257" t="s">
        <v>130</v>
      </c>
      <c r="J686" s="226" t="s">
        <v>2540</v>
      </c>
      <c r="K686" s="226">
        <v>2620000</v>
      </c>
      <c r="L686" s="226" t="s">
        <v>168</v>
      </c>
      <c r="M686" s="226" t="s">
        <v>130</v>
      </c>
    </row>
    <row r="687" spans="2:13">
      <c r="B687" s="249">
        <v>9</v>
      </c>
      <c r="C687" s="250" t="s">
        <v>81</v>
      </c>
      <c r="D687" s="104" t="s">
        <v>2541</v>
      </c>
      <c r="E687" s="104" t="s">
        <v>130</v>
      </c>
      <c r="F687" s="153" t="s">
        <v>127</v>
      </c>
      <c r="G687" s="257" t="s">
        <v>130</v>
      </c>
      <c r="H687" s="257" t="s">
        <v>130</v>
      </c>
      <c r="I687" s="257" t="s">
        <v>130</v>
      </c>
      <c r="J687" s="226" t="s">
        <v>2542</v>
      </c>
      <c r="K687" s="226">
        <v>200000</v>
      </c>
      <c r="L687" s="226" t="s">
        <v>168</v>
      </c>
      <c r="M687" s="226" t="s">
        <v>130</v>
      </c>
    </row>
    <row r="688" spans="2:13">
      <c r="B688" s="249">
        <v>9</v>
      </c>
      <c r="C688" s="250" t="s">
        <v>81</v>
      </c>
      <c r="D688" s="104" t="s">
        <v>2543</v>
      </c>
      <c r="E688" s="104" t="s">
        <v>130</v>
      </c>
      <c r="F688" s="153" t="s">
        <v>127</v>
      </c>
      <c r="G688" s="257" t="s">
        <v>130</v>
      </c>
      <c r="H688" s="257" t="s">
        <v>130</v>
      </c>
      <c r="I688" s="257" t="s">
        <v>130</v>
      </c>
      <c r="J688" s="226" t="s">
        <v>2544</v>
      </c>
      <c r="K688" s="226">
        <v>500000</v>
      </c>
      <c r="L688" s="226" t="s">
        <v>168</v>
      </c>
      <c r="M688" s="226" t="s">
        <v>130</v>
      </c>
    </row>
    <row r="689" spans="2:13">
      <c r="B689" s="249">
        <v>9</v>
      </c>
      <c r="C689" s="250" t="s">
        <v>81</v>
      </c>
      <c r="D689" s="104" t="s">
        <v>2545</v>
      </c>
      <c r="E689" s="104" t="s">
        <v>130</v>
      </c>
      <c r="F689" s="153" t="s">
        <v>127</v>
      </c>
      <c r="G689" s="257" t="s">
        <v>130</v>
      </c>
      <c r="H689" s="257" t="s">
        <v>130</v>
      </c>
      <c r="I689" s="257" t="s">
        <v>130</v>
      </c>
      <c r="J689" s="226" t="s">
        <v>2546</v>
      </c>
      <c r="K689" s="226">
        <v>500000</v>
      </c>
      <c r="L689" s="226" t="s">
        <v>168</v>
      </c>
      <c r="M689" s="226" t="s">
        <v>130</v>
      </c>
    </row>
    <row r="690" spans="2:13">
      <c r="B690" s="249">
        <v>9</v>
      </c>
      <c r="C690" s="250" t="s">
        <v>81</v>
      </c>
      <c r="D690" s="104" t="s">
        <v>2547</v>
      </c>
      <c r="E690" s="104" t="s">
        <v>130</v>
      </c>
      <c r="F690" s="153" t="s">
        <v>127</v>
      </c>
      <c r="G690" s="257" t="s">
        <v>130</v>
      </c>
      <c r="H690" s="257" t="s">
        <v>130</v>
      </c>
      <c r="I690" s="257" t="s">
        <v>130</v>
      </c>
      <c r="J690" s="226" t="s">
        <v>2548</v>
      </c>
      <c r="K690" s="226">
        <v>660000</v>
      </c>
      <c r="L690" s="226" t="s">
        <v>168</v>
      </c>
      <c r="M690" s="226" t="s">
        <v>130</v>
      </c>
    </row>
    <row r="691" spans="2:13">
      <c r="B691" s="249">
        <v>9</v>
      </c>
      <c r="C691" s="250" t="s">
        <v>81</v>
      </c>
      <c r="D691" s="104" t="s">
        <v>2538</v>
      </c>
      <c r="E691" s="104" t="s">
        <v>130</v>
      </c>
      <c r="F691" s="153" t="s">
        <v>127</v>
      </c>
      <c r="G691" s="257" t="s">
        <v>130</v>
      </c>
      <c r="H691" s="257" t="s">
        <v>130</v>
      </c>
      <c r="I691" s="257" t="s">
        <v>130</v>
      </c>
      <c r="J691" s="226" t="s">
        <v>2549</v>
      </c>
      <c r="K691" s="226">
        <v>4538200</v>
      </c>
      <c r="L691" s="226" t="s">
        <v>168</v>
      </c>
      <c r="M691" s="226" t="s">
        <v>130</v>
      </c>
    </row>
    <row r="692" spans="2:13">
      <c r="B692" s="249">
        <v>9</v>
      </c>
      <c r="C692" s="250" t="s">
        <v>81</v>
      </c>
      <c r="D692" s="104" t="s">
        <v>2550</v>
      </c>
      <c r="E692" s="104" t="s">
        <v>130</v>
      </c>
      <c r="F692" s="153" t="s">
        <v>127</v>
      </c>
      <c r="G692" s="257" t="s">
        <v>130</v>
      </c>
      <c r="H692" s="257" t="s">
        <v>130</v>
      </c>
      <c r="I692" s="257" t="s">
        <v>130</v>
      </c>
      <c r="J692" s="226" t="s">
        <v>2551</v>
      </c>
      <c r="K692" s="226">
        <v>5151400</v>
      </c>
      <c r="L692" s="226" t="s">
        <v>168</v>
      </c>
      <c r="M692" s="226" t="s">
        <v>130</v>
      </c>
    </row>
    <row r="693" spans="2:13" ht="22.5">
      <c r="B693" s="252">
        <v>10</v>
      </c>
      <c r="C693" s="253" t="s">
        <v>82</v>
      </c>
      <c r="D693" s="110" t="s">
        <v>174</v>
      </c>
      <c r="E693" s="110" t="s">
        <v>4</v>
      </c>
      <c r="F693" s="242" t="s">
        <v>175</v>
      </c>
      <c r="G693" s="258">
        <v>47035000</v>
      </c>
      <c r="H693" s="259" t="s">
        <v>176</v>
      </c>
      <c r="I693" s="262" t="s">
        <v>177</v>
      </c>
      <c r="J693" s="261" t="s">
        <v>130</v>
      </c>
      <c r="K693" s="261" t="s">
        <v>130</v>
      </c>
      <c r="L693" s="261" t="s">
        <v>130</v>
      </c>
      <c r="M693" s="261" t="s">
        <v>130</v>
      </c>
    </row>
    <row r="694" spans="2:13" ht="22.5">
      <c r="B694" s="252">
        <v>10</v>
      </c>
      <c r="C694" s="253" t="s">
        <v>82</v>
      </c>
      <c r="D694" s="110" t="s">
        <v>178</v>
      </c>
      <c r="E694" s="110" t="s">
        <v>4</v>
      </c>
      <c r="F694" s="242" t="s">
        <v>175</v>
      </c>
      <c r="G694" s="258">
        <v>31138065</v>
      </c>
      <c r="H694" s="259" t="s">
        <v>176</v>
      </c>
      <c r="I694" s="262" t="s">
        <v>179</v>
      </c>
      <c r="J694" s="261" t="s">
        <v>130</v>
      </c>
      <c r="K694" s="261" t="s">
        <v>130</v>
      </c>
      <c r="L694" s="261" t="s">
        <v>130</v>
      </c>
      <c r="M694" s="261" t="s">
        <v>130</v>
      </c>
    </row>
    <row r="695" spans="2:13">
      <c r="B695" s="249">
        <v>11</v>
      </c>
      <c r="C695" s="250" t="s">
        <v>397</v>
      </c>
      <c r="D695" s="104" t="s">
        <v>4</v>
      </c>
      <c r="E695" s="104" t="s">
        <v>4</v>
      </c>
      <c r="F695" s="153" t="s">
        <v>4</v>
      </c>
      <c r="G695" s="264" t="s">
        <v>4</v>
      </c>
      <c r="H695" s="256" t="s">
        <v>4</v>
      </c>
      <c r="I695" s="257" t="s">
        <v>4</v>
      </c>
      <c r="J695" s="226" t="s">
        <v>4</v>
      </c>
      <c r="K695" s="226" t="s">
        <v>4</v>
      </c>
      <c r="L695" s="226" t="s">
        <v>4</v>
      </c>
      <c r="M695" s="226" t="s">
        <v>4</v>
      </c>
    </row>
    <row r="696" spans="2:13">
      <c r="B696" s="252">
        <v>12</v>
      </c>
      <c r="C696" s="253" t="s">
        <v>386</v>
      </c>
      <c r="D696" s="110" t="s">
        <v>1281</v>
      </c>
      <c r="E696" s="110" t="s">
        <v>1281</v>
      </c>
      <c r="F696" s="242" t="s">
        <v>1281</v>
      </c>
      <c r="G696" s="258" t="s">
        <v>1281</v>
      </c>
      <c r="H696" s="259" t="s">
        <v>1281</v>
      </c>
      <c r="I696" s="262" t="s">
        <v>1281</v>
      </c>
      <c r="J696" s="261" t="s">
        <v>1281</v>
      </c>
      <c r="K696" s="261" t="s">
        <v>1281</v>
      </c>
      <c r="L696" s="261" t="s">
        <v>1281</v>
      </c>
      <c r="M696" s="261" t="s">
        <v>1281</v>
      </c>
    </row>
    <row r="697" spans="2:13">
      <c r="B697" s="249">
        <v>13</v>
      </c>
      <c r="C697" s="250" t="s">
        <v>180</v>
      </c>
      <c r="D697" s="104" t="s">
        <v>1281</v>
      </c>
      <c r="E697" s="104" t="s">
        <v>1281</v>
      </c>
      <c r="F697" s="104" t="s">
        <v>1281</v>
      </c>
      <c r="G697" s="104" t="s">
        <v>1281</v>
      </c>
      <c r="H697" s="104" t="s">
        <v>1281</v>
      </c>
      <c r="I697" s="104" t="s">
        <v>1281</v>
      </c>
      <c r="J697" s="104" t="s">
        <v>1281</v>
      </c>
      <c r="K697" s="104" t="s">
        <v>1281</v>
      </c>
      <c r="L697" s="104" t="s">
        <v>1281</v>
      </c>
      <c r="M697" s="104" t="s">
        <v>1281</v>
      </c>
    </row>
    <row r="698" spans="2:13">
      <c r="B698" s="252">
        <v>14</v>
      </c>
      <c r="C698" s="253" t="s">
        <v>390</v>
      </c>
      <c r="D698" s="110" t="s">
        <v>4133</v>
      </c>
      <c r="E698" s="110" t="s">
        <v>1110</v>
      </c>
      <c r="F698" s="110" t="s">
        <v>1110</v>
      </c>
      <c r="G698" s="258">
        <v>5420700</v>
      </c>
      <c r="H698" s="110" t="s">
        <v>1110</v>
      </c>
      <c r="I698" s="110" t="s">
        <v>1110</v>
      </c>
      <c r="J698" s="261" t="s">
        <v>130</v>
      </c>
      <c r="K698" s="261" t="s">
        <v>130</v>
      </c>
      <c r="L698" s="261" t="s">
        <v>130</v>
      </c>
      <c r="M698" s="261" t="s">
        <v>130</v>
      </c>
    </row>
    <row r="699" spans="2:13">
      <c r="B699" s="252">
        <v>14</v>
      </c>
      <c r="C699" s="253" t="s">
        <v>390</v>
      </c>
      <c r="D699" s="110" t="s">
        <v>4133</v>
      </c>
      <c r="E699" s="110" t="s">
        <v>1110</v>
      </c>
      <c r="F699" s="110" t="s">
        <v>1110</v>
      </c>
      <c r="G699" s="258">
        <v>4000000</v>
      </c>
      <c r="H699" s="110" t="s">
        <v>1110</v>
      </c>
      <c r="I699" s="110" t="s">
        <v>1110</v>
      </c>
      <c r="J699" s="261" t="s">
        <v>130</v>
      </c>
      <c r="K699" s="261" t="s">
        <v>130</v>
      </c>
      <c r="L699" s="261" t="s">
        <v>130</v>
      </c>
      <c r="M699" s="261" t="s">
        <v>130</v>
      </c>
    </row>
    <row r="700" spans="2:13">
      <c r="B700" s="252">
        <v>14</v>
      </c>
      <c r="C700" s="253" t="s">
        <v>390</v>
      </c>
      <c r="D700" s="110" t="s">
        <v>4133</v>
      </c>
      <c r="E700" s="110" t="s">
        <v>1110</v>
      </c>
      <c r="F700" s="110" t="s">
        <v>1110</v>
      </c>
      <c r="G700" s="258">
        <v>6000000</v>
      </c>
      <c r="H700" s="110" t="s">
        <v>1110</v>
      </c>
      <c r="I700" s="110" t="s">
        <v>1110</v>
      </c>
      <c r="J700" s="261" t="s">
        <v>130</v>
      </c>
      <c r="K700" s="261" t="s">
        <v>130</v>
      </c>
      <c r="L700" s="261" t="s">
        <v>130</v>
      </c>
      <c r="M700" s="261" t="s">
        <v>130</v>
      </c>
    </row>
    <row r="701" spans="2:13">
      <c r="B701" s="252">
        <v>14</v>
      </c>
      <c r="C701" s="253" t="s">
        <v>390</v>
      </c>
      <c r="D701" s="110" t="s">
        <v>4133</v>
      </c>
      <c r="E701" s="110" t="s">
        <v>1110</v>
      </c>
      <c r="F701" s="110" t="s">
        <v>1110</v>
      </c>
      <c r="G701" s="258">
        <v>13603535</v>
      </c>
      <c r="H701" s="110" t="s">
        <v>1110</v>
      </c>
      <c r="I701" s="110" t="s">
        <v>1110</v>
      </c>
      <c r="J701" s="261" t="s">
        <v>130</v>
      </c>
      <c r="K701" s="261" t="s">
        <v>130</v>
      </c>
      <c r="L701" s="261" t="s">
        <v>130</v>
      </c>
      <c r="M701" s="261" t="s">
        <v>130</v>
      </c>
    </row>
    <row r="702" spans="2:13">
      <c r="B702" s="252">
        <v>14</v>
      </c>
      <c r="C702" s="253" t="s">
        <v>390</v>
      </c>
      <c r="D702" s="110" t="s">
        <v>4133</v>
      </c>
      <c r="E702" s="110" t="s">
        <v>1110</v>
      </c>
      <c r="F702" s="110" t="s">
        <v>1110</v>
      </c>
      <c r="G702" s="258">
        <v>5000000</v>
      </c>
      <c r="H702" s="110" t="s">
        <v>1110</v>
      </c>
      <c r="I702" s="110" t="s">
        <v>1110</v>
      </c>
      <c r="J702" s="261" t="s">
        <v>130</v>
      </c>
      <c r="K702" s="261" t="s">
        <v>130</v>
      </c>
      <c r="L702" s="261" t="s">
        <v>130</v>
      </c>
      <c r="M702" s="261" t="s">
        <v>130</v>
      </c>
    </row>
    <row r="703" spans="2:13">
      <c r="B703" s="252">
        <v>14</v>
      </c>
      <c r="C703" s="253" t="s">
        <v>390</v>
      </c>
      <c r="D703" s="110" t="s">
        <v>4134</v>
      </c>
      <c r="E703" s="110" t="s">
        <v>1110</v>
      </c>
      <c r="F703" s="110" t="s">
        <v>1110</v>
      </c>
      <c r="G703" s="258">
        <v>5000000</v>
      </c>
      <c r="H703" s="110" t="s">
        <v>1110</v>
      </c>
      <c r="I703" s="110" t="s">
        <v>1110</v>
      </c>
      <c r="J703" s="261" t="s">
        <v>130</v>
      </c>
      <c r="K703" s="261" t="s">
        <v>130</v>
      </c>
      <c r="L703" s="261" t="s">
        <v>130</v>
      </c>
      <c r="M703" s="261" t="s">
        <v>130</v>
      </c>
    </row>
    <row r="704" spans="2:13">
      <c r="B704" s="252">
        <v>14</v>
      </c>
      <c r="C704" s="253" t="s">
        <v>390</v>
      </c>
      <c r="D704" s="110" t="s">
        <v>4134</v>
      </c>
      <c r="E704" s="110" t="s">
        <v>1110</v>
      </c>
      <c r="F704" s="110" t="s">
        <v>1110</v>
      </c>
      <c r="G704" s="258">
        <v>5000000</v>
      </c>
      <c r="H704" s="110" t="s">
        <v>1110</v>
      </c>
      <c r="I704" s="110" t="s">
        <v>1110</v>
      </c>
      <c r="J704" s="261" t="s">
        <v>130</v>
      </c>
      <c r="K704" s="261" t="s">
        <v>130</v>
      </c>
      <c r="L704" s="261" t="s">
        <v>130</v>
      </c>
      <c r="M704" s="261" t="s">
        <v>130</v>
      </c>
    </row>
    <row r="705" spans="2:13">
      <c r="B705" s="249">
        <v>15</v>
      </c>
      <c r="C705" s="250" t="s">
        <v>83</v>
      </c>
      <c r="D705" s="104" t="s">
        <v>1281</v>
      </c>
      <c r="E705" s="104" t="s">
        <v>1281</v>
      </c>
      <c r="F705" s="104" t="s">
        <v>1281</v>
      </c>
      <c r="G705" s="104" t="s">
        <v>1281</v>
      </c>
      <c r="H705" s="104" t="s">
        <v>1281</v>
      </c>
      <c r="I705" s="104" t="s">
        <v>1281</v>
      </c>
      <c r="J705" s="104" t="s">
        <v>1281</v>
      </c>
      <c r="K705" s="104" t="s">
        <v>1281</v>
      </c>
      <c r="L705" s="104" t="s">
        <v>1281</v>
      </c>
      <c r="M705" s="104" t="s">
        <v>1281</v>
      </c>
    </row>
    <row r="706" spans="2:13">
      <c r="B706" s="252">
        <v>16</v>
      </c>
      <c r="C706" s="253" t="s">
        <v>2087</v>
      </c>
      <c r="D706" s="110" t="s">
        <v>1281</v>
      </c>
      <c r="E706" s="110" t="s">
        <v>1281</v>
      </c>
      <c r="F706" s="242" t="s">
        <v>1281</v>
      </c>
      <c r="G706" s="258" t="s">
        <v>1281</v>
      </c>
      <c r="H706" s="259" t="s">
        <v>1281</v>
      </c>
      <c r="I706" s="262" t="s">
        <v>1281</v>
      </c>
      <c r="J706" s="261" t="s">
        <v>1281</v>
      </c>
      <c r="K706" s="261" t="s">
        <v>1281</v>
      </c>
      <c r="L706" s="261" t="s">
        <v>1281</v>
      </c>
      <c r="M706" s="261" t="s">
        <v>1281</v>
      </c>
    </row>
    <row r="707" spans="2:13">
      <c r="B707" s="249">
        <v>17</v>
      </c>
      <c r="C707" s="250" t="s">
        <v>1240</v>
      </c>
      <c r="D707" s="107" t="s">
        <v>1281</v>
      </c>
      <c r="E707" s="115" t="s">
        <v>1281</v>
      </c>
      <c r="F707" s="107" t="s">
        <v>1281</v>
      </c>
      <c r="G707" s="265" t="s">
        <v>1281</v>
      </c>
      <c r="H707" s="114" t="s">
        <v>1281</v>
      </c>
      <c r="I707" s="114" t="s">
        <v>1281</v>
      </c>
      <c r="J707" s="114" t="s">
        <v>1281</v>
      </c>
      <c r="K707" s="114" t="s">
        <v>1281</v>
      </c>
      <c r="L707" s="114" t="s">
        <v>1281</v>
      </c>
      <c r="M707" s="115" t="s">
        <v>1281</v>
      </c>
    </row>
    <row r="708" spans="2:13">
      <c r="B708" s="252">
        <v>18</v>
      </c>
      <c r="C708" s="253" t="s">
        <v>2115</v>
      </c>
      <c r="D708" s="110" t="s">
        <v>1281</v>
      </c>
      <c r="E708" s="110" t="s">
        <v>1281</v>
      </c>
      <c r="F708" s="242" t="s">
        <v>1281</v>
      </c>
      <c r="G708" s="258" t="s">
        <v>1281</v>
      </c>
      <c r="H708" s="259" t="s">
        <v>1281</v>
      </c>
      <c r="I708" s="262" t="s">
        <v>1281</v>
      </c>
      <c r="J708" s="261" t="s">
        <v>1281</v>
      </c>
      <c r="K708" s="261" t="s">
        <v>1281</v>
      </c>
      <c r="L708" s="261" t="s">
        <v>1281</v>
      </c>
      <c r="M708" s="261" t="s">
        <v>1281</v>
      </c>
    </row>
    <row r="709" spans="2:13">
      <c r="B709" s="249">
        <v>19</v>
      </c>
      <c r="C709" s="250" t="s">
        <v>238</v>
      </c>
      <c r="D709" s="104" t="s">
        <v>4</v>
      </c>
      <c r="E709" s="104" t="s">
        <v>4</v>
      </c>
      <c r="F709" s="153" t="s">
        <v>4</v>
      </c>
      <c r="G709" s="264" t="s">
        <v>4</v>
      </c>
      <c r="H709" s="256" t="s">
        <v>4</v>
      </c>
      <c r="I709" s="257" t="s">
        <v>4</v>
      </c>
      <c r="J709" s="226" t="s">
        <v>4</v>
      </c>
      <c r="K709" s="226" t="s">
        <v>4</v>
      </c>
      <c r="L709" s="226" t="s">
        <v>4</v>
      </c>
      <c r="M709" s="226" t="s">
        <v>4</v>
      </c>
    </row>
    <row r="710" spans="2:13">
      <c r="B710" s="252">
        <v>20</v>
      </c>
      <c r="C710" s="253" t="s">
        <v>86</v>
      </c>
      <c r="D710" s="110" t="s">
        <v>1281</v>
      </c>
      <c r="E710" s="110" t="s">
        <v>1281</v>
      </c>
      <c r="F710" s="242" t="s">
        <v>1281</v>
      </c>
      <c r="G710" s="258" t="s">
        <v>1281</v>
      </c>
      <c r="H710" s="259" t="s">
        <v>1281</v>
      </c>
      <c r="I710" s="262" t="s">
        <v>1281</v>
      </c>
      <c r="J710" s="261" t="s">
        <v>1281</v>
      </c>
      <c r="K710" s="261" t="s">
        <v>1281</v>
      </c>
      <c r="L710" s="261" t="s">
        <v>1281</v>
      </c>
      <c r="M710" s="261" t="s">
        <v>1281</v>
      </c>
    </row>
    <row r="711" spans="2:13">
      <c r="B711" s="249">
        <v>21</v>
      </c>
      <c r="C711" s="250" t="s">
        <v>325</v>
      </c>
      <c r="D711" s="257" t="s">
        <v>4</v>
      </c>
      <c r="E711" s="257" t="s">
        <v>4</v>
      </c>
      <c r="F711" s="257" t="s">
        <v>4</v>
      </c>
      <c r="G711" s="264" t="s">
        <v>130</v>
      </c>
      <c r="H711" s="256" t="s">
        <v>130</v>
      </c>
      <c r="I711" s="257" t="s">
        <v>130</v>
      </c>
      <c r="J711" s="104" t="s">
        <v>2552</v>
      </c>
      <c r="K711" s="264">
        <v>500000</v>
      </c>
      <c r="L711" s="257" t="s">
        <v>4</v>
      </c>
      <c r="M711" s="257" t="s">
        <v>130</v>
      </c>
    </row>
    <row r="712" spans="2:13">
      <c r="B712" s="249">
        <v>21</v>
      </c>
      <c r="C712" s="250" t="s">
        <v>325</v>
      </c>
      <c r="D712" s="257" t="s">
        <v>4</v>
      </c>
      <c r="E712" s="257" t="s">
        <v>4</v>
      </c>
      <c r="F712" s="257" t="s">
        <v>4</v>
      </c>
      <c r="G712" s="264" t="s">
        <v>130</v>
      </c>
      <c r="H712" s="256" t="s">
        <v>130</v>
      </c>
      <c r="I712" s="257" t="s">
        <v>130</v>
      </c>
      <c r="J712" s="104" t="s">
        <v>2553</v>
      </c>
      <c r="K712" s="264">
        <v>3199725</v>
      </c>
      <c r="L712" s="257" t="s">
        <v>4</v>
      </c>
      <c r="M712" s="257" t="s">
        <v>130</v>
      </c>
    </row>
    <row r="713" spans="2:13">
      <c r="B713" s="249">
        <v>21</v>
      </c>
      <c r="C713" s="250" t="s">
        <v>325</v>
      </c>
      <c r="D713" s="257" t="s">
        <v>4</v>
      </c>
      <c r="E713" s="257" t="s">
        <v>4</v>
      </c>
      <c r="F713" s="257" t="s">
        <v>4</v>
      </c>
      <c r="G713" s="264" t="s">
        <v>130</v>
      </c>
      <c r="H713" s="256" t="s">
        <v>130</v>
      </c>
      <c r="I713" s="257" t="s">
        <v>130</v>
      </c>
      <c r="J713" s="104" t="s">
        <v>2554</v>
      </c>
      <c r="K713" s="264">
        <v>465000</v>
      </c>
      <c r="L713" s="257" t="s">
        <v>4</v>
      </c>
      <c r="M713" s="257" t="s">
        <v>130</v>
      </c>
    </row>
    <row r="714" spans="2:13">
      <c r="B714" s="249">
        <v>21</v>
      </c>
      <c r="C714" s="250" t="s">
        <v>325</v>
      </c>
      <c r="D714" s="257" t="s">
        <v>4</v>
      </c>
      <c r="E714" s="257" t="s">
        <v>4</v>
      </c>
      <c r="F714" s="257" t="s">
        <v>4</v>
      </c>
      <c r="G714" s="264" t="s">
        <v>130</v>
      </c>
      <c r="H714" s="256" t="s">
        <v>130</v>
      </c>
      <c r="I714" s="257" t="s">
        <v>130</v>
      </c>
      <c r="J714" s="104" t="s">
        <v>2555</v>
      </c>
      <c r="K714" s="264">
        <v>1322048</v>
      </c>
      <c r="L714" s="257" t="s">
        <v>4</v>
      </c>
      <c r="M714" s="257" t="s">
        <v>130</v>
      </c>
    </row>
    <row r="715" spans="2:13">
      <c r="B715" s="249">
        <v>21</v>
      </c>
      <c r="C715" s="250" t="s">
        <v>325</v>
      </c>
      <c r="D715" s="257" t="s">
        <v>4</v>
      </c>
      <c r="E715" s="257" t="s">
        <v>4</v>
      </c>
      <c r="F715" s="257" t="s">
        <v>4</v>
      </c>
      <c r="G715" s="264" t="s">
        <v>130</v>
      </c>
      <c r="H715" s="256" t="s">
        <v>130</v>
      </c>
      <c r="I715" s="257" t="s">
        <v>130</v>
      </c>
      <c r="J715" s="104" t="s">
        <v>2556</v>
      </c>
      <c r="K715" s="264">
        <v>200000</v>
      </c>
      <c r="L715" s="257" t="s">
        <v>4</v>
      </c>
      <c r="M715" s="257" t="s">
        <v>130</v>
      </c>
    </row>
    <row r="716" spans="2:13">
      <c r="B716" s="249">
        <v>21</v>
      </c>
      <c r="C716" s="250" t="s">
        <v>325</v>
      </c>
      <c r="D716" s="257" t="s">
        <v>4</v>
      </c>
      <c r="E716" s="257" t="s">
        <v>4</v>
      </c>
      <c r="F716" s="257" t="s">
        <v>4</v>
      </c>
      <c r="G716" s="264" t="s">
        <v>130</v>
      </c>
      <c r="H716" s="256" t="s">
        <v>130</v>
      </c>
      <c r="I716" s="257" t="s">
        <v>130</v>
      </c>
      <c r="J716" s="104" t="s">
        <v>2557</v>
      </c>
      <c r="K716" s="264">
        <v>2550000</v>
      </c>
      <c r="L716" s="257" t="s">
        <v>4</v>
      </c>
      <c r="M716" s="257" t="s">
        <v>130</v>
      </c>
    </row>
    <row r="717" spans="2:13">
      <c r="B717" s="249">
        <v>21</v>
      </c>
      <c r="C717" s="250" t="s">
        <v>325</v>
      </c>
      <c r="D717" s="257" t="s">
        <v>4</v>
      </c>
      <c r="E717" s="257" t="s">
        <v>4</v>
      </c>
      <c r="F717" s="257" t="s">
        <v>4</v>
      </c>
      <c r="G717" s="264" t="s">
        <v>130</v>
      </c>
      <c r="H717" s="256" t="s">
        <v>130</v>
      </c>
      <c r="I717" s="257" t="s">
        <v>130</v>
      </c>
      <c r="J717" s="104" t="s">
        <v>2558</v>
      </c>
      <c r="K717" s="264">
        <v>365000</v>
      </c>
      <c r="L717" s="257" t="s">
        <v>4</v>
      </c>
      <c r="M717" s="257" t="s">
        <v>130</v>
      </c>
    </row>
    <row r="718" spans="2:13">
      <c r="B718" s="249">
        <v>21</v>
      </c>
      <c r="C718" s="250" t="s">
        <v>325</v>
      </c>
      <c r="D718" s="257" t="s">
        <v>4</v>
      </c>
      <c r="E718" s="257" t="s">
        <v>4</v>
      </c>
      <c r="F718" s="257" t="s">
        <v>4</v>
      </c>
      <c r="G718" s="264" t="s">
        <v>130</v>
      </c>
      <c r="H718" s="256" t="s">
        <v>130</v>
      </c>
      <c r="I718" s="257" t="s">
        <v>130</v>
      </c>
      <c r="J718" s="104" t="s">
        <v>2559</v>
      </c>
      <c r="K718" s="264">
        <v>1170000</v>
      </c>
      <c r="L718" s="257" t="s">
        <v>4</v>
      </c>
      <c r="M718" s="257" t="s">
        <v>130</v>
      </c>
    </row>
    <row r="719" spans="2:13">
      <c r="B719" s="249">
        <v>21</v>
      </c>
      <c r="C719" s="250" t="s">
        <v>325</v>
      </c>
      <c r="D719" s="257" t="s">
        <v>4</v>
      </c>
      <c r="E719" s="257" t="s">
        <v>4</v>
      </c>
      <c r="F719" s="257" t="s">
        <v>4</v>
      </c>
      <c r="G719" s="264" t="s">
        <v>130</v>
      </c>
      <c r="H719" s="256" t="s">
        <v>130</v>
      </c>
      <c r="I719" s="257" t="s">
        <v>130</v>
      </c>
      <c r="J719" s="104" t="s">
        <v>2560</v>
      </c>
      <c r="K719" s="264">
        <v>165000</v>
      </c>
      <c r="L719" s="257" t="s">
        <v>4</v>
      </c>
      <c r="M719" s="257" t="s">
        <v>130</v>
      </c>
    </row>
    <row r="720" spans="2:13">
      <c r="B720" s="249">
        <v>21</v>
      </c>
      <c r="C720" s="250" t="s">
        <v>325</v>
      </c>
      <c r="D720" s="257" t="s">
        <v>4</v>
      </c>
      <c r="E720" s="257" t="s">
        <v>4</v>
      </c>
      <c r="F720" s="257" t="s">
        <v>4</v>
      </c>
      <c r="G720" s="264" t="s">
        <v>130</v>
      </c>
      <c r="H720" s="256" t="s">
        <v>130</v>
      </c>
      <c r="I720" s="257" t="s">
        <v>130</v>
      </c>
      <c r="J720" s="104" t="s">
        <v>2560</v>
      </c>
      <c r="K720" s="264">
        <v>80000</v>
      </c>
      <c r="L720" s="257" t="s">
        <v>4</v>
      </c>
      <c r="M720" s="257" t="s">
        <v>130</v>
      </c>
    </row>
    <row r="721" spans="2:13">
      <c r="B721" s="249">
        <v>21</v>
      </c>
      <c r="C721" s="250" t="s">
        <v>325</v>
      </c>
      <c r="D721" s="257" t="s">
        <v>4</v>
      </c>
      <c r="E721" s="257" t="s">
        <v>4</v>
      </c>
      <c r="F721" s="257" t="s">
        <v>4</v>
      </c>
      <c r="G721" s="264" t="s">
        <v>130</v>
      </c>
      <c r="H721" s="256" t="s">
        <v>130</v>
      </c>
      <c r="I721" s="257" t="s">
        <v>130</v>
      </c>
      <c r="J721" s="104" t="s">
        <v>2560</v>
      </c>
      <c r="K721" s="264">
        <v>10000</v>
      </c>
      <c r="L721" s="257" t="s">
        <v>4</v>
      </c>
      <c r="M721" s="257" t="s">
        <v>130</v>
      </c>
    </row>
    <row r="722" spans="2:13">
      <c r="B722" s="249">
        <v>21</v>
      </c>
      <c r="C722" s="250" t="s">
        <v>325</v>
      </c>
      <c r="D722" s="257" t="s">
        <v>4</v>
      </c>
      <c r="E722" s="257" t="s">
        <v>4</v>
      </c>
      <c r="F722" s="257" t="s">
        <v>4</v>
      </c>
      <c r="G722" s="264" t="s">
        <v>130</v>
      </c>
      <c r="H722" s="256" t="s">
        <v>130</v>
      </c>
      <c r="I722" s="257" t="s">
        <v>130</v>
      </c>
      <c r="J722" s="104" t="s">
        <v>2561</v>
      </c>
      <c r="K722" s="264">
        <v>45000</v>
      </c>
      <c r="L722" s="257" t="s">
        <v>4</v>
      </c>
      <c r="M722" s="257" t="s">
        <v>130</v>
      </c>
    </row>
    <row r="723" spans="2:13">
      <c r="B723" s="249">
        <v>21</v>
      </c>
      <c r="C723" s="250" t="s">
        <v>325</v>
      </c>
      <c r="D723" s="257" t="s">
        <v>4</v>
      </c>
      <c r="E723" s="257" t="s">
        <v>4</v>
      </c>
      <c r="F723" s="257" t="s">
        <v>4</v>
      </c>
      <c r="G723" s="264" t="s">
        <v>130</v>
      </c>
      <c r="H723" s="256" t="s">
        <v>130</v>
      </c>
      <c r="I723" s="257" t="s">
        <v>130</v>
      </c>
      <c r="J723" s="104" t="s">
        <v>2561</v>
      </c>
      <c r="K723" s="264">
        <v>35000</v>
      </c>
      <c r="L723" s="257" t="s">
        <v>4</v>
      </c>
      <c r="M723" s="257" t="s">
        <v>130</v>
      </c>
    </row>
    <row r="724" spans="2:13">
      <c r="B724" s="249">
        <v>21</v>
      </c>
      <c r="C724" s="250" t="s">
        <v>325</v>
      </c>
      <c r="D724" s="257" t="s">
        <v>4</v>
      </c>
      <c r="E724" s="257" t="s">
        <v>4</v>
      </c>
      <c r="F724" s="257" t="s">
        <v>4</v>
      </c>
      <c r="G724" s="264" t="s">
        <v>130</v>
      </c>
      <c r="H724" s="256" t="s">
        <v>130</v>
      </c>
      <c r="I724" s="257" t="s">
        <v>130</v>
      </c>
      <c r="J724" s="104" t="s">
        <v>2562</v>
      </c>
      <c r="K724" s="264">
        <v>20000</v>
      </c>
      <c r="L724" s="257" t="s">
        <v>4</v>
      </c>
      <c r="M724" s="257" t="s">
        <v>130</v>
      </c>
    </row>
    <row r="725" spans="2:13">
      <c r="B725" s="249">
        <v>21</v>
      </c>
      <c r="C725" s="250" t="s">
        <v>325</v>
      </c>
      <c r="D725" s="257" t="s">
        <v>4</v>
      </c>
      <c r="E725" s="257" t="s">
        <v>4</v>
      </c>
      <c r="F725" s="257" t="s">
        <v>4</v>
      </c>
      <c r="G725" s="264" t="s">
        <v>130</v>
      </c>
      <c r="H725" s="256" t="s">
        <v>130</v>
      </c>
      <c r="I725" s="257" t="s">
        <v>130</v>
      </c>
      <c r="J725" s="104" t="s">
        <v>2563</v>
      </c>
      <c r="K725" s="264">
        <v>30000</v>
      </c>
      <c r="L725" s="257" t="s">
        <v>4</v>
      </c>
      <c r="M725" s="257" t="s">
        <v>130</v>
      </c>
    </row>
    <row r="726" spans="2:13">
      <c r="B726" s="249">
        <v>21</v>
      </c>
      <c r="C726" s="250" t="s">
        <v>325</v>
      </c>
      <c r="D726" s="257" t="s">
        <v>4</v>
      </c>
      <c r="E726" s="257" t="s">
        <v>4</v>
      </c>
      <c r="F726" s="257" t="s">
        <v>4</v>
      </c>
      <c r="G726" s="264" t="s">
        <v>130</v>
      </c>
      <c r="H726" s="256" t="s">
        <v>130</v>
      </c>
      <c r="I726" s="257" t="s">
        <v>130</v>
      </c>
      <c r="J726" s="104" t="s">
        <v>2564</v>
      </c>
      <c r="K726" s="264">
        <v>1474576</v>
      </c>
      <c r="L726" s="257" t="s">
        <v>4</v>
      </c>
      <c r="M726" s="257" t="s">
        <v>130</v>
      </c>
    </row>
    <row r="727" spans="2:13">
      <c r="B727" s="249">
        <v>21</v>
      </c>
      <c r="C727" s="250" t="s">
        <v>325</v>
      </c>
      <c r="D727" s="257" t="s">
        <v>4</v>
      </c>
      <c r="E727" s="257" t="s">
        <v>4</v>
      </c>
      <c r="F727" s="257" t="s">
        <v>4</v>
      </c>
      <c r="G727" s="264" t="s">
        <v>130</v>
      </c>
      <c r="H727" s="256" t="s">
        <v>130</v>
      </c>
      <c r="I727" s="257" t="s">
        <v>130</v>
      </c>
      <c r="J727" s="104" t="s">
        <v>2565</v>
      </c>
      <c r="K727" s="264">
        <v>3380000</v>
      </c>
      <c r="L727" s="257" t="s">
        <v>4</v>
      </c>
      <c r="M727" s="257" t="s">
        <v>130</v>
      </c>
    </row>
    <row r="728" spans="2:13">
      <c r="B728" s="252">
        <v>22</v>
      </c>
      <c r="C728" s="253" t="s">
        <v>2566</v>
      </c>
      <c r="D728" s="110" t="s">
        <v>163</v>
      </c>
      <c r="E728" s="110" t="s">
        <v>4</v>
      </c>
      <c r="F728" s="242" t="s">
        <v>129</v>
      </c>
      <c r="G728" s="258" t="s">
        <v>130</v>
      </c>
      <c r="H728" s="259" t="s">
        <v>130</v>
      </c>
      <c r="I728" s="262" t="s">
        <v>130</v>
      </c>
      <c r="J728" s="261" t="s">
        <v>2567</v>
      </c>
      <c r="K728" s="261">
        <v>500000</v>
      </c>
      <c r="L728" s="261" t="s">
        <v>154</v>
      </c>
      <c r="M728" s="261"/>
    </row>
    <row r="729" spans="2:13">
      <c r="B729" s="252">
        <v>22</v>
      </c>
      <c r="C729" s="253" t="s">
        <v>2566</v>
      </c>
      <c r="D729" s="110" t="s">
        <v>2568</v>
      </c>
      <c r="E729" s="110" t="s">
        <v>4</v>
      </c>
      <c r="F729" s="242" t="s">
        <v>129</v>
      </c>
      <c r="G729" s="258" t="s">
        <v>130</v>
      </c>
      <c r="H729" s="259" t="s">
        <v>130</v>
      </c>
      <c r="I729" s="262" t="s">
        <v>130</v>
      </c>
      <c r="J729" s="261" t="s">
        <v>2569</v>
      </c>
      <c r="K729" s="261">
        <v>59000000</v>
      </c>
      <c r="L729" s="261" t="s">
        <v>2570</v>
      </c>
      <c r="M729" s="261"/>
    </row>
    <row r="730" spans="2:13">
      <c r="B730" s="252">
        <v>22</v>
      </c>
      <c r="C730" s="253" t="s">
        <v>2566</v>
      </c>
      <c r="D730" s="110" t="s">
        <v>1093</v>
      </c>
      <c r="E730" s="110" t="s">
        <v>4</v>
      </c>
      <c r="F730" s="242" t="s">
        <v>129</v>
      </c>
      <c r="G730" s="258" t="s">
        <v>130</v>
      </c>
      <c r="H730" s="259" t="s">
        <v>130</v>
      </c>
      <c r="I730" s="262" t="s">
        <v>130</v>
      </c>
      <c r="J730" s="261" t="s">
        <v>2571</v>
      </c>
      <c r="K730" s="261">
        <v>12002000</v>
      </c>
      <c r="L730" s="261" t="s">
        <v>2572</v>
      </c>
      <c r="M730" s="261"/>
    </row>
    <row r="731" spans="2:13">
      <c r="B731" s="252">
        <v>22</v>
      </c>
      <c r="C731" s="253" t="s">
        <v>2566</v>
      </c>
      <c r="D731" s="110" t="s">
        <v>2573</v>
      </c>
      <c r="E731" s="110" t="s">
        <v>4</v>
      </c>
      <c r="F731" s="242" t="s">
        <v>129</v>
      </c>
      <c r="G731" s="258">
        <v>1000000</v>
      </c>
      <c r="H731" s="259" t="s">
        <v>4</v>
      </c>
      <c r="I731" s="262" t="s">
        <v>143</v>
      </c>
      <c r="J731" s="261" t="s">
        <v>130</v>
      </c>
      <c r="K731" s="261" t="s">
        <v>130</v>
      </c>
      <c r="L731" s="261" t="s">
        <v>130</v>
      </c>
      <c r="M731" s="261" t="s">
        <v>130</v>
      </c>
    </row>
    <row r="732" spans="2:13">
      <c r="B732" s="231"/>
      <c r="C732" s="231"/>
      <c r="D732" s="232" t="s">
        <v>101</v>
      </c>
      <c r="E732" s="220"/>
      <c r="F732" s="220"/>
      <c r="G732" s="233">
        <f>SUM(G61:G731)</f>
        <v>743301348</v>
      </c>
      <c r="H732" s="220"/>
      <c r="I732" s="220"/>
      <c r="J732" s="220"/>
      <c r="K732" s="233">
        <f>SUM(K61:K731)</f>
        <v>923366367.9799999</v>
      </c>
      <c r="L732" s="220"/>
      <c r="M732" s="220"/>
    </row>
  </sheetData>
  <mergeCells count="6">
    <mergeCell ref="D5:F5"/>
    <mergeCell ref="G5:I5"/>
    <mergeCell ref="J5:L5"/>
    <mergeCell ref="D59:F59"/>
    <mergeCell ref="G59:I59"/>
    <mergeCell ref="J59:L59"/>
  </mergeCells>
  <conditionalFormatting sqref="D52:F52 D14:M15 H52:K54 C7:C52 I16:K47 D16:D47 J48:K51 L16:M51 E16:H51 C53:F54">
    <cfRule type="containsText" dxfId="129" priority="12" operator="containsText" text="Not">
      <formula>NOT(ISERROR(SEARCH("Not",C7)))</formula>
    </cfRule>
  </conditionalFormatting>
  <conditionalFormatting sqref="D7:M7">
    <cfRule type="containsText" dxfId="128" priority="11" operator="containsText" text="Not">
      <formula>NOT(ISERROR(SEARCH("Not",D7)))</formula>
    </cfRule>
  </conditionalFormatting>
  <conditionalFormatting sqref="D8:M8">
    <cfRule type="containsText" dxfId="127" priority="10" operator="containsText" text="Not">
      <formula>NOT(ISERROR(SEARCH("Not",D8)))</formula>
    </cfRule>
  </conditionalFormatting>
  <conditionalFormatting sqref="L46:M47">
    <cfRule type="containsText" dxfId="126" priority="9" operator="containsText" text="Not">
      <formula>NOT(ISERROR(SEARCH("Not",L46)))</formula>
    </cfRule>
  </conditionalFormatting>
  <conditionalFormatting sqref="L48:M51">
    <cfRule type="containsText" dxfId="125" priority="8" operator="containsText" text="Not">
      <formula>NOT(ISERROR(SEARCH("Not",L48)))</formula>
    </cfRule>
  </conditionalFormatting>
  <conditionalFormatting sqref="M52:M54">
    <cfRule type="containsText" dxfId="124" priority="6" operator="containsText" text="Not">
      <formula>NOT(ISERROR(SEARCH("Not",M52)))</formula>
    </cfRule>
  </conditionalFormatting>
  <conditionalFormatting sqref="I48:M51 D48:D51">
    <cfRule type="containsText" dxfId="123" priority="7" operator="containsText" text="Not">
      <formula>NOT(ISERROR(SEARCH("Not",D48)))</formula>
    </cfRule>
  </conditionalFormatting>
  <conditionalFormatting sqref="H52:H54">
    <cfRule type="containsText" dxfId="122" priority="5" operator="containsText" text="Not">
      <formula>NOT(ISERROR(SEARCH("Not",H52)))</formula>
    </cfRule>
  </conditionalFormatting>
  <conditionalFormatting sqref="L52:L54">
    <cfRule type="containsText" dxfId="121" priority="4" operator="containsText" text="Not">
      <formula>NOT(ISERROR(SEARCH("Not",L52)))</formula>
    </cfRule>
  </conditionalFormatting>
  <conditionalFormatting sqref="G52:G54">
    <cfRule type="containsText" dxfId="120" priority="3" operator="containsText" text="Not">
      <formula>NOT(ISERROR(SEARCH("Not",G52)))</formula>
    </cfRule>
  </conditionalFormatting>
  <conditionalFormatting sqref="D9:M13">
    <cfRule type="containsText" dxfId="119" priority="2" operator="containsText" text="Not">
      <formula>NOT(ISERROR(SEARCH("Not",D9)))</formula>
    </cfRule>
  </conditionalFormatting>
  <conditionalFormatting sqref="D707:M707">
    <cfRule type="containsText" dxfId="118" priority="1" operator="containsText" text="Not">
      <formula>NOT(ISERROR(SEARCH("Not",D707)))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85"/>
  <sheetViews>
    <sheetView showGridLines="0" zoomScale="80" zoomScaleNormal="80" workbookViewId="0">
      <selection sqref="A1:XFD1048576"/>
    </sheetView>
  </sheetViews>
  <sheetFormatPr baseColWidth="10" defaultColWidth="11.625" defaultRowHeight="15"/>
  <cols>
    <col min="1" max="1" width="4" style="18" customWidth="1"/>
    <col min="2" max="6" width="11.625" style="18"/>
    <col min="7" max="7" width="19.125" style="18" customWidth="1"/>
    <col min="8" max="8" width="17.125" style="18" customWidth="1"/>
    <col min="9" max="9" width="26.375" style="18" customWidth="1"/>
    <col min="10" max="10" width="27.875" style="18" customWidth="1"/>
    <col min="11" max="11" width="25.25" style="18" bestFit="1" customWidth="1"/>
    <col min="12" max="12" width="40" style="18" customWidth="1"/>
    <col min="13" max="13" width="15.875" style="18" customWidth="1"/>
    <col min="14" max="16384" width="11.625" style="18"/>
  </cols>
  <sheetData>
    <row r="2" spans="2:13" ht="19.5">
      <c r="B2" s="196" t="s">
        <v>16</v>
      </c>
    </row>
    <row r="4" spans="2:13" ht="15.75" thickBot="1">
      <c r="B4" s="213" t="s">
        <v>18</v>
      </c>
    </row>
    <row r="5" spans="2:13" ht="16.5" thickBot="1">
      <c r="B5" s="214"/>
      <c r="C5" s="214"/>
      <c r="D5" s="214"/>
      <c r="E5" s="214"/>
      <c r="F5" s="214"/>
      <c r="G5" s="468" t="s">
        <v>183</v>
      </c>
      <c r="H5" s="470"/>
      <c r="I5" s="471" t="s">
        <v>105</v>
      </c>
      <c r="J5" s="470"/>
      <c r="K5" s="471" t="s">
        <v>184</v>
      </c>
      <c r="L5" s="469"/>
      <c r="M5" s="470"/>
    </row>
    <row r="6" spans="2:13" ht="57" thickBot="1">
      <c r="B6" s="131" t="s">
        <v>19</v>
      </c>
      <c r="C6" s="131" t="s">
        <v>3</v>
      </c>
      <c r="D6" s="131" t="s">
        <v>185</v>
      </c>
      <c r="E6" s="131" t="s">
        <v>186</v>
      </c>
      <c r="F6" s="131" t="s">
        <v>187</v>
      </c>
      <c r="G6" s="131" t="s">
        <v>188</v>
      </c>
      <c r="H6" s="131" t="s">
        <v>189</v>
      </c>
      <c r="I6" s="131" t="s">
        <v>190</v>
      </c>
      <c r="J6" s="131" t="s">
        <v>191</v>
      </c>
      <c r="K6" s="131" t="s">
        <v>192</v>
      </c>
      <c r="L6" s="131" t="s">
        <v>193</v>
      </c>
      <c r="M6" s="131" t="s">
        <v>194</v>
      </c>
    </row>
    <row r="7" spans="2:13">
      <c r="B7" s="158">
        <v>1</v>
      </c>
      <c r="C7" s="114" t="s">
        <v>42</v>
      </c>
      <c r="D7" s="114" t="s">
        <v>116</v>
      </c>
      <c r="E7" s="114" t="s">
        <v>116</v>
      </c>
      <c r="F7" s="114" t="s">
        <v>116</v>
      </c>
      <c r="G7" s="114" t="s">
        <v>116</v>
      </c>
      <c r="H7" s="114" t="s">
        <v>116</v>
      </c>
      <c r="I7" s="114" t="s">
        <v>116</v>
      </c>
      <c r="J7" s="114" t="s">
        <v>116</v>
      </c>
      <c r="K7" s="114" t="s">
        <v>116</v>
      </c>
      <c r="L7" s="114" t="s">
        <v>116</v>
      </c>
      <c r="M7" s="114" t="s">
        <v>116</v>
      </c>
    </row>
    <row r="8" spans="2:13">
      <c r="B8" s="160">
        <v>2</v>
      </c>
      <c r="C8" s="118" t="s">
        <v>20</v>
      </c>
      <c r="D8" s="118" t="s">
        <v>116</v>
      </c>
      <c r="E8" s="118" t="s">
        <v>116</v>
      </c>
      <c r="F8" s="118" t="s">
        <v>116</v>
      </c>
      <c r="G8" s="215" t="s">
        <v>116</v>
      </c>
      <c r="H8" s="118" t="s">
        <v>116</v>
      </c>
      <c r="I8" s="118" t="s">
        <v>116</v>
      </c>
      <c r="J8" s="118" t="s">
        <v>116</v>
      </c>
      <c r="K8" s="118" t="s">
        <v>116</v>
      </c>
      <c r="L8" s="118" t="s">
        <v>116</v>
      </c>
      <c r="M8" s="118" t="s">
        <v>116</v>
      </c>
    </row>
    <row r="9" spans="2:13">
      <c r="B9" s="158">
        <v>3</v>
      </c>
      <c r="C9" s="114" t="s">
        <v>1157</v>
      </c>
      <c r="D9" s="114" t="s">
        <v>116</v>
      </c>
      <c r="E9" s="114" t="s">
        <v>116</v>
      </c>
      <c r="F9" s="114" t="s">
        <v>116</v>
      </c>
      <c r="G9" s="216" t="s">
        <v>116</v>
      </c>
      <c r="H9" s="114" t="s">
        <v>116</v>
      </c>
      <c r="I9" s="114" t="s">
        <v>116</v>
      </c>
      <c r="J9" s="114" t="s">
        <v>116</v>
      </c>
      <c r="K9" s="114" t="s">
        <v>116</v>
      </c>
      <c r="L9" s="114" t="s">
        <v>116</v>
      </c>
      <c r="M9" s="114" t="s">
        <v>116</v>
      </c>
    </row>
    <row r="10" spans="2:13">
      <c r="B10" s="160">
        <v>4</v>
      </c>
      <c r="C10" s="118" t="s">
        <v>22</v>
      </c>
      <c r="D10" s="118" t="s">
        <v>116</v>
      </c>
      <c r="E10" s="118" t="s">
        <v>116</v>
      </c>
      <c r="F10" s="118" t="s">
        <v>116</v>
      </c>
      <c r="G10" s="215" t="s">
        <v>116</v>
      </c>
      <c r="H10" s="118" t="s">
        <v>116</v>
      </c>
      <c r="I10" s="118" t="s">
        <v>116</v>
      </c>
      <c r="J10" s="118" t="s">
        <v>116</v>
      </c>
      <c r="K10" s="118" t="s">
        <v>116</v>
      </c>
      <c r="L10" s="118" t="s">
        <v>116</v>
      </c>
      <c r="M10" s="118" t="s">
        <v>116</v>
      </c>
    </row>
    <row r="11" spans="2:13">
      <c r="B11" s="158">
        <v>5</v>
      </c>
      <c r="C11" s="114" t="s">
        <v>1158</v>
      </c>
      <c r="D11" s="114" t="s">
        <v>116</v>
      </c>
      <c r="E11" s="114" t="s">
        <v>116</v>
      </c>
      <c r="F11" s="114" t="s">
        <v>116</v>
      </c>
      <c r="G11" s="114" t="s">
        <v>116</v>
      </c>
      <c r="H11" s="114" t="s">
        <v>116</v>
      </c>
      <c r="I11" s="114" t="s">
        <v>116</v>
      </c>
      <c r="J11" s="114" t="s">
        <v>116</v>
      </c>
      <c r="K11" s="114" t="s">
        <v>116</v>
      </c>
      <c r="L11" s="114" t="s">
        <v>116</v>
      </c>
      <c r="M11" s="114" t="s">
        <v>116</v>
      </c>
    </row>
    <row r="12" spans="2:13">
      <c r="B12" s="160">
        <v>6</v>
      </c>
      <c r="C12" s="118" t="s">
        <v>14</v>
      </c>
      <c r="D12" s="118" t="s">
        <v>116</v>
      </c>
      <c r="E12" s="118" t="s">
        <v>116</v>
      </c>
      <c r="F12" s="118" t="s">
        <v>116</v>
      </c>
      <c r="G12" s="215" t="s">
        <v>116</v>
      </c>
      <c r="H12" s="118" t="s">
        <v>116</v>
      </c>
      <c r="I12" s="118" t="s">
        <v>116</v>
      </c>
      <c r="J12" s="118" t="s">
        <v>116</v>
      </c>
      <c r="K12" s="118" t="s">
        <v>116</v>
      </c>
      <c r="L12" s="118" t="s">
        <v>116</v>
      </c>
      <c r="M12" s="118" t="s">
        <v>116</v>
      </c>
    </row>
    <row r="13" spans="2:13">
      <c r="B13" s="160">
        <v>6</v>
      </c>
      <c r="C13" s="118" t="s">
        <v>14</v>
      </c>
      <c r="D13" s="118" t="s">
        <v>116</v>
      </c>
      <c r="E13" s="118" t="s">
        <v>116</v>
      </c>
      <c r="F13" s="118" t="s">
        <v>116</v>
      </c>
      <c r="G13" s="217">
        <v>39785175</v>
      </c>
      <c r="H13" s="218">
        <v>44211</v>
      </c>
      <c r="I13" s="118" t="s">
        <v>116</v>
      </c>
      <c r="J13" s="118" t="s">
        <v>116</v>
      </c>
      <c r="K13" s="118" t="s">
        <v>116</v>
      </c>
      <c r="L13" s="118" t="s">
        <v>116</v>
      </c>
      <c r="M13" s="118" t="s">
        <v>116</v>
      </c>
    </row>
    <row r="14" spans="2:13">
      <c r="B14" s="160">
        <v>6</v>
      </c>
      <c r="C14" s="118" t="s">
        <v>14</v>
      </c>
      <c r="D14" s="118" t="s">
        <v>116</v>
      </c>
      <c r="E14" s="118" t="s">
        <v>116</v>
      </c>
      <c r="F14" s="118" t="s">
        <v>116</v>
      </c>
      <c r="G14" s="217">
        <v>23076275</v>
      </c>
      <c r="H14" s="218">
        <v>44523</v>
      </c>
      <c r="I14" s="118" t="s">
        <v>116</v>
      </c>
      <c r="J14" s="118" t="s">
        <v>116</v>
      </c>
      <c r="K14" s="118" t="s">
        <v>116</v>
      </c>
      <c r="L14" s="118" t="s">
        <v>116</v>
      </c>
      <c r="M14" s="118" t="s">
        <v>116</v>
      </c>
    </row>
    <row r="15" spans="2:13">
      <c r="B15" s="160">
        <v>6</v>
      </c>
      <c r="C15" s="118" t="s">
        <v>14</v>
      </c>
      <c r="D15" s="118" t="s">
        <v>116</v>
      </c>
      <c r="E15" s="118" t="s">
        <v>116</v>
      </c>
      <c r="F15" s="118" t="s">
        <v>116</v>
      </c>
      <c r="G15" s="217">
        <v>22680420</v>
      </c>
      <c r="H15" s="218">
        <v>44238</v>
      </c>
      <c r="I15" s="118" t="s">
        <v>116</v>
      </c>
      <c r="J15" s="118" t="s">
        <v>116</v>
      </c>
      <c r="K15" s="118" t="s">
        <v>116</v>
      </c>
      <c r="L15" s="118" t="s">
        <v>116</v>
      </c>
      <c r="M15" s="118" t="s">
        <v>116</v>
      </c>
    </row>
    <row r="16" spans="2:13">
      <c r="B16" s="160">
        <v>6</v>
      </c>
      <c r="C16" s="118" t="s">
        <v>14</v>
      </c>
      <c r="D16" s="118" t="s">
        <v>116</v>
      </c>
      <c r="E16" s="118" t="s">
        <v>116</v>
      </c>
      <c r="F16" s="118" t="s">
        <v>116</v>
      </c>
      <c r="G16" s="217">
        <v>652866</v>
      </c>
      <c r="H16" s="218">
        <v>44260</v>
      </c>
      <c r="I16" s="118" t="s">
        <v>116</v>
      </c>
      <c r="J16" s="118" t="s">
        <v>116</v>
      </c>
      <c r="K16" s="118" t="s">
        <v>116</v>
      </c>
      <c r="L16" s="118" t="s">
        <v>116</v>
      </c>
      <c r="M16" s="118" t="s">
        <v>116</v>
      </c>
    </row>
    <row r="17" spans="2:13">
      <c r="B17" s="160">
        <v>6</v>
      </c>
      <c r="C17" s="118" t="s">
        <v>14</v>
      </c>
      <c r="D17" s="118" t="s">
        <v>116</v>
      </c>
      <c r="E17" s="118" t="s">
        <v>116</v>
      </c>
      <c r="F17" s="118" t="s">
        <v>116</v>
      </c>
      <c r="G17" s="217">
        <v>3615882</v>
      </c>
      <c r="H17" s="218">
        <v>44212</v>
      </c>
      <c r="I17" s="118" t="s">
        <v>116</v>
      </c>
      <c r="J17" s="118" t="s">
        <v>116</v>
      </c>
      <c r="K17" s="118" t="s">
        <v>116</v>
      </c>
      <c r="L17" s="118" t="s">
        <v>116</v>
      </c>
      <c r="M17" s="118" t="s">
        <v>116</v>
      </c>
    </row>
    <row r="18" spans="2:13">
      <c r="B18" s="160">
        <v>6</v>
      </c>
      <c r="C18" s="118" t="s">
        <v>14</v>
      </c>
      <c r="D18" s="118" t="s">
        <v>116</v>
      </c>
      <c r="E18" s="118" t="s">
        <v>116</v>
      </c>
      <c r="F18" s="118" t="s">
        <v>116</v>
      </c>
      <c r="G18" s="217">
        <v>4759897</v>
      </c>
      <c r="H18" s="218">
        <v>44469</v>
      </c>
      <c r="I18" s="118" t="s">
        <v>116</v>
      </c>
      <c r="J18" s="118" t="s">
        <v>116</v>
      </c>
      <c r="K18" s="118" t="s">
        <v>116</v>
      </c>
      <c r="L18" s="118" t="s">
        <v>116</v>
      </c>
      <c r="M18" s="118" t="s">
        <v>116</v>
      </c>
    </row>
    <row r="19" spans="2:13">
      <c r="B19" s="160">
        <v>6</v>
      </c>
      <c r="C19" s="118" t="s">
        <v>14</v>
      </c>
      <c r="D19" s="118" t="s">
        <v>116</v>
      </c>
      <c r="E19" s="118" t="s">
        <v>116</v>
      </c>
      <c r="F19" s="118" t="s">
        <v>116</v>
      </c>
      <c r="G19" s="217">
        <v>4985841</v>
      </c>
      <c r="H19" s="218">
        <v>44437</v>
      </c>
      <c r="I19" s="118" t="s">
        <v>116</v>
      </c>
      <c r="J19" s="118" t="s">
        <v>116</v>
      </c>
      <c r="K19" s="118" t="s">
        <v>116</v>
      </c>
      <c r="L19" s="118" t="s">
        <v>116</v>
      </c>
      <c r="M19" s="118" t="s">
        <v>116</v>
      </c>
    </row>
    <row r="20" spans="2:13">
      <c r="B20" s="160">
        <v>6</v>
      </c>
      <c r="C20" s="118" t="s">
        <v>14</v>
      </c>
      <c r="D20" s="118" t="s">
        <v>116</v>
      </c>
      <c r="E20" s="118" t="s">
        <v>116</v>
      </c>
      <c r="F20" s="118" t="s">
        <v>116</v>
      </c>
      <c r="G20" s="217">
        <v>781681</v>
      </c>
      <c r="H20" s="218">
        <v>44401</v>
      </c>
      <c r="I20" s="118" t="s">
        <v>116</v>
      </c>
      <c r="J20" s="118" t="s">
        <v>116</v>
      </c>
      <c r="K20" s="118" t="s">
        <v>116</v>
      </c>
      <c r="L20" s="118" t="s">
        <v>116</v>
      </c>
      <c r="M20" s="118" t="s">
        <v>116</v>
      </c>
    </row>
    <row r="21" spans="2:13">
      <c r="B21" s="160">
        <v>6</v>
      </c>
      <c r="C21" s="118" t="s">
        <v>14</v>
      </c>
      <c r="D21" s="118" t="s">
        <v>116</v>
      </c>
      <c r="E21" s="118" t="s">
        <v>116</v>
      </c>
      <c r="F21" s="118" t="s">
        <v>116</v>
      </c>
      <c r="G21" s="217">
        <v>1661469</v>
      </c>
      <c r="H21" s="218">
        <v>44324</v>
      </c>
      <c r="I21" s="118" t="s">
        <v>116</v>
      </c>
      <c r="J21" s="118" t="s">
        <v>116</v>
      </c>
      <c r="K21" s="118" t="s">
        <v>116</v>
      </c>
      <c r="L21" s="118" t="s">
        <v>116</v>
      </c>
      <c r="M21" s="118" t="s">
        <v>116</v>
      </c>
    </row>
    <row r="22" spans="2:13">
      <c r="B22" s="160">
        <v>6</v>
      </c>
      <c r="C22" s="118" t="s">
        <v>14</v>
      </c>
      <c r="D22" s="118" t="s">
        <v>116</v>
      </c>
      <c r="E22" s="118" t="s">
        <v>116</v>
      </c>
      <c r="F22" s="118" t="s">
        <v>116</v>
      </c>
      <c r="G22" s="217">
        <v>1257176</v>
      </c>
      <c r="H22" s="218">
        <v>44532</v>
      </c>
      <c r="I22" s="118" t="s">
        <v>116</v>
      </c>
      <c r="J22" s="118" t="s">
        <v>116</v>
      </c>
      <c r="K22" s="118" t="s">
        <v>116</v>
      </c>
      <c r="L22" s="118" t="s">
        <v>116</v>
      </c>
      <c r="M22" s="118" t="s">
        <v>116</v>
      </c>
    </row>
    <row r="23" spans="2:13">
      <c r="B23" s="160">
        <v>6</v>
      </c>
      <c r="C23" s="118" t="s">
        <v>14</v>
      </c>
      <c r="D23" s="118" t="s">
        <v>116</v>
      </c>
      <c r="E23" s="118" t="s">
        <v>116</v>
      </c>
      <c r="F23" s="118" t="s">
        <v>116</v>
      </c>
      <c r="G23" s="217">
        <v>130136530</v>
      </c>
      <c r="H23" s="218">
        <v>44342</v>
      </c>
      <c r="I23" s="118" t="s">
        <v>116</v>
      </c>
      <c r="J23" s="118" t="s">
        <v>116</v>
      </c>
      <c r="K23" s="118" t="s">
        <v>116</v>
      </c>
      <c r="L23" s="118" t="s">
        <v>116</v>
      </c>
      <c r="M23" s="118" t="s">
        <v>116</v>
      </c>
    </row>
    <row r="24" spans="2:13">
      <c r="B24" s="160">
        <v>6</v>
      </c>
      <c r="C24" s="118" t="s">
        <v>14</v>
      </c>
      <c r="D24" s="118" t="s">
        <v>116</v>
      </c>
      <c r="E24" s="118" t="s">
        <v>116</v>
      </c>
      <c r="F24" s="118" t="s">
        <v>116</v>
      </c>
      <c r="G24" s="217">
        <v>39467025</v>
      </c>
      <c r="H24" s="218">
        <v>44211</v>
      </c>
      <c r="I24" s="118" t="s">
        <v>116</v>
      </c>
      <c r="J24" s="118" t="s">
        <v>116</v>
      </c>
      <c r="K24" s="118" t="s">
        <v>116</v>
      </c>
      <c r="L24" s="118" t="s">
        <v>116</v>
      </c>
      <c r="M24" s="118" t="s">
        <v>116</v>
      </c>
    </row>
    <row r="25" spans="2:13">
      <c r="B25" s="160">
        <v>6</v>
      </c>
      <c r="C25" s="118" t="s">
        <v>14</v>
      </c>
      <c r="D25" s="118" t="s">
        <v>116</v>
      </c>
      <c r="E25" s="118" t="s">
        <v>116</v>
      </c>
      <c r="F25" s="118" t="s">
        <v>116</v>
      </c>
      <c r="G25" s="217">
        <v>4740004.7089999998</v>
      </c>
      <c r="H25" s="218">
        <v>44463</v>
      </c>
      <c r="I25" s="118" t="s">
        <v>116</v>
      </c>
      <c r="J25" s="118" t="s">
        <v>116</v>
      </c>
      <c r="K25" s="118" t="s">
        <v>116</v>
      </c>
      <c r="L25" s="118" t="s">
        <v>116</v>
      </c>
      <c r="M25" s="118" t="s">
        <v>116</v>
      </c>
    </row>
    <row r="26" spans="2:13">
      <c r="B26" s="160">
        <v>6</v>
      </c>
      <c r="C26" s="118" t="s">
        <v>14</v>
      </c>
      <c r="D26" s="118" t="s">
        <v>116</v>
      </c>
      <c r="E26" s="118" t="s">
        <v>116</v>
      </c>
      <c r="F26" s="118" t="s">
        <v>116</v>
      </c>
      <c r="G26" s="217">
        <v>4550500.6612</v>
      </c>
      <c r="H26" s="218">
        <v>44398</v>
      </c>
      <c r="I26" s="118" t="s">
        <v>116</v>
      </c>
      <c r="J26" s="118" t="s">
        <v>116</v>
      </c>
      <c r="K26" s="118" t="s">
        <v>116</v>
      </c>
      <c r="L26" s="118" t="s">
        <v>116</v>
      </c>
      <c r="M26" s="118" t="s">
        <v>116</v>
      </c>
    </row>
    <row r="27" spans="2:13">
      <c r="B27" s="160">
        <v>6</v>
      </c>
      <c r="C27" s="118" t="s">
        <v>14</v>
      </c>
      <c r="D27" s="118" t="s">
        <v>116</v>
      </c>
      <c r="E27" s="118" t="s">
        <v>116</v>
      </c>
      <c r="F27" s="118" t="s">
        <v>116</v>
      </c>
      <c r="G27" s="217">
        <v>3890820.0463999999</v>
      </c>
      <c r="H27" s="218">
        <v>44364</v>
      </c>
      <c r="I27" s="118" t="s">
        <v>116</v>
      </c>
      <c r="J27" s="118" t="s">
        <v>116</v>
      </c>
      <c r="K27" s="118" t="s">
        <v>116</v>
      </c>
      <c r="L27" s="118" t="s">
        <v>116</v>
      </c>
      <c r="M27" s="118" t="s">
        <v>116</v>
      </c>
    </row>
    <row r="28" spans="2:13">
      <c r="B28" s="160">
        <v>6</v>
      </c>
      <c r="C28" s="118" t="s">
        <v>14</v>
      </c>
      <c r="D28" s="118" t="s">
        <v>116</v>
      </c>
      <c r="E28" s="118" t="s">
        <v>116</v>
      </c>
      <c r="F28" s="118" t="s">
        <v>116</v>
      </c>
      <c r="G28" s="217">
        <v>6409421.8257999988</v>
      </c>
      <c r="H28" s="218">
        <v>44286</v>
      </c>
      <c r="I28" s="118" t="s">
        <v>116</v>
      </c>
      <c r="J28" s="118" t="s">
        <v>116</v>
      </c>
      <c r="K28" s="118" t="s">
        <v>116</v>
      </c>
      <c r="L28" s="118" t="s">
        <v>116</v>
      </c>
      <c r="M28" s="118" t="s">
        <v>116</v>
      </c>
    </row>
    <row r="29" spans="2:13">
      <c r="B29" s="160">
        <v>6</v>
      </c>
      <c r="C29" s="118" t="s">
        <v>14</v>
      </c>
      <c r="D29" s="118" t="s">
        <v>116</v>
      </c>
      <c r="E29" s="118" t="s">
        <v>116</v>
      </c>
      <c r="F29" s="118" t="s">
        <v>116</v>
      </c>
      <c r="G29" s="217">
        <v>19243439.469399996</v>
      </c>
      <c r="H29" s="218">
        <v>44249</v>
      </c>
      <c r="I29" s="118" t="s">
        <v>116</v>
      </c>
      <c r="J29" s="118" t="s">
        <v>116</v>
      </c>
      <c r="K29" s="118" t="s">
        <v>116</v>
      </c>
      <c r="L29" s="118" t="s">
        <v>116</v>
      </c>
      <c r="M29" s="118" t="s">
        <v>116</v>
      </c>
    </row>
    <row r="30" spans="2:13">
      <c r="B30" s="160">
        <v>6</v>
      </c>
      <c r="C30" s="118" t="s">
        <v>14</v>
      </c>
      <c r="D30" s="118" t="s">
        <v>116</v>
      </c>
      <c r="E30" s="118" t="s">
        <v>116</v>
      </c>
      <c r="F30" s="118" t="s">
        <v>116</v>
      </c>
      <c r="G30" s="217">
        <v>2638354.6925999997</v>
      </c>
      <c r="H30" s="218">
        <v>44125</v>
      </c>
      <c r="I30" s="118" t="s">
        <v>116</v>
      </c>
      <c r="J30" s="118" t="s">
        <v>116</v>
      </c>
      <c r="K30" s="118" t="s">
        <v>116</v>
      </c>
      <c r="L30" s="118" t="s">
        <v>116</v>
      </c>
      <c r="M30" s="118" t="s">
        <v>116</v>
      </c>
    </row>
    <row r="31" spans="2:13">
      <c r="B31" s="160">
        <v>6</v>
      </c>
      <c r="C31" s="118" t="s">
        <v>14</v>
      </c>
      <c r="D31" s="118" t="s">
        <v>116</v>
      </c>
      <c r="E31" s="118" t="s">
        <v>116</v>
      </c>
      <c r="F31" s="118" t="s">
        <v>116</v>
      </c>
      <c r="G31" s="217">
        <v>5419052.4342</v>
      </c>
      <c r="H31" s="218">
        <v>44427</v>
      </c>
      <c r="I31" s="118" t="s">
        <v>116</v>
      </c>
      <c r="J31" s="118" t="s">
        <v>116</v>
      </c>
      <c r="K31" s="118" t="s">
        <v>116</v>
      </c>
      <c r="L31" s="118" t="s">
        <v>116</v>
      </c>
      <c r="M31" s="118" t="s">
        <v>116</v>
      </c>
    </row>
    <row r="32" spans="2:13">
      <c r="B32" s="160">
        <v>6</v>
      </c>
      <c r="C32" s="118" t="s">
        <v>14</v>
      </c>
      <c r="D32" s="118" t="s">
        <v>116</v>
      </c>
      <c r="E32" s="118" t="s">
        <v>116</v>
      </c>
      <c r="F32" s="118" t="s">
        <v>116</v>
      </c>
      <c r="G32" s="217">
        <v>8937518.9333999995</v>
      </c>
      <c r="H32" s="218">
        <v>44308</v>
      </c>
      <c r="I32" s="118" t="s">
        <v>116</v>
      </c>
      <c r="J32" s="118" t="s">
        <v>116</v>
      </c>
      <c r="K32" s="118" t="s">
        <v>116</v>
      </c>
      <c r="L32" s="118" t="s">
        <v>116</v>
      </c>
      <c r="M32" s="118" t="s">
        <v>116</v>
      </c>
    </row>
    <row r="33" spans="2:13">
      <c r="B33" s="160">
        <v>6</v>
      </c>
      <c r="C33" s="118" t="s">
        <v>14</v>
      </c>
      <c r="D33" s="118" t="s">
        <v>116</v>
      </c>
      <c r="E33" s="118" t="s">
        <v>116</v>
      </c>
      <c r="F33" s="118" t="s">
        <v>116</v>
      </c>
      <c r="G33" s="217">
        <v>288236.34879999998</v>
      </c>
      <c r="H33" s="218">
        <v>44314</v>
      </c>
      <c r="I33" s="118" t="s">
        <v>116</v>
      </c>
      <c r="J33" s="118" t="s">
        <v>116</v>
      </c>
      <c r="K33" s="118" t="s">
        <v>116</v>
      </c>
      <c r="L33" s="118" t="s">
        <v>116</v>
      </c>
      <c r="M33" s="118" t="s">
        <v>116</v>
      </c>
    </row>
    <row r="34" spans="2:13">
      <c r="B34" s="160">
        <v>6</v>
      </c>
      <c r="C34" s="118" t="s">
        <v>14</v>
      </c>
      <c r="D34" s="118" t="s">
        <v>116</v>
      </c>
      <c r="E34" s="118" t="s">
        <v>116</v>
      </c>
      <c r="F34" s="118" t="s">
        <v>116</v>
      </c>
      <c r="G34" s="217">
        <v>10045240.619999999</v>
      </c>
      <c r="H34" s="218">
        <v>44563</v>
      </c>
      <c r="I34" s="118" t="s">
        <v>116</v>
      </c>
      <c r="J34" s="118" t="s">
        <v>116</v>
      </c>
      <c r="K34" s="118" t="s">
        <v>116</v>
      </c>
      <c r="L34" s="118" t="s">
        <v>116</v>
      </c>
      <c r="M34" s="118" t="s">
        <v>116</v>
      </c>
    </row>
    <row r="35" spans="2:13">
      <c r="B35" s="160">
        <v>6</v>
      </c>
      <c r="C35" s="118" t="s">
        <v>14</v>
      </c>
      <c r="D35" s="118" t="s">
        <v>116</v>
      </c>
      <c r="E35" s="118" t="s">
        <v>116</v>
      </c>
      <c r="F35" s="118" t="s">
        <v>116</v>
      </c>
      <c r="G35" s="217">
        <v>10071082.7392</v>
      </c>
      <c r="H35" s="218">
        <v>44543</v>
      </c>
      <c r="I35" s="118" t="s">
        <v>116</v>
      </c>
      <c r="J35" s="118" t="s">
        <v>116</v>
      </c>
      <c r="K35" s="118" t="s">
        <v>116</v>
      </c>
      <c r="L35" s="118" t="s">
        <v>116</v>
      </c>
      <c r="M35" s="118" t="s">
        <v>116</v>
      </c>
    </row>
    <row r="36" spans="2:13">
      <c r="B36" s="160">
        <v>6</v>
      </c>
      <c r="C36" s="118" t="s">
        <v>14</v>
      </c>
      <c r="D36" s="118" t="s">
        <v>116</v>
      </c>
      <c r="E36" s="118" t="s">
        <v>116</v>
      </c>
      <c r="F36" s="118" t="s">
        <v>116</v>
      </c>
      <c r="G36" s="217">
        <v>7980245.6399999997</v>
      </c>
      <c r="H36" s="218">
        <v>44507</v>
      </c>
      <c r="I36" s="118" t="s">
        <v>116</v>
      </c>
      <c r="J36" s="118" t="s">
        <v>116</v>
      </c>
      <c r="K36" s="118" t="s">
        <v>116</v>
      </c>
      <c r="L36" s="118" t="s">
        <v>116</v>
      </c>
      <c r="M36" s="118" t="s">
        <v>116</v>
      </c>
    </row>
    <row r="37" spans="2:13">
      <c r="B37" s="160">
        <v>6</v>
      </c>
      <c r="C37" s="118" t="s">
        <v>14</v>
      </c>
      <c r="D37" s="118" t="s">
        <v>116</v>
      </c>
      <c r="E37" s="118" t="s">
        <v>116</v>
      </c>
      <c r="F37" s="118" t="s">
        <v>116</v>
      </c>
      <c r="G37" s="217">
        <v>15595064.486399999</v>
      </c>
      <c r="H37" s="218">
        <v>44469</v>
      </c>
      <c r="I37" s="118" t="s">
        <v>116</v>
      </c>
      <c r="J37" s="118" t="s">
        <v>116</v>
      </c>
      <c r="K37" s="118" t="s">
        <v>116</v>
      </c>
      <c r="L37" s="118" t="s">
        <v>116</v>
      </c>
      <c r="M37" s="118" t="s">
        <v>116</v>
      </c>
    </row>
    <row r="38" spans="2:13">
      <c r="B38" s="160">
        <v>6</v>
      </c>
      <c r="C38" s="118" t="s">
        <v>14</v>
      </c>
      <c r="D38" s="118" t="s">
        <v>116</v>
      </c>
      <c r="E38" s="118" t="s">
        <v>116</v>
      </c>
      <c r="F38" s="118" t="s">
        <v>116</v>
      </c>
      <c r="G38" s="217">
        <v>14693578.779999999</v>
      </c>
      <c r="H38" s="218">
        <v>44409</v>
      </c>
      <c r="I38" s="118" t="s">
        <v>116</v>
      </c>
      <c r="J38" s="118" t="s">
        <v>116</v>
      </c>
      <c r="K38" s="118" t="s">
        <v>116</v>
      </c>
      <c r="L38" s="118" t="s">
        <v>116</v>
      </c>
      <c r="M38" s="118" t="s">
        <v>116</v>
      </c>
    </row>
    <row r="39" spans="2:13">
      <c r="B39" s="160">
        <v>6</v>
      </c>
      <c r="C39" s="118" t="s">
        <v>14</v>
      </c>
      <c r="D39" s="118" t="s">
        <v>116</v>
      </c>
      <c r="E39" s="118" t="s">
        <v>116</v>
      </c>
      <c r="F39" s="118" t="s">
        <v>116</v>
      </c>
      <c r="G39" s="217">
        <v>2596953.44</v>
      </c>
      <c r="H39" s="218">
        <v>44391</v>
      </c>
      <c r="I39" s="118" t="s">
        <v>116</v>
      </c>
      <c r="J39" s="118" t="s">
        <v>116</v>
      </c>
      <c r="K39" s="118" t="s">
        <v>116</v>
      </c>
      <c r="L39" s="118" t="s">
        <v>116</v>
      </c>
      <c r="M39" s="118" t="s">
        <v>116</v>
      </c>
    </row>
    <row r="40" spans="2:13">
      <c r="B40" s="160">
        <v>6</v>
      </c>
      <c r="C40" s="118" t="s">
        <v>14</v>
      </c>
      <c r="D40" s="118" t="s">
        <v>116</v>
      </c>
      <c r="E40" s="118" t="s">
        <v>116</v>
      </c>
      <c r="F40" s="118" t="s">
        <v>116</v>
      </c>
      <c r="G40" s="217">
        <v>6492383.5999999996</v>
      </c>
      <c r="H40" s="218">
        <v>44350</v>
      </c>
      <c r="I40" s="118" t="s">
        <v>116</v>
      </c>
      <c r="J40" s="118" t="s">
        <v>116</v>
      </c>
      <c r="K40" s="118" t="s">
        <v>116</v>
      </c>
      <c r="L40" s="118" t="s">
        <v>116</v>
      </c>
      <c r="M40" s="118" t="s">
        <v>116</v>
      </c>
    </row>
    <row r="41" spans="2:13">
      <c r="B41" s="160">
        <v>6</v>
      </c>
      <c r="C41" s="118" t="s">
        <v>14</v>
      </c>
      <c r="D41" s="118" t="s">
        <v>116</v>
      </c>
      <c r="E41" s="118" t="s">
        <v>116</v>
      </c>
      <c r="F41" s="118" t="s">
        <v>116</v>
      </c>
      <c r="G41" s="217">
        <v>3895430.1599999997</v>
      </c>
      <c r="H41" s="218">
        <v>44332</v>
      </c>
      <c r="I41" s="118" t="s">
        <v>116</v>
      </c>
      <c r="J41" s="118" t="s">
        <v>116</v>
      </c>
      <c r="K41" s="118" t="s">
        <v>116</v>
      </c>
      <c r="L41" s="118" t="s">
        <v>116</v>
      </c>
      <c r="M41" s="118" t="s">
        <v>116</v>
      </c>
    </row>
    <row r="42" spans="2:13">
      <c r="B42" s="160">
        <v>6</v>
      </c>
      <c r="C42" s="118" t="s">
        <v>14</v>
      </c>
      <c r="D42" s="118" t="s">
        <v>116</v>
      </c>
      <c r="E42" s="118" t="s">
        <v>116</v>
      </c>
      <c r="F42" s="118" t="s">
        <v>116</v>
      </c>
      <c r="G42" s="217">
        <v>993838.55999999994</v>
      </c>
      <c r="H42" s="218">
        <v>44532</v>
      </c>
      <c r="I42" s="118" t="s">
        <v>116</v>
      </c>
      <c r="J42" s="118" t="s">
        <v>116</v>
      </c>
      <c r="K42" s="118" t="s">
        <v>116</v>
      </c>
      <c r="L42" s="118" t="s">
        <v>116</v>
      </c>
      <c r="M42" s="118" t="s">
        <v>116</v>
      </c>
    </row>
    <row r="43" spans="2:13">
      <c r="B43" s="160">
        <v>6</v>
      </c>
      <c r="C43" s="118" t="s">
        <v>14</v>
      </c>
      <c r="D43" s="118" t="s">
        <v>116</v>
      </c>
      <c r="E43" s="118" t="s">
        <v>116</v>
      </c>
      <c r="F43" s="118" t="s">
        <v>116</v>
      </c>
      <c r="G43" s="217">
        <v>4660500</v>
      </c>
      <c r="H43" s="218" t="s">
        <v>2574</v>
      </c>
      <c r="I43" s="118" t="s">
        <v>116</v>
      </c>
      <c r="J43" s="118" t="s">
        <v>116</v>
      </c>
      <c r="K43" s="118" t="s">
        <v>116</v>
      </c>
      <c r="L43" s="118" t="s">
        <v>116</v>
      </c>
      <c r="M43" s="118" t="s">
        <v>116</v>
      </c>
    </row>
    <row r="44" spans="2:13">
      <c r="B44" s="160">
        <v>6</v>
      </c>
      <c r="C44" s="118" t="s">
        <v>14</v>
      </c>
      <c r="D44" s="118" t="s">
        <v>116</v>
      </c>
      <c r="E44" s="118" t="s">
        <v>116</v>
      </c>
      <c r="F44" s="118" t="s">
        <v>116</v>
      </c>
      <c r="G44" s="217">
        <v>2230800</v>
      </c>
      <c r="H44" s="218" t="s">
        <v>2575</v>
      </c>
      <c r="I44" s="118" t="s">
        <v>116</v>
      </c>
      <c r="J44" s="118" t="s">
        <v>116</v>
      </c>
      <c r="K44" s="118" t="s">
        <v>116</v>
      </c>
      <c r="L44" s="118" t="s">
        <v>116</v>
      </c>
      <c r="M44" s="118" t="s">
        <v>116</v>
      </c>
    </row>
    <row r="45" spans="2:13">
      <c r="B45" s="160">
        <v>6</v>
      </c>
      <c r="C45" s="118" t="s">
        <v>14</v>
      </c>
      <c r="D45" s="118" t="s">
        <v>116</v>
      </c>
      <c r="E45" s="118" t="s">
        <v>116</v>
      </c>
      <c r="F45" s="118" t="s">
        <v>116</v>
      </c>
      <c r="G45" s="217">
        <v>5205200</v>
      </c>
      <c r="H45" s="218" t="s">
        <v>2576</v>
      </c>
      <c r="I45" s="118" t="s">
        <v>116</v>
      </c>
      <c r="J45" s="118" t="s">
        <v>116</v>
      </c>
      <c r="K45" s="118" t="s">
        <v>116</v>
      </c>
      <c r="L45" s="118" t="s">
        <v>116</v>
      </c>
      <c r="M45" s="118" t="s">
        <v>116</v>
      </c>
    </row>
    <row r="46" spans="2:13">
      <c r="B46" s="160">
        <v>6</v>
      </c>
      <c r="C46" s="118" t="s">
        <v>14</v>
      </c>
      <c r="D46" s="118" t="s">
        <v>116</v>
      </c>
      <c r="E46" s="118" t="s">
        <v>116</v>
      </c>
      <c r="F46" s="118" t="s">
        <v>116</v>
      </c>
      <c r="G46" s="217">
        <v>2065800</v>
      </c>
      <c r="H46" s="218" t="s">
        <v>2577</v>
      </c>
      <c r="I46" s="118" t="s">
        <v>116</v>
      </c>
      <c r="J46" s="118" t="s">
        <v>116</v>
      </c>
      <c r="K46" s="118" t="s">
        <v>116</v>
      </c>
      <c r="L46" s="118" t="s">
        <v>116</v>
      </c>
      <c r="M46" s="118" t="s">
        <v>116</v>
      </c>
    </row>
    <row r="47" spans="2:13">
      <c r="B47" s="160">
        <v>6</v>
      </c>
      <c r="C47" s="118" t="s">
        <v>14</v>
      </c>
      <c r="D47" s="118" t="s">
        <v>116</v>
      </c>
      <c r="E47" s="118" t="s">
        <v>116</v>
      </c>
      <c r="F47" s="118" t="s">
        <v>116</v>
      </c>
      <c r="G47" s="217">
        <v>1758750</v>
      </c>
      <c r="H47" s="218" t="s">
        <v>2578</v>
      </c>
      <c r="I47" s="118" t="s">
        <v>116</v>
      </c>
      <c r="J47" s="118" t="s">
        <v>116</v>
      </c>
      <c r="K47" s="118" t="s">
        <v>116</v>
      </c>
      <c r="L47" s="118" t="s">
        <v>116</v>
      </c>
      <c r="M47" s="118" t="s">
        <v>116</v>
      </c>
    </row>
    <row r="48" spans="2:13">
      <c r="B48" s="158">
        <v>7</v>
      </c>
      <c r="C48" s="114" t="s">
        <v>15</v>
      </c>
      <c r="D48" s="114" t="s">
        <v>116</v>
      </c>
      <c r="E48" s="114" t="s">
        <v>116</v>
      </c>
      <c r="F48" s="114" t="s">
        <v>116</v>
      </c>
      <c r="G48" s="216" t="s">
        <v>116</v>
      </c>
      <c r="H48" s="114" t="s">
        <v>116</v>
      </c>
      <c r="I48" s="114" t="s">
        <v>116</v>
      </c>
      <c r="J48" s="114" t="s">
        <v>116</v>
      </c>
      <c r="K48" s="114" t="s">
        <v>116</v>
      </c>
      <c r="L48" s="114" t="s">
        <v>116</v>
      </c>
      <c r="M48" s="114" t="s">
        <v>116</v>
      </c>
    </row>
    <row r="49" spans="2:13">
      <c r="B49" s="219"/>
      <c r="C49" s="219" t="s">
        <v>101</v>
      </c>
      <c r="D49" s="219"/>
      <c r="E49" s="220"/>
      <c r="F49" s="220"/>
      <c r="G49" s="221">
        <f>SUM(G12:G48)</f>
        <v>417262454.14639997</v>
      </c>
      <c r="H49" s="222"/>
      <c r="I49" s="219"/>
      <c r="J49" s="220"/>
      <c r="K49" s="223"/>
      <c r="L49" s="223"/>
      <c r="M49" s="223"/>
    </row>
    <row r="50" spans="2:13">
      <c r="B50" s="130" t="s">
        <v>24</v>
      </c>
    </row>
    <row r="52" spans="2:13" ht="15.75" thickBot="1">
      <c r="B52" s="213" t="s">
        <v>23</v>
      </c>
    </row>
    <row r="53" spans="2:13" ht="16.5" thickBot="1">
      <c r="B53" s="214"/>
      <c r="C53" s="214"/>
      <c r="D53" s="214"/>
      <c r="E53" s="214"/>
      <c r="F53" s="214"/>
      <c r="G53" s="464" t="s">
        <v>183</v>
      </c>
      <c r="H53" s="466"/>
      <c r="I53" s="467" t="s">
        <v>105</v>
      </c>
      <c r="J53" s="466"/>
      <c r="K53" s="467" t="s">
        <v>184</v>
      </c>
      <c r="L53" s="465"/>
      <c r="M53" s="466"/>
    </row>
    <row r="54" spans="2:13" ht="59.45" customHeight="1" thickBot="1">
      <c r="B54" s="131" t="s">
        <v>19</v>
      </c>
      <c r="C54" s="131" t="s">
        <v>3</v>
      </c>
      <c r="D54" s="131" t="s">
        <v>185</v>
      </c>
      <c r="E54" s="157" t="s">
        <v>186</v>
      </c>
      <c r="F54" s="157" t="s">
        <v>187</v>
      </c>
      <c r="G54" s="224" t="s">
        <v>188</v>
      </c>
      <c r="H54" s="157" t="s">
        <v>189</v>
      </c>
      <c r="I54" s="131" t="s">
        <v>190</v>
      </c>
      <c r="J54" s="131" t="s">
        <v>191</v>
      </c>
      <c r="K54" s="131" t="s">
        <v>192</v>
      </c>
      <c r="L54" s="131" t="s">
        <v>193</v>
      </c>
      <c r="M54" s="131" t="s">
        <v>194</v>
      </c>
    </row>
    <row r="55" spans="2:13">
      <c r="B55" s="158">
        <v>1</v>
      </c>
      <c r="C55" s="114" t="s">
        <v>88</v>
      </c>
      <c r="D55" s="114" t="s">
        <v>1281</v>
      </c>
      <c r="E55" s="114" t="s">
        <v>1281</v>
      </c>
      <c r="F55" s="114" t="s">
        <v>1281</v>
      </c>
      <c r="G55" s="114" t="s">
        <v>1281</v>
      </c>
      <c r="H55" s="114" t="s">
        <v>1281</v>
      </c>
      <c r="I55" s="114" t="s">
        <v>1281</v>
      </c>
      <c r="J55" s="114" t="s">
        <v>1281</v>
      </c>
      <c r="K55" s="114" t="s">
        <v>1281</v>
      </c>
      <c r="L55" s="114" t="s">
        <v>1281</v>
      </c>
      <c r="M55" s="114" t="s">
        <v>1281</v>
      </c>
    </row>
    <row r="56" spans="2:13">
      <c r="B56" s="160">
        <v>2</v>
      </c>
      <c r="C56" s="118" t="s">
        <v>148</v>
      </c>
      <c r="D56" s="118" t="s">
        <v>1281</v>
      </c>
      <c r="E56" s="118" t="s">
        <v>1281</v>
      </c>
      <c r="F56" s="118" t="s">
        <v>1281</v>
      </c>
      <c r="G56" s="118" t="s">
        <v>1281</v>
      </c>
      <c r="H56" s="118" t="s">
        <v>1281</v>
      </c>
      <c r="I56" s="118" t="s">
        <v>1281</v>
      </c>
      <c r="J56" s="118" t="s">
        <v>1281</v>
      </c>
      <c r="K56" s="118" t="s">
        <v>1281</v>
      </c>
      <c r="L56" s="118" t="s">
        <v>1281</v>
      </c>
      <c r="M56" s="118" t="s">
        <v>1281</v>
      </c>
    </row>
    <row r="57" spans="2:13">
      <c r="B57" s="158">
        <v>3</v>
      </c>
      <c r="C57" s="114" t="s">
        <v>75</v>
      </c>
      <c r="D57" s="114" t="s">
        <v>1281</v>
      </c>
      <c r="E57" s="114" t="s">
        <v>1281</v>
      </c>
      <c r="F57" s="114" t="s">
        <v>1281</v>
      </c>
      <c r="G57" s="114" t="s">
        <v>1281</v>
      </c>
      <c r="H57" s="114" t="s">
        <v>1281</v>
      </c>
      <c r="I57" s="114" t="s">
        <v>1281</v>
      </c>
      <c r="J57" s="114" t="s">
        <v>1281</v>
      </c>
      <c r="K57" s="114" t="s">
        <v>1281</v>
      </c>
      <c r="L57" s="114" t="s">
        <v>1281</v>
      </c>
      <c r="M57" s="114" t="s">
        <v>1281</v>
      </c>
    </row>
    <row r="58" spans="2:13">
      <c r="B58" s="158">
        <v>3</v>
      </c>
      <c r="C58" s="114" t="s">
        <v>75</v>
      </c>
      <c r="D58" s="114" t="s">
        <v>1281</v>
      </c>
      <c r="E58" s="114" t="s">
        <v>1281</v>
      </c>
      <c r="F58" s="114" t="s">
        <v>1281</v>
      </c>
      <c r="G58" s="114" t="s">
        <v>1281</v>
      </c>
      <c r="H58" s="114" t="s">
        <v>1281</v>
      </c>
      <c r="I58" s="114" t="s">
        <v>1281</v>
      </c>
      <c r="J58" s="114" t="s">
        <v>1281</v>
      </c>
      <c r="K58" s="114" t="s">
        <v>1281</v>
      </c>
      <c r="L58" s="114" t="s">
        <v>1281</v>
      </c>
      <c r="M58" s="114" t="s">
        <v>1281</v>
      </c>
    </row>
    <row r="59" spans="2:13">
      <c r="B59" s="158">
        <v>3</v>
      </c>
      <c r="C59" s="114" t="s">
        <v>75</v>
      </c>
      <c r="D59" s="114" t="s">
        <v>1281</v>
      </c>
      <c r="E59" s="114" t="s">
        <v>1281</v>
      </c>
      <c r="F59" s="114" t="s">
        <v>1281</v>
      </c>
      <c r="G59" s="114" t="s">
        <v>1281</v>
      </c>
      <c r="H59" s="114" t="s">
        <v>1281</v>
      </c>
      <c r="I59" s="114" t="s">
        <v>1281</v>
      </c>
      <c r="J59" s="114" t="s">
        <v>1281</v>
      </c>
      <c r="K59" s="114" t="s">
        <v>1281</v>
      </c>
      <c r="L59" s="114" t="s">
        <v>1281</v>
      </c>
      <c r="M59" s="114" t="s">
        <v>1281</v>
      </c>
    </row>
    <row r="60" spans="2:13">
      <c r="B60" s="160">
        <v>4</v>
      </c>
      <c r="C60" s="118" t="s">
        <v>76</v>
      </c>
      <c r="D60" s="118" t="s">
        <v>1281</v>
      </c>
      <c r="E60" s="118" t="s">
        <v>1281</v>
      </c>
      <c r="F60" s="118" t="s">
        <v>1281</v>
      </c>
      <c r="G60" s="118" t="s">
        <v>1281</v>
      </c>
      <c r="H60" s="118" t="s">
        <v>1281</v>
      </c>
      <c r="I60" s="118" t="s">
        <v>1281</v>
      </c>
      <c r="J60" s="118" t="s">
        <v>1281</v>
      </c>
      <c r="K60" s="118" t="s">
        <v>1281</v>
      </c>
      <c r="L60" s="118" t="s">
        <v>1281</v>
      </c>
      <c r="M60" s="118" t="s">
        <v>1281</v>
      </c>
    </row>
    <row r="61" spans="2:13">
      <c r="B61" s="160">
        <v>4</v>
      </c>
      <c r="C61" s="118" t="s">
        <v>76</v>
      </c>
      <c r="D61" s="118" t="s">
        <v>1281</v>
      </c>
      <c r="E61" s="118" t="s">
        <v>1281</v>
      </c>
      <c r="F61" s="118" t="s">
        <v>1281</v>
      </c>
      <c r="G61" s="118" t="s">
        <v>1281</v>
      </c>
      <c r="H61" s="118" t="s">
        <v>1281</v>
      </c>
      <c r="I61" s="118" t="s">
        <v>1281</v>
      </c>
      <c r="J61" s="118" t="s">
        <v>1281</v>
      </c>
      <c r="K61" s="118" t="s">
        <v>1281</v>
      </c>
      <c r="L61" s="118" t="s">
        <v>1281</v>
      </c>
      <c r="M61" s="118" t="s">
        <v>1281</v>
      </c>
    </row>
    <row r="62" spans="2:13">
      <c r="B62" s="160">
        <v>4</v>
      </c>
      <c r="C62" s="118" t="s">
        <v>76</v>
      </c>
      <c r="D62" s="118" t="s">
        <v>1281</v>
      </c>
      <c r="E62" s="118" t="s">
        <v>1281</v>
      </c>
      <c r="F62" s="118" t="s">
        <v>1281</v>
      </c>
      <c r="G62" s="118" t="s">
        <v>1281</v>
      </c>
      <c r="H62" s="118" t="s">
        <v>1281</v>
      </c>
      <c r="I62" s="118" t="s">
        <v>1281</v>
      </c>
      <c r="J62" s="118" t="s">
        <v>1281</v>
      </c>
      <c r="K62" s="118" t="s">
        <v>1281</v>
      </c>
      <c r="L62" s="118" t="s">
        <v>1281</v>
      </c>
      <c r="M62" s="118" t="s">
        <v>1281</v>
      </c>
    </row>
    <row r="63" spans="2:13">
      <c r="B63" s="158">
        <v>5</v>
      </c>
      <c r="C63" s="114" t="s">
        <v>77</v>
      </c>
      <c r="D63" s="114" t="s">
        <v>1281</v>
      </c>
      <c r="E63" s="114" t="s">
        <v>1281</v>
      </c>
      <c r="F63" s="114" t="s">
        <v>1281</v>
      </c>
      <c r="G63" s="114" t="s">
        <v>1281</v>
      </c>
      <c r="H63" s="114" t="s">
        <v>1281</v>
      </c>
      <c r="I63" s="114" t="s">
        <v>1281</v>
      </c>
      <c r="J63" s="114" t="s">
        <v>1281</v>
      </c>
      <c r="K63" s="114" t="s">
        <v>1281</v>
      </c>
      <c r="L63" s="114" t="s">
        <v>1281</v>
      </c>
      <c r="M63" s="114" t="s">
        <v>1281</v>
      </c>
    </row>
    <row r="64" spans="2:13">
      <c r="B64" s="160">
        <v>6</v>
      </c>
      <c r="C64" s="118" t="s">
        <v>78</v>
      </c>
      <c r="D64" s="118" t="s">
        <v>1281</v>
      </c>
      <c r="E64" s="118" t="s">
        <v>1281</v>
      </c>
      <c r="F64" s="118" t="s">
        <v>1281</v>
      </c>
      <c r="G64" s="118" t="s">
        <v>1281</v>
      </c>
      <c r="H64" s="118" t="s">
        <v>1281</v>
      </c>
      <c r="I64" s="118" t="s">
        <v>1281</v>
      </c>
      <c r="J64" s="118" t="s">
        <v>1281</v>
      </c>
      <c r="K64" s="118" t="s">
        <v>1281</v>
      </c>
      <c r="L64" s="118" t="s">
        <v>1281</v>
      </c>
      <c r="M64" s="118" t="s">
        <v>1281</v>
      </c>
    </row>
    <row r="65" spans="2:13">
      <c r="B65" s="158">
        <v>7</v>
      </c>
      <c r="C65" s="114" t="s">
        <v>79</v>
      </c>
      <c r="D65" s="114" t="s">
        <v>1281</v>
      </c>
      <c r="E65" s="114" t="s">
        <v>1281</v>
      </c>
      <c r="F65" s="114" t="s">
        <v>1281</v>
      </c>
      <c r="G65" s="114" t="s">
        <v>1281</v>
      </c>
      <c r="H65" s="114" t="s">
        <v>1281</v>
      </c>
      <c r="I65" s="114" t="s">
        <v>1281</v>
      </c>
      <c r="J65" s="114" t="s">
        <v>1281</v>
      </c>
      <c r="K65" s="114" t="s">
        <v>1281</v>
      </c>
      <c r="L65" s="114" t="s">
        <v>1281</v>
      </c>
      <c r="M65" s="114" t="s">
        <v>1281</v>
      </c>
    </row>
    <row r="66" spans="2:13">
      <c r="B66" s="160">
        <v>8</v>
      </c>
      <c r="C66" s="118" t="s">
        <v>173</v>
      </c>
      <c r="D66" s="118" t="s">
        <v>1281</v>
      </c>
      <c r="E66" s="118" t="s">
        <v>1281</v>
      </c>
      <c r="F66" s="118" t="s">
        <v>1281</v>
      </c>
      <c r="G66" s="118" t="s">
        <v>1281</v>
      </c>
      <c r="H66" s="118" t="s">
        <v>1281</v>
      </c>
      <c r="I66" s="118" t="s">
        <v>1281</v>
      </c>
      <c r="J66" s="118" t="s">
        <v>1281</v>
      </c>
      <c r="K66" s="118" t="s">
        <v>1281</v>
      </c>
      <c r="L66" s="118" t="s">
        <v>1281</v>
      </c>
      <c r="M66" s="118" t="s">
        <v>1281</v>
      </c>
    </row>
    <row r="67" spans="2:13">
      <c r="B67" s="158">
        <v>9</v>
      </c>
      <c r="C67" s="114" t="s">
        <v>81</v>
      </c>
      <c r="D67" s="114" t="s">
        <v>763</v>
      </c>
      <c r="E67" s="114">
        <v>295</v>
      </c>
      <c r="F67" s="114">
        <v>62.6</v>
      </c>
      <c r="G67" s="133" t="s">
        <v>130</v>
      </c>
      <c r="H67" s="133" t="s">
        <v>130</v>
      </c>
      <c r="I67" s="225" t="s">
        <v>2579</v>
      </c>
      <c r="J67" s="226">
        <v>5681726</v>
      </c>
      <c r="K67" s="114" t="s">
        <v>4</v>
      </c>
      <c r="L67" s="114" t="s">
        <v>4</v>
      </c>
      <c r="M67" s="114" t="s">
        <v>4</v>
      </c>
    </row>
    <row r="68" spans="2:13">
      <c r="B68" s="158">
        <v>9</v>
      </c>
      <c r="C68" s="114" t="s">
        <v>81</v>
      </c>
      <c r="D68" s="114" t="s">
        <v>763</v>
      </c>
      <c r="E68" s="114">
        <v>295</v>
      </c>
      <c r="F68" s="114">
        <v>62.6</v>
      </c>
      <c r="G68" s="133" t="s">
        <v>130</v>
      </c>
      <c r="H68" s="133" t="s">
        <v>130</v>
      </c>
      <c r="I68" s="225" t="s">
        <v>2580</v>
      </c>
      <c r="J68" s="226">
        <v>30603591</v>
      </c>
      <c r="K68" s="114" t="s">
        <v>4</v>
      </c>
      <c r="L68" s="114" t="s">
        <v>4</v>
      </c>
      <c r="M68" s="114" t="s">
        <v>4</v>
      </c>
    </row>
    <row r="69" spans="2:13">
      <c r="B69" s="158">
        <v>9</v>
      </c>
      <c r="C69" s="114" t="s">
        <v>81</v>
      </c>
      <c r="D69" s="114" t="s">
        <v>763</v>
      </c>
      <c r="E69" s="114">
        <v>295</v>
      </c>
      <c r="F69" s="114">
        <v>62.6</v>
      </c>
      <c r="G69" s="133" t="s">
        <v>130</v>
      </c>
      <c r="H69" s="133" t="s">
        <v>130</v>
      </c>
      <c r="I69" s="225" t="s">
        <v>2581</v>
      </c>
      <c r="J69" s="226">
        <v>1149500</v>
      </c>
      <c r="K69" s="114" t="s">
        <v>4</v>
      </c>
      <c r="L69" s="114" t="s">
        <v>4</v>
      </c>
      <c r="M69" s="114" t="s">
        <v>4</v>
      </c>
    </row>
    <row r="70" spans="2:13">
      <c r="B70" s="158">
        <v>9</v>
      </c>
      <c r="C70" s="114" t="s">
        <v>81</v>
      </c>
      <c r="D70" s="114" t="s">
        <v>763</v>
      </c>
      <c r="E70" s="114">
        <v>295</v>
      </c>
      <c r="F70" s="114">
        <v>62.6</v>
      </c>
      <c r="G70" s="133" t="s">
        <v>130</v>
      </c>
      <c r="H70" s="133" t="s">
        <v>130</v>
      </c>
      <c r="I70" s="225" t="s">
        <v>2582</v>
      </c>
      <c r="J70" s="226">
        <v>13440000</v>
      </c>
      <c r="K70" s="114" t="s">
        <v>4</v>
      </c>
      <c r="L70" s="114" t="s">
        <v>4</v>
      </c>
      <c r="M70" s="114" t="s">
        <v>4</v>
      </c>
    </row>
    <row r="71" spans="2:13">
      <c r="B71" s="158">
        <v>9</v>
      </c>
      <c r="C71" s="114" t="s">
        <v>81</v>
      </c>
      <c r="D71" s="114" t="s">
        <v>763</v>
      </c>
      <c r="E71" s="114">
        <v>295</v>
      </c>
      <c r="F71" s="114">
        <v>62.6</v>
      </c>
      <c r="G71" s="133" t="s">
        <v>130</v>
      </c>
      <c r="H71" s="133" t="s">
        <v>130</v>
      </c>
      <c r="I71" s="225" t="s">
        <v>2583</v>
      </c>
      <c r="J71" s="226">
        <v>647000</v>
      </c>
      <c r="K71" s="114" t="s">
        <v>4</v>
      </c>
      <c r="L71" s="114" t="s">
        <v>4</v>
      </c>
      <c r="M71" s="114" t="s">
        <v>4</v>
      </c>
    </row>
    <row r="72" spans="2:13">
      <c r="B72" s="160">
        <v>10</v>
      </c>
      <c r="C72" s="118" t="s">
        <v>82</v>
      </c>
      <c r="D72" s="118" t="s">
        <v>1281</v>
      </c>
      <c r="E72" s="118" t="s">
        <v>1281</v>
      </c>
      <c r="F72" s="118" t="s">
        <v>1281</v>
      </c>
      <c r="G72" s="118" t="s">
        <v>1281</v>
      </c>
      <c r="H72" s="118" t="s">
        <v>1281</v>
      </c>
      <c r="I72" s="118" t="s">
        <v>1281</v>
      </c>
      <c r="J72" s="118" t="s">
        <v>1281</v>
      </c>
      <c r="K72" s="118" t="s">
        <v>1281</v>
      </c>
      <c r="L72" s="118" t="s">
        <v>1281</v>
      </c>
      <c r="M72" s="118" t="s">
        <v>1281</v>
      </c>
    </row>
    <row r="73" spans="2:13">
      <c r="B73" s="158">
        <v>11</v>
      </c>
      <c r="C73" s="114" t="s">
        <v>397</v>
      </c>
      <c r="D73" s="114" t="s">
        <v>1110</v>
      </c>
      <c r="E73" s="114" t="s">
        <v>1110</v>
      </c>
      <c r="F73" s="114" t="s">
        <v>1110</v>
      </c>
      <c r="G73" s="114" t="s">
        <v>1110</v>
      </c>
      <c r="H73" s="114" t="s">
        <v>1110</v>
      </c>
      <c r="I73" s="114" t="s">
        <v>1110</v>
      </c>
      <c r="J73" s="114" t="s">
        <v>1110</v>
      </c>
      <c r="K73" s="114" t="s">
        <v>1110</v>
      </c>
      <c r="L73" s="114" t="s">
        <v>1110</v>
      </c>
      <c r="M73" s="114" t="s">
        <v>1110</v>
      </c>
    </row>
    <row r="74" spans="2:13">
      <c r="B74" s="160">
        <v>12</v>
      </c>
      <c r="C74" s="118" t="s">
        <v>386</v>
      </c>
      <c r="D74" s="118" t="s">
        <v>1281</v>
      </c>
      <c r="E74" s="118" t="s">
        <v>1281</v>
      </c>
      <c r="F74" s="118" t="s">
        <v>1281</v>
      </c>
      <c r="G74" s="118" t="s">
        <v>1281</v>
      </c>
      <c r="H74" s="118" t="s">
        <v>1281</v>
      </c>
      <c r="I74" s="118" t="s">
        <v>1281</v>
      </c>
      <c r="J74" s="118" t="s">
        <v>1281</v>
      </c>
      <c r="K74" s="118" t="s">
        <v>1281</v>
      </c>
      <c r="L74" s="118" t="s">
        <v>1281</v>
      </c>
      <c r="M74" s="118" t="s">
        <v>1281</v>
      </c>
    </row>
    <row r="75" spans="2:13">
      <c r="B75" s="158">
        <v>13</v>
      </c>
      <c r="C75" s="114" t="s">
        <v>180</v>
      </c>
      <c r="D75" s="114" t="s">
        <v>1281</v>
      </c>
      <c r="E75" s="114" t="s">
        <v>1281</v>
      </c>
      <c r="F75" s="114" t="s">
        <v>1281</v>
      </c>
      <c r="G75" s="114" t="s">
        <v>1281</v>
      </c>
      <c r="H75" s="114" t="s">
        <v>1281</v>
      </c>
      <c r="I75" s="114" t="s">
        <v>1281</v>
      </c>
      <c r="J75" s="114" t="s">
        <v>1281</v>
      </c>
      <c r="K75" s="114" t="s">
        <v>1281</v>
      </c>
      <c r="L75" s="114" t="s">
        <v>1281</v>
      </c>
      <c r="M75" s="114" t="s">
        <v>1281</v>
      </c>
    </row>
    <row r="76" spans="2:13">
      <c r="B76" s="160">
        <v>14</v>
      </c>
      <c r="C76" s="118" t="s">
        <v>390</v>
      </c>
      <c r="D76" s="118"/>
      <c r="E76" s="110" t="s">
        <v>1110</v>
      </c>
      <c r="F76" s="110" t="s">
        <v>1110</v>
      </c>
      <c r="G76" s="110" t="s">
        <v>1110</v>
      </c>
      <c r="H76" s="110" t="s">
        <v>1110</v>
      </c>
      <c r="I76" s="110" t="s">
        <v>1110</v>
      </c>
      <c r="J76" s="110" t="s">
        <v>1110</v>
      </c>
      <c r="K76" s="110" t="s">
        <v>1110</v>
      </c>
      <c r="L76" s="110" t="s">
        <v>1110</v>
      </c>
      <c r="M76" s="110" t="s">
        <v>1110</v>
      </c>
    </row>
    <row r="77" spans="2:13">
      <c r="B77" s="158">
        <v>15</v>
      </c>
      <c r="C77" s="114" t="s">
        <v>83</v>
      </c>
      <c r="D77" s="114" t="s">
        <v>1281</v>
      </c>
      <c r="E77" s="114" t="s">
        <v>1281</v>
      </c>
      <c r="F77" s="114" t="s">
        <v>1281</v>
      </c>
      <c r="G77" s="114" t="s">
        <v>1281</v>
      </c>
      <c r="H77" s="114" t="s">
        <v>1281</v>
      </c>
      <c r="I77" s="114" t="s">
        <v>1281</v>
      </c>
      <c r="J77" s="114" t="s">
        <v>1281</v>
      </c>
      <c r="K77" s="114" t="s">
        <v>1281</v>
      </c>
      <c r="L77" s="114" t="s">
        <v>1281</v>
      </c>
      <c r="M77" s="114" t="s">
        <v>1281</v>
      </c>
    </row>
    <row r="78" spans="2:13">
      <c r="B78" s="160">
        <v>16</v>
      </c>
      <c r="C78" s="118" t="s">
        <v>2087</v>
      </c>
      <c r="D78" s="118" t="s">
        <v>1281</v>
      </c>
      <c r="E78" s="118" t="s">
        <v>1281</v>
      </c>
      <c r="F78" s="118" t="s">
        <v>1281</v>
      </c>
      <c r="G78" s="118" t="s">
        <v>1281</v>
      </c>
      <c r="H78" s="118" t="s">
        <v>1281</v>
      </c>
      <c r="I78" s="118" t="s">
        <v>1281</v>
      </c>
      <c r="J78" s="118" t="s">
        <v>1281</v>
      </c>
      <c r="K78" s="118" t="s">
        <v>1281</v>
      </c>
      <c r="L78" s="118" t="s">
        <v>1281</v>
      </c>
      <c r="M78" s="118" t="s">
        <v>1281</v>
      </c>
    </row>
    <row r="79" spans="2:13">
      <c r="B79" s="158">
        <v>17</v>
      </c>
      <c r="C79" s="114" t="s">
        <v>1240</v>
      </c>
      <c r="D79" s="114" t="s">
        <v>1281</v>
      </c>
      <c r="E79" s="114" t="s">
        <v>1281</v>
      </c>
      <c r="F79" s="114" t="s">
        <v>1281</v>
      </c>
      <c r="G79" s="114" t="s">
        <v>1281</v>
      </c>
      <c r="H79" s="114" t="s">
        <v>1281</v>
      </c>
      <c r="I79" s="114" t="s">
        <v>1281</v>
      </c>
      <c r="J79" s="114" t="s">
        <v>1281</v>
      </c>
      <c r="K79" s="114" t="s">
        <v>1281</v>
      </c>
      <c r="L79" s="114" t="s">
        <v>1281</v>
      </c>
      <c r="M79" s="114" t="s">
        <v>1281</v>
      </c>
    </row>
    <row r="80" spans="2:13">
      <c r="B80" s="160">
        <v>18</v>
      </c>
      <c r="C80" s="118" t="s">
        <v>2115</v>
      </c>
      <c r="D80" s="118" t="s">
        <v>1281</v>
      </c>
      <c r="E80" s="118" t="s">
        <v>1281</v>
      </c>
      <c r="F80" s="118" t="s">
        <v>1281</v>
      </c>
      <c r="G80" s="227" t="s">
        <v>1281</v>
      </c>
      <c r="H80" s="228" t="s">
        <v>1281</v>
      </c>
      <c r="I80" s="118" t="s">
        <v>1281</v>
      </c>
      <c r="J80" s="229" t="s">
        <v>1281</v>
      </c>
      <c r="K80" s="118" t="s">
        <v>1281</v>
      </c>
      <c r="L80" s="118" t="s">
        <v>1281</v>
      </c>
      <c r="M80" s="118" t="s">
        <v>1281</v>
      </c>
    </row>
    <row r="81" spans="2:13">
      <c r="B81" s="158">
        <v>19</v>
      </c>
      <c r="C81" s="114" t="s">
        <v>238</v>
      </c>
      <c r="D81" s="114" t="s">
        <v>4135</v>
      </c>
      <c r="E81" s="114" t="s">
        <v>1110</v>
      </c>
      <c r="F81" s="114" t="s">
        <v>1110</v>
      </c>
      <c r="G81" s="226">
        <v>340000</v>
      </c>
      <c r="H81" s="230">
        <v>44319</v>
      </c>
      <c r="I81" s="114" t="s">
        <v>1110</v>
      </c>
      <c r="J81" s="114" t="s">
        <v>1110</v>
      </c>
      <c r="K81" s="114" t="s">
        <v>4137</v>
      </c>
      <c r="L81" s="114" t="s">
        <v>4136</v>
      </c>
      <c r="M81" s="114" t="s">
        <v>1110</v>
      </c>
    </row>
    <row r="82" spans="2:13">
      <c r="B82" s="160">
        <v>20</v>
      </c>
      <c r="C82" s="118" t="s">
        <v>86</v>
      </c>
      <c r="D82" s="118" t="s">
        <v>1281</v>
      </c>
      <c r="E82" s="118" t="s">
        <v>1281</v>
      </c>
      <c r="F82" s="118" t="s">
        <v>1281</v>
      </c>
      <c r="G82" s="227" t="s">
        <v>1281</v>
      </c>
      <c r="H82" s="228" t="s">
        <v>1281</v>
      </c>
      <c r="I82" s="118" t="s">
        <v>1281</v>
      </c>
      <c r="J82" s="229" t="s">
        <v>1281</v>
      </c>
      <c r="K82" s="118" t="s">
        <v>1281</v>
      </c>
      <c r="L82" s="118" t="s">
        <v>1281</v>
      </c>
      <c r="M82" s="118" t="s">
        <v>1281</v>
      </c>
    </row>
    <row r="83" spans="2:13">
      <c r="B83" s="158">
        <v>21</v>
      </c>
      <c r="C83" s="158" t="s">
        <v>325</v>
      </c>
      <c r="D83" s="114" t="s">
        <v>1281</v>
      </c>
      <c r="E83" s="114" t="s">
        <v>1281</v>
      </c>
      <c r="F83" s="114" t="s">
        <v>1281</v>
      </c>
      <c r="G83" s="114" t="s">
        <v>1281</v>
      </c>
      <c r="H83" s="114" t="s">
        <v>1281</v>
      </c>
      <c r="I83" s="114" t="s">
        <v>1281</v>
      </c>
      <c r="J83" s="114" t="s">
        <v>1281</v>
      </c>
      <c r="K83" s="114" t="s">
        <v>1281</v>
      </c>
      <c r="L83" s="114" t="s">
        <v>1281</v>
      </c>
      <c r="M83" s="114" t="s">
        <v>1281</v>
      </c>
    </row>
    <row r="84" spans="2:13">
      <c r="B84" s="160">
        <v>22</v>
      </c>
      <c r="C84" s="118" t="s">
        <v>2566</v>
      </c>
      <c r="D84" s="118" t="s">
        <v>1281</v>
      </c>
      <c r="E84" s="118" t="s">
        <v>1281</v>
      </c>
      <c r="F84" s="118" t="s">
        <v>1281</v>
      </c>
      <c r="G84" s="227" t="s">
        <v>1281</v>
      </c>
      <c r="H84" s="228" t="s">
        <v>1281</v>
      </c>
      <c r="I84" s="118" t="s">
        <v>1281</v>
      </c>
      <c r="J84" s="229" t="s">
        <v>1281</v>
      </c>
      <c r="K84" s="118" t="s">
        <v>1281</v>
      </c>
      <c r="L84" s="118" t="s">
        <v>1281</v>
      </c>
      <c r="M84" s="118" t="s">
        <v>1281</v>
      </c>
    </row>
    <row r="85" spans="2:13">
      <c r="B85" s="231"/>
      <c r="C85" s="232" t="s">
        <v>101</v>
      </c>
      <c r="D85" s="232"/>
      <c r="E85" s="220"/>
      <c r="F85" s="220"/>
      <c r="G85" s="233">
        <f>SUM(G55:G84)</f>
        <v>340000</v>
      </c>
      <c r="H85" s="220"/>
      <c r="I85" s="220"/>
      <c r="J85" s="233">
        <f>SUM(J55:J84)</f>
        <v>51521817</v>
      </c>
      <c r="K85" s="233"/>
      <c r="L85" s="220"/>
      <c r="M85" s="220"/>
    </row>
  </sheetData>
  <mergeCells count="6">
    <mergeCell ref="G5:H5"/>
    <mergeCell ref="I5:J5"/>
    <mergeCell ref="K5:M5"/>
    <mergeCell ref="G53:H53"/>
    <mergeCell ref="I53:J53"/>
    <mergeCell ref="K53:M53"/>
  </mergeCells>
  <conditionalFormatting sqref="D10:F10 C7:C48 D11:M11 D7:M7">
    <cfRule type="containsText" dxfId="117" priority="24" operator="containsText" text="Not">
      <formula>NOT(ISERROR(SEARCH("Not",C7)))</formula>
    </cfRule>
  </conditionalFormatting>
  <conditionalFormatting sqref="G7:M7 G10:M10">
    <cfRule type="containsText" dxfId="116" priority="23" operator="containsText" text="Not">
      <formula>NOT(ISERROR(SEARCH("Not",G7)))</formula>
    </cfRule>
  </conditionalFormatting>
  <conditionalFormatting sqref="D9:F9">
    <cfRule type="containsText" dxfId="115" priority="22" operator="containsText" text="Not">
      <formula>NOT(ISERROR(SEARCH("Not",D9)))</formula>
    </cfRule>
  </conditionalFormatting>
  <conditionalFormatting sqref="G9:M9">
    <cfRule type="containsText" dxfId="114" priority="21" operator="containsText" text="Not">
      <formula>NOT(ISERROR(SEARCH("Not",G9)))</formula>
    </cfRule>
  </conditionalFormatting>
  <conditionalFormatting sqref="D12:F47">
    <cfRule type="containsText" dxfId="113" priority="20" operator="containsText" text="Not">
      <formula>NOT(ISERROR(SEARCH("Not",D12)))</formula>
    </cfRule>
  </conditionalFormatting>
  <conditionalFormatting sqref="G12:M47">
    <cfRule type="containsText" dxfId="112" priority="19" operator="containsText" text="Not">
      <formula>NOT(ISERROR(SEARCH("Not",G12)))</formula>
    </cfRule>
  </conditionalFormatting>
  <conditionalFormatting sqref="D48:F48">
    <cfRule type="containsText" dxfId="111" priority="18" operator="containsText" text="Not">
      <formula>NOT(ISERROR(SEARCH("Not",D48)))</formula>
    </cfRule>
  </conditionalFormatting>
  <conditionalFormatting sqref="G48:M48">
    <cfRule type="containsText" dxfId="110" priority="17" operator="containsText" text="Not">
      <formula>NOT(ISERROR(SEARCH("Not",G48)))</formula>
    </cfRule>
  </conditionalFormatting>
  <conditionalFormatting sqref="D8:F8">
    <cfRule type="containsText" dxfId="109" priority="16" operator="containsText" text="Not">
      <formula>NOT(ISERROR(SEARCH("Not",D8)))</formula>
    </cfRule>
  </conditionalFormatting>
  <conditionalFormatting sqref="G8:M8">
    <cfRule type="containsText" dxfId="108" priority="15" operator="containsText" text="Not">
      <formula>NOT(ISERROR(SEARCH("Not",G8)))</formula>
    </cfRule>
  </conditionalFormatting>
  <conditionalFormatting sqref="D60:M66 D67:I71 K67:M71 C55:C76 D72:M75 D76 C77:M80 D83:M83 C84:M84 C82:M82 C81:F81 H81:M81">
    <cfRule type="containsText" dxfId="107" priority="14" operator="containsText" text="Not">
      <formula>NOT(ISERROR(SEARCH("Not",C55)))</formula>
    </cfRule>
  </conditionalFormatting>
  <conditionalFormatting sqref="I55:L56">
    <cfRule type="containsText" dxfId="106" priority="12" operator="containsText" text="Not">
      <formula>NOT(ISERROR(SEARCH("Not",I55)))</formula>
    </cfRule>
  </conditionalFormatting>
  <conditionalFormatting sqref="M55:M59">
    <cfRule type="containsText" dxfId="105" priority="13" operator="containsText" text="Not">
      <formula>NOT(ISERROR(SEARCH("Not",M55)))</formula>
    </cfRule>
  </conditionalFormatting>
  <conditionalFormatting sqref="D55:M56">
    <cfRule type="containsText" dxfId="104" priority="10" operator="containsText" text="Not">
      <formula>NOT(ISERROR(SEARCH("Not",D55)))</formula>
    </cfRule>
  </conditionalFormatting>
  <conditionalFormatting sqref="E55:H56">
    <cfRule type="containsText" dxfId="103" priority="11" operator="containsText" text="Not">
      <formula>NOT(ISERROR(SEARCH("Not",E55)))</formula>
    </cfRule>
  </conditionalFormatting>
  <conditionalFormatting sqref="I57:L57">
    <cfRule type="containsText" dxfId="102" priority="9" operator="containsText" text="Not">
      <formula>NOT(ISERROR(SEARCH("Not",I57)))</formula>
    </cfRule>
  </conditionalFormatting>
  <conditionalFormatting sqref="D57:M57">
    <cfRule type="containsText" dxfId="101" priority="7" operator="containsText" text="Not">
      <formula>NOT(ISERROR(SEARCH("Not",D57)))</formula>
    </cfRule>
  </conditionalFormatting>
  <conditionalFormatting sqref="E57:H57">
    <cfRule type="containsText" dxfId="100" priority="8" operator="containsText" text="Not">
      <formula>NOT(ISERROR(SEARCH("Not",E57)))</formula>
    </cfRule>
  </conditionalFormatting>
  <conditionalFormatting sqref="I58:L58">
    <cfRule type="containsText" dxfId="99" priority="6" operator="containsText" text="Not">
      <formula>NOT(ISERROR(SEARCH("Not",I58)))</formula>
    </cfRule>
  </conditionalFormatting>
  <conditionalFormatting sqref="D58:M58">
    <cfRule type="containsText" dxfId="98" priority="4" operator="containsText" text="Not">
      <formula>NOT(ISERROR(SEARCH("Not",D58)))</formula>
    </cfRule>
  </conditionalFormatting>
  <conditionalFormatting sqref="E58:H58">
    <cfRule type="containsText" dxfId="97" priority="5" operator="containsText" text="Not">
      <formula>NOT(ISERROR(SEARCH("Not",E58)))</formula>
    </cfRule>
  </conditionalFormatting>
  <conditionalFormatting sqref="I59:L59">
    <cfRule type="containsText" dxfId="96" priority="3" operator="containsText" text="Not">
      <formula>NOT(ISERROR(SEARCH("Not",I59)))</formula>
    </cfRule>
  </conditionalFormatting>
  <conditionalFormatting sqref="D59:M59">
    <cfRule type="containsText" dxfId="95" priority="1" operator="containsText" text="Not">
      <formula>NOT(ISERROR(SEARCH("Not",D59)))</formula>
    </cfRule>
  </conditionalFormatting>
  <conditionalFormatting sqref="E59:H59">
    <cfRule type="containsText" dxfId="94" priority="2" operator="containsText" text="Not">
      <formula>NOT(ISERROR(SEARCH("Not",E59)))</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1"/>
  <sheetViews>
    <sheetView showGridLines="0" workbookViewId="0">
      <selection sqref="A1:XFD1048576"/>
    </sheetView>
  </sheetViews>
  <sheetFormatPr baseColWidth="10" defaultColWidth="11.375" defaultRowHeight="12"/>
  <cols>
    <col min="1" max="1" width="6.125" style="32" customWidth="1"/>
    <col min="2" max="2" width="11" style="32" bestFit="1" customWidth="1"/>
    <col min="3" max="3" width="14.375" style="32" customWidth="1"/>
    <col min="4" max="4" width="48.875" style="32" customWidth="1"/>
    <col min="5" max="5" width="5.375" style="32" bestFit="1" customWidth="1"/>
    <col min="6" max="6" width="32.375" style="32" bestFit="1" customWidth="1"/>
    <col min="7" max="8" width="11.125" style="32" bestFit="1" customWidth="1"/>
    <col min="9" max="9" width="9.625" style="32" bestFit="1" customWidth="1"/>
    <col min="10" max="10" width="11.375" style="32" bestFit="1" customWidth="1"/>
    <col min="11" max="11" width="9.875" style="32" bestFit="1" customWidth="1"/>
    <col min="12" max="13" width="9" style="32" bestFit="1" customWidth="1"/>
    <col min="14" max="16384" width="11.375" style="32"/>
  </cols>
  <sheetData>
    <row r="1" spans="1:13" ht="19.5">
      <c r="A1" s="196" t="s">
        <v>4192</v>
      </c>
    </row>
    <row r="4" spans="1:13" ht="39" thickBot="1">
      <c r="B4" s="208" t="s">
        <v>634</v>
      </c>
      <c r="C4" s="208" t="s">
        <v>635</v>
      </c>
      <c r="D4" s="208" t="s">
        <v>387</v>
      </c>
      <c r="E4" s="208" t="s">
        <v>636</v>
      </c>
      <c r="F4" s="208" t="s">
        <v>637</v>
      </c>
      <c r="G4" s="208" t="s">
        <v>638</v>
      </c>
      <c r="H4" s="208" t="s">
        <v>639</v>
      </c>
      <c r="I4" s="208" t="s">
        <v>640</v>
      </c>
      <c r="J4" s="208" t="s">
        <v>641</v>
      </c>
      <c r="K4" s="208" t="s">
        <v>642</v>
      </c>
      <c r="L4" s="208" t="s">
        <v>643</v>
      </c>
      <c r="M4" s="208" t="s">
        <v>644</v>
      </c>
    </row>
    <row r="5" spans="1:13">
      <c r="B5" s="209" t="s">
        <v>3037</v>
      </c>
      <c r="C5" s="35" t="s">
        <v>341</v>
      </c>
      <c r="D5" s="35" t="s">
        <v>2584</v>
      </c>
      <c r="E5" s="35" t="s">
        <v>739</v>
      </c>
      <c r="F5" s="35" t="s">
        <v>657</v>
      </c>
      <c r="G5" s="209" t="s">
        <v>647</v>
      </c>
      <c r="H5" s="35" t="s">
        <v>181</v>
      </c>
      <c r="I5" s="210">
        <v>21177</v>
      </c>
      <c r="J5" s="210">
        <v>21551</v>
      </c>
      <c r="K5" s="210">
        <v>48945</v>
      </c>
      <c r="L5" s="209" t="s">
        <v>2585</v>
      </c>
      <c r="M5" s="209" t="s">
        <v>2586</v>
      </c>
    </row>
    <row r="6" spans="1:13">
      <c r="B6" s="211" t="s">
        <v>3038</v>
      </c>
      <c r="C6" s="38" t="s">
        <v>751</v>
      </c>
      <c r="D6" s="38" t="s">
        <v>789</v>
      </c>
      <c r="E6" s="38" t="s">
        <v>2587</v>
      </c>
      <c r="F6" s="38" t="s">
        <v>673</v>
      </c>
      <c r="G6" s="211" t="s">
        <v>647</v>
      </c>
      <c r="H6" s="38" t="s">
        <v>181</v>
      </c>
      <c r="I6" s="212">
        <v>28990</v>
      </c>
      <c r="J6" s="212">
        <v>43742</v>
      </c>
      <c r="K6" s="212">
        <v>45568</v>
      </c>
      <c r="L6" s="211" t="s">
        <v>790</v>
      </c>
      <c r="M6" s="211" t="s">
        <v>2586</v>
      </c>
    </row>
    <row r="7" spans="1:13">
      <c r="B7" s="209" t="s">
        <v>3039</v>
      </c>
      <c r="C7" s="35" t="s">
        <v>2588</v>
      </c>
      <c r="D7" s="35" t="s">
        <v>2589</v>
      </c>
      <c r="E7" s="35" t="s">
        <v>739</v>
      </c>
      <c r="F7" s="35" t="s">
        <v>2590</v>
      </c>
      <c r="G7" s="209" t="s">
        <v>647</v>
      </c>
      <c r="H7" s="35" t="s">
        <v>181</v>
      </c>
      <c r="I7" s="210">
        <v>29461</v>
      </c>
      <c r="J7" s="210">
        <v>31156</v>
      </c>
      <c r="K7" s="210">
        <v>58549</v>
      </c>
      <c r="L7" s="209" t="s">
        <v>1031</v>
      </c>
      <c r="M7" s="209" t="s">
        <v>2586</v>
      </c>
    </row>
    <row r="8" spans="1:13">
      <c r="B8" s="211" t="s">
        <v>3040</v>
      </c>
      <c r="C8" s="38" t="s">
        <v>2591</v>
      </c>
      <c r="D8" s="38" t="s">
        <v>2589</v>
      </c>
      <c r="E8" s="38" t="s">
        <v>739</v>
      </c>
      <c r="F8" s="38" t="s">
        <v>2592</v>
      </c>
      <c r="G8" s="211" t="s">
        <v>647</v>
      </c>
      <c r="H8" s="38" t="s">
        <v>181</v>
      </c>
      <c r="I8" s="212">
        <v>29461</v>
      </c>
      <c r="J8" s="212">
        <v>31156</v>
      </c>
      <c r="K8" s="212">
        <v>58549</v>
      </c>
      <c r="L8" s="211" t="s">
        <v>1033</v>
      </c>
      <c r="M8" s="211" t="s">
        <v>2586</v>
      </c>
    </row>
    <row r="9" spans="1:13">
      <c r="B9" s="209" t="s">
        <v>3041</v>
      </c>
      <c r="C9" s="35" t="s">
        <v>2593</v>
      </c>
      <c r="D9" s="35" t="s">
        <v>2589</v>
      </c>
      <c r="E9" s="35" t="s">
        <v>739</v>
      </c>
      <c r="F9" s="35" t="s">
        <v>2590</v>
      </c>
      <c r="G9" s="209" t="s">
        <v>647</v>
      </c>
      <c r="H9" s="35" t="s">
        <v>181</v>
      </c>
      <c r="I9" s="210">
        <v>29461</v>
      </c>
      <c r="J9" s="210">
        <v>31156</v>
      </c>
      <c r="K9" s="210">
        <v>58549</v>
      </c>
      <c r="L9" s="209" t="s">
        <v>1034</v>
      </c>
      <c r="M9" s="209" t="s">
        <v>2586</v>
      </c>
    </row>
    <row r="10" spans="1:13">
      <c r="B10" s="211" t="s">
        <v>3042</v>
      </c>
      <c r="C10" s="38" t="s">
        <v>2594</v>
      </c>
      <c r="D10" s="38" t="s">
        <v>2589</v>
      </c>
      <c r="E10" s="38" t="s">
        <v>739</v>
      </c>
      <c r="F10" s="38" t="s">
        <v>2592</v>
      </c>
      <c r="G10" s="211" t="s">
        <v>647</v>
      </c>
      <c r="H10" s="38" t="s">
        <v>181</v>
      </c>
      <c r="I10" s="212">
        <v>29461</v>
      </c>
      <c r="J10" s="212">
        <v>31156</v>
      </c>
      <c r="K10" s="212">
        <v>58549</v>
      </c>
      <c r="L10" s="211" t="s">
        <v>1035</v>
      </c>
      <c r="M10" s="211" t="s">
        <v>2586</v>
      </c>
    </row>
    <row r="11" spans="1:13">
      <c r="B11" s="209" t="s">
        <v>3043</v>
      </c>
      <c r="C11" s="35" t="s">
        <v>341</v>
      </c>
      <c r="D11" s="35" t="s">
        <v>2595</v>
      </c>
      <c r="E11" s="35" t="s">
        <v>2587</v>
      </c>
      <c r="F11" s="35" t="s">
        <v>673</v>
      </c>
      <c r="G11" s="209" t="s">
        <v>647</v>
      </c>
      <c r="H11" s="35" t="s">
        <v>181</v>
      </c>
      <c r="I11" s="210">
        <v>30365</v>
      </c>
      <c r="J11" s="210">
        <v>30466</v>
      </c>
      <c r="K11" s="210">
        <v>44460</v>
      </c>
      <c r="L11" s="209" t="s">
        <v>750</v>
      </c>
      <c r="M11" s="209" t="s">
        <v>2586</v>
      </c>
    </row>
    <row r="12" spans="1:13">
      <c r="B12" s="211" t="s">
        <v>3044</v>
      </c>
      <c r="C12" s="38" t="s">
        <v>645</v>
      </c>
      <c r="D12" s="38" t="s">
        <v>2596</v>
      </c>
      <c r="E12" s="38" t="s">
        <v>2587</v>
      </c>
      <c r="F12" s="38" t="s">
        <v>646</v>
      </c>
      <c r="G12" s="211" t="s">
        <v>647</v>
      </c>
      <c r="H12" s="38" t="s">
        <v>181</v>
      </c>
      <c r="I12" s="212">
        <v>34983</v>
      </c>
      <c r="J12" s="212">
        <v>35384</v>
      </c>
      <c r="K12" s="212">
        <v>44438</v>
      </c>
      <c r="L12" s="211" t="s">
        <v>1028</v>
      </c>
      <c r="M12" s="211" t="s">
        <v>2586</v>
      </c>
    </row>
    <row r="13" spans="1:13">
      <c r="B13" s="209" t="s">
        <v>3045</v>
      </c>
      <c r="C13" s="35" t="s">
        <v>1032</v>
      </c>
      <c r="D13" s="35" t="s">
        <v>391</v>
      </c>
      <c r="E13" s="35" t="s">
        <v>739</v>
      </c>
      <c r="F13" s="35" t="s">
        <v>2597</v>
      </c>
      <c r="G13" s="209" t="s">
        <v>647</v>
      </c>
      <c r="H13" s="35" t="s">
        <v>181</v>
      </c>
      <c r="I13" s="210">
        <v>35468</v>
      </c>
      <c r="J13" s="210">
        <v>35941</v>
      </c>
      <c r="K13" s="210">
        <v>45072</v>
      </c>
      <c r="L13" s="209" t="s">
        <v>980</v>
      </c>
      <c r="M13" s="209" t="s">
        <v>2586</v>
      </c>
    </row>
    <row r="14" spans="1:13">
      <c r="B14" s="211" t="s">
        <v>3046</v>
      </c>
      <c r="C14" s="38" t="s">
        <v>2598</v>
      </c>
      <c r="D14" s="38" t="s">
        <v>1447</v>
      </c>
      <c r="E14" s="38" t="s">
        <v>739</v>
      </c>
      <c r="F14" s="38" t="s">
        <v>657</v>
      </c>
      <c r="G14" s="211" t="s">
        <v>647</v>
      </c>
      <c r="H14" s="38" t="s">
        <v>181</v>
      </c>
      <c r="I14" s="212">
        <v>35986</v>
      </c>
      <c r="J14" s="212">
        <v>36452</v>
      </c>
      <c r="K14" s="212">
        <v>45584</v>
      </c>
      <c r="L14" s="211" t="s">
        <v>870</v>
      </c>
      <c r="M14" s="211" t="s">
        <v>2586</v>
      </c>
    </row>
    <row r="15" spans="1:13">
      <c r="B15" s="209" t="s">
        <v>3047</v>
      </c>
      <c r="C15" s="35" t="s">
        <v>871</v>
      </c>
      <c r="D15" s="35" t="s">
        <v>1447</v>
      </c>
      <c r="E15" s="35" t="s">
        <v>739</v>
      </c>
      <c r="F15" s="35" t="s">
        <v>657</v>
      </c>
      <c r="G15" s="209" t="s">
        <v>647</v>
      </c>
      <c r="H15" s="35" t="s">
        <v>181</v>
      </c>
      <c r="I15" s="210">
        <v>35986</v>
      </c>
      <c r="J15" s="210">
        <v>36452</v>
      </c>
      <c r="K15" s="210">
        <v>45583</v>
      </c>
      <c r="L15" s="209" t="s">
        <v>872</v>
      </c>
      <c r="M15" s="209" t="s">
        <v>2586</v>
      </c>
    </row>
    <row r="16" spans="1:13">
      <c r="B16" s="211" t="s">
        <v>3048</v>
      </c>
      <c r="C16" s="38" t="s">
        <v>2599</v>
      </c>
      <c r="D16" s="38" t="s">
        <v>2600</v>
      </c>
      <c r="E16" s="38" t="s">
        <v>739</v>
      </c>
      <c r="F16" s="38" t="s">
        <v>646</v>
      </c>
      <c r="G16" s="211" t="s">
        <v>647</v>
      </c>
      <c r="H16" s="38" t="s">
        <v>181</v>
      </c>
      <c r="I16" s="212">
        <v>36285</v>
      </c>
      <c r="J16" s="212">
        <v>36578</v>
      </c>
      <c r="K16" s="212">
        <v>45709</v>
      </c>
      <c r="L16" s="211" t="s">
        <v>740</v>
      </c>
      <c r="M16" s="211" t="s">
        <v>2586</v>
      </c>
    </row>
    <row r="17" spans="2:13">
      <c r="B17" s="209" t="s">
        <v>3049</v>
      </c>
      <c r="C17" s="35" t="s">
        <v>2601</v>
      </c>
      <c r="D17" s="35" t="s">
        <v>2600</v>
      </c>
      <c r="E17" s="35" t="s">
        <v>739</v>
      </c>
      <c r="F17" s="35" t="s">
        <v>684</v>
      </c>
      <c r="G17" s="209" t="s">
        <v>647</v>
      </c>
      <c r="H17" s="35" t="s">
        <v>181</v>
      </c>
      <c r="I17" s="210">
        <v>36285</v>
      </c>
      <c r="J17" s="210">
        <v>36578</v>
      </c>
      <c r="K17" s="210">
        <v>45710</v>
      </c>
      <c r="L17" s="209" t="s">
        <v>741</v>
      </c>
      <c r="M17" s="209" t="s">
        <v>2586</v>
      </c>
    </row>
    <row r="18" spans="2:13">
      <c r="B18" s="211" t="s">
        <v>3050</v>
      </c>
      <c r="C18" s="38" t="s">
        <v>2602</v>
      </c>
      <c r="D18" s="38" t="s">
        <v>2603</v>
      </c>
      <c r="E18" s="38" t="s">
        <v>739</v>
      </c>
      <c r="F18" s="38" t="s">
        <v>2604</v>
      </c>
      <c r="G18" s="211" t="s">
        <v>647</v>
      </c>
      <c r="H18" s="38" t="s">
        <v>127</v>
      </c>
      <c r="I18" s="212">
        <v>37243</v>
      </c>
      <c r="J18" s="212">
        <v>38139</v>
      </c>
      <c r="K18" s="212">
        <v>46693</v>
      </c>
      <c r="L18" s="211" t="s">
        <v>1010</v>
      </c>
      <c r="M18" s="211" t="s">
        <v>2586</v>
      </c>
    </row>
    <row r="19" spans="2:13">
      <c r="B19" s="209" t="s">
        <v>3051</v>
      </c>
      <c r="C19" s="35" t="s">
        <v>2605</v>
      </c>
      <c r="D19" s="35" t="s">
        <v>2606</v>
      </c>
      <c r="E19" s="35" t="s">
        <v>653</v>
      </c>
      <c r="F19" s="35" t="s">
        <v>661</v>
      </c>
      <c r="G19" s="209" t="s">
        <v>647</v>
      </c>
      <c r="H19" s="35" t="s">
        <v>127</v>
      </c>
      <c r="I19" s="210">
        <v>37341</v>
      </c>
      <c r="J19" s="210">
        <v>44131</v>
      </c>
      <c r="K19" s="210">
        <v>45956</v>
      </c>
      <c r="L19" s="209" t="s">
        <v>897</v>
      </c>
      <c r="M19" s="209" t="s">
        <v>2586</v>
      </c>
    </row>
    <row r="20" spans="2:13">
      <c r="B20" s="211" t="s">
        <v>3052</v>
      </c>
      <c r="C20" s="38" t="s">
        <v>645</v>
      </c>
      <c r="D20" s="38" t="s">
        <v>2596</v>
      </c>
      <c r="E20" s="38" t="s">
        <v>2587</v>
      </c>
      <c r="F20" s="38" t="s">
        <v>646</v>
      </c>
      <c r="G20" s="211" t="s">
        <v>647</v>
      </c>
      <c r="H20" s="38" t="s">
        <v>181</v>
      </c>
      <c r="I20" s="212">
        <v>38079</v>
      </c>
      <c r="J20" s="212">
        <v>38525</v>
      </c>
      <c r="K20" s="212">
        <v>44651</v>
      </c>
      <c r="L20" s="211" t="s">
        <v>1027</v>
      </c>
      <c r="M20" s="211" t="s">
        <v>2586</v>
      </c>
    </row>
    <row r="21" spans="2:13">
      <c r="B21" s="209" t="s">
        <v>3053</v>
      </c>
      <c r="C21" s="35" t="s">
        <v>2607</v>
      </c>
      <c r="D21" s="35" t="s">
        <v>2608</v>
      </c>
      <c r="E21" s="35" t="s">
        <v>739</v>
      </c>
      <c r="F21" s="35" t="s">
        <v>661</v>
      </c>
      <c r="G21" s="209" t="s">
        <v>647</v>
      </c>
      <c r="H21" s="35" t="s">
        <v>127</v>
      </c>
      <c r="I21" s="210">
        <v>38434</v>
      </c>
      <c r="J21" s="210">
        <v>38512</v>
      </c>
      <c r="K21" s="210">
        <v>45683</v>
      </c>
      <c r="L21" s="209" t="s">
        <v>961</v>
      </c>
      <c r="M21" s="209" t="s">
        <v>2586</v>
      </c>
    </row>
    <row r="22" spans="2:13">
      <c r="B22" s="211" t="s">
        <v>3054</v>
      </c>
      <c r="C22" s="38" t="s">
        <v>2609</v>
      </c>
      <c r="D22" s="38" t="s">
        <v>2610</v>
      </c>
      <c r="E22" s="38" t="s">
        <v>2587</v>
      </c>
      <c r="F22" s="38" t="s">
        <v>646</v>
      </c>
      <c r="G22" s="211" t="s">
        <v>647</v>
      </c>
      <c r="H22" s="38" t="s">
        <v>181</v>
      </c>
      <c r="I22" s="212">
        <v>38734</v>
      </c>
      <c r="J22" s="212">
        <v>40430</v>
      </c>
      <c r="K22" s="212">
        <v>46154</v>
      </c>
      <c r="L22" s="211" t="s">
        <v>1024</v>
      </c>
      <c r="M22" s="211" t="s">
        <v>2586</v>
      </c>
    </row>
    <row r="23" spans="2:13">
      <c r="B23" s="209" t="s">
        <v>3055</v>
      </c>
      <c r="C23" s="35" t="s">
        <v>2611</v>
      </c>
      <c r="D23" s="35" t="s">
        <v>2612</v>
      </c>
      <c r="E23" s="35" t="s">
        <v>739</v>
      </c>
      <c r="F23" s="35" t="s">
        <v>646</v>
      </c>
      <c r="G23" s="209" t="s">
        <v>647</v>
      </c>
      <c r="H23" s="35" t="s">
        <v>118</v>
      </c>
      <c r="I23" s="210">
        <v>38751</v>
      </c>
      <c r="J23" s="210">
        <v>38826</v>
      </c>
      <c r="K23" s="210">
        <v>47957</v>
      </c>
      <c r="L23" s="209" t="s">
        <v>1006</v>
      </c>
      <c r="M23" s="209" t="s">
        <v>2586</v>
      </c>
    </row>
    <row r="24" spans="2:13">
      <c r="B24" s="211" t="s">
        <v>3056</v>
      </c>
      <c r="C24" s="38" t="s">
        <v>1007</v>
      </c>
      <c r="D24" s="38" t="s">
        <v>2613</v>
      </c>
      <c r="E24" s="38" t="s">
        <v>739</v>
      </c>
      <c r="F24" s="38" t="s">
        <v>646</v>
      </c>
      <c r="G24" s="211" t="s">
        <v>647</v>
      </c>
      <c r="H24" s="38" t="s">
        <v>181</v>
      </c>
      <c r="I24" s="212">
        <v>38751</v>
      </c>
      <c r="J24" s="212">
        <v>38826</v>
      </c>
      <c r="K24" s="212">
        <v>48688</v>
      </c>
      <c r="L24" s="211" t="s">
        <v>1008</v>
      </c>
      <c r="M24" s="211" t="s">
        <v>2586</v>
      </c>
    </row>
    <row r="25" spans="2:13">
      <c r="B25" s="209" t="s">
        <v>3057</v>
      </c>
      <c r="C25" s="35" t="s">
        <v>2614</v>
      </c>
      <c r="D25" s="35" t="s">
        <v>2612</v>
      </c>
      <c r="E25" s="35" t="s">
        <v>739</v>
      </c>
      <c r="F25" s="35" t="s">
        <v>646</v>
      </c>
      <c r="G25" s="209" t="s">
        <v>647</v>
      </c>
      <c r="H25" s="35" t="s">
        <v>181</v>
      </c>
      <c r="I25" s="210">
        <v>38751</v>
      </c>
      <c r="J25" s="210">
        <v>38826</v>
      </c>
      <c r="K25" s="210">
        <v>47956</v>
      </c>
      <c r="L25" s="209" t="s">
        <v>1009</v>
      </c>
      <c r="M25" s="209" t="s">
        <v>2586</v>
      </c>
    </row>
    <row r="26" spans="2:13">
      <c r="B26" s="211" t="s">
        <v>3058</v>
      </c>
      <c r="C26" s="38" t="s">
        <v>2615</v>
      </c>
      <c r="D26" s="38" t="s">
        <v>2616</v>
      </c>
      <c r="E26" s="38" t="s">
        <v>739</v>
      </c>
      <c r="F26" s="38" t="s">
        <v>2617</v>
      </c>
      <c r="G26" s="211" t="s">
        <v>647</v>
      </c>
      <c r="H26" s="38" t="s">
        <v>181</v>
      </c>
      <c r="I26" s="212">
        <v>38826</v>
      </c>
      <c r="J26" s="212">
        <v>39388</v>
      </c>
      <c r="K26" s="212">
        <v>48520</v>
      </c>
      <c r="L26" s="211" t="s">
        <v>862</v>
      </c>
      <c r="M26" s="211" t="s">
        <v>2586</v>
      </c>
    </row>
    <row r="27" spans="2:13">
      <c r="B27" s="209" t="s">
        <v>3059</v>
      </c>
      <c r="C27" s="35" t="s">
        <v>2618</v>
      </c>
      <c r="D27" s="35" t="s">
        <v>1442</v>
      </c>
      <c r="E27" s="35" t="s">
        <v>2587</v>
      </c>
      <c r="F27" s="35" t="s">
        <v>673</v>
      </c>
      <c r="G27" s="209" t="s">
        <v>647</v>
      </c>
      <c r="H27" s="35" t="s">
        <v>181</v>
      </c>
      <c r="I27" s="210">
        <v>38908</v>
      </c>
      <c r="J27" s="210">
        <v>39237</v>
      </c>
      <c r="K27" s="210">
        <v>45334</v>
      </c>
      <c r="L27" s="209" t="s">
        <v>865</v>
      </c>
      <c r="M27" s="209" t="s">
        <v>2586</v>
      </c>
    </row>
    <row r="28" spans="2:13">
      <c r="B28" s="211" t="s">
        <v>3060</v>
      </c>
      <c r="C28" s="38" t="s">
        <v>731</v>
      </c>
      <c r="D28" s="38" t="s">
        <v>2619</v>
      </c>
      <c r="E28" s="38" t="s">
        <v>2587</v>
      </c>
      <c r="F28" s="38" t="s">
        <v>646</v>
      </c>
      <c r="G28" s="211" t="s">
        <v>647</v>
      </c>
      <c r="H28" s="38" t="s">
        <v>181</v>
      </c>
      <c r="I28" s="212">
        <v>39206</v>
      </c>
      <c r="J28" s="212">
        <v>43325</v>
      </c>
      <c r="K28" s="212">
        <v>45150</v>
      </c>
      <c r="L28" s="211" t="s">
        <v>732</v>
      </c>
      <c r="M28" s="211" t="s">
        <v>2586</v>
      </c>
    </row>
    <row r="29" spans="2:13">
      <c r="B29" s="209" t="s">
        <v>3061</v>
      </c>
      <c r="C29" s="35" t="s">
        <v>645</v>
      </c>
      <c r="D29" s="35" t="s">
        <v>828</v>
      </c>
      <c r="E29" s="35" t="s">
        <v>2587</v>
      </c>
      <c r="F29" s="35" t="s">
        <v>646</v>
      </c>
      <c r="G29" s="209" t="s">
        <v>647</v>
      </c>
      <c r="H29" s="35" t="s">
        <v>181</v>
      </c>
      <c r="I29" s="210">
        <v>39304</v>
      </c>
      <c r="J29" s="210">
        <v>43474</v>
      </c>
      <c r="K29" s="210">
        <v>45635</v>
      </c>
      <c r="L29" s="209" t="s">
        <v>829</v>
      </c>
      <c r="M29" s="209" t="s">
        <v>2586</v>
      </c>
    </row>
    <row r="30" spans="2:13">
      <c r="B30" s="211" t="s">
        <v>3062</v>
      </c>
      <c r="C30" s="38" t="s">
        <v>770</v>
      </c>
      <c r="D30" s="38" t="s">
        <v>2620</v>
      </c>
      <c r="E30" s="38" t="s">
        <v>739</v>
      </c>
      <c r="F30" s="38" t="s">
        <v>2621</v>
      </c>
      <c r="G30" s="211" t="s">
        <v>647</v>
      </c>
      <c r="H30" s="38" t="s">
        <v>181</v>
      </c>
      <c r="I30" s="212">
        <v>39310</v>
      </c>
      <c r="J30" s="212">
        <v>39794</v>
      </c>
      <c r="K30" s="212">
        <v>48924</v>
      </c>
      <c r="L30" s="211" t="s">
        <v>771</v>
      </c>
      <c r="M30" s="211" t="s">
        <v>2586</v>
      </c>
    </row>
    <row r="31" spans="2:13">
      <c r="B31" s="209" t="s">
        <v>3063</v>
      </c>
      <c r="C31" s="35" t="s">
        <v>645</v>
      </c>
      <c r="D31" s="35" t="s">
        <v>2622</v>
      </c>
      <c r="E31" s="35" t="s">
        <v>2587</v>
      </c>
      <c r="F31" s="35" t="s">
        <v>646</v>
      </c>
      <c r="G31" s="209" t="s">
        <v>647</v>
      </c>
      <c r="H31" s="35" t="s">
        <v>181</v>
      </c>
      <c r="I31" s="210">
        <v>38679</v>
      </c>
      <c r="J31" s="210">
        <v>39044</v>
      </c>
      <c r="K31" s="210">
        <v>45928</v>
      </c>
      <c r="L31" s="209" t="s">
        <v>2623</v>
      </c>
      <c r="M31" s="209" t="s">
        <v>2586</v>
      </c>
    </row>
    <row r="32" spans="2:13">
      <c r="B32" s="211" t="s">
        <v>3064</v>
      </c>
      <c r="C32" s="38" t="s">
        <v>2624</v>
      </c>
      <c r="D32" s="38" t="s">
        <v>2595</v>
      </c>
      <c r="E32" s="38" t="s">
        <v>2587</v>
      </c>
      <c r="F32" s="38" t="s">
        <v>673</v>
      </c>
      <c r="G32" s="211" t="s">
        <v>647</v>
      </c>
      <c r="H32" s="38" t="s">
        <v>181</v>
      </c>
      <c r="I32" s="212">
        <v>39496</v>
      </c>
      <c r="J32" s="212">
        <v>40032</v>
      </c>
      <c r="K32" s="212">
        <v>44513</v>
      </c>
      <c r="L32" s="211" t="s">
        <v>754</v>
      </c>
      <c r="M32" s="211" t="s">
        <v>2586</v>
      </c>
    </row>
    <row r="33" spans="2:13">
      <c r="B33" s="209" t="s">
        <v>3065</v>
      </c>
      <c r="C33" s="35" t="s">
        <v>896</v>
      </c>
      <c r="D33" s="35" t="s">
        <v>2625</v>
      </c>
      <c r="E33" s="35" t="s">
        <v>653</v>
      </c>
      <c r="F33" s="35" t="s">
        <v>661</v>
      </c>
      <c r="G33" s="209" t="s">
        <v>647</v>
      </c>
      <c r="H33" s="35" t="s">
        <v>127</v>
      </c>
      <c r="I33" s="210">
        <v>39530</v>
      </c>
      <c r="J33" s="210">
        <v>39688</v>
      </c>
      <c r="K33" s="210">
        <v>44801</v>
      </c>
      <c r="L33" s="209" t="s">
        <v>897</v>
      </c>
      <c r="M33" s="209" t="s">
        <v>2586</v>
      </c>
    </row>
    <row r="34" spans="2:13">
      <c r="B34" s="211" t="s">
        <v>3066</v>
      </c>
      <c r="C34" s="38" t="s">
        <v>645</v>
      </c>
      <c r="D34" s="38" t="s">
        <v>2626</v>
      </c>
      <c r="E34" s="38" t="s">
        <v>2587</v>
      </c>
      <c r="F34" s="38" t="s">
        <v>646</v>
      </c>
      <c r="G34" s="211" t="s">
        <v>647</v>
      </c>
      <c r="H34" s="38" t="s">
        <v>181</v>
      </c>
      <c r="I34" s="212">
        <v>39694</v>
      </c>
      <c r="J34" s="212">
        <v>40032</v>
      </c>
      <c r="K34" s="212">
        <v>44414</v>
      </c>
      <c r="L34" s="211" t="s">
        <v>919</v>
      </c>
      <c r="M34" s="211" t="s">
        <v>2586</v>
      </c>
    </row>
    <row r="35" spans="2:13">
      <c r="B35" s="209" t="s">
        <v>3067</v>
      </c>
      <c r="C35" s="35" t="s">
        <v>2627</v>
      </c>
      <c r="D35" s="35" t="s">
        <v>455</v>
      </c>
      <c r="E35" s="35" t="s">
        <v>2628</v>
      </c>
      <c r="F35" s="35" t="s">
        <v>661</v>
      </c>
      <c r="G35" s="209" t="s">
        <v>647</v>
      </c>
      <c r="H35" s="35" t="s">
        <v>127</v>
      </c>
      <c r="I35" s="210">
        <v>39776</v>
      </c>
      <c r="J35" s="210">
        <v>39861</v>
      </c>
      <c r="K35" s="210">
        <v>45353</v>
      </c>
      <c r="L35" s="209" t="s">
        <v>2629</v>
      </c>
      <c r="M35" s="209" t="s">
        <v>2586</v>
      </c>
    </row>
    <row r="36" spans="2:13">
      <c r="B36" s="211" t="s">
        <v>3068</v>
      </c>
      <c r="C36" s="38" t="s">
        <v>2630</v>
      </c>
      <c r="D36" s="38" t="s">
        <v>2631</v>
      </c>
      <c r="E36" s="38" t="s">
        <v>2587</v>
      </c>
      <c r="F36" s="38" t="s">
        <v>673</v>
      </c>
      <c r="G36" s="211" t="s">
        <v>647</v>
      </c>
      <c r="H36" s="38" t="s">
        <v>181</v>
      </c>
      <c r="I36" s="212">
        <v>39818</v>
      </c>
      <c r="J36" s="212">
        <v>39986</v>
      </c>
      <c r="K36" s="212">
        <v>43736</v>
      </c>
      <c r="L36" s="211" t="s">
        <v>2632</v>
      </c>
      <c r="M36" s="211" t="s">
        <v>2586</v>
      </c>
    </row>
    <row r="37" spans="2:13">
      <c r="B37" s="209" t="s">
        <v>3069</v>
      </c>
      <c r="C37" s="35" t="s">
        <v>939</v>
      </c>
      <c r="D37" s="35" t="s">
        <v>2631</v>
      </c>
      <c r="E37" s="35" t="s">
        <v>2587</v>
      </c>
      <c r="F37" s="35" t="s">
        <v>673</v>
      </c>
      <c r="G37" s="209" t="s">
        <v>647</v>
      </c>
      <c r="H37" s="35" t="s">
        <v>181</v>
      </c>
      <c r="I37" s="210">
        <v>39947</v>
      </c>
      <c r="J37" s="210">
        <v>40066</v>
      </c>
      <c r="K37" s="210">
        <v>45274</v>
      </c>
      <c r="L37" s="209" t="s">
        <v>940</v>
      </c>
      <c r="M37" s="209" t="s">
        <v>2586</v>
      </c>
    </row>
    <row r="38" spans="2:13">
      <c r="B38" s="211" t="s">
        <v>3070</v>
      </c>
      <c r="C38" s="38" t="s">
        <v>2633</v>
      </c>
      <c r="D38" s="38" t="s">
        <v>2634</v>
      </c>
      <c r="E38" s="38" t="s">
        <v>653</v>
      </c>
      <c r="F38" s="38" t="s">
        <v>657</v>
      </c>
      <c r="G38" s="211" t="s">
        <v>647</v>
      </c>
      <c r="H38" s="38" t="s">
        <v>181</v>
      </c>
      <c r="I38" s="212">
        <v>39990</v>
      </c>
      <c r="J38" s="212">
        <v>40126</v>
      </c>
      <c r="K38" s="212">
        <v>45215</v>
      </c>
      <c r="L38" s="211" t="s">
        <v>947</v>
      </c>
      <c r="M38" s="211" t="s">
        <v>2586</v>
      </c>
    </row>
    <row r="39" spans="2:13">
      <c r="B39" s="209" t="s">
        <v>3071</v>
      </c>
      <c r="C39" s="35" t="s">
        <v>842</v>
      </c>
      <c r="D39" s="35" t="s">
        <v>843</v>
      </c>
      <c r="E39" s="35" t="s">
        <v>2628</v>
      </c>
      <c r="F39" s="35" t="s">
        <v>661</v>
      </c>
      <c r="G39" s="209" t="s">
        <v>647</v>
      </c>
      <c r="H39" s="35" t="s">
        <v>127</v>
      </c>
      <c r="I39" s="210">
        <v>40009</v>
      </c>
      <c r="J39" s="210">
        <v>40190</v>
      </c>
      <c r="K39" s="210">
        <v>44411</v>
      </c>
      <c r="L39" s="209" t="s">
        <v>844</v>
      </c>
      <c r="M39" s="209" t="s">
        <v>2586</v>
      </c>
    </row>
    <row r="40" spans="2:13">
      <c r="B40" s="211" t="s">
        <v>3072</v>
      </c>
      <c r="C40" s="38" t="s">
        <v>2635</v>
      </c>
      <c r="D40" s="38" t="s">
        <v>2636</v>
      </c>
      <c r="E40" s="38" t="s">
        <v>2628</v>
      </c>
      <c r="F40" s="38" t="s">
        <v>661</v>
      </c>
      <c r="G40" s="211" t="s">
        <v>647</v>
      </c>
      <c r="H40" s="38" t="s">
        <v>127</v>
      </c>
      <c r="I40" s="212">
        <v>40009</v>
      </c>
      <c r="J40" s="212">
        <v>40920</v>
      </c>
      <c r="K40" s="212">
        <v>45353</v>
      </c>
      <c r="L40" s="211" t="s">
        <v>756</v>
      </c>
      <c r="M40" s="211" t="s">
        <v>2586</v>
      </c>
    </row>
    <row r="41" spans="2:13">
      <c r="B41" s="209" t="s">
        <v>3073</v>
      </c>
      <c r="C41" s="35" t="s">
        <v>800</v>
      </c>
      <c r="D41" s="35" t="s">
        <v>801</v>
      </c>
      <c r="E41" s="35" t="s">
        <v>2587</v>
      </c>
      <c r="F41" s="35" t="s">
        <v>646</v>
      </c>
      <c r="G41" s="209" t="s">
        <v>647</v>
      </c>
      <c r="H41" s="35" t="s">
        <v>181</v>
      </c>
      <c r="I41" s="210">
        <v>40014</v>
      </c>
      <c r="J41" s="210">
        <v>43515</v>
      </c>
      <c r="K41" s="210">
        <v>45492</v>
      </c>
      <c r="L41" s="209" t="s">
        <v>802</v>
      </c>
      <c r="M41" s="209" t="s">
        <v>2586</v>
      </c>
    </row>
    <row r="42" spans="2:13">
      <c r="B42" s="211" t="s">
        <v>3074</v>
      </c>
      <c r="C42" s="38" t="s">
        <v>2637</v>
      </c>
      <c r="D42" s="38" t="s">
        <v>801</v>
      </c>
      <c r="E42" s="38" t="s">
        <v>653</v>
      </c>
      <c r="F42" s="38" t="s">
        <v>2638</v>
      </c>
      <c r="G42" s="211" t="s">
        <v>647</v>
      </c>
      <c r="H42" s="38" t="s">
        <v>690</v>
      </c>
      <c r="I42" s="212">
        <v>40030</v>
      </c>
      <c r="J42" s="212">
        <v>40112</v>
      </c>
      <c r="K42" s="212">
        <v>44494</v>
      </c>
      <c r="L42" s="211" t="s">
        <v>805</v>
      </c>
      <c r="M42" s="211" t="s">
        <v>2586</v>
      </c>
    </row>
    <row r="43" spans="2:13">
      <c r="B43" s="209" t="s">
        <v>3075</v>
      </c>
      <c r="C43" s="35" t="s">
        <v>2639</v>
      </c>
      <c r="D43" s="35" t="s">
        <v>801</v>
      </c>
      <c r="E43" s="35" t="s">
        <v>653</v>
      </c>
      <c r="F43" s="35" t="s">
        <v>2640</v>
      </c>
      <c r="G43" s="209" t="s">
        <v>647</v>
      </c>
      <c r="H43" s="35" t="s">
        <v>690</v>
      </c>
      <c r="I43" s="210">
        <v>40030</v>
      </c>
      <c r="J43" s="210">
        <v>40112</v>
      </c>
      <c r="K43" s="210">
        <v>44466</v>
      </c>
      <c r="L43" s="209" t="s">
        <v>806</v>
      </c>
      <c r="M43" s="209" t="s">
        <v>2586</v>
      </c>
    </row>
    <row r="44" spans="2:13">
      <c r="B44" s="211" t="s">
        <v>3076</v>
      </c>
      <c r="C44" s="38" t="s">
        <v>971</v>
      </c>
      <c r="D44" s="38" t="s">
        <v>972</v>
      </c>
      <c r="E44" s="38" t="s">
        <v>2587</v>
      </c>
      <c r="F44" s="38" t="s">
        <v>646</v>
      </c>
      <c r="G44" s="211" t="s">
        <v>647</v>
      </c>
      <c r="H44" s="38" t="s">
        <v>118</v>
      </c>
      <c r="I44" s="212">
        <v>40063</v>
      </c>
      <c r="J44" s="212">
        <v>40128</v>
      </c>
      <c r="K44" s="212">
        <v>44438</v>
      </c>
      <c r="L44" s="211" t="s">
        <v>973</v>
      </c>
      <c r="M44" s="211" t="s">
        <v>2586</v>
      </c>
    </row>
    <row r="45" spans="2:13">
      <c r="B45" s="209" t="s">
        <v>3077</v>
      </c>
      <c r="C45" s="35" t="s">
        <v>901</v>
      </c>
      <c r="D45" s="35" t="s">
        <v>902</v>
      </c>
      <c r="E45" s="35" t="s">
        <v>653</v>
      </c>
      <c r="F45" s="35" t="s">
        <v>903</v>
      </c>
      <c r="G45" s="209" t="s">
        <v>647</v>
      </c>
      <c r="H45" s="35" t="s">
        <v>127</v>
      </c>
      <c r="I45" s="210">
        <v>40088</v>
      </c>
      <c r="J45" s="210">
        <v>40130</v>
      </c>
      <c r="K45" s="210">
        <v>45638</v>
      </c>
      <c r="L45" s="209" t="s">
        <v>904</v>
      </c>
      <c r="M45" s="209" t="s">
        <v>2586</v>
      </c>
    </row>
    <row r="46" spans="2:13">
      <c r="B46" s="211" t="s">
        <v>3078</v>
      </c>
      <c r="C46" s="38" t="s">
        <v>2641</v>
      </c>
      <c r="D46" s="38" t="s">
        <v>924</v>
      </c>
      <c r="E46" s="38" t="s">
        <v>656</v>
      </c>
      <c r="F46" s="38" t="s">
        <v>661</v>
      </c>
      <c r="G46" s="211" t="s">
        <v>647</v>
      </c>
      <c r="H46" s="38" t="s">
        <v>127</v>
      </c>
      <c r="I46" s="212">
        <v>40134</v>
      </c>
      <c r="J46" s="212">
        <v>43500</v>
      </c>
      <c r="K46" s="212">
        <v>44960</v>
      </c>
      <c r="L46" s="211" t="s">
        <v>925</v>
      </c>
      <c r="M46" s="211" t="s">
        <v>2586</v>
      </c>
    </row>
    <row r="47" spans="2:13">
      <c r="B47" s="209" t="s">
        <v>3079</v>
      </c>
      <c r="C47" s="35" t="s">
        <v>2642</v>
      </c>
      <c r="D47" s="35" t="s">
        <v>1054</v>
      </c>
      <c r="E47" s="35" t="s">
        <v>2587</v>
      </c>
      <c r="F47" s="35" t="s">
        <v>2643</v>
      </c>
      <c r="G47" s="209" t="s">
        <v>647</v>
      </c>
      <c r="H47" s="35" t="s">
        <v>118</v>
      </c>
      <c r="I47" s="210">
        <v>40151</v>
      </c>
      <c r="J47" s="210">
        <v>37427</v>
      </c>
      <c r="K47" s="210">
        <v>45830</v>
      </c>
      <c r="L47" s="209" t="s">
        <v>2644</v>
      </c>
      <c r="M47" s="209" t="s">
        <v>2586</v>
      </c>
    </row>
    <row r="48" spans="2:13">
      <c r="B48" s="211" t="s">
        <v>3080</v>
      </c>
      <c r="C48" s="38" t="s">
        <v>2645</v>
      </c>
      <c r="D48" s="38" t="s">
        <v>801</v>
      </c>
      <c r="E48" s="38" t="s">
        <v>653</v>
      </c>
      <c r="F48" s="38" t="s">
        <v>657</v>
      </c>
      <c r="G48" s="211" t="s">
        <v>647</v>
      </c>
      <c r="H48" s="38" t="s">
        <v>181</v>
      </c>
      <c r="I48" s="212">
        <v>40262</v>
      </c>
      <c r="J48" s="212">
        <v>43283</v>
      </c>
      <c r="K48" s="212">
        <v>45108</v>
      </c>
      <c r="L48" s="211" t="s">
        <v>804</v>
      </c>
      <c r="M48" s="211" t="s">
        <v>2586</v>
      </c>
    </row>
    <row r="49" spans="2:13">
      <c r="B49" s="209" t="s">
        <v>3081</v>
      </c>
      <c r="C49" s="35" t="s">
        <v>774</v>
      </c>
      <c r="D49" s="35" t="s">
        <v>1398</v>
      </c>
      <c r="E49" s="35" t="s">
        <v>2628</v>
      </c>
      <c r="F49" s="35" t="s">
        <v>661</v>
      </c>
      <c r="G49" s="209" t="s">
        <v>647</v>
      </c>
      <c r="H49" s="35" t="s">
        <v>127</v>
      </c>
      <c r="I49" s="210">
        <v>40311</v>
      </c>
      <c r="J49" s="210">
        <v>40388</v>
      </c>
      <c r="K49" s="210">
        <v>45353</v>
      </c>
      <c r="L49" s="209" t="s">
        <v>775</v>
      </c>
      <c r="M49" s="209" t="s">
        <v>2586</v>
      </c>
    </row>
    <row r="50" spans="2:13">
      <c r="B50" s="211" t="s">
        <v>3082</v>
      </c>
      <c r="C50" s="38" t="s">
        <v>694</v>
      </c>
      <c r="D50" s="38" t="s">
        <v>695</v>
      </c>
      <c r="E50" s="38" t="s">
        <v>656</v>
      </c>
      <c r="F50" s="38" t="s">
        <v>661</v>
      </c>
      <c r="G50" s="211" t="s">
        <v>647</v>
      </c>
      <c r="H50" s="38" t="s">
        <v>127</v>
      </c>
      <c r="I50" s="212">
        <v>40374</v>
      </c>
      <c r="J50" s="212">
        <v>40414</v>
      </c>
      <c r="K50" s="212">
        <v>44565</v>
      </c>
      <c r="L50" s="211" t="s">
        <v>696</v>
      </c>
      <c r="M50" s="211" t="s">
        <v>2586</v>
      </c>
    </row>
    <row r="51" spans="2:13">
      <c r="B51" s="209" t="s">
        <v>3083</v>
      </c>
      <c r="C51" s="35" t="s">
        <v>2646</v>
      </c>
      <c r="D51" s="35" t="s">
        <v>679</v>
      </c>
      <c r="E51" s="35" t="s">
        <v>2587</v>
      </c>
      <c r="F51" s="35" t="s">
        <v>2643</v>
      </c>
      <c r="G51" s="209" t="s">
        <v>647</v>
      </c>
      <c r="H51" s="35" t="s">
        <v>181</v>
      </c>
      <c r="I51" s="210">
        <v>40427</v>
      </c>
      <c r="J51" s="210">
        <v>40430</v>
      </c>
      <c r="K51" s="210">
        <v>44474</v>
      </c>
      <c r="L51" s="209" t="s">
        <v>681</v>
      </c>
      <c r="M51" s="209" t="s">
        <v>2586</v>
      </c>
    </row>
    <row r="52" spans="2:13">
      <c r="B52" s="211" t="s">
        <v>3084</v>
      </c>
      <c r="C52" s="38" t="s">
        <v>1015</v>
      </c>
      <c r="D52" s="38" t="s">
        <v>2647</v>
      </c>
      <c r="E52" s="38" t="s">
        <v>656</v>
      </c>
      <c r="F52" s="38" t="s">
        <v>661</v>
      </c>
      <c r="G52" s="211" t="s">
        <v>647</v>
      </c>
      <c r="H52" s="38" t="s">
        <v>127</v>
      </c>
      <c r="I52" s="212">
        <v>40455</v>
      </c>
      <c r="J52" s="212">
        <v>40940</v>
      </c>
      <c r="K52" s="212">
        <v>44502</v>
      </c>
      <c r="L52" s="211" t="s">
        <v>1016</v>
      </c>
      <c r="M52" s="211" t="s">
        <v>2586</v>
      </c>
    </row>
    <row r="53" spans="2:13">
      <c r="B53" s="209" t="s">
        <v>3085</v>
      </c>
      <c r="C53" s="35" t="s">
        <v>678</v>
      </c>
      <c r="D53" s="35" t="s">
        <v>679</v>
      </c>
      <c r="E53" s="35" t="s">
        <v>2587</v>
      </c>
      <c r="F53" s="35" t="s">
        <v>2643</v>
      </c>
      <c r="G53" s="209" t="s">
        <v>647</v>
      </c>
      <c r="H53" s="35" t="s">
        <v>181</v>
      </c>
      <c r="I53" s="210">
        <v>40542</v>
      </c>
      <c r="J53" s="210">
        <v>41219</v>
      </c>
      <c r="K53" s="210">
        <v>44870</v>
      </c>
      <c r="L53" s="209" t="s">
        <v>680</v>
      </c>
      <c r="M53" s="209" t="s">
        <v>2586</v>
      </c>
    </row>
    <row r="54" spans="2:13">
      <c r="B54" s="211" t="s">
        <v>3086</v>
      </c>
      <c r="C54" s="38" t="s">
        <v>1019</v>
      </c>
      <c r="D54" s="38" t="s">
        <v>1532</v>
      </c>
      <c r="E54" s="38" t="s">
        <v>739</v>
      </c>
      <c r="F54" s="38" t="s">
        <v>657</v>
      </c>
      <c r="G54" s="211" t="s">
        <v>647</v>
      </c>
      <c r="H54" s="38" t="s">
        <v>693</v>
      </c>
      <c r="I54" s="212">
        <v>40702</v>
      </c>
      <c r="J54" s="212">
        <v>40702</v>
      </c>
      <c r="K54" s="212">
        <v>49834</v>
      </c>
      <c r="L54" s="211" t="s">
        <v>2648</v>
      </c>
      <c r="M54" s="211" t="s">
        <v>2586</v>
      </c>
    </row>
    <row r="55" spans="2:13">
      <c r="B55" s="209" t="s">
        <v>3087</v>
      </c>
      <c r="C55" s="35" t="s">
        <v>2649</v>
      </c>
      <c r="D55" s="35" t="s">
        <v>801</v>
      </c>
      <c r="E55" s="35" t="s">
        <v>656</v>
      </c>
      <c r="F55" s="35" t="s">
        <v>657</v>
      </c>
      <c r="G55" s="209" t="s">
        <v>647</v>
      </c>
      <c r="H55" s="35" t="s">
        <v>693</v>
      </c>
      <c r="I55" s="210">
        <v>40728</v>
      </c>
      <c r="J55" s="210">
        <v>43612</v>
      </c>
      <c r="K55" s="210">
        <v>44678</v>
      </c>
      <c r="L55" s="209" t="s">
        <v>803</v>
      </c>
      <c r="M55" s="209" t="s">
        <v>2586</v>
      </c>
    </row>
    <row r="56" spans="2:13">
      <c r="B56" s="211" t="s">
        <v>3088</v>
      </c>
      <c r="C56" s="38" t="s">
        <v>2650</v>
      </c>
      <c r="D56" s="38" t="s">
        <v>462</v>
      </c>
      <c r="E56" s="38" t="s">
        <v>2628</v>
      </c>
      <c r="F56" s="38" t="s">
        <v>661</v>
      </c>
      <c r="G56" s="211" t="s">
        <v>647</v>
      </c>
      <c r="H56" s="38" t="s">
        <v>127</v>
      </c>
      <c r="I56" s="212">
        <v>40735</v>
      </c>
      <c r="J56" s="212">
        <v>40862</v>
      </c>
      <c r="K56" s="212">
        <v>45417</v>
      </c>
      <c r="L56" s="211" t="s">
        <v>2651</v>
      </c>
      <c r="M56" s="211" t="s">
        <v>2586</v>
      </c>
    </row>
    <row r="57" spans="2:13">
      <c r="B57" s="209" t="s">
        <v>3089</v>
      </c>
      <c r="C57" s="35" t="s">
        <v>989</v>
      </c>
      <c r="D57" s="35" t="s">
        <v>395</v>
      </c>
      <c r="E57" s="35" t="s">
        <v>653</v>
      </c>
      <c r="F57" s="35" t="s">
        <v>661</v>
      </c>
      <c r="G57" s="209" t="s">
        <v>647</v>
      </c>
      <c r="H57" s="35" t="s">
        <v>127</v>
      </c>
      <c r="I57" s="210">
        <v>40744</v>
      </c>
      <c r="J57" s="210">
        <v>40935</v>
      </c>
      <c r="K57" s="210">
        <v>44951</v>
      </c>
      <c r="L57" s="209" t="s">
        <v>990</v>
      </c>
      <c r="M57" s="209" t="s">
        <v>2586</v>
      </c>
    </row>
    <row r="58" spans="2:13">
      <c r="B58" s="211" t="s">
        <v>3090</v>
      </c>
      <c r="C58" s="38" t="s">
        <v>1017</v>
      </c>
      <c r="D58" s="38" t="s">
        <v>2647</v>
      </c>
      <c r="E58" s="38" t="s">
        <v>656</v>
      </c>
      <c r="F58" s="38" t="s">
        <v>661</v>
      </c>
      <c r="G58" s="211" t="s">
        <v>647</v>
      </c>
      <c r="H58" s="38" t="s">
        <v>127</v>
      </c>
      <c r="I58" s="212">
        <v>40865</v>
      </c>
      <c r="J58" s="212">
        <v>41051</v>
      </c>
      <c r="K58" s="212">
        <v>44502</v>
      </c>
      <c r="L58" s="211" t="s">
        <v>1018</v>
      </c>
      <c r="M58" s="211" t="s">
        <v>2586</v>
      </c>
    </row>
    <row r="59" spans="2:13">
      <c r="B59" s="209" t="s">
        <v>3091</v>
      </c>
      <c r="C59" s="35" t="s">
        <v>840</v>
      </c>
      <c r="D59" s="35" t="s">
        <v>839</v>
      </c>
      <c r="E59" s="35" t="s">
        <v>653</v>
      </c>
      <c r="F59" s="35" t="s">
        <v>2652</v>
      </c>
      <c r="G59" s="209" t="s">
        <v>647</v>
      </c>
      <c r="H59" s="35" t="s">
        <v>690</v>
      </c>
      <c r="I59" s="210">
        <v>40924</v>
      </c>
      <c r="J59" s="210">
        <v>40940</v>
      </c>
      <c r="K59" s="210">
        <v>44957</v>
      </c>
      <c r="L59" s="209" t="s">
        <v>841</v>
      </c>
      <c r="M59" s="209" t="s">
        <v>2586</v>
      </c>
    </row>
    <row r="60" spans="2:13">
      <c r="B60" s="211" t="s">
        <v>3092</v>
      </c>
      <c r="C60" s="38" t="s">
        <v>652</v>
      </c>
      <c r="D60" s="38" t="s">
        <v>2653</v>
      </c>
      <c r="E60" s="38" t="s">
        <v>653</v>
      </c>
      <c r="F60" s="38" t="s">
        <v>2617</v>
      </c>
      <c r="G60" s="211" t="s">
        <v>647</v>
      </c>
      <c r="H60" s="38" t="s">
        <v>659</v>
      </c>
      <c r="I60" s="212">
        <v>40932</v>
      </c>
      <c r="J60" s="212">
        <v>43474</v>
      </c>
      <c r="K60" s="212">
        <v>45300</v>
      </c>
      <c r="L60" s="211" t="s">
        <v>655</v>
      </c>
      <c r="M60" s="211" t="s">
        <v>2586</v>
      </c>
    </row>
    <row r="61" spans="2:13">
      <c r="B61" s="209" t="s">
        <v>3093</v>
      </c>
      <c r="C61" s="35" t="s">
        <v>770</v>
      </c>
      <c r="D61" s="35" t="s">
        <v>1039</v>
      </c>
      <c r="E61" s="35" t="s">
        <v>2587</v>
      </c>
      <c r="F61" s="35" t="s">
        <v>684</v>
      </c>
      <c r="G61" s="209" t="s">
        <v>647</v>
      </c>
      <c r="H61" s="35" t="s">
        <v>181</v>
      </c>
      <c r="I61" s="210">
        <v>41002</v>
      </c>
      <c r="J61" s="210">
        <v>41597</v>
      </c>
      <c r="K61" s="210">
        <v>44781</v>
      </c>
      <c r="L61" s="209" t="s">
        <v>1040</v>
      </c>
      <c r="M61" s="209" t="s">
        <v>2586</v>
      </c>
    </row>
    <row r="62" spans="2:13">
      <c r="B62" s="211" t="s">
        <v>3094</v>
      </c>
      <c r="C62" s="38" t="s">
        <v>751</v>
      </c>
      <c r="D62" s="38" t="s">
        <v>2595</v>
      </c>
      <c r="E62" s="38" t="s">
        <v>2587</v>
      </c>
      <c r="F62" s="38" t="s">
        <v>673</v>
      </c>
      <c r="G62" s="211" t="s">
        <v>647</v>
      </c>
      <c r="H62" s="38" t="s">
        <v>181</v>
      </c>
      <c r="I62" s="212">
        <v>41074</v>
      </c>
      <c r="J62" s="212">
        <v>41499</v>
      </c>
      <c r="K62" s="212">
        <v>45515</v>
      </c>
      <c r="L62" s="211" t="s">
        <v>752</v>
      </c>
      <c r="M62" s="211" t="s">
        <v>2586</v>
      </c>
    </row>
    <row r="63" spans="2:13">
      <c r="B63" s="209" t="s">
        <v>3095</v>
      </c>
      <c r="C63" s="35" t="s">
        <v>757</v>
      </c>
      <c r="D63" s="35" t="s">
        <v>2654</v>
      </c>
      <c r="E63" s="35" t="s">
        <v>2587</v>
      </c>
      <c r="F63" s="35" t="s">
        <v>646</v>
      </c>
      <c r="G63" s="209" t="s">
        <v>647</v>
      </c>
      <c r="H63" s="35" t="s">
        <v>654</v>
      </c>
      <c r="I63" s="210">
        <v>41085</v>
      </c>
      <c r="J63" s="210">
        <v>43139</v>
      </c>
      <c r="K63" s="210">
        <v>44964</v>
      </c>
      <c r="L63" s="209" t="s">
        <v>758</v>
      </c>
      <c r="M63" s="209" t="s">
        <v>2586</v>
      </c>
    </row>
    <row r="64" spans="2:13">
      <c r="B64" s="211" t="s">
        <v>3096</v>
      </c>
      <c r="C64" s="38" t="s">
        <v>759</v>
      </c>
      <c r="D64" s="38" t="s">
        <v>2654</v>
      </c>
      <c r="E64" s="38" t="s">
        <v>656</v>
      </c>
      <c r="F64" s="38" t="s">
        <v>661</v>
      </c>
      <c r="G64" s="211" t="s">
        <v>647</v>
      </c>
      <c r="H64" s="38" t="s">
        <v>690</v>
      </c>
      <c r="I64" s="212">
        <v>41085</v>
      </c>
      <c r="J64" s="212">
        <v>41446</v>
      </c>
      <c r="K64" s="212">
        <v>44506</v>
      </c>
      <c r="L64" s="211" t="s">
        <v>760</v>
      </c>
      <c r="M64" s="211" t="s">
        <v>2586</v>
      </c>
    </row>
    <row r="65" spans="2:13">
      <c r="B65" s="209" t="s">
        <v>3097</v>
      </c>
      <c r="C65" s="35" t="s">
        <v>757</v>
      </c>
      <c r="D65" s="35" t="s">
        <v>2655</v>
      </c>
      <c r="E65" s="35" t="s">
        <v>2587</v>
      </c>
      <c r="F65" s="35" t="s">
        <v>646</v>
      </c>
      <c r="G65" s="209" t="s">
        <v>647</v>
      </c>
      <c r="H65" s="35" t="s">
        <v>654</v>
      </c>
      <c r="I65" s="210">
        <v>41170</v>
      </c>
      <c r="J65" s="210">
        <v>43072</v>
      </c>
      <c r="K65" s="210">
        <v>44897</v>
      </c>
      <c r="L65" s="209" t="s">
        <v>898</v>
      </c>
      <c r="M65" s="209" t="s">
        <v>2586</v>
      </c>
    </row>
    <row r="66" spans="2:13">
      <c r="B66" s="211" t="s">
        <v>3098</v>
      </c>
      <c r="C66" s="38" t="s">
        <v>1053</v>
      </c>
      <c r="D66" s="38" t="s">
        <v>1054</v>
      </c>
      <c r="E66" s="38" t="s">
        <v>653</v>
      </c>
      <c r="F66" s="38" t="s">
        <v>657</v>
      </c>
      <c r="G66" s="211" t="s">
        <v>647</v>
      </c>
      <c r="H66" s="38" t="s">
        <v>181</v>
      </c>
      <c r="I66" s="212">
        <v>41228</v>
      </c>
      <c r="J66" s="212">
        <v>41911</v>
      </c>
      <c r="K66" s="212">
        <v>44833</v>
      </c>
      <c r="L66" s="211" t="s">
        <v>1055</v>
      </c>
      <c r="M66" s="211" t="s">
        <v>2586</v>
      </c>
    </row>
    <row r="67" spans="2:13">
      <c r="B67" s="209" t="s">
        <v>3099</v>
      </c>
      <c r="C67" s="35" t="s">
        <v>800</v>
      </c>
      <c r="D67" s="35" t="s">
        <v>2656</v>
      </c>
      <c r="E67" s="35" t="s">
        <v>2587</v>
      </c>
      <c r="F67" s="35" t="s">
        <v>646</v>
      </c>
      <c r="G67" s="209" t="s">
        <v>647</v>
      </c>
      <c r="H67" s="35" t="s">
        <v>181</v>
      </c>
      <c r="I67" s="210">
        <v>41424</v>
      </c>
      <c r="J67" s="210">
        <v>41885</v>
      </c>
      <c r="K67" s="210">
        <v>43710</v>
      </c>
      <c r="L67" s="209" t="s">
        <v>2657</v>
      </c>
      <c r="M67" s="209" t="s">
        <v>2586</v>
      </c>
    </row>
    <row r="68" spans="2:13">
      <c r="B68" s="211" t="s">
        <v>3100</v>
      </c>
      <c r="C68" s="38" t="s">
        <v>2658</v>
      </c>
      <c r="D68" s="38" t="s">
        <v>2659</v>
      </c>
      <c r="E68" s="38" t="s">
        <v>656</v>
      </c>
      <c r="F68" s="38" t="s">
        <v>661</v>
      </c>
      <c r="G68" s="211" t="s">
        <v>647</v>
      </c>
      <c r="H68" s="38" t="s">
        <v>127</v>
      </c>
      <c r="I68" s="212">
        <v>41430</v>
      </c>
      <c r="J68" s="212">
        <v>41599</v>
      </c>
      <c r="K68" s="212">
        <v>44886</v>
      </c>
      <c r="L68" s="211" t="s">
        <v>2660</v>
      </c>
      <c r="M68" s="211" t="s">
        <v>2586</v>
      </c>
    </row>
    <row r="69" spans="2:13">
      <c r="B69" s="209" t="s">
        <v>3101</v>
      </c>
      <c r="C69" s="35" t="s">
        <v>2661</v>
      </c>
      <c r="D69" s="35" t="s">
        <v>957</v>
      </c>
      <c r="E69" s="35" t="s">
        <v>2662</v>
      </c>
      <c r="F69" s="35" t="s">
        <v>661</v>
      </c>
      <c r="G69" s="209" t="s">
        <v>647</v>
      </c>
      <c r="H69" s="35" t="s">
        <v>690</v>
      </c>
      <c r="I69" s="210">
        <v>41439</v>
      </c>
      <c r="J69" s="210">
        <v>41680</v>
      </c>
      <c r="K69" s="210"/>
      <c r="L69" s="209" t="s">
        <v>2663</v>
      </c>
      <c r="M69" s="209" t="s">
        <v>2586</v>
      </c>
    </row>
    <row r="70" spans="2:13">
      <c r="B70" s="211" t="s">
        <v>3102</v>
      </c>
      <c r="C70" s="38" t="s">
        <v>2664</v>
      </c>
      <c r="D70" s="38" t="s">
        <v>957</v>
      </c>
      <c r="E70" s="38" t="s">
        <v>2662</v>
      </c>
      <c r="F70" s="38" t="s">
        <v>661</v>
      </c>
      <c r="G70" s="211" t="s">
        <v>647</v>
      </c>
      <c r="H70" s="38" t="s">
        <v>690</v>
      </c>
      <c r="I70" s="212">
        <v>41439</v>
      </c>
      <c r="J70" s="212">
        <v>41680</v>
      </c>
      <c r="K70" s="212"/>
      <c r="L70" s="211" t="s">
        <v>2665</v>
      </c>
      <c r="M70" s="211" t="s">
        <v>2586</v>
      </c>
    </row>
    <row r="71" spans="2:13">
      <c r="B71" s="209" t="s">
        <v>3103</v>
      </c>
      <c r="C71" s="35" t="s">
        <v>2666</v>
      </c>
      <c r="D71" s="35" t="s">
        <v>957</v>
      </c>
      <c r="E71" s="35" t="s">
        <v>2662</v>
      </c>
      <c r="F71" s="35" t="s">
        <v>661</v>
      </c>
      <c r="G71" s="209" t="s">
        <v>647</v>
      </c>
      <c r="H71" s="35" t="s">
        <v>690</v>
      </c>
      <c r="I71" s="210">
        <v>41439</v>
      </c>
      <c r="J71" s="210">
        <v>41680</v>
      </c>
      <c r="K71" s="210"/>
      <c r="L71" s="209" t="s">
        <v>2667</v>
      </c>
      <c r="M71" s="209" t="s">
        <v>2586</v>
      </c>
    </row>
    <row r="72" spans="2:13">
      <c r="B72" s="211" t="s">
        <v>3104</v>
      </c>
      <c r="C72" s="38" t="s">
        <v>2668</v>
      </c>
      <c r="D72" s="38" t="s">
        <v>957</v>
      </c>
      <c r="E72" s="38" t="s">
        <v>2662</v>
      </c>
      <c r="F72" s="38" t="s">
        <v>661</v>
      </c>
      <c r="G72" s="211" t="s">
        <v>647</v>
      </c>
      <c r="H72" s="38" t="s">
        <v>127</v>
      </c>
      <c r="I72" s="212">
        <v>41439</v>
      </c>
      <c r="J72" s="212">
        <v>41680</v>
      </c>
      <c r="K72" s="212"/>
      <c r="L72" s="211" t="s">
        <v>2669</v>
      </c>
      <c r="M72" s="211" t="s">
        <v>2586</v>
      </c>
    </row>
    <row r="73" spans="2:13">
      <c r="B73" s="209" t="s">
        <v>3105</v>
      </c>
      <c r="C73" s="35" t="s">
        <v>2670</v>
      </c>
      <c r="D73" s="35" t="s">
        <v>957</v>
      </c>
      <c r="E73" s="35" t="s">
        <v>2662</v>
      </c>
      <c r="F73" s="35" t="s">
        <v>661</v>
      </c>
      <c r="G73" s="209" t="s">
        <v>647</v>
      </c>
      <c r="H73" s="35" t="s">
        <v>127</v>
      </c>
      <c r="I73" s="210">
        <v>41439</v>
      </c>
      <c r="J73" s="210">
        <v>41680</v>
      </c>
      <c r="K73" s="210"/>
      <c r="L73" s="209" t="s">
        <v>2671</v>
      </c>
      <c r="M73" s="209" t="s">
        <v>2586</v>
      </c>
    </row>
    <row r="74" spans="2:13">
      <c r="B74" s="211" t="s">
        <v>3106</v>
      </c>
      <c r="C74" s="38" t="s">
        <v>2672</v>
      </c>
      <c r="D74" s="38" t="s">
        <v>957</v>
      </c>
      <c r="E74" s="38" t="s">
        <v>2662</v>
      </c>
      <c r="F74" s="38" t="s">
        <v>661</v>
      </c>
      <c r="G74" s="211" t="s">
        <v>647</v>
      </c>
      <c r="H74" s="38" t="s">
        <v>127</v>
      </c>
      <c r="I74" s="212">
        <v>41439</v>
      </c>
      <c r="J74" s="212">
        <v>41680</v>
      </c>
      <c r="K74" s="212"/>
      <c r="L74" s="211" t="s">
        <v>2673</v>
      </c>
      <c r="M74" s="211" t="s">
        <v>2586</v>
      </c>
    </row>
    <row r="75" spans="2:13">
      <c r="B75" s="209" t="s">
        <v>3107</v>
      </c>
      <c r="C75" s="35" t="s">
        <v>2674</v>
      </c>
      <c r="D75" s="35" t="s">
        <v>957</v>
      </c>
      <c r="E75" s="35" t="s">
        <v>2662</v>
      </c>
      <c r="F75" s="35" t="s">
        <v>661</v>
      </c>
      <c r="G75" s="209" t="s">
        <v>647</v>
      </c>
      <c r="H75" s="35" t="s">
        <v>127</v>
      </c>
      <c r="I75" s="210">
        <v>41439</v>
      </c>
      <c r="J75" s="210">
        <v>41680</v>
      </c>
      <c r="K75" s="210"/>
      <c r="L75" s="209" t="s">
        <v>2673</v>
      </c>
      <c r="M75" s="209" t="s">
        <v>2586</v>
      </c>
    </row>
    <row r="76" spans="2:13">
      <c r="B76" s="211" t="s">
        <v>3108</v>
      </c>
      <c r="C76" s="38" t="s">
        <v>2675</v>
      </c>
      <c r="D76" s="38" t="s">
        <v>957</v>
      </c>
      <c r="E76" s="38" t="s">
        <v>2662</v>
      </c>
      <c r="F76" s="38" t="s">
        <v>661</v>
      </c>
      <c r="G76" s="211" t="s">
        <v>647</v>
      </c>
      <c r="H76" s="38" t="s">
        <v>127</v>
      </c>
      <c r="I76" s="212">
        <v>41439</v>
      </c>
      <c r="J76" s="212">
        <v>41680</v>
      </c>
      <c r="K76" s="212"/>
      <c r="L76" s="211" t="s">
        <v>2676</v>
      </c>
      <c r="M76" s="211" t="s">
        <v>2586</v>
      </c>
    </row>
    <row r="77" spans="2:13">
      <c r="B77" s="209" t="s">
        <v>3109</v>
      </c>
      <c r="C77" s="35" t="s">
        <v>2677</v>
      </c>
      <c r="D77" s="35" t="s">
        <v>957</v>
      </c>
      <c r="E77" s="35" t="s">
        <v>2662</v>
      </c>
      <c r="F77" s="35" t="s">
        <v>661</v>
      </c>
      <c r="G77" s="209" t="s">
        <v>647</v>
      </c>
      <c r="H77" s="35" t="s">
        <v>127</v>
      </c>
      <c r="I77" s="210">
        <v>41439</v>
      </c>
      <c r="J77" s="210">
        <v>41680</v>
      </c>
      <c r="K77" s="210"/>
      <c r="L77" s="209" t="s">
        <v>2678</v>
      </c>
      <c r="M77" s="209" t="s">
        <v>2586</v>
      </c>
    </row>
    <row r="78" spans="2:13">
      <c r="B78" s="211" t="s">
        <v>3110</v>
      </c>
      <c r="C78" s="38" t="s">
        <v>2679</v>
      </c>
      <c r="D78" s="38" t="s">
        <v>957</v>
      </c>
      <c r="E78" s="38" t="s">
        <v>2662</v>
      </c>
      <c r="F78" s="38" t="s">
        <v>661</v>
      </c>
      <c r="G78" s="211" t="s">
        <v>647</v>
      </c>
      <c r="H78" s="38" t="s">
        <v>127</v>
      </c>
      <c r="I78" s="212">
        <v>41439</v>
      </c>
      <c r="J78" s="212">
        <v>41680</v>
      </c>
      <c r="K78" s="212"/>
      <c r="L78" s="211" t="s">
        <v>2680</v>
      </c>
      <c r="M78" s="211" t="s">
        <v>2586</v>
      </c>
    </row>
    <row r="79" spans="2:13">
      <c r="B79" s="209" t="s">
        <v>3111</v>
      </c>
      <c r="C79" s="35" t="s">
        <v>2681</v>
      </c>
      <c r="D79" s="35" t="s">
        <v>957</v>
      </c>
      <c r="E79" s="35" t="s">
        <v>2662</v>
      </c>
      <c r="F79" s="35" t="s">
        <v>661</v>
      </c>
      <c r="G79" s="209" t="s">
        <v>647</v>
      </c>
      <c r="H79" s="35" t="s">
        <v>127</v>
      </c>
      <c r="I79" s="210">
        <v>41439</v>
      </c>
      <c r="J79" s="210">
        <v>41680</v>
      </c>
      <c r="K79" s="210"/>
      <c r="L79" s="209" t="s">
        <v>2682</v>
      </c>
      <c r="M79" s="209" t="s">
        <v>2586</v>
      </c>
    </row>
    <row r="80" spans="2:13">
      <c r="B80" s="211" t="s">
        <v>3112</v>
      </c>
      <c r="C80" s="38" t="s">
        <v>2683</v>
      </c>
      <c r="D80" s="38" t="s">
        <v>957</v>
      </c>
      <c r="E80" s="38" t="s">
        <v>2662</v>
      </c>
      <c r="F80" s="38" t="s">
        <v>661</v>
      </c>
      <c r="G80" s="211" t="s">
        <v>647</v>
      </c>
      <c r="H80" s="38" t="s">
        <v>127</v>
      </c>
      <c r="I80" s="212">
        <v>41439</v>
      </c>
      <c r="J80" s="212">
        <v>41680</v>
      </c>
      <c r="K80" s="212"/>
      <c r="L80" s="211" t="s">
        <v>2684</v>
      </c>
      <c r="M80" s="211" t="s">
        <v>2586</v>
      </c>
    </row>
    <row r="81" spans="2:13">
      <c r="B81" s="209" t="s">
        <v>3113</v>
      </c>
      <c r="C81" s="35" t="s">
        <v>2685</v>
      </c>
      <c r="D81" s="35" t="s">
        <v>957</v>
      </c>
      <c r="E81" s="35" t="s">
        <v>2662</v>
      </c>
      <c r="F81" s="35" t="s">
        <v>661</v>
      </c>
      <c r="G81" s="209" t="s">
        <v>647</v>
      </c>
      <c r="H81" s="35" t="s">
        <v>127</v>
      </c>
      <c r="I81" s="210">
        <v>41439</v>
      </c>
      <c r="J81" s="210">
        <v>41680</v>
      </c>
      <c r="K81" s="210"/>
      <c r="L81" s="209" t="s">
        <v>2686</v>
      </c>
      <c r="M81" s="209" t="s">
        <v>2586</v>
      </c>
    </row>
    <row r="82" spans="2:13">
      <c r="B82" s="211" t="s">
        <v>3114</v>
      </c>
      <c r="C82" s="38" t="s">
        <v>2687</v>
      </c>
      <c r="D82" s="38" t="s">
        <v>957</v>
      </c>
      <c r="E82" s="38" t="s">
        <v>2662</v>
      </c>
      <c r="F82" s="38" t="s">
        <v>661</v>
      </c>
      <c r="G82" s="211" t="s">
        <v>647</v>
      </c>
      <c r="H82" s="38" t="s">
        <v>127</v>
      </c>
      <c r="I82" s="212">
        <v>41439</v>
      </c>
      <c r="J82" s="212">
        <v>41680</v>
      </c>
      <c r="K82" s="212"/>
      <c r="L82" s="211" t="s">
        <v>2688</v>
      </c>
      <c r="M82" s="211" t="s">
        <v>2586</v>
      </c>
    </row>
    <row r="83" spans="2:13">
      <c r="B83" s="209" t="s">
        <v>3115</v>
      </c>
      <c r="C83" s="35" t="s">
        <v>2689</v>
      </c>
      <c r="D83" s="35" t="s">
        <v>957</v>
      </c>
      <c r="E83" s="35" t="s">
        <v>2662</v>
      </c>
      <c r="F83" s="35" t="s">
        <v>661</v>
      </c>
      <c r="G83" s="209" t="s">
        <v>647</v>
      </c>
      <c r="H83" s="35" t="s">
        <v>127</v>
      </c>
      <c r="I83" s="210">
        <v>41439</v>
      </c>
      <c r="J83" s="210">
        <v>41680</v>
      </c>
      <c r="K83" s="210"/>
      <c r="L83" s="209" t="s">
        <v>2690</v>
      </c>
      <c r="M83" s="209" t="s">
        <v>2586</v>
      </c>
    </row>
    <row r="84" spans="2:13">
      <c r="B84" s="211" t="s">
        <v>3116</v>
      </c>
      <c r="C84" s="38" t="s">
        <v>2691</v>
      </c>
      <c r="D84" s="38" t="s">
        <v>957</v>
      </c>
      <c r="E84" s="38" t="s">
        <v>2662</v>
      </c>
      <c r="F84" s="38" t="s">
        <v>661</v>
      </c>
      <c r="G84" s="211" t="s">
        <v>647</v>
      </c>
      <c r="H84" s="38" t="s">
        <v>127</v>
      </c>
      <c r="I84" s="212">
        <v>41439</v>
      </c>
      <c r="J84" s="212">
        <v>41680</v>
      </c>
      <c r="K84" s="212"/>
      <c r="L84" s="211" t="s">
        <v>2692</v>
      </c>
      <c r="M84" s="211" t="s">
        <v>2586</v>
      </c>
    </row>
    <row r="85" spans="2:13">
      <c r="B85" s="209" t="s">
        <v>3117</v>
      </c>
      <c r="C85" s="35" t="s">
        <v>2693</v>
      </c>
      <c r="D85" s="35" t="s">
        <v>957</v>
      </c>
      <c r="E85" s="35" t="s">
        <v>2662</v>
      </c>
      <c r="F85" s="35" t="s">
        <v>661</v>
      </c>
      <c r="G85" s="209" t="s">
        <v>647</v>
      </c>
      <c r="H85" s="35" t="s">
        <v>127</v>
      </c>
      <c r="I85" s="210">
        <v>41439</v>
      </c>
      <c r="J85" s="210">
        <v>41680</v>
      </c>
      <c r="K85" s="210"/>
      <c r="L85" s="209" t="s">
        <v>2694</v>
      </c>
      <c r="M85" s="209" t="s">
        <v>2586</v>
      </c>
    </row>
    <row r="86" spans="2:13">
      <c r="B86" s="211" t="s">
        <v>3118</v>
      </c>
      <c r="C86" s="38" t="s">
        <v>933</v>
      </c>
      <c r="D86" s="38" t="s">
        <v>934</v>
      </c>
      <c r="E86" s="38" t="s">
        <v>656</v>
      </c>
      <c r="F86" s="38" t="s">
        <v>661</v>
      </c>
      <c r="G86" s="211" t="s">
        <v>647</v>
      </c>
      <c r="H86" s="38" t="s">
        <v>127</v>
      </c>
      <c r="I86" s="212">
        <v>41470</v>
      </c>
      <c r="J86" s="212">
        <v>41576</v>
      </c>
      <c r="K86" s="212">
        <v>45106</v>
      </c>
      <c r="L86" s="211" t="s">
        <v>935</v>
      </c>
      <c r="M86" s="211" t="s">
        <v>2586</v>
      </c>
    </row>
    <row r="87" spans="2:13">
      <c r="B87" s="209" t="s">
        <v>3119</v>
      </c>
      <c r="C87" s="35" t="s">
        <v>1065</v>
      </c>
      <c r="D87" s="35" t="s">
        <v>1066</v>
      </c>
      <c r="E87" s="35" t="s">
        <v>2628</v>
      </c>
      <c r="F87" s="35" t="s">
        <v>661</v>
      </c>
      <c r="G87" s="209" t="s">
        <v>647</v>
      </c>
      <c r="H87" s="35" t="s">
        <v>127</v>
      </c>
      <c r="I87" s="210">
        <v>41550</v>
      </c>
      <c r="J87" s="210">
        <v>41606</v>
      </c>
      <c r="K87" s="210">
        <v>44379</v>
      </c>
      <c r="L87" s="209" t="s">
        <v>1067</v>
      </c>
      <c r="M87" s="209" t="s">
        <v>2586</v>
      </c>
    </row>
    <row r="88" spans="2:13">
      <c r="B88" s="211" t="s">
        <v>3120</v>
      </c>
      <c r="C88" s="38" t="s">
        <v>2695</v>
      </c>
      <c r="D88" s="38" t="s">
        <v>2595</v>
      </c>
      <c r="E88" s="38" t="s">
        <v>2587</v>
      </c>
      <c r="F88" s="38" t="s">
        <v>673</v>
      </c>
      <c r="G88" s="211" t="s">
        <v>647</v>
      </c>
      <c r="H88" s="38" t="s">
        <v>181</v>
      </c>
      <c r="I88" s="212">
        <v>41729</v>
      </c>
      <c r="J88" s="212">
        <v>42688</v>
      </c>
      <c r="K88" s="212">
        <v>44513</v>
      </c>
      <c r="L88" s="211" t="s">
        <v>753</v>
      </c>
      <c r="M88" s="211" t="s">
        <v>2586</v>
      </c>
    </row>
    <row r="89" spans="2:13">
      <c r="B89" s="209" t="s">
        <v>3121</v>
      </c>
      <c r="C89" s="35" t="s">
        <v>692</v>
      </c>
      <c r="D89" s="35" t="s">
        <v>2696</v>
      </c>
      <c r="E89" s="35" t="s">
        <v>656</v>
      </c>
      <c r="F89" s="35" t="s">
        <v>657</v>
      </c>
      <c r="G89" s="209" t="s">
        <v>647</v>
      </c>
      <c r="H89" s="35" t="s">
        <v>693</v>
      </c>
      <c r="I89" s="210">
        <v>41862</v>
      </c>
      <c r="J89" s="210">
        <v>42200</v>
      </c>
      <c r="K89" s="210">
        <v>45486</v>
      </c>
      <c r="L89" s="209" t="s">
        <v>2697</v>
      </c>
      <c r="M89" s="209" t="s">
        <v>2586</v>
      </c>
    </row>
    <row r="90" spans="2:13">
      <c r="B90" s="211" t="s">
        <v>3122</v>
      </c>
      <c r="C90" s="38" t="s">
        <v>800</v>
      </c>
      <c r="D90" s="38" t="s">
        <v>1077</v>
      </c>
      <c r="E90" s="38" t="s">
        <v>2587</v>
      </c>
      <c r="F90" s="38" t="s">
        <v>646</v>
      </c>
      <c r="G90" s="211" t="s">
        <v>647</v>
      </c>
      <c r="H90" s="38" t="s">
        <v>181</v>
      </c>
      <c r="I90" s="212">
        <v>41897</v>
      </c>
      <c r="J90" s="212">
        <v>42885</v>
      </c>
      <c r="K90" s="212">
        <v>44710</v>
      </c>
      <c r="L90" s="211" t="s">
        <v>1078</v>
      </c>
      <c r="M90" s="211" t="s">
        <v>2586</v>
      </c>
    </row>
    <row r="91" spans="2:13">
      <c r="B91" s="209" t="s">
        <v>3123</v>
      </c>
      <c r="C91" s="35" t="s">
        <v>672</v>
      </c>
      <c r="D91" s="35" t="s">
        <v>2698</v>
      </c>
      <c r="E91" s="35" t="s">
        <v>2587</v>
      </c>
      <c r="F91" s="35" t="s">
        <v>646</v>
      </c>
      <c r="G91" s="209" t="s">
        <v>647</v>
      </c>
      <c r="H91" s="35" t="s">
        <v>181</v>
      </c>
      <c r="I91" s="210">
        <v>41939</v>
      </c>
      <c r="J91" s="210">
        <v>41919</v>
      </c>
      <c r="K91" s="210">
        <v>45788</v>
      </c>
      <c r="L91" s="209" t="s">
        <v>1022</v>
      </c>
      <c r="M91" s="209" t="s">
        <v>2586</v>
      </c>
    </row>
    <row r="92" spans="2:13">
      <c r="B92" s="211" t="s">
        <v>3124</v>
      </c>
      <c r="C92" s="38" t="s">
        <v>726</v>
      </c>
      <c r="D92" s="38" t="s">
        <v>394</v>
      </c>
      <c r="E92" s="38" t="s">
        <v>656</v>
      </c>
      <c r="F92" s="38" t="s">
        <v>661</v>
      </c>
      <c r="G92" s="211" t="s">
        <v>647</v>
      </c>
      <c r="H92" s="38" t="s">
        <v>127</v>
      </c>
      <c r="I92" s="212">
        <v>41990</v>
      </c>
      <c r="J92" s="212">
        <v>42165</v>
      </c>
      <c r="K92" s="212">
        <v>45451</v>
      </c>
      <c r="L92" s="211" t="s">
        <v>2699</v>
      </c>
      <c r="M92" s="211" t="s">
        <v>2586</v>
      </c>
    </row>
    <row r="93" spans="2:13">
      <c r="B93" s="209" t="s">
        <v>3125</v>
      </c>
      <c r="C93" s="35" t="s">
        <v>725</v>
      </c>
      <c r="D93" s="35" t="s">
        <v>394</v>
      </c>
      <c r="E93" s="35" t="s">
        <v>656</v>
      </c>
      <c r="F93" s="35" t="s">
        <v>2700</v>
      </c>
      <c r="G93" s="209" t="s">
        <v>647</v>
      </c>
      <c r="H93" s="35" t="s">
        <v>690</v>
      </c>
      <c r="I93" s="210">
        <v>41997</v>
      </c>
      <c r="J93" s="210">
        <v>42165</v>
      </c>
      <c r="K93" s="210">
        <v>45450</v>
      </c>
      <c r="L93" s="209" t="s">
        <v>2701</v>
      </c>
      <c r="M93" s="209" t="s">
        <v>2586</v>
      </c>
    </row>
    <row r="94" spans="2:13">
      <c r="B94" s="211" t="s">
        <v>3126</v>
      </c>
      <c r="C94" s="38" t="s">
        <v>800</v>
      </c>
      <c r="D94" s="38" t="s">
        <v>425</v>
      </c>
      <c r="E94" s="38" t="s">
        <v>2587</v>
      </c>
      <c r="F94" s="38" t="s">
        <v>646</v>
      </c>
      <c r="G94" s="211" t="s">
        <v>647</v>
      </c>
      <c r="H94" s="38" t="s">
        <v>181</v>
      </c>
      <c r="I94" s="212">
        <v>42004</v>
      </c>
      <c r="J94" s="212">
        <v>42478</v>
      </c>
      <c r="K94" s="212">
        <v>45771</v>
      </c>
      <c r="L94" s="211" t="s">
        <v>821</v>
      </c>
      <c r="M94" s="211" t="s">
        <v>2586</v>
      </c>
    </row>
    <row r="95" spans="2:13">
      <c r="B95" s="209" t="s">
        <v>3127</v>
      </c>
      <c r="C95" s="35" t="s">
        <v>857</v>
      </c>
      <c r="D95" s="35" t="s">
        <v>858</v>
      </c>
      <c r="E95" s="35" t="s">
        <v>656</v>
      </c>
      <c r="F95" s="35" t="s">
        <v>657</v>
      </c>
      <c r="G95" s="209" t="s">
        <v>647</v>
      </c>
      <c r="H95" s="35" t="s">
        <v>654</v>
      </c>
      <c r="I95" s="210">
        <v>42006</v>
      </c>
      <c r="J95" s="210">
        <v>42179</v>
      </c>
      <c r="K95" s="210">
        <v>44370</v>
      </c>
      <c r="L95" s="209" t="s">
        <v>859</v>
      </c>
      <c r="M95" s="209" t="s">
        <v>2586</v>
      </c>
    </row>
    <row r="96" spans="2:13">
      <c r="B96" s="211" t="s">
        <v>3128</v>
      </c>
      <c r="C96" s="38" t="s">
        <v>645</v>
      </c>
      <c r="D96" s="38" t="s">
        <v>2702</v>
      </c>
      <c r="E96" s="38" t="s">
        <v>2587</v>
      </c>
      <c r="F96" s="38" t="s">
        <v>646</v>
      </c>
      <c r="G96" s="211" t="s">
        <v>647</v>
      </c>
      <c r="H96" s="38" t="s">
        <v>181</v>
      </c>
      <c r="I96" s="212">
        <v>42010</v>
      </c>
      <c r="J96" s="212">
        <v>42054</v>
      </c>
      <c r="K96" s="212">
        <v>45706</v>
      </c>
      <c r="L96" s="211" t="s">
        <v>2703</v>
      </c>
      <c r="M96" s="211" t="s">
        <v>2586</v>
      </c>
    </row>
    <row r="97" spans="2:13">
      <c r="B97" s="209" t="s">
        <v>3129</v>
      </c>
      <c r="C97" s="35" t="s">
        <v>800</v>
      </c>
      <c r="D97" s="35" t="s">
        <v>828</v>
      </c>
      <c r="E97" s="35" t="s">
        <v>2587</v>
      </c>
      <c r="F97" s="35" t="s">
        <v>646</v>
      </c>
      <c r="G97" s="209" t="s">
        <v>647</v>
      </c>
      <c r="H97" s="35" t="s">
        <v>181</v>
      </c>
      <c r="I97" s="210">
        <v>42010</v>
      </c>
      <c r="J97" s="210">
        <v>42551</v>
      </c>
      <c r="K97" s="210">
        <v>44376</v>
      </c>
      <c r="L97" s="209" t="s">
        <v>830</v>
      </c>
      <c r="M97" s="209" t="s">
        <v>2586</v>
      </c>
    </row>
    <row r="98" spans="2:13">
      <c r="B98" s="211" t="s">
        <v>3130</v>
      </c>
      <c r="C98" s="38" t="s">
        <v>645</v>
      </c>
      <c r="D98" s="38" t="s">
        <v>2704</v>
      </c>
      <c r="E98" s="38" t="s">
        <v>2587</v>
      </c>
      <c r="F98" s="38" t="s">
        <v>646</v>
      </c>
      <c r="G98" s="211" t="s">
        <v>647</v>
      </c>
      <c r="H98" s="38" t="s">
        <v>181</v>
      </c>
      <c r="I98" s="212">
        <v>42019</v>
      </c>
      <c r="J98" s="212">
        <v>42886</v>
      </c>
      <c r="K98" s="212">
        <v>44711</v>
      </c>
      <c r="L98" s="211" t="s">
        <v>648</v>
      </c>
      <c r="M98" s="211" t="s">
        <v>2586</v>
      </c>
    </row>
    <row r="99" spans="2:13">
      <c r="B99" s="209" t="s">
        <v>3131</v>
      </c>
      <c r="C99" s="35" t="s">
        <v>763</v>
      </c>
      <c r="D99" s="35" t="s">
        <v>419</v>
      </c>
      <c r="E99" s="35" t="s">
        <v>2587</v>
      </c>
      <c r="F99" s="35" t="s">
        <v>673</v>
      </c>
      <c r="G99" s="209" t="s">
        <v>647</v>
      </c>
      <c r="H99" s="35" t="s">
        <v>127</v>
      </c>
      <c r="I99" s="210">
        <v>42048</v>
      </c>
      <c r="J99" s="210">
        <v>42479</v>
      </c>
      <c r="K99" s="210">
        <v>44304</v>
      </c>
      <c r="L99" s="209" t="s">
        <v>764</v>
      </c>
      <c r="M99" s="209" t="s">
        <v>2586</v>
      </c>
    </row>
    <row r="100" spans="2:13">
      <c r="B100" s="211" t="s">
        <v>3132</v>
      </c>
      <c r="C100" s="38" t="s">
        <v>2705</v>
      </c>
      <c r="D100" s="38" t="s">
        <v>2706</v>
      </c>
      <c r="E100" s="38" t="s">
        <v>739</v>
      </c>
      <c r="F100" s="38" t="s">
        <v>1013</v>
      </c>
      <c r="G100" s="211" t="s">
        <v>647</v>
      </c>
      <c r="H100" s="38" t="s">
        <v>127</v>
      </c>
      <c r="I100" s="212">
        <v>42056</v>
      </c>
      <c r="J100" s="212">
        <v>42263</v>
      </c>
      <c r="K100" s="212">
        <v>51395</v>
      </c>
      <c r="L100" s="211" t="s">
        <v>1014</v>
      </c>
      <c r="M100" s="211" t="s">
        <v>2586</v>
      </c>
    </row>
    <row r="101" spans="2:13">
      <c r="B101" s="209" t="s">
        <v>3133</v>
      </c>
      <c r="C101" s="35" t="s">
        <v>991</v>
      </c>
      <c r="D101" s="35" t="s">
        <v>992</v>
      </c>
      <c r="E101" s="35" t="s">
        <v>2628</v>
      </c>
      <c r="F101" s="35" t="s">
        <v>661</v>
      </c>
      <c r="G101" s="209" t="s">
        <v>647</v>
      </c>
      <c r="H101" s="35" t="s">
        <v>127</v>
      </c>
      <c r="I101" s="210">
        <v>42073</v>
      </c>
      <c r="J101" s="210">
        <v>42153</v>
      </c>
      <c r="K101" s="210">
        <v>44569</v>
      </c>
      <c r="L101" s="209" t="s">
        <v>691</v>
      </c>
      <c r="M101" s="209" t="s">
        <v>2586</v>
      </c>
    </row>
    <row r="102" spans="2:13">
      <c r="B102" s="211" t="s">
        <v>3134</v>
      </c>
      <c r="C102" s="38" t="s">
        <v>2707</v>
      </c>
      <c r="D102" s="38" t="s">
        <v>2708</v>
      </c>
      <c r="E102" s="38" t="s">
        <v>2628</v>
      </c>
      <c r="F102" s="38" t="s">
        <v>661</v>
      </c>
      <c r="G102" s="211" t="s">
        <v>647</v>
      </c>
      <c r="H102" s="38" t="s">
        <v>127</v>
      </c>
      <c r="I102" s="212">
        <v>42104</v>
      </c>
      <c r="J102" s="212">
        <v>42885</v>
      </c>
      <c r="K102" s="212">
        <v>45416</v>
      </c>
      <c r="L102" s="211" t="s">
        <v>2709</v>
      </c>
      <c r="M102" s="211" t="s">
        <v>2586</v>
      </c>
    </row>
    <row r="103" spans="2:13">
      <c r="B103" s="209" t="s">
        <v>3135</v>
      </c>
      <c r="C103" s="35" t="s">
        <v>717</v>
      </c>
      <c r="D103" s="35" t="s">
        <v>2710</v>
      </c>
      <c r="E103" s="35" t="s">
        <v>663</v>
      </c>
      <c r="F103" s="35" t="s">
        <v>657</v>
      </c>
      <c r="G103" s="209" t="s">
        <v>647</v>
      </c>
      <c r="H103" s="35" t="s">
        <v>670</v>
      </c>
      <c r="I103" s="210">
        <v>42116</v>
      </c>
      <c r="J103" s="210">
        <v>43370</v>
      </c>
      <c r="K103" s="210">
        <v>50674</v>
      </c>
      <c r="L103" s="209" t="s">
        <v>718</v>
      </c>
      <c r="M103" s="209" t="s">
        <v>2586</v>
      </c>
    </row>
    <row r="104" spans="2:13">
      <c r="B104" s="211" t="s">
        <v>3136</v>
      </c>
      <c r="C104" s="38" t="s">
        <v>1001</v>
      </c>
      <c r="D104" s="38" t="s">
        <v>2711</v>
      </c>
      <c r="E104" s="38" t="s">
        <v>656</v>
      </c>
      <c r="F104" s="38" t="s">
        <v>657</v>
      </c>
      <c r="G104" s="211" t="s">
        <v>647</v>
      </c>
      <c r="H104" s="38" t="s">
        <v>670</v>
      </c>
      <c r="I104" s="212">
        <v>42151</v>
      </c>
      <c r="J104" s="212">
        <v>42429</v>
      </c>
      <c r="K104" s="212">
        <v>44619</v>
      </c>
      <c r="L104" s="211" t="s">
        <v>1002</v>
      </c>
      <c r="M104" s="211" t="s">
        <v>2586</v>
      </c>
    </row>
    <row r="105" spans="2:13">
      <c r="B105" s="209" t="s">
        <v>3137</v>
      </c>
      <c r="C105" s="35" t="s">
        <v>2712</v>
      </c>
      <c r="D105" s="35" t="s">
        <v>992</v>
      </c>
      <c r="E105" s="35" t="s">
        <v>2628</v>
      </c>
      <c r="F105" s="35" t="s">
        <v>661</v>
      </c>
      <c r="G105" s="209" t="s">
        <v>647</v>
      </c>
      <c r="H105" s="35" t="s">
        <v>127</v>
      </c>
      <c r="I105" s="210">
        <v>42221</v>
      </c>
      <c r="J105" s="210">
        <v>42678</v>
      </c>
      <c r="K105" s="210">
        <v>45353</v>
      </c>
      <c r="L105" s="209" t="s">
        <v>691</v>
      </c>
      <c r="M105" s="209" t="s">
        <v>2586</v>
      </c>
    </row>
    <row r="106" spans="2:13">
      <c r="B106" s="211" t="s">
        <v>3138</v>
      </c>
      <c r="C106" s="38" t="s">
        <v>1081</v>
      </c>
      <c r="D106" s="38" t="s">
        <v>1567</v>
      </c>
      <c r="E106" s="38" t="s">
        <v>663</v>
      </c>
      <c r="F106" s="38" t="s">
        <v>661</v>
      </c>
      <c r="G106" s="211" t="s">
        <v>647</v>
      </c>
      <c r="H106" s="38" t="s">
        <v>127</v>
      </c>
      <c r="I106" s="212">
        <v>42227</v>
      </c>
      <c r="J106" s="212">
        <v>42929</v>
      </c>
      <c r="K106" s="212">
        <v>44754</v>
      </c>
      <c r="L106" s="211" t="s">
        <v>1082</v>
      </c>
      <c r="M106" s="211" t="s">
        <v>2586</v>
      </c>
    </row>
    <row r="107" spans="2:13">
      <c r="B107" s="209" t="s">
        <v>3139</v>
      </c>
      <c r="C107" s="35" t="s">
        <v>813</v>
      </c>
      <c r="D107" s="35" t="s">
        <v>2713</v>
      </c>
      <c r="E107" s="35" t="s">
        <v>2714</v>
      </c>
      <c r="F107" s="35" t="s">
        <v>2715</v>
      </c>
      <c r="G107" s="209" t="s">
        <v>647</v>
      </c>
      <c r="H107" s="35" t="s">
        <v>181</v>
      </c>
      <c r="I107" s="210">
        <v>42279</v>
      </c>
      <c r="J107" s="210">
        <v>42466</v>
      </c>
      <c r="K107" s="210">
        <v>44291</v>
      </c>
      <c r="L107" s="209" t="s">
        <v>883</v>
      </c>
      <c r="M107" s="209" t="s">
        <v>2586</v>
      </c>
    </row>
    <row r="108" spans="2:13">
      <c r="B108" s="211" t="s">
        <v>3140</v>
      </c>
      <c r="C108" s="38" t="s">
        <v>763</v>
      </c>
      <c r="D108" s="38" t="s">
        <v>943</v>
      </c>
      <c r="E108" s="38" t="s">
        <v>739</v>
      </c>
      <c r="F108" s="38" t="s">
        <v>661</v>
      </c>
      <c r="G108" s="211" t="s">
        <v>647</v>
      </c>
      <c r="H108" s="38" t="s">
        <v>127</v>
      </c>
      <c r="I108" s="212">
        <v>42297</v>
      </c>
      <c r="J108" s="212">
        <v>42565</v>
      </c>
      <c r="K108" s="212">
        <v>48043</v>
      </c>
      <c r="L108" s="211" t="s">
        <v>944</v>
      </c>
      <c r="M108" s="211" t="s">
        <v>2586</v>
      </c>
    </row>
    <row r="109" spans="2:13">
      <c r="B109" s="209" t="s">
        <v>3141</v>
      </c>
      <c r="C109" s="35" t="s">
        <v>734</v>
      </c>
      <c r="D109" s="35" t="s">
        <v>1378</v>
      </c>
      <c r="E109" s="35" t="s">
        <v>656</v>
      </c>
      <c r="F109" s="35" t="s">
        <v>657</v>
      </c>
      <c r="G109" s="209" t="s">
        <v>647</v>
      </c>
      <c r="H109" s="35" t="s">
        <v>654</v>
      </c>
      <c r="I109" s="210">
        <v>42299</v>
      </c>
      <c r="J109" s="210">
        <v>42502</v>
      </c>
      <c r="K109" s="210">
        <v>44692</v>
      </c>
      <c r="L109" s="209" t="s">
        <v>735</v>
      </c>
      <c r="M109" s="209" t="s">
        <v>2586</v>
      </c>
    </row>
    <row r="110" spans="2:13">
      <c r="B110" s="211" t="s">
        <v>3142</v>
      </c>
      <c r="C110" s="38" t="s">
        <v>848</v>
      </c>
      <c r="D110" s="38" t="s">
        <v>460</v>
      </c>
      <c r="E110" s="38" t="s">
        <v>2628</v>
      </c>
      <c r="F110" s="38" t="s">
        <v>661</v>
      </c>
      <c r="G110" s="211" t="s">
        <v>647</v>
      </c>
      <c r="H110" s="38" t="s">
        <v>127</v>
      </c>
      <c r="I110" s="212">
        <v>42368</v>
      </c>
      <c r="J110" s="212">
        <v>43878</v>
      </c>
      <c r="K110" s="212">
        <v>44953</v>
      </c>
      <c r="L110" s="211" t="s">
        <v>849</v>
      </c>
      <c r="M110" s="211" t="s">
        <v>2586</v>
      </c>
    </row>
    <row r="111" spans="2:13">
      <c r="B111" s="209" t="s">
        <v>3143</v>
      </c>
      <c r="C111" s="35" t="s">
        <v>2716</v>
      </c>
      <c r="D111" s="35" t="s">
        <v>2717</v>
      </c>
      <c r="E111" s="35" t="s">
        <v>2628</v>
      </c>
      <c r="F111" s="35" t="s">
        <v>661</v>
      </c>
      <c r="G111" s="209" t="s">
        <v>647</v>
      </c>
      <c r="H111" s="35" t="s">
        <v>127</v>
      </c>
      <c r="I111" s="210">
        <v>42381</v>
      </c>
      <c r="J111" s="210">
        <v>40190</v>
      </c>
      <c r="K111" s="210">
        <v>45421</v>
      </c>
      <c r="L111" s="209" t="s">
        <v>2718</v>
      </c>
      <c r="M111" s="209" t="s">
        <v>2586</v>
      </c>
    </row>
    <row r="112" spans="2:13">
      <c r="B112" s="211" t="s">
        <v>3144</v>
      </c>
      <c r="C112" s="38" t="s">
        <v>998</v>
      </c>
      <c r="D112" s="38" t="s">
        <v>2719</v>
      </c>
      <c r="E112" s="38" t="s">
        <v>2587</v>
      </c>
      <c r="F112" s="38" t="s">
        <v>673</v>
      </c>
      <c r="G112" s="211" t="s">
        <v>647</v>
      </c>
      <c r="H112" s="38" t="s">
        <v>181</v>
      </c>
      <c r="I112" s="212">
        <v>42395</v>
      </c>
      <c r="J112" s="212">
        <v>43307</v>
      </c>
      <c r="K112" s="212">
        <v>45132</v>
      </c>
      <c r="L112" s="211" t="s">
        <v>999</v>
      </c>
      <c r="M112" s="211" t="s">
        <v>2586</v>
      </c>
    </row>
    <row r="113" spans="2:13">
      <c r="B113" s="209" t="s">
        <v>3145</v>
      </c>
      <c r="C113" s="35" t="s">
        <v>672</v>
      </c>
      <c r="D113" s="35" t="s">
        <v>483</v>
      </c>
      <c r="E113" s="35" t="s">
        <v>2587</v>
      </c>
      <c r="F113" s="35" t="s">
        <v>646</v>
      </c>
      <c r="G113" s="209" t="s">
        <v>647</v>
      </c>
      <c r="H113" s="35" t="s">
        <v>181</v>
      </c>
      <c r="I113" s="210">
        <v>42402</v>
      </c>
      <c r="J113" s="210">
        <v>42541</v>
      </c>
      <c r="K113" s="210">
        <v>44366</v>
      </c>
      <c r="L113" s="209" t="s">
        <v>799</v>
      </c>
      <c r="M113" s="209" t="s">
        <v>2586</v>
      </c>
    </row>
    <row r="114" spans="2:13">
      <c r="B114" s="211" t="s">
        <v>3146</v>
      </c>
      <c r="C114" s="38" t="s">
        <v>727</v>
      </c>
      <c r="D114" s="38" t="s">
        <v>2720</v>
      </c>
      <c r="E114" s="38" t="s">
        <v>2714</v>
      </c>
      <c r="F114" s="38" t="s">
        <v>2715</v>
      </c>
      <c r="G114" s="211" t="s">
        <v>647</v>
      </c>
      <c r="H114" s="38" t="s">
        <v>181</v>
      </c>
      <c r="I114" s="212">
        <v>42403</v>
      </c>
      <c r="J114" s="212">
        <v>42415</v>
      </c>
      <c r="K114" s="212">
        <v>44241</v>
      </c>
      <c r="L114" s="211" t="s">
        <v>982</v>
      </c>
      <c r="M114" s="211" t="s">
        <v>2586</v>
      </c>
    </row>
    <row r="115" spans="2:13">
      <c r="B115" s="209" t="s">
        <v>3147</v>
      </c>
      <c r="C115" s="35" t="s">
        <v>877</v>
      </c>
      <c r="D115" s="35" t="s">
        <v>878</v>
      </c>
      <c r="E115" s="35" t="s">
        <v>656</v>
      </c>
      <c r="F115" s="35" t="s">
        <v>661</v>
      </c>
      <c r="G115" s="209" t="s">
        <v>647</v>
      </c>
      <c r="H115" s="35" t="s">
        <v>127</v>
      </c>
      <c r="I115" s="210">
        <v>42411</v>
      </c>
      <c r="J115" s="210">
        <v>43179</v>
      </c>
      <c r="K115" s="210">
        <v>44640</v>
      </c>
      <c r="L115" s="209" t="s">
        <v>879</v>
      </c>
      <c r="M115" s="209" t="s">
        <v>2586</v>
      </c>
    </row>
    <row r="116" spans="2:13">
      <c r="B116" s="211" t="s">
        <v>3148</v>
      </c>
      <c r="C116" s="38" t="s">
        <v>341</v>
      </c>
      <c r="D116" s="38" t="s">
        <v>983</v>
      </c>
      <c r="E116" s="38" t="s">
        <v>2714</v>
      </c>
      <c r="F116" s="38" t="s">
        <v>2715</v>
      </c>
      <c r="G116" s="211" t="s">
        <v>647</v>
      </c>
      <c r="H116" s="38" t="s">
        <v>181</v>
      </c>
      <c r="I116" s="212">
        <v>42415</v>
      </c>
      <c r="J116" s="212">
        <v>42635</v>
      </c>
      <c r="K116" s="212">
        <v>44460</v>
      </c>
      <c r="L116" s="211" t="s">
        <v>985</v>
      </c>
      <c r="M116" s="211" t="s">
        <v>2586</v>
      </c>
    </row>
    <row r="117" spans="2:13">
      <c r="B117" s="209" t="s">
        <v>3149</v>
      </c>
      <c r="C117" s="35" t="s">
        <v>797</v>
      </c>
      <c r="D117" s="35" t="s">
        <v>483</v>
      </c>
      <c r="E117" s="35" t="s">
        <v>656</v>
      </c>
      <c r="F117" s="35" t="s">
        <v>2721</v>
      </c>
      <c r="G117" s="209" t="s">
        <v>647</v>
      </c>
      <c r="H117" s="35" t="s">
        <v>181</v>
      </c>
      <c r="I117" s="210">
        <v>42418</v>
      </c>
      <c r="J117" s="210">
        <v>43179</v>
      </c>
      <c r="K117" s="210">
        <v>44640</v>
      </c>
      <c r="L117" s="209" t="s">
        <v>798</v>
      </c>
      <c r="M117" s="209" t="s">
        <v>2586</v>
      </c>
    </row>
    <row r="118" spans="2:13">
      <c r="B118" s="211" t="s">
        <v>3150</v>
      </c>
      <c r="C118" s="38" t="s">
        <v>672</v>
      </c>
      <c r="D118" s="38" t="s">
        <v>669</v>
      </c>
      <c r="E118" s="38" t="s">
        <v>2587</v>
      </c>
      <c r="F118" s="38" t="s">
        <v>673</v>
      </c>
      <c r="G118" s="211" t="s">
        <v>647</v>
      </c>
      <c r="H118" s="38" t="s">
        <v>181</v>
      </c>
      <c r="I118" s="212">
        <v>42422</v>
      </c>
      <c r="J118" s="212">
        <v>43362</v>
      </c>
      <c r="K118" s="212">
        <v>45187</v>
      </c>
      <c r="L118" s="211" t="s">
        <v>674</v>
      </c>
      <c r="M118" s="211" t="s">
        <v>2586</v>
      </c>
    </row>
    <row r="119" spans="2:13">
      <c r="B119" s="209" t="s">
        <v>3151</v>
      </c>
      <c r="C119" s="35" t="s">
        <v>672</v>
      </c>
      <c r="D119" s="35" t="s">
        <v>2613</v>
      </c>
      <c r="E119" s="35" t="s">
        <v>2587</v>
      </c>
      <c r="F119" s="35" t="s">
        <v>646</v>
      </c>
      <c r="G119" s="209" t="s">
        <v>647</v>
      </c>
      <c r="H119" s="35" t="s">
        <v>181</v>
      </c>
      <c r="I119" s="210">
        <v>42426</v>
      </c>
      <c r="J119" s="210">
        <v>42438</v>
      </c>
      <c r="K119" s="210">
        <v>46089</v>
      </c>
      <c r="L119" s="209" t="s">
        <v>1023</v>
      </c>
      <c r="M119" s="209" t="s">
        <v>2586</v>
      </c>
    </row>
    <row r="120" spans="2:13">
      <c r="B120" s="211" t="s">
        <v>3152</v>
      </c>
      <c r="C120" s="38" t="s">
        <v>727</v>
      </c>
      <c r="D120" s="38" t="s">
        <v>728</v>
      </c>
      <c r="E120" s="38" t="s">
        <v>2714</v>
      </c>
      <c r="F120" s="38" t="s">
        <v>2715</v>
      </c>
      <c r="G120" s="211" t="s">
        <v>647</v>
      </c>
      <c r="H120" s="38" t="s">
        <v>181</v>
      </c>
      <c r="I120" s="212">
        <v>42461</v>
      </c>
      <c r="J120" s="212">
        <v>43115</v>
      </c>
      <c r="K120" s="212">
        <v>44940</v>
      </c>
      <c r="L120" s="211" t="s">
        <v>729</v>
      </c>
      <c r="M120" s="211" t="s">
        <v>2586</v>
      </c>
    </row>
    <row r="121" spans="2:13">
      <c r="B121" s="209" t="s">
        <v>3153</v>
      </c>
      <c r="C121" s="35" t="s">
        <v>2722</v>
      </c>
      <c r="D121" s="35" t="s">
        <v>2723</v>
      </c>
      <c r="E121" s="35" t="s">
        <v>2628</v>
      </c>
      <c r="F121" s="35" t="s">
        <v>661</v>
      </c>
      <c r="G121" s="209" t="s">
        <v>647</v>
      </c>
      <c r="H121" s="35" t="s">
        <v>127</v>
      </c>
      <c r="I121" s="210">
        <v>42471</v>
      </c>
      <c r="J121" s="210">
        <v>43195</v>
      </c>
      <c r="K121" s="210">
        <v>45387</v>
      </c>
      <c r="L121" s="209" t="s">
        <v>691</v>
      </c>
      <c r="M121" s="209" t="s">
        <v>2586</v>
      </c>
    </row>
    <row r="122" spans="2:13">
      <c r="B122" s="211" t="s">
        <v>3154</v>
      </c>
      <c r="C122" s="38" t="s">
        <v>672</v>
      </c>
      <c r="D122" s="38" t="s">
        <v>2724</v>
      </c>
      <c r="E122" s="38" t="s">
        <v>656</v>
      </c>
      <c r="F122" s="38" t="s">
        <v>646</v>
      </c>
      <c r="G122" s="211" t="s">
        <v>647</v>
      </c>
      <c r="H122" s="38" t="s">
        <v>181</v>
      </c>
      <c r="I122" s="212">
        <v>42478</v>
      </c>
      <c r="J122" s="212">
        <v>43575</v>
      </c>
      <c r="K122" s="212">
        <v>44640</v>
      </c>
      <c r="L122" s="211" t="s">
        <v>738</v>
      </c>
      <c r="M122" s="211" t="s">
        <v>2586</v>
      </c>
    </row>
    <row r="123" spans="2:13">
      <c r="B123" s="209" t="s">
        <v>3155</v>
      </c>
      <c r="C123" s="35" t="s">
        <v>959</v>
      </c>
      <c r="D123" s="35" t="s">
        <v>2725</v>
      </c>
      <c r="E123" s="35" t="s">
        <v>2714</v>
      </c>
      <c r="F123" s="35" t="s">
        <v>2715</v>
      </c>
      <c r="G123" s="209" t="s">
        <v>647</v>
      </c>
      <c r="H123" s="35" t="s">
        <v>181</v>
      </c>
      <c r="I123" s="210">
        <v>42535</v>
      </c>
      <c r="J123" s="210">
        <v>42877</v>
      </c>
      <c r="K123" s="210">
        <v>44702</v>
      </c>
      <c r="L123" s="209" t="s">
        <v>796</v>
      </c>
      <c r="M123" s="209" t="s">
        <v>2586</v>
      </c>
    </row>
    <row r="124" spans="2:13">
      <c r="B124" s="211" t="s">
        <v>3156</v>
      </c>
      <c r="C124" s="38" t="s">
        <v>962</v>
      </c>
      <c r="D124" s="38" t="s">
        <v>963</v>
      </c>
      <c r="E124" s="38" t="s">
        <v>656</v>
      </c>
      <c r="F124" s="38" t="s">
        <v>2726</v>
      </c>
      <c r="G124" s="211" t="s">
        <v>647</v>
      </c>
      <c r="H124" s="38" t="s">
        <v>690</v>
      </c>
      <c r="I124" s="212">
        <v>42537</v>
      </c>
      <c r="J124" s="212">
        <v>43115</v>
      </c>
      <c r="K124" s="212">
        <v>44575</v>
      </c>
      <c r="L124" s="211" t="s">
        <v>964</v>
      </c>
      <c r="M124" s="211" t="s">
        <v>2586</v>
      </c>
    </row>
    <row r="125" spans="2:13">
      <c r="B125" s="209" t="s">
        <v>3157</v>
      </c>
      <c r="C125" s="35" t="s">
        <v>341</v>
      </c>
      <c r="D125" s="35" t="s">
        <v>724</v>
      </c>
      <c r="E125" s="35" t="s">
        <v>2714</v>
      </c>
      <c r="F125" s="35" t="s">
        <v>2715</v>
      </c>
      <c r="G125" s="209" t="s">
        <v>647</v>
      </c>
      <c r="H125" s="35" t="s">
        <v>181</v>
      </c>
      <c r="I125" s="210">
        <v>42548</v>
      </c>
      <c r="J125" s="210">
        <v>43283</v>
      </c>
      <c r="K125" s="210">
        <v>45108</v>
      </c>
      <c r="L125" s="209" t="s">
        <v>691</v>
      </c>
      <c r="M125" s="209" t="s">
        <v>2586</v>
      </c>
    </row>
    <row r="126" spans="2:13">
      <c r="B126" s="211" t="s">
        <v>3158</v>
      </c>
      <c r="C126" s="38" t="s">
        <v>807</v>
      </c>
      <c r="D126" s="38" t="s">
        <v>801</v>
      </c>
      <c r="E126" s="38" t="s">
        <v>656</v>
      </c>
      <c r="F126" s="38" t="s">
        <v>2643</v>
      </c>
      <c r="G126" s="211" t="s">
        <v>647</v>
      </c>
      <c r="H126" s="38" t="s">
        <v>690</v>
      </c>
      <c r="I126" s="212">
        <v>42571</v>
      </c>
      <c r="J126" s="212">
        <v>42635</v>
      </c>
      <c r="K126" s="212">
        <v>44825</v>
      </c>
      <c r="L126" s="211" t="s">
        <v>808</v>
      </c>
      <c r="M126" s="211" t="s">
        <v>2586</v>
      </c>
    </row>
    <row r="127" spans="2:13">
      <c r="B127" s="209" t="s">
        <v>3159</v>
      </c>
      <c r="C127" s="35" t="s">
        <v>715</v>
      </c>
      <c r="D127" s="35" t="s">
        <v>713</v>
      </c>
      <c r="E127" s="35" t="s">
        <v>656</v>
      </c>
      <c r="F127" s="35" t="s">
        <v>661</v>
      </c>
      <c r="G127" s="209" t="s">
        <v>647</v>
      </c>
      <c r="H127" s="35" t="s">
        <v>127</v>
      </c>
      <c r="I127" s="210">
        <v>42583</v>
      </c>
      <c r="J127" s="210">
        <v>43410</v>
      </c>
      <c r="K127" s="210">
        <v>44871</v>
      </c>
      <c r="L127" s="209" t="s">
        <v>716</v>
      </c>
      <c r="M127" s="209" t="s">
        <v>2586</v>
      </c>
    </row>
    <row r="128" spans="2:13">
      <c r="B128" s="211" t="s">
        <v>3160</v>
      </c>
      <c r="C128" s="38" t="s">
        <v>976</v>
      </c>
      <c r="D128" s="38" t="s">
        <v>977</v>
      </c>
      <c r="E128" s="38" t="s">
        <v>653</v>
      </c>
      <c r="F128" s="38" t="s">
        <v>2617</v>
      </c>
      <c r="G128" s="211" t="s">
        <v>647</v>
      </c>
      <c r="H128" s="38" t="s">
        <v>978</v>
      </c>
      <c r="I128" s="212">
        <v>42619</v>
      </c>
      <c r="J128" s="212">
        <v>42885</v>
      </c>
      <c r="K128" s="212">
        <v>44711</v>
      </c>
      <c r="L128" s="211" t="s">
        <v>979</v>
      </c>
      <c r="M128" s="211" t="s">
        <v>2586</v>
      </c>
    </row>
    <row r="129" spans="2:13">
      <c r="B129" s="209" t="s">
        <v>3161</v>
      </c>
      <c r="C129" s="35" t="s">
        <v>341</v>
      </c>
      <c r="D129" s="35" t="s">
        <v>2727</v>
      </c>
      <c r="E129" s="35" t="s">
        <v>2714</v>
      </c>
      <c r="F129" s="35" t="s">
        <v>2715</v>
      </c>
      <c r="G129" s="209" t="s">
        <v>647</v>
      </c>
      <c r="H129" s="35" t="s">
        <v>181</v>
      </c>
      <c r="I129" s="210">
        <v>42640</v>
      </c>
      <c r="J129" s="210">
        <v>43179</v>
      </c>
      <c r="K129" s="210">
        <v>45004</v>
      </c>
      <c r="L129" s="209" t="s">
        <v>823</v>
      </c>
      <c r="M129" s="209" t="s">
        <v>2586</v>
      </c>
    </row>
    <row r="130" spans="2:13">
      <c r="B130" s="211" t="s">
        <v>3162</v>
      </c>
      <c r="C130" s="38" t="s">
        <v>672</v>
      </c>
      <c r="D130" s="38" t="s">
        <v>2728</v>
      </c>
      <c r="E130" s="38" t="s">
        <v>2587</v>
      </c>
      <c r="F130" s="38" t="s">
        <v>646</v>
      </c>
      <c r="G130" s="211" t="s">
        <v>647</v>
      </c>
      <c r="H130" s="38" t="s">
        <v>181</v>
      </c>
      <c r="I130" s="212">
        <v>42641</v>
      </c>
      <c r="J130" s="212">
        <v>42667</v>
      </c>
      <c r="K130" s="212">
        <v>44492</v>
      </c>
      <c r="L130" s="211" t="s">
        <v>915</v>
      </c>
      <c r="M130" s="211" t="s">
        <v>2586</v>
      </c>
    </row>
    <row r="131" spans="2:13">
      <c r="B131" s="209" t="s">
        <v>3163</v>
      </c>
      <c r="C131" s="35" t="s">
        <v>1079</v>
      </c>
      <c r="D131" s="35" t="s">
        <v>2729</v>
      </c>
      <c r="E131" s="35" t="s">
        <v>656</v>
      </c>
      <c r="F131" s="35" t="s">
        <v>661</v>
      </c>
      <c r="G131" s="209" t="s">
        <v>647</v>
      </c>
      <c r="H131" s="35" t="s">
        <v>127</v>
      </c>
      <c r="I131" s="210">
        <v>42688</v>
      </c>
      <c r="J131" s="210">
        <v>43179</v>
      </c>
      <c r="K131" s="210">
        <v>44640</v>
      </c>
      <c r="L131" s="209" t="s">
        <v>1080</v>
      </c>
      <c r="M131" s="209" t="s">
        <v>2586</v>
      </c>
    </row>
    <row r="132" spans="2:13">
      <c r="B132" s="211" t="s">
        <v>3164</v>
      </c>
      <c r="C132" s="38" t="s">
        <v>905</v>
      </c>
      <c r="D132" s="38" t="s">
        <v>2730</v>
      </c>
      <c r="E132" s="38" t="s">
        <v>2587</v>
      </c>
      <c r="F132" s="38" t="s">
        <v>673</v>
      </c>
      <c r="G132" s="211" t="s">
        <v>647</v>
      </c>
      <c r="H132" s="38" t="s">
        <v>127</v>
      </c>
      <c r="I132" s="212">
        <v>42717</v>
      </c>
      <c r="J132" s="212">
        <v>42977</v>
      </c>
      <c r="K132" s="212">
        <v>44802</v>
      </c>
      <c r="L132" s="211" t="s">
        <v>906</v>
      </c>
      <c r="M132" s="211" t="s">
        <v>2586</v>
      </c>
    </row>
    <row r="133" spans="2:13">
      <c r="B133" s="209" t="s">
        <v>3165</v>
      </c>
      <c r="C133" s="35" t="s">
        <v>813</v>
      </c>
      <c r="D133" s="35" t="s">
        <v>434</v>
      </c>
      <c r="E133" s="35" t="s">
        <v>2714</v>
      </c>
      <c r="F133" s="35" t="s">
        <v>2715</v>
      </c>
      <c r="G133" s="209" t="s">
        <v>647</v>
      </c>
      <c r="H133" s="35" t="s">
        <v>181</v>
      </c>
      <c r="I133" s="210">
        <v>42718</v>
      </c>
      <c r="J133" s="210">
        <v>42955</v>
      </c>
      <c r="K133" s="210">
        <v>44780</v>
      </c>
      <c r="L133" s="209" t="s">
        <v>942</v>
      </c>
      <c r="M133" s="209" t="s">
        <v>2586</v>
      </c>
    </row>
    <row r="134" spans="2:13">
      <c r="B134" s="211" t="s">
        <v>3166</v>
      </c>
      <c r="C134" s="38" t="s">
        <v>824</v>
      </c>
      <c r="D134" s="38" t="s">
        <v>1420</v>
      </c>
      <c r="E134" s="38" t="s">
        <v>2628</v>
      </c>
      <c r="F134" s="38" t="s">
        <v>661</v>
      </c>
      <c r="G134" s="211" t="s">
        <v>647</v>
      </c>
      <c r="H134" s="38" t="s">
        <v>127</v>
      </c>
      <c r="I134" s="212">
        <v>42719</v>
      </c>
      <c r="J134" s="212">
        <v>44292</v>
      </c>
      <c r="K134" s="212">
        <v>45387</v>
      </c>
      <c r="L134" s="211" t="s">
        <v>825</v>
      </c>
      <c r="M134" s="211" t="s">
        <v>2586</v>
      </c>
    </row>
    <row r="135" spans="2:13">
      <c r="B135" s="209" t="s">
        <v>3167</v>
      </c>
      <c r="C135" s="35" t="s">
        <v>727</v>
      </c>
      <c r="D135" s="35" t="s">
        <v>2731</v>
      </c>
      <c r="E135" s="35" t="s">
        <v>2714</v>
      </c>
      <c r="F135" s="35" t="s">
        <v>2715</v>
      </c>
      <c r="G135" s="209" t="s">
        <v>647</v>
      </c>
      <c r="H135" s="35" t="s">
        <v>181</v>
      </c>
      <c r="I135" s="210">
        <v>42719</v>
      </c>
      <c r="J135" s="210">
        <v>43083</v>
      </c>
      <c r="K135" s="210">
        <v>44908</v>
      </c>
      <c r="L135" s="209" t="s">
        <v>926</v>
      </c>
      <c r="M135" s="209" t="s">
        <v>2586</v>
      </c>
    </row>
    <row r="136" spans="2:13">
      <c r="B136" s="211" t="s">
        <v>3168</v>
      </c>
      <c r="C136" s="38" t="s">
        <v>974</v>
      </c>
      <c r="D136" s="38" t="s">
        <v>442</v>
      </c>
      <c r="E136" s="38" t="s">
        <v>2587</v>
      </c>
      <c r="F136" s="38" t="s">
        <v>903</v>
      </c>
      <c r="G136" s="211" t="s">
        <v>647</v>
      </c>
      <c r="H136" s="38" t="s">
        <v>127</v>
      </c>
      <c r="I136" s="212">
        <v>42741</v>
      </c>
      <c r="J136" s="212">
        <v>43139</v>
      </c>
      <c r="K136" s="212">
        <v>44964</v>
      </c>
      <c r="L136" s="211" t="s">
        <v>975</v>
      </c>
      <c r="M136" s="211" t="s">
        <v>2586</v>
      </c>
    </row>
    <row r="137" spans="2:13">
      <c r="B137" s="209" t="s">
        <v>3169</v>
      </c>
      <c r="C137" s="35" t="s">
        <v>2732</v>
      </c>
      <c r="D137" s="35" t="s">
        <v>467</v>
      </c>
      <c r="E137" s="35" t="s">
        <v>2628</v>
      </c>
      <c r="F137" s="35" t="s">
        <v>661</v>
      </c>
      <c r="G137" s="209" t="s">
        <v>647</v>
      </c>
      <c r="H137" s="35" t="s">
        <v>127</v>
      </c>
      <c r="I137" s="210">
        <v>42775</v>
      </c>
      <c r="J137" s="210">
        <v>44292</v>
      </c>
      <c r="K137" s="210">
        <v>45387</v>
      </c>
      <c r="L137" s="209" t="s">
        <v>691</v>
      </c>
      <c r="M137" s="209" t="s">
        <v>2586</v>
      </c>
    </row>
    <row r="138" spans="2:13">
      <c r="B138" s="211" t="s">
        <v>3170</v>
      </c>
      <c r="C138" s="38" t="s">
        <v>341</v>
      </c>
      <c r="D138" s="38" t="s">
        <v>687</v>
      </c>
      <c r="E138" s="38" t="s">
        <v>2587</v>
      </c>
      <c r="F138" s="38" t="s">
        <v>646</v>
      </c>
      <c r="G138" s="211" t="s">
        <v>647</v>
      </c>
      <c r="H138" s="38" t="s">
        <v>181</v>
      </c>
      <c r="I138" s="212">
        <v>42786</v>
      </c>
      <c r="J138" s="212">
        <v>43304</v>
      </c>
      <c r="K138" s="212">
        <v>45129</v>
      </c>
      <c r="L138" s="211" t="s">
        <v>688</v>
      </c>
      <c r="M138" s="211" t="s">
        <v>2586</v>
      </c>
    </row>
    <row r="139" spans="2:13">
      <c r="B139" s="209" t="s">
        <v>3171</v>
      </c>
      <c r="C139" s="35" t="s">
        <v>2733</v>
      </c>
      <c r="D139" s="35" t="s">
        <v>2734</v>
      </c>
      <c r="E139" s="35" t="s">
        <v>2628</v>
      </c>
      <c r="F139" s="35" t="s">
        <v>661</v>
      </c>
      <c r="G139" s="209" t="s">
        <v>647</v>
      </c>
      <c r="H139" s="35" t="s">
        <v>127</v>
      </c>
      <c r="I139" s="210">
        <v>42787</v>
      </c>
      <c r="J139" s="210">
        <v>44258</v>
      </c>
      <c r="K139" s="210">
        <v>45353</v>
      </c>
      <c r="L139" s="209" t="s">
        <v>691</v>
      </c>
      <c r="M139" s="209" t="s">
        <v>2586</v>
      </c>
    </row>
    <row r="140" spans="2:13">
      <c r="B140" s="211" t="s">
        <v>3172</v>
      </c>
      <c r="C140" s="38" t="s">
        <v>2735</v>
      </c>
      <c r="D140" s="38" t="s">
        <v>1433</v>
      </c>
      <c r="E140" s="38" t="s">
        <v>2628</v>
      </c>
      <c r="F140" s="38" t="s">
        <v>661</v>
      </c>
      <c r="G140" s="211" t="s">
        <v>647</v>
      </c>
      <c r="H140" s="38" t="s">
        <v>127</v>
      </c>
      <c r="I140" s="212">
        <v>42808</v>
      </c>
      <c r="J140" s="212">
        <v>44249</v>
      </c>
      <c r="K140" s="212">
        <v>45306</v>
      </c>
      <c r="L140" s="211" t="s">
        <v>691</v>
      </c>
      <c r="M140" s="211" t="s">
        <v>2586</v>
      </c>
    </row>
    <row r="141" spans="2:13">
      <c r="B141" s="209" t="s">
        <v>3173</v>
      </c>
      <c r="C141" s="35" t="s">
        <v>727</v>
      </c>
      <c r="D141" s="35" t="s">
        <v>446</v>
      </c>
      <c r="E141" s="35" t="s">
        <v>2714</v>
      </c>
      <c r="F141" s="35" t="s">
        <v>2715</v>
      </c>
      <c r="G141" s="209" t="s">
        <v>647</v>
      </c>
      <c r="H141" s="35" t="s">
        <v>181</v>
      </c>
      <c r="I141" s="210">
        <v>42818</v>
      </c>
      <c r="J141" s="210">
        <v>42955</v>
      </c>
      <c r="K141" s="210">
        <v>44780</v>
      </c>
      <c r="L141" s="209" t="s">
        <v>953</v>
      </c>
      <c r="M141" s="209" t="s">
        <v>2586</v>
      </c>
    </row>
    <row r="142" spans="2:13">
      <c r="B142" s="211" t="s">
        <v>3174</v>
      </c>
      <c r="C142" s="38" t="s">
        <v>341</v>
      </c>
      <c r="D142" s="38" t="s">
        <v>890</v>
      </c>
      <c r="E142" s="38" t="s">
        <v>2714</v>
      </c>
      <c r="F142" s="38" t="s">
        <v>2715</v>
      </c>
      <c r="G142" s="211" t="s">
        <v>647</v>
      </c>
      <c r="H142" s="38" t="s">
        <v>181</v>
      </c>
      <c r="I142" s="212">
        <v>42830</v>
      </c>
      <c r="J142" s="212">
        <v>43179</v>
      </c>
      <c r="K142" s="212">
        <v>45004</v>
      </c>
      <c r="L142" s="211" t="s">
        <v>783</v>
      </c>
      <c r="M142" s="211" t="s">
        <v>2586</v>
      </c>
    </row>
    <row r="143" spans="2:13">
      <c r="B143" s="209" t="s">
        <v>3175</v>
      </c>
      <c r="C143" s="35" t="s">
        <v>727</v>
      </c>
      <c r="D143" s="35" t="s">
        <v>855</v>
      </c>
      <c r="E143" s="35" t="s">
        <v>2714</v>
      </c>
      <c r="F143" s="35" t="s">
        <v>2715</v>
      </c>
      <c r="G143" s="209" t="s">
        <v>647</v>
      </c>
      <c r="H143" s="35" t="s">
        <v>181</v>
      </c>
      <c r="I143" s="210">
        <v>42864</v>
      </c>
      <c r="J143" s="210">
        <v>43325</v>
      </c>
      <c r="K143" s="210">
        <v>45150</v>
      </c>
      <c r="L143" s="209" t="s">
        <v>856</v>
      </c>
      <c r="M143" s="209" t="s">
        <v>2586</v>
      </c>
    </row>
    <row r="144" spans="2:13">
      <c r="B144" s="211" t="s">
        <v>3176</v>
      </c>
      <c r="C144" s="38" t="s">
        <v>1075</v>
      </c>
      <c r="D144" s="38" t="s">
        <v>1566</v>
      </c>
      <c r="E144" s="38" t="s">
        <v>653</v>
      </c>
      <c r="F144" s="38" t="s">
        <v>661</v>
      </c>
      <c r="G144" s="211" t="s">
        <v>647</v>
      </c>
      <c r="H144" s="38" t="s">
        <v>127</v>
      </c>
      <c r="I144" s="212">
        <v>42865</v>
      </c>
      <c r="J144" s="212">
        <v>42957</v>
      </c>
      <c r="K144" s="212">
        <v>44776</v>
      </c>
      <c r="L144" s="211" t="s">
        <v>1076</v>
      </c>
      <c r="M144" s="211" t="s">
        <v>2586</v>
      </c>
    </row>
    <row r="145" spans="2:13">
      <c r="B145" s="209" t="s">
        <v>3177</v>
      </c>
      <c r="C145" s="35" t="s">
        <v>341</v>
      </c>
      <c r="D145" s="35" t="s">
        <v>2736</v>
      </c>
      <c r="E145" s="35" t="s">
        <v>2714</v>
      </c>
      <c r="F145" s="35" t="s">
        <v>2715</v>
      </c>
      <c r="G145" s="209" t="s">
        <v>647</v>
      </c>
      <c r="H145" s="35" t="s">
        <v>181</v>
      </c>
      <c r="I145" s="210">
        <v>42892</v>
      </c>
      <c r="J145" s="210">
        <v>42908</v>
      </c>
      <c r="K145" s="210">
        <v>44733</v>
      </c>
      <c r="L145" s="209" t="s">
        <v>982</v>
      </c>
      <c r="M145" s="209" t="s">
        <v>2586</v>
      </c>
    </row>
    <row r="146" spans="2:13">
      <c r="B146" s="211" t="s">
        <v>3178</v>
      </c>
      <c r="C146" s="38" t="s">
        <v>893</v>
      </c>
      <c r="D146" s="38" t="s">
        <v>433</v>
      </c>
      <c r="E146" s="38" t="s">
        <v>2714</v>
      </c>
      <c r="F146" s="38" t="s">
        <v>2715</v>
      </c>
      <c r="G146" s="211" t="s">
        <v>647</v>
      </c>
      <c r="H146" s="38" t="s">
        <v>181</v>
      </c>
      <c r="I146" s="212">
        <v>42892</v>
      </c>
      <c r="J146" s="212">
        <v>43362</v>
      </c>
      <c r="K146" s="212">
        <v>45187</v>
      </c>
      <c r="L146" s="211" t="s">
        <v>894</v>
      </c>
      <c r="M146" s="211" t="s">
        <v>2586</v>
      </c>
    </row>
    <row r="147" spans="2:13">
      <c r="B147" s="209" t="s">
        <v>3179</v>
      </c>
      <c r="C147" s="35" t="s">
        <v>959</v>
      </c>
      <c r="D147" s="35" t="s">
        <v>2737</v>
      </c>
      <c r="E147" s="35" t="s">
        <v>2714</v>
      </c>
      <c r="F147" s="35" t="s">
        <v>2715</v>
      </c>
      <c r="G147" s="209" t="s">
        <v>647</v>
      </c>
      <c r="H147" s="35" t="s">
        <v>181</v>
      </c>
      <c r="I147" s="210">
        <v>42899</v>
      </c>
      <c r="J147" s="210">
        <v>42956</v>
      </c>
      <c r="K147" s="210">
        <v>44781</v>
      </c>
      <c r="L147" s="209" t="s">
        <v>823</v>
      </c>
      <c r="M147" s="209" t="s">
        <v>2586</v>
      </c>
    </row>
    <row r="148" spans="2:13">
      <c r="B148" s="211" t="s">
        <v>3180</v>
      </c>
      <c r="C148" s="38" t="s">
        <v>719</v>
      </c>
      <c r="D148" s="38" t="s">
        <v>403</v>
      </c>
      <c r="E148" s="38" t="s">
        <v>656</v>
      </c>
      <c r="F148" s="38" t="s">
        <v>661</v>
      </c>
      <c r="G148" s="211" t="s">
        <v>647</v>
      </c>
      <c r="H148" s="38" t="s">
        <v>690</v>
      </c>
      <c r="I148" s="212">
        <v>42921</v>
      </c>
      <c r="J148" s="212">
        <v>43115</v>
      </c>
      <c r="K148" s="212">
        <v>44575</v>
      </c>
      <c r="L148" s="211" t="s">
        <v>720</v>
      </c>
      <c r="M148" s="211" t="s">
        <v>2586</v>
      </c>
    </row>
    <row r="149" spans="2:13">
      <c r="B149" s="209" t="s">
        <v>3181</v>
      </c>
      <c r="C149" s="35" t="s">
        <v>845</v>
      </c>
      <c r="D149" s="35" t="s">
        <v>1062</v>
      </c>
      <c r="E149" s="35" t="s">
        <v>656</v>
      </c>
      <c r="F149" s="35" t="s">
        <v>2738</v>
      </c>
      <c r="G149" s="209" t="s">
        <v>647</v>
      </c>
      <c r="H149" s="35" t="s">
        <v>127</v>
      </c>
      <c r="I149" s="210">
        <v>42942</v>
      </c>
      <c r="J149" s="210">
        <v>43179</v>
      </c>
      <c r="K149" s="210">
        <v>44640</v>
      </c>
      <c r="L149" s="209" t="s">
        <v>1064</v>
      </c>
      <c r="M149" s="209" t="s">
        <v>2586</v>
      </c>
    </row>
    <row r="150" spans="2:13">
      <c r="B150" s="211" t="s">
        <v>3182</v>
      </c>
      <c r="C150" s="38" t="s">
        <v>893</v>
      </c>
      <c r="D150" s="38" t="s">
        <v>483</v>
      </c>
      <c r="E150" s="38" t="s">
        <v>2714</v>
      </c>
      <c r="F150" s="38" t="s">
        <v>649</v>
      </c>
      <c r="G150" s="211" t="s">
        <v>647</v>
      </c>
      <c r="H150" s="38" t="s">
        <v>181</v>
      </c>
      <c r="I150" s="212">
        <v>42953</v>
      </c>
      <c r="J150" s="212">
        <v>43210</v>
      </c>
      <c r="K150" s="212">
        <v>45035</v>
      </c>
      <c r="L150" s="211" t="s">
        <v>795</v>
      </c>
      <c r="M150" s="211" t="s">
        <v>2586</v>
      </c>
    </row>
    <row r="151" spans="2:13">
      <c r="B151" s="209" t="s">
        <v>3183</v>
      </c>
      <c r="C151" s="35" t="s">
        <v>820</v>
      </c>
      <c r="D151" s="35" t="s">
        <v>2739</v>
      </c>
      <c r="E151" s="35" t="s">
        <v>2587</v>
      </c>
      <c r="F151" s="35" t="s">
        <v>2643</v>
      </c>
      <c r="G151" s="209" t="s">
        <v>647</v>
      </c>
      <c r="H151" s="35" t="s">
        <v>181</v>
      </c>
      <c r="I151" s="210">
        <v>42975</v>
      </c>
      <c r="J151" s="210">
        <v>43445</v>
      </c>
      <c r="K151" s="210">
        <v>45270</v>
      </c>
      <c r="L151" s="209" t="s">
        <v>928</v>
      </c>
      <c r="M151" s="209" t="s">
        <v>2586</v>
      </c>
    </row>
    <row r="152" spans="2:13">
      <c r="B152" s="211" t="s">
        <v>3184</v>
      </c>
      <c r="C152" s="38" t="s">
        <v>2740</v>
      </c>
      <c r="D152" s="38" t="s">
        <v>2741</v>
      </c>
      <c r="E152" s="38" t="s">
        <v>2587</v>
      </c>
      <c r="F152" s="38" t="s">
        <v>903</v>
      </c>
      <c r="G152" s="211" t="s">
        <v>647</v>
      </c>
      <c r="H152" s="38" t="s">
        <v>127</v>
      </c>
      <c r="I152" s="212">
        <v>42998</v>
      </c>
      <c r="J152" s="212">
        <v>43139</v>
      </c>
      <c r="K152" s="212">
        <v>44964</v>
      </c>
      <c r="L152" s="211" t="s">
        <v>941</v>
      </c>
      <c r="M152" s="211" t="s">
        <v>2586</v>
      </c>
    </row>
    <row r="153" spans="2:13">
      <c r="B153" s="209" t="s">
        <v>3185</v>
      </c>
      <c r="C153" s="35" t="s">
        <v>860</v>
      </c>
      <c r="D153" s="35" t="s">
        <v>858</v>
      </c>
      <c r="E153" s="35" t="s">
        <v>663</v>
      </c>
      <c r="F153" s="35" t="s">
        <v>657</v>
      </c>
      <c r="G153" s="209" t="s">
        <v>647</v>
      </c>
      <c r="H153" s="35" t="s">
        <v>181</v>
      </c>
      <c r="I153" s="210">
        <v>43000</v>
      </c>
      <c r="J153" s="210">
        <v>43481</v>
      </c>
      <c r="K153" s="210">
        <v>52612</v>
      </c>
      <c r="L153" s="209" t="s">
        <v>861</v>
      </c>
      <c r="M153" s="209" t="s">
        <v>2586</v>
      </c>
    </row>
    <row r="154" spans="2:13">
      <c r="B154" s="211" t="s">
        <v>3186</v>
      </c>
      <c r="C154" s="38" t="s">
        <v>907</v>
      </c>
      <c r="D154" s="38" t="s">
        <v>908</v>
      </c>
      <c r="E154" s="38" t="s">
        <v>656</v>
      </c>
      <c r="F154" s="38" t="s">
        <v>2742</v>
      </c>
      <c r="G154" s="211" t="s">
        <v>647</v>
      </c>
      <c r="H154" s="38" t="s">
        <v>127</v>
      </c>
      <c r="I154" s="212">
        <v>43006</v>
      </c>
      <c r="J154" s="212">
        <v>43256</v>
      </c>
      <c r="K154" s="212">
        <v>44717</v>
      </c>
      <c r="L154" s="211" t="s">
        <v>909</v>
      </c>
      <c r="M154" s="211" t="s">
        <v>2586</v>
      </c>
    </row>
    <row r="155" spans="2:13">
      <c r="B155" s="209" t="s">
        <v>3187</v>
      </c>
      <c r="C155" s="35" t="s">
        <v>893</v>
      </c>
      <c r="D155" s="35" t="s">
        <v>2743</v>
      </c>
      <c r="E155" s="35" t="s">
        <v>2714</v>
      </c>
      <c r="F155" s="35" t="s">
        <v>649</v>
      </c>
      <c r="G155" s="209" t="s">
        <v>647</v>
      </c>
      <c r="H155" s="35" t="s">
        <v>181</v>
      </c>
      <c r="I155" s="210">
        <v>43006</v>
      </c>
      <c r="J155" s="210">
        <v>43096</v>
      </c>
      <c r="K155" s="210">
        <v>44921</v>
      </c>
      <c r="L155" s="209" t="s">
        <v>823</v>
      </c>
      <c r="M155" s="209" t="s">
        <v>2586</v>
      </c>
    </row>
    <row r="156" spans="2:13">
      <c r="B156" s="211" t="s">
        <v>3188</v>
      </c>
      <c r="C156" s="38" t="s">
        <v>818</v>
      </c>
      <c r="D156" s="38" t="s">
        <v>819</v>
      </c>
      <c r="E156" s="38" t="s">
        <v>2628</v>
      </c>
      <c r="F156" s="38" t="s">
        <v>661</v>
      </c>
      <c r="G156" s="211" t="s">
        <v>647</v>
      </c>
      <c r="H156" s="38" t="s">
        <v>127</v>
      </c>
      <c r="I156" s="212">
        <v>43026</v>
      </c>
      <c r="J156" s="212">
        <v>43210</v>
      </c>
      <c r="K156" s="212">
        <v>44306</v>
      </c>
      <c r="L156" s="211" t="s">
        <v>651</v>
      </c>
      <c r="M156" s="211" t="s">
        <v>2586</v>
      </c>
    </row>
    <row r="157" spans="2:13">
      <c r="B157" s="209" t="s">
        <v>3189</v>
      </c>
      <c r="C157" s="35" t="s">
        <v>727</v>
      </c>
      <c r="D157" s="35" t="s">
        <v>483</v>
      </c>
      <c r="E157" s="35" t="s">
        <v>2714</v>
      </c>
      <c r="F157" s="35" t="s">
        <v>2715</v>
      </c>
      <c r="G157" s="209" t="s">
        <v>647</v>
      </c>
      <c r="H157" s="35" t="s">
        <v>181</v>
      </c>
      <c r="I157" s="210">
        <v>43028</v>
      </c>
      <c r="J157" s="210">
        <v>43210</v>
      </c>
      <c r="K157" s="210">
        <v>45035</v>
      </c>
      <c r="L157" s="209" t="s">
        <v>709</v>
      </c>
      <c r="M157" s="209" t="s">
        <v>2586</v>
      </c>
    </row>
    <row r="158" spans="2:13">
      <c r="B158" s="211" t="s">
        <v>3190</v>
      </c>
      <c r="C158" s="38" t="s">
        <v>863</v>
      </c>
      <c r="D158" s="38" t="s">
        <v>2744</v>
      </c>
      <c r="E158" s="38" t="s">
        <v>2587</v>
      </c>
      <c r="F158" s="38" t="s">
        <v>646</v>
      </c>
      <c r="G158" s="211" t="s">
        <v>647</v>
      </c>
      <c r="H158" s="38" t="s">
        <v>118</v>
      </c>
      <c r="I158" s="212">
        <v>43032</v>
      </c>
      <c r="J158" s="212">
        <v>43229</v>
      </c>
      <c r="K158" s="212">
        <v>45054</v>
      </c>
      <c r="L158" s="211" t="s">
        <v>864</v>
      </c>
      <c r="M158" s="211" t="s">
        <v>2586</v>
      </c>
    </row>
    <row r="159" spans="2:13">
      <c r="B159" s="209" t="s">
        <v>3191</v>
      </c>
      <c r="C159" s="35" t="s">
        <v>945</v>
      </c>
      <c r="D159" s="35" t="s">
        <v>2745</v>
      </c>
      <c r="E159" s="35" t="s">
        <v>656</v>
      </c>
      <c r="F159" s="35" t="s">
        <v>2746</v>
      </c>
      <c r="G159" s="209" t="s">
        <v>647</v>
      </c>
      <c r="H159" s="35" t="s">
        <v>181</v>
      </c>
      <c r="I159" s="210">
        <v>43034</v>
      </c>
      <c r="J159" s="210">
        <v>43210</v>
      </c>
      <c r="K159" s="210">
        <v>44671</v>
      </c>
      <c r="L159" s="209" t="s">
        <v>946</v>
      </c>
      <c r="M159" s="209" t="s">
        <v>2586</v>
      </c>
    </row>
    <row r="160" spans="2:13">
      <c r="B160" s="211" t="s">
        <v>3192</v>
      </c>
      <c r="C160" s="38" t="s">
        <v>664</v>
      </c>
      <c r="D160" s="38" t="s">
        <v>2747</v>
      </c>
      <c r="E160" s="38" t="s">
        <v>656</v>
      </c>
      <c r="F160" s="38" t="s">
        <v>2738</v>
      </c>
      <c r="G160" s="211" t="s">
        <v>647</v>
      </c>
      <c r="H160" s="38" t="s">
        <v>127</v>
      </c>
      <c r="I160" s="212">
        <v>43038</v>
      </c>
      <c r="J160" s="212">
        <v>43256</v>
      </c>
      <c r="K160" s="212">
        <v>44717</v>
      </c>
      <c r="L160" s="211" t="s">
        <v>665</v>
      </c>
      <c r="M160" s="211" t="s">
        <v>2586</v>
      </c>
    </row>
    <row r="161" spans="2:13">
      <c r="B161" s="209" t="s">
        <v>3193</v>
      </c>
      <c r="C161" s="35" t="s">
        <v>893</v>
      </c>
      <c r="D161" s="35" t="s">
        <v>875</v>
      </c>
      <c r="E161" s="35" t="s">
        <v>2714</v>
      </c>
      <c r="F161" s="35" t="s">
        <v>649</v>
      </c>
      <c r="G161" s="209" t="s">
        <v>647</v>
      </c>
      <c r="H161" s="35" t="s">
        <v>181</v>
      </c>
      <c r="I161" s="210">
        <v>43052</v>
      </c>
      <c r="J161" s="210">
        <v>43179</v>
      </c>
      <c r="K161" s="210">
        <v>45004</v>
      </c>
      <c r="L161" s="209" t="s">
        <v>745</v>
      </c>
      <c r="M161" s="209" t="s">
        <v>2586</v>
      </c>
    </row>
    <row r="162" spans="2:13">
      <c r="B162" s="211" t="s">
        <v>3194</v>
      </c>
      <c r="C162" s="38" t="s">
        <v>341</v>
      </c>
      <c r="D162" s="38" t="s">
        <v>875</v>
      </c>
      <c r="E162" s="38" t="s">
        <v>2714</v>
      </c>
      <c r="F162" s="38" t="s">
        <v>2715</v>
      </c>
      <c r="G162" s="211" t="s">
        <v>647</v>
      </c>
      <c r="H162" s="38" t="s">
        <v>181</v>
      </c>
      <c r="I162" s="212">
        <v>43052</v>
      </c>
      <c r="J162" s="212">
        <v>43179</v>
      </c>
      <c r="K162" s="212">
        <v>45004</v>
      </c>
      <c r="L162" s="211" t="s">
        <v>876</v>
      </c>
      <c r="M162" s="211" t="s">
        <v>2586</v>
      </c>
    </row>
    <row r="163" spans="2:13">
      <c r="B163" s="209" t="s">
        <v>3195</v>
      </c>
      <c r="C163" s="35" t="s">
        <v>675</v>
      </c>
      <c r="D163" s="35" t="s">
        <v>2748</v>
      </c>
      <c r="E163" s="35" t="s">
        <v>2749</v>
      </c>
      <c r="F163" s="35" t="s">
        <v>649</v>
      </c>
      <c r="G163" s="209" t="s">
        <v>647</v>
      </c>
      <c r="H163" s="35" t="s">
        <v>118</v>
      </c>
      <c r="I163" s="210">
        <v>43068</v>
      </c>
      <c r="J163" s="210">
        <v>44229</v>
      </c>
      <c r="K163" s="210">
        <v>44593</v>
      </c>
      <c r="L163" s="209" t="s">
        <v>2750</v>
      </c>
      <c r="M163" s="209" t="s">
        <v>2586</v>
      </c>
    </row>
    <row r="164" spans="2:13">
      <c r="B164" s="211" t="s">
        <v>3196</v>
      </c>
      <c r="C164" s="38" t="s">
        <v>2751</v>
      </c>
      <c r="D164" s="38" t="s">
        <v>2752</v>
      </c>
      <c r="E164" s="38" t="s">
        <v>2587</v>
      </c>
      <c r="F164" s="38" t="s">
        <v>673</v>
      </c>
      <c r="G164" s="211" t="s">
        <v>647</v>
      </c>
      <c r="H164" s="38" t="s">
        <v>127</v>
      </c>
      <c r="I164" s="212">
        <v>43091</v>
      </c>
      <c r="J164" s="212">
        <v>44225</v>
      </c>
      <c r="K164" s="212">
        <v>46050</v>
      </c>
      <c r="L164" s="211" t="s">
        <v>2753</v>
      </c>
      <c r="M164" s="211" t="s">
        <v>2586</v>
      </c>
    </row>
    <row r="165" spans="2:13">
      <c r="B165" s="209" t="s">
        <v>3197</v>
      </c>
      <c r="C165" s="35" t="s">
        <v>986</v>
      </c>
      <c r="D165" s="35" t="s">
        <v>987</v>
      </c>
      <c r="E165" s="35" t="s">
        <v>2628</v>
      </c>
      <c r="F165" s="35" t="s">
        <v>661</v>
      </c>
      <c r="G165" s="209" t="s">
        <v>647</v>
      </c>
      <c r="H165" s="35" t="s">
        <v>127</v>
      </c>
      <c r="I165" s="210">
        <v>43097</v>
      </c>
      <c r="J165" s="210">
        <v>43271</v>
      </c>
      <c r="K165" s="210">
        <v>44367</v>
      </c>
      <c r="L165" s="209" t="s">
        <v>691</v>
      </c>
      <c r="M165" s="209" t="s">
        <v>2586</v>
      </c>
    </row>
    <row r="166" spans="2:13">
      <c r="B166" s="211" t="s">
        <v>3198</v>
      </c>
      <c r="C166" s="38" t="s">
        <v>710</v>
      </c>
      <c r="D166" s="38" t="s">
        <v>711</v>
      </c>
      <c r="E166" s="38" t="s">
        <v>656</v>
      </c>
      <c r="F166" s="38" t="s">
        <v>2700</v>
      </c>
      <c r="G166" s="211" t="s">
        <v>647</v>
      </c>
      <c r="H166" s="38" t="s">
        <v>127</v>
      </c>
      <c r="I166" s="212">
        <v>43102</v>
      </c>
      <c r="J166" s="212">
        <v>43256</v>
      </c>
      <c r="K166" s="212">
        <v>44716</v>
      </c>
      <c r="L166" s="211" t="s">
        <v>2754</v>
      </c>
      <c r="M166" s="211" t="s">
        <v>2586</v>
      </c>
    </row>
    <row r="167" spans="2:13">
      <c r="B167" s="209" t="s">
        <v>3199</v>
      </c>
      <c r="C167" s="35" t="s">
        <v>893</v>
      </c>
      <c r="D167" s="35" t="s">
        <v>1056</v>
      </c>
      <c r="E167" s="35" t="s">
        <v>2714</v>
      </c>
      <c r="F167" s="35" t="s">
        <v>649</v>
      </c>
      <c r="G167" s="209" t="s">
        <v>647</v>
      </c>
      <c r="H167" s="35" t="s">
        <v>181</v>
      </c>
      <c r="I167" s="210">
        <v>43116</v>
      </c>
      <c r="J167" s="210">
        <v>43207</v>
      </c>
      <c r="K167" s="210">
        <v>45032</v>
      </c>
      <c r="L167" s="209" t="s">
        <v>745</v>
      </c>
      <c r="M167" s="209" t="s">
        <v>2586</v>
      </c>
    </row>
    <row r="168" spans="2:13">
      <c r="B168" s="211" t="s">
        <v>3200</v>
      </c>
      <c r="C168" s="38" t="s">
        <v>727</v>
      </c>
      <c r="D168" s="38" t="s">
        <v>1056</v>
      </c>
      <c r="E168" s="38" t="s">
        <v>2714</v>
      </c>
      <c r="F168" s="38" t="s">
        <v>2715</v>
      </c>
      <c r="G168" s="211" t="s">
        <v>647</v>
      </c>
      <c r="H168" s="38" t="s">
        <v>181</v>
      </c>
      <c r="I168" s="212">
        <v>43116</v>
      </c>
      <c r="J168" s="212">
        <v>43207</v>
      </c>
      <c r="K168" s="212">
        <v>45032</v>
      </c>
      <c r="L168" s="211" t="s">
        <v>874</v>
      </c>
      <c r="M168" s="211" t="s">
        <v>2586</v>
      </c>
    </row>
    <row r="169" spans="2:13">
      <c r="B169" s="209" t="s">
        <v>3201</v>
      </c>
      <c r="C169" s="35" t="s">
        <v>2755</v>
      </c>
      <c r="D169" s="35" t="s">
        <v>880</v>
      </c>
      <c r="E169" s="35" t="s">
        <v>2628</v>
      </c>
      <c r="F169" s="35" t="s">
        <v>881</v>
      </c>
      <c r="G169" s="209" t="s">
        <v>647</v>
      </c>
      <c r="H169" s="35" t="s">
        <v>127</v>
      </c>
      <c r="I169" s="210">
        <v>43126</v>
      </c>
      <c r="J169" s="210">
        <v>43273</v>
      </c>
      <c r="K169" s="210">
        <v>45465</v>
      </c>
      <c r="L169" s="209" t="s">
        <v>882</v>
      </c>
      <c r="M169" s="209" t="s">
        <v>2586</v>
      </c>
    </row>
    <row r="170" spans="2:13">
      <c r="B170" s="211" t="s">
        <v>3202</v>
      </c>
      <c r="C170" s="38" t="s">
        <v>813</v>
      </c>
      <c r="D170" s="38" t="s">
        <v>814</v>
      </c>
      <c r="E170" s="38" t="s">
        <v>2714</v>
      </c>
      <c r="F170" s="38" t="s">
        <v>2715</v>
      </c>
      <c r="G170" s="211" t="s">
        <v>647</v>
      </c>
      <c r="H170" s="38" t="s">
        <v>181</v>
      </c>
      <c r="I170" s="212">
        <v>43130</v>
      </c>
      <c r="J170" s="212">
        <v>43271</v>
      </c>
      <c r="K170" s="212">
        <v>45096</v>
      </c>
      <c r="L170" s="211" t="s">
        <v>796</v>
      </c>
      <c r="M170" s="211" t="s">
        <v>2586</v>
      </c>
    </row>
    <row r="171" spans="2:13">
      <c r="B171" s="209" t="s">
        <v>3203</v>
      </c>
      <c r="C171" s="35" t="s">
        <v>727</v>
      </c>
      <c r="D171" s="35" t="s">
        <v>2756</v>
      </c>
      <c r="E171" s="35" t="s">
        <v>2714</v>
      </c>
      <c r="F171" s="35" t="s">
        <v>2715</v>
      </c>
      <c r="G171" s="209" t="s">
        <v>647</v>
      </c>
      <c r="H171" s="35" t="s">
        <v>181</v>
      </c>
      <c r="I171" s="210">
        <v>43144</v>
      </c>
      <c r="J171" s="210">
        <v>43214</v>
      </c>
      <c r="K171" s="210">
        <v>45039</v>
      </c>
      <c r="L171" s="209" t="s">
        <v>795</v>
      </c>
      <c r="M171" s="209" t="s">
        <v>2586</v>
      </c>
    </row>
    <row r="172" spans="2:13">
      <c r="B172" s="211" t="s">
        <v>3204</v>
      </c>
      <c r="C172" s="38" t="s">
        <v>893</v>
      </c>
      <c r="D172" s="38" t="s">
        <v>2756</v>
      </c>
      <c r="E172" s="38" t="s">
        <v>2714</v>
      </c>
      <c r="F172" s="38" t="s">
        <v>649</v>
      </c>
      <c r="G172" s="211" t="s">
        <v>647</v>
      </c>
      <c r="H172" s="38" t="s">
        <v>181</v>
      </c>
      <c r="I172" s="212">
        <v>43144</v>
      </c>
      <c r="J172" s="212">
        <v>43214</v>
      </c>
      <c r="K172" s="212">
        <v>45039</v>
      </c>
      <c r="L172" s="211" t="s">
        <v>796</v>
      </c>
      <c r="M172" s="211" t="s">
        <v>2586</v>
      </c>
    </row>
    <row r="173" spans="2:13">
      <c r="B173" s="209" t="s">
        <v>3205</v>
      </c>
      <c r="C173" s="35" t="s">
        <v>727</v>
      </c>
      <c r="D173" s="35" t="s">
        <v>2757</v>
      </c>
      <c r="E173" s="35" t="s">
        <v>2714</v>
      </c>
      <c r="F173" s="35" t="s">
        <v>2715</v>
      </c>
      <c r="G173" s="209" t="s">
        <v>647</v>
      </c>
      <c r="H173" s="35" t="s">
        <v>181</v>
      </c>
      <c r="I173" s="210">
        <v>43151</v>
      </c>
      <c r="J173" s="210">
        <v>43210</v>
      </c>
      <c r="K173" s="210">
        <v>45035</v>
      </c>
      <c r="L173" s="209" t="s">
        <v>745</v>
      </c>
      <c r="M173" s="209" t="s">
        <v>2586</v>
      </c>
    </row>
    <row r="174" spans="2:13">
      <c r="B174" s="211" t="s">
        <v>3206</v>
      </c>
      <c r="C174" s="38" t="s">
        <v>893</v>
      </c>
      <c r="D174" s="38" t="s">
        <v>2757</v>
      </c>
      <c r="E174" s="38" t="s">
        <v>2714</v>
      </c>
      <c r="F174" s="38" t="s">
        <v>649</v>
      </c>
      <c r="G174" s="211" t="s">
        <v>647</v>
      </c>
      <c r="H174" s="38" t="s">
        <v>181</v>
      </c>
      <c r="I174" s="212">
        <v>43151</v>
      </c>
      <c r="J174" s="212">
        <v>43210</v>
      </c>
      <c r="K174" s="212">
        <v>45035</v>
      </c>
      <c r="L174" s="211" t="s">
        <v>746</v>
      </c>
      <c r="M174" s="211" t="s">
        <v>2586</v>
      </c>
    </row>
    <row r="175" spans="2:13">
      <c r="B175" s="209" t="s">
        <v>3207</v>
      </c>
      <c r="C175" s="35" t="s">
        <v>727</v>
      </c>
      <c r="D175" s="35" t="s">
        <v>2758</v>
      </c>
      <c r="E175" s="35" t="s">
        <v>2714</v>
      </c>
      <c r="F175" s="35" t="s">
        <v>2715</v>
      </c>
      <c r="G175" s="209" t="s">
        <v>647</v>
      </c>
      <c r="H175" s="35" t="s">
        <v>181</v>
      </c>
      <c r="I175" s="210">
        <v>43165</v>
      </c>
      <c r="J175" s="210">
        <v>43229</v>
      </c>
      <c r="K175" s="210">
        <v>45054</v>
      </c>
      <c r="L175" s="209" t="s">
        <v>892</v>
      </c>
      <c r="M175" s="209" t="s">
        <v>2586</v>
      </c>
    </row>
    <row r="176" spans="2:13">
      <c r="B176" s="211" t="s">
        <v>3208</v>
      </c>
      <c r="C176" s="38" t="s">
        <v>727</v>
      </c>
      <c r="D176" s="38" t="s">
        <v>776</v>
      </c>
      <c r="E176" s="38" t="s">
        <v>2714</v>
      </c>
      <c r="F176" s="38" t="s">
        <v>2715</v>
      </c>
      <c r="G176" s="211" t="s">
        <v>647</v>
      </c>
      <c r="H176" s="38" t="s">
        <v>181</v>
      </c>
      <c r="I176" s="212">
        <v>43166</v>
      </c>
      <c r="J176" s="212">
        <v>43308</v>
      </c>
      <c r="K176" s="212">
        <v>45133</v>
      </c>
      <c r="L176" s="211" t="s">
        <v>737</v>
      </c>
      <c r="M176" s="211" t="s">
        <v>2586</v>
      </c>
    </row>
    <row r="177" spans="2:13">
      <c r="B177" s="209" t="s">
        <v>3209</v>
      </c>
      <c r="C177" s="35" t="s">
        <v>341</v>
      </c>
      <c r="D177" s="35" t="s">
        <v>2595</v>
      </c>
      <c r="E177" s="35" t="s">
        <v>2587</v>
      </c>
      <c r="F177" s="35" t="s">
        <v>673</v>
      </c>
      <c r="G177" s="209" t="s">
        <v>647</v>
      </c>
      <c r="H177" s="35" t="s">
        <v>181</v>
      </c>
      <c r="I177" s="210">
        <v>43178</v>
      </c>
      <c r="J177" s="210">
        <v>43493</v>
      </c>
      <c r="K177" s="210">
        <v>45288</v>
      </c>
      <c r="L177" s="209" t="s">
        <v>749</v>
      </c>
      <c r="M177" s="209" t="s">
        <v>2586</v>
      </c>
    </row>
    <row r="178" spans="2:13">
      <c r="B178" s="211" t="s">
        <v>3210</v>
      </c>
      <c r="C178" s="38" t="s">
        <v>852</v>
      </c>
      <c r="D178" s="38" t="s">
        <v>853</v>
      </c>
      <c r="E178" s="38" t="s">
        <v>2628</v>
      </c>
      <c r="F178" s="38" t="s">
        <v>661</v>
      </c>
      <c r="G178" s="211" t="s">
        <v>647</v>
      </c>
      <c r="H178" s="38" t="s">
        <v>127</v>
      </c>
      <c r="I178" s="212">
        <v>43180</v>
      </c>
      <c r="J178" s="212">
        <v>43283</v>
      </c>
      <c r="K178" s="212">
        <v>44379</v>
      </c>
      <c r="L178" s="211" t="s">
        <v>854</v>
      </c>
      <c r="M178" s="211" t="s">
        <v>2586</v>
      </c>
    </row>
    <row r="179" spans="2:13">
      <c r="B179" s="209" t="s">
        <v>3211</v>
      </c>
      <c r="C179" s="35" t="s">
        <v>893</v>
      </c>
      <c r="D179" s="35" t="s">
        <v>1003</v>
      </c>
      <c r="E179" s="35" t="s">
        <v>2714</v>
      </c>
      <c r="F179" s="35" t="s">
        <v>649</v>
      </c>
      <c r="G179" s="209" t="s">
        <v>647</v>
      </c>
      <c r="H179" s="35" t="s">
        <v>181</v>
      </c>
      <c r="I179" s="210">
        <v>43181</v>
      </c>
      <c r="J179" s="210">
        <v>43234</v>
      </c>
      <c r="K179" s="210">
        <v>45059</v>
      </c>
      <c r="L179" s="209" t="s">
        <v>837</v>
      </c>
      <c r="M179" s="209" t="s">
        <v>2586</v>
      </c>
    </row>
    <row r="180" spans="2:13">
      <c r="B180" s="211" t="s">
        <v>3212</v>
      </c>
      <c r="C180" s="38" t="s">
        <v>1071</v>
      </c>
      <c r="D180" s="38" t="s">
        <v>1069</v>
      </c>
      <c r="E180" s="38" t="s">
        <v>2587</v>
      </c>
      <c r="F180" s="38" t="s">
        <v>684</v>
      </c>
      <c r="G180" s="211" t="s">
        <v>647</v>
      </c>
      <c r="H180" s="38" t="s">
        <v>127</v>
      </c>
      <c r="I180" s="212">
        <v>43188</v>
      </c>
      <c r="J180" s="212">
        <v>43501</v>
      </c>
      <c r="K180" s="212">
        <v>45327</v>
      </c>
      <c r="L180" s="211" t="s">
        <v>1072</v>
      </c>
      <c r="M180" s="211" t="s">
        <v>2586</v>
      </c>
    </row>
    <row r="181" spans="2:13">
      <c r="B181" s="209" t="s">
        <v>3213</v>
      </c>
      <c r="C181" s="35" t="s">
        <v>727</v>
      </c>
      <c r="D181" s="35" t="s">
        <v>2739</v>
      </c>
      <c r="E181" s="35" t="s">
        <v>2714</v>
      </c>
      <c r="F181" s="35" t="s">
        <v>2715</v>
      </c>
      <c r="G181" s="209" t="s">
        <v>647</v>
      </c>
      <c r="H181" s="35" t="s">
        <v>181</v>
      </c>
      <c r="I181" s="210">
        <v>43193</v>
      </c>
      <c r="J181" s="210">
        <v>43263</v>
      </c>
      <c r="K181" s="210">
        <v>45088</v>
      </c>
      <c r="L181" s="209" t="s">
        <v>927</v>
      </c>
      <c r="M181" s="209" t="s">
        <v>2586</v>
      </c>
    </row>
    <row r="182" spans="2:13">
      <c r="B182" s="211" t="s">
        <v>3214</v>
      </c>
      <c r="C182" s="38" t="s">
        <v>341</v>
      </c>
      <c r="D182" s="38" t="s">
        <v>2759</v>
      </c>
      <c r="E182" s="38" t="s">
        <v>2714</v>
      </c>
      <c r="F182" s="38" t="s">
        <v>2715</v>
      </c>
      <c r="G182" s="211" t="s">
        <v>647</v>
      </c>
      <c r="H182" s="38" t="s">
        <v>181</v>
      </c>
      <c r="I182" s="212">
        <v>43208</v>
      </c>
      <c r="J182" s="212">
        <v>43256</v>
      </c>
      <c r="K182" s="212">
        <v>45081</v>
      </c>
      <c r="L182" s="211" t="s">
        <v>709</v>
      </c>
      <c r="M182" s="211" t="s">
        <v>2586</v>
      </c>
    </row>
    <row r="183" spans="2:13">
      <c r="B183" s="209" t="s">
        <v>3215</v>
      </c>
      <c r="C183" s="35" t="s">
        <v>1068</v>
      </c>
      <c r="D183" s="35" t="s">
        <v>1069</v>
      </c>
      <c r="E183" s="35" t="s">
        <v>2587</v>
      </c>
      <c r="F183" s="35" t="s">
        <v>684</v>
      </c>
      <c r="G183" s="209" t="s">
        <v>647</v>
      </c>
      <c r="H183" s="35" t="s">
        <v>2760</v>
      </c>
      <c r="I183" s="210">
        <v>43223</v>
      </c>
      <c r="J183" s="210">
        <v>43501</v>
      </c>
      <c r="K183" s="210">
        <v>45327</v>
      </c>
      <c r="L183" s="209" t="s">
        <v>1070</v>
      </c>
      <c r="M183" s="209" t="s">
        <v>2586</v>
      </c>
    </row>
    <row r="184" spans="2:13">
      <c r="B184" s="211" t="s">
        <v>3216</v>
      </c>
      <c r="C184" s="38" t="s">
        <v>893</v>
      </c>
      <c r="D184" s="38" t="s">
        <v>836</v>
      </c>
      <c r="E184" s="38" t="s">
        <v>2714</v>
      </c>
      <c r="F184" s="38" t="s">
        <v>649</v>
      </c>
      <c r="G184" s="211" t="s">
        <v>647</v>
      </c>
      <c r="H184" s="38" t="s">
        <v>181</v>
      </c>
      <c r="I184" s="212">
        <v>43225</v>
      </c>
      <c r="J184" s="212">
        <v>43474</v>
      </c>
      <c r="K184" s="212">
        <v>45299</v>
      </c>
      <c r="L184" s="211" t="s">
        <v>837</v>
      </c>
      <c r="M184" s="211" t="s">
        <v>2586</v>
      </c>
    </row>
    <row r="185" spans="2:13">
      <c r="B185" s="209" t="s">
        <v>3217</v>
      </c>
      <c r="C185" s="35" t="s">
        <v>813</v>
      </c>
      <c r="D185" s="35" t="s">
        <v>836</v>
      </c>
      <c r="E185" s="35" t="s">
        <v>2714</v>
      </c>
      <c r="F185" s="35" t="s">
        <v>2715</v>
      </c>
      <c r="G185" s="209" t="s">
        <v>647</v>
      </c>
      <c r="H185" s="35" t="s">
        <v>181</v>
      </c>
      <c r="I185" s="210">
        <v>43225</v>
      </c>
      <c r="J185" s="210">
        <v>43474</v>
      </c>
      <c r="K185" s="210">
        <v>45299</v>
      </c>
      <c r="L185" s="209" t="s">
        <v>783</v>
      </c>
      <c r="M185" s="209" t="s">
        <v>2586</v>
      </c>
    </row>
    <row r="186" spans="2:13">
      <c r="B186" s="211" t="s">
        <v>3218</v>
      </c>
      <c r="C186" s="38" t="s">
        <v>727</v>
      </c>
      <c r="D186" s="38" t="s">
        <v>850</v>
      </c>
      <c r="E186" s="38" t="s">
        <v>2714</v>
      </c>
      <c r="F186" s="38" t="s">
        <v>2715</v>
      </c>
      <c r="G186" s="211" t="s">
        <v>647</v>
      </c>
      <c r="H186" s="38" t="s">
        <v>181</v>
      </c>
      <c r="I186" s="212">
        <v>43225</v>
      </c>
      <c r="J186" s="212">
        <v>43273</v>
      </c>
      <c r="K186" s="212">
        <v>45098</v>
      </c>
      <c r="L186" s="211" t="s">
        <v>851</v>
      </c>
      <c r="M186" s="211" t="s">
        <v>2586</v>
      </c>
    </row>
    <row r="187" spans="2:13">
      <c r="B187" s="209" t="s">
        <v>3219</v>
      </c>
      <c r="C187" s="35" t="s">
        <v>727</v>
      </c>
      <c r="D187" s="35" t="s">
        <v>965</v>
      </c>
      <c r="E187" s="35" t="s">
        <v>2714</v>
      </c>
      <c r="F187" s="35" t="s">
        <v>2715</v>
      </c>
      <c r="G187" s="209" t="s">
        <v>647</v>
      </c>
      <c r="H187" s="35" t="s">
        <v>181</v>
      </c>
      <c r="I187" s="210">
        <v>43227</v>
      </c>
      <c r="J187" s="210">
        <v>43263</v>
      </c>
      <c r="K187" s="210">
        <v>45088</v>
      </c>
      <c r="L187" s="209" t="s">
        <v>851</v>
      </c>
      <c r="M187" s="209" t="s">
        <v>2586</v>
      </c>
    </row>
    <row r="188" spans="2:13">
      <c r="B188" s="211" t="s">
        <v>3220</v>
      </c>
      <c r="C188" s="38" t="s">
        <v>755</v>
      </c>
      <c r="D188" s="38" t="s">
        <v>705</v>
      </c>
      <c r="E188" s="38" t="s">
        <v>2749</v>
      </c>
      <c r="F188" s="38" t="s">
        <v>2761</v>
      </c>
      <c r="G188" s="211" t="s">
        <v>647</v>
      </c>
      <c r="H188" s="38" t="s">
        <v>690</v>
      </c>
      <c r="I188" s="212">
        <v>43231</v>
      </c>
      <c r="J188" s="212">
        <v>43584</v>
      </c>
      <c r="K188" s="212">
        <v>44404</v>
      </c>
      <c r="L188" s="211" t="s">
        <v>2762</v>
      </c>
      <c r="M188" s="211" t="s">
        <v>2586</v>
      </c>
    </row>
    <row r="189" spans="2:13">
      <c r="B189" s="209" t="s">
        <v>3221</v>
      </c>
      <c r="C189" s="35" t="s">
        <v>951</v>
      </c>
      <c r="D189" s="35" t="s">
        <v>437</v>
      </c>
      <c r="E189" s="35" t="s">
        <v>2714</v>
      </c>
      <c r="F189" s="35" t="s">
        <v>649</v>
      </c>
      <c r="G189" s="209" t="s">
        <v>647</v>
      </c>
      <c r="H189" s="35" t="s">
        <v>181</v>
      </c>
      <c r="I189" s="210">
        <v>43237</v>
      </c>
      <c r="J189" s="210">
        <v>43304</v>
      </c>
      <c r="K189" s="210">
        <v>45129</v>
      </c>
      <c r="L189" s="209" t="s">
        <v>952</v>
      </c>
      <c r="M189" s="209" t="s">
        <v>2586</v>
      </c>
    </row>
    <row r="190" spans="2:13">
      <c r="B190" s="211" t="s">
        <v>3222</v>
      </c>
      <c r="C190" s="38" t="s">
        <v>341</v>
      </c>
      <c r="D190" s="38" t="s">
        <v>437</v>
      </c>
      <c r="E190" s="38" t="s">
        <v>2714</v>
      </c>
      <c r="F190" s="38" t="s">
        <v>2715</v>
      </c>
      <c r="G190" s="211" t="s">
        <v>647</v>
      </c>
      <c r="H190" s="38" t="s">
        <v>181</v>
      </c>
      <c r="I190" s="212">
        <v>43237</v>
      </c>
      <c r="J190" s="212">
        <v>43304</v>
      </c>
      <c r="K190" s="212">
        <v>45129</v>
      </c>
      <c r="L190" s="211" t="s">
        <v>953</v>
      </c>
      <c r="M190" s="211" t="s">
        <v>2586</v>
      </c>
    </row>
    <row r="191" spans="2:13">
      <c r="B191" s="209" t="s">
        <v>3223</v>
      </c>
      <c r="C191" s="35" t="s">
        <v>2763</v>
      </c>
      <c r="D191" s="35" t="s">
        <v>1083</v>
      </c>
      <c r="E191" s="35" t="s">
        <v>2628</v>
      </c>
      <c r="F191" s="35" t="s">
        <v>661</v>
      </c>
      <c r="G191" s="209" t="s">
        <v>647</v>
      </c>
      <c r="H191" s="35" t="s">
        <v>127</v>
      </c>
      <c r="I191" s="210">
        <v>43244</v>
      </c>
      <c r="J191" s="210">
        <v>43348</v>
      </c>
      <c r="K191" s="210">
        <v>44444</v>
      </c>
      <c r="L191" s="209" t="s">
        <v>775</v>
      </c>
      <c r="M191" s="209" t="s">
        <v>2586</v>
      </c>
    </row>
    <row r="192" spans="2:13">
      <c r="B192" s="211" t="s">
        <v>3224</v>
      </c>
      <c r="C192" s="38" t="s">
        <v>730</v>
      </c>
      <c r="D192" s="38" t="s">
        <v>957</v>
      </c>
      <c r="E192" s="38" t="s">
        <v>2764</v>
      </c>
      <c r="F192" s="38" t="s">
        <v>649</v>
      </c>
      <c r="G192" s="211" t="s">
        <v>647</v>
      </c>
      <c r="H192" s="38" t="s">
        <v>730</v>
      </c>
      <c r="I192" s="212">
        <v>43248</v>
      </c>
      <c r="J192" s="212">
        <v>43273</v>
      </c>
      <c r="K192" s="212">
        <v>45099</v>
      </c>
      <c r="L192" s="211" t="s">
        <v>822</v>
      </c>
      <c r="M192" s="211" t="s">
        <v>2586</v>
      </c>
    </row>
    <row r="193" spans="2:13">
      <c r="B193" s="209" t="s">
        <v>3225</v>
      </c>
      <c r="C193" s="35" t="s">
        <v>706</v>
      </c>
      <c r="D193" s="35" t="s">
        <v>707</v>
      </c>
      <c r="E193" s="35" t="s">
        <v>2628</v>
      </c>
      <c r="F193" s="35" t="s">
        <v>661</v>
      </c>
      <c r="G193" s="209" t="s">
        <v>647</v>
      </c>
      <c r="H193" s="35" t="s">
        <v>127</v>
      </c>
      <c r="I193" s="210">
        <v>43249</v>
      </c>
      <c r="J193" s="210">
        <v>43474</v>
      </c>
      <c r="K193" s="210">
        <v>44570</v>
      </c>
      <c r="L193" s="209" t="s">
        <v>708</v>
      </c>
      <c r="M193" s="209" t="s">
        <v>2586</v>
      </c>
    </row>
    <row r="194" spans="2:13">
      <c r="B194" s="211" t="s">
        <v>3226</v>
      </c>
      <c r="C194" s="38" t="s">
        <v>727</v>
      </c>
      <c r="D194" s="38" t="s">
        <v>436</v>
      </c>
      <c r="E194" s="38" t="s">
        <v>2714</v>
      </c>
      <c r="F194" s="38" t="s">
        <v>2715</v>
      </c>
      <c r="G194" s="211" t="s">
        <v>647</v>
      </c>
      <c r="H194" s="38" t="s">
        <v>181</v>
      </c>
      <c r="I194" s="212">
        <v>43251</v>
      </c>
      <c r="J194" s="212">
        <v>43307</v>
      </c>
      <c r="K194" s="212">
        <v>45132</v>
      </c>
      <c r="L194" s="211" t="s">
        <v>948</v>
      </c>
      <c r="M194" s="211" t="s">
        <v>2586</v>
      </c>
    </row>
    <row r="195" spans="2:13">
      <c r="B195" s="209" t="s">
        <v>3227</v>
      </c>
      <c r="C195" s="35" t="s">
        <v>2765</v>
      </c>
      <c r="D195" s="35" t="s">
        <v>2653</v>
      </c>
      <c r="E195" s="35" t="s">
        <v>656</v>
      </c>
      <c r="F195" s="35" t="s">
        <v>2617</v>
      </c>
      <c r="G195" s="209" t="s">
        <v>647</v>
      </c>
      <c r="H195" s="35" t="s">
        <v>181</v>
      </c>
      <c r="I195" s="210">
        <v>43256</v>
      </c>
      <c r="J195" s="210">
        <v>43390</v>
      </c>
      <c r="K195" s="210">
        <v>44850</v>
      </c>
      <c r="L195" s="209" t="s">
        <v>658</v>
      </c>
      <c r="M195" s="209" t="s">
        <v>2586</v>
      </c>
    </row>
    <row r="196" spans="2:13">
      <c r="B196" s="211" t="s">
        <v>3228</v>
      </c>
      <c r="C196" s="38" t="s">
        <v>700</v>
      </c>
      <c r="D196" s="38" t="s">
        <v>400</v>
      </c>
      <c r="E196" s="38" t="s">
        <v>656</v>
      </c>
      <c r="F196" s="38" t="s">
        <v>661</v>
      </c>
      <c r="G196" s="211" t="s">
        <v>647</v>
      </c>
      <c r="H196" s="38" t="s">
        <v>127</v>
      </c>
      <c r="I196" s="212">
        <v>43264</v>
      </c>
      <c r="J196" s="212">
        <v>43348</v>
      </c>
      <c r="K196" s="212">
        <v>44809</v>
      </c>
      <c r="L196" s="211" t="s">
        <v>701</v>
      </c>
      <c r="M196" s="211" t="s">
        <v>2586</v>
      </c>
    </row>
    <row r="197" spans="2:13">
      <c r="B197" s="209" t="s">
        <v>3229</v>
      </c>
      <c r="C197" s="35" t="s">
        <v>79</v>
      </c>
      <c r="D197" s="35" t="s">
        <v>703</v>
      </c>
      <c r="E197" s="35" t="s">
        <v>2714</v>
      </c>
      <c r="F197" s="35" t="s">
        <v>2715</v>
      </c>
      <c r="G197" s="209" t="s">
        <v>647</v>
      </c>
      <c r="H197" s="35" t="s">
        <v>181</v>
      </c>
      <c r="I197" s="210">
        <v>43264</v>
      </c>
      <c r="J197" s="210">
        <v>43370</v>
      </c>
      <c r="K197" s="210">
        <v>45195</v>
      </c>
      <c r="L197" s="209" t="s">
        <v>704</v>
      </c>
      <c r="M197" s="209" t="s">
        <v>2586</v>
      </c>
    </row>
    <row r="198" spans="2:13">
      <c r="B198" s="211" t="s">
        <v>3230</v>
      </c>
      <c r="C198" s="38" t="s">
        <v>2766</v>
      </c>
      <c r="D198" s="38" t="s">
        <v>993</v>
      </c>
      <c r="E198" s="38" t="s">
        <v>2714</v>
      </c>
      <c r="F198" s="38" t="s">
        <v>2715</v>
      </c>
      <c r="G198" s="211" t="s">
        <v>647</v>
      </c>
      <c r="H198" s="38" t="s">
        <v>181</v>
      </c>
      <c r="I198" s="212">
        <v>43265</v>
      </c>
      <c r="J198" s="212">
        <v>43515</v>
      </c>
      <c r="K198" s="212">
        <v>45340</v>
      </c>
      <c r="L198" s="211" t="s">
        <v>823</v>
      </c>
      <c r="M198" s="211" t="s">
        <v>2586</v>
      </c>
    </row>
    <row r="199" spans="2:13">
      <c r="B199" s="209" t="s">
        <v>3231</v>
      </c>
      <c r="C199" s="35" t="s">
        <v>2767</v>
      </c>
      <c r="D199" s="35" t="s">
        <v>689</v>
      </c>
      <c r="E199" s="35" t="s">
        <v>2587</v>
      </c>
      <c r="F199" s="35" t="s">
        <v>673</v>
      </c>
      <c r="G199" s="209" t="s">
        <v>647</v>
      </c>
      <c r="H199" s="35" t="s">
        <v>690</v>
      </c>
      <c r="I199" s="210">
        <v>43280</v>
      </c>
      <c r="J199" s="210">
        <v>43543</v>
      </c>
      <c r="K199" s="210">
        <v>45369</v>
      </c>
      <c r="L199" s="209" t="s">
        <v>691</v>
      </c>
      <c r="M199" s="209" t="s">
        <v>2586</v>
      </c>
    </row>
    <row r="200" spans="2:13">
      <c r="B200" s="211" t="s">
        <v>3232</v>
      </c>
      <c r="C200" s="38" t="s">
        <v>887</v>
      </c>
      <c r="D200" s="38" t="s">
        <v>888</v>
      </c>
      <c r="E200" s="38" t="s">
        <v>656</v>
      </c>
      <c r="F200" s="38" t="s">
        <v>2768</v>
      </c>
      <c r="G200" s="211" t="s">
        <v>647</v>
      </c>
      <c r="H200" s="38" t="s">
        <v>127</v>
      </c>
      <c r="I200" s="212">
        <v>43290</v>
      </c>
      <c r="J200" s="212">
        <v>43410</v>
      </c>
      <c r="K200" s="212">
        <v>44871</v>
      </c>
      <c r="L200" s="211" t="s">
        <v>889</v>
      </c>
      <c r="M200" s="211" t="s">
        <v>2586</v>
      </c>
    </row>
    <row r="201" spans="2:13">
      <c r="B201" s="209" t="s">
        <v>3233</v>
      </c>
      <c r="C201" s="35" t="s">
        <v>747</v>
      </c>
      <c r="D201" s="35" t="s">
        <v>2595</v>
      </c>
      <c r="E201" s="35" t="s">
        <v>2587</v>
      </c>
      <c r="F201" s="35" t="s">
        <v>673</v>
      </c>
      <c r="G201" s="209" t="s">
        <v>647</v>
      </c>
      <c r="H201" s="35" t="s">
        <v>127</v>
      </c>
      <c r="I201" s="210">
        <v>43291</v>
      </c>
      <c r="J201" s="210">
        <v>43510</v>
      </c>
      <c r="K201" s="210">
        <v>45336</v>
      </c>
      <c r="L201" s="209" t="s">
        <v>748</v>
      </c>
      <c r="M201" s="209" t="s">
        <v>2586</v>
      </c>
    </row>
    <row r="202" spans="2:13">
      <c r="B202" s="211" t="s">
        <v>3234</v>
      </c>
      <c r="C202" s="38" t="s">
        <v>893</v>
      </c>
      <c r="D202" s="38" t="s">
        <v>736</v>
      </c>
      <c r="E202" s="38" t="s">
        <v>2714</v>
      </c>
      <c r="F202" s="38" t="s">
        <v>2715</v>
      </c>
      <c r="G202" s="211" t="s">
        <v>647</v>
      </c>
      <c r="H202" s="38" t="s">
        <v>181</v>
      </c>
      <c r="I202" s="212">
        <v>43292</v>
      </c>
      <c r="J202" s="212">
        <v>43362</v>
      </c>
      <c r="K202" s="212">
        <v>45187</v>
      </c>
      <c r="L202" s="211" t="s">
        <v>737</v>
      </c>
      <c r="M202" s="211" t="s">
        <v>2586</v>
      </c>
    </row>
    <row r="203" spans="2:13">
      <c r="B203" s="209" t="s">
        <v>3235</v>
      </c>
      <c r="C203" s="35" t="s">
        <v>930</v>
      </c>
      <c r="D203" s="35" t="s">
        <v>931</v>
      </c>
      <c r="E203" s="35" t="s">
        <v>656</v>
      </c>
      <c r="F203" s="35" t="s">
        <v>661</v>
      </c>
      <c r="G203" s="209" t="s">
        <v>647</v>
      </c>
      <c r="H203" s="35" t="s">
        <v>127</v>
      </c>
      <c r="I203" s="210">
        <v>43297</v>
      </c>
      <c r="J203" s="210">
        <v>43501</v>
      </c>
      <c r="K203" s="210">
        <v>44962</v>
      </c>
      <c r="L203" s="209" t="s">
        <v>932</v>
      </c>
      <c r="M203" s="209" t="s">
        <v>2586</v>
      </c>
    </row>
    <row r="204" spans="2:13">
      <c r="B204" s="211" t="s">
        <v>3236</v>
      </c>
      <c r="C204" s="38" t="s">
        <v>1048</v>
      </c>
      <c r="D204" s="38" t="s">
        <v>1046</v>
      </c>
      <c r="E204" s="38" t="s">
        <v>2628</v>
      </c>
      <c r="F204" s="38" t="s">
        <v>661</v>
      </c>
      <c r="G204" s="211" t="s">
        <v>647</v>
      </c>
      <c r="H204" s="38" t="s">
        <v>127</v>
      </c>
      <c r="I204" s="212">
        <v>43298</v>
      </c>
      <c r="J204" s="212">
        <v>43370</v>
      </c>
      <c r="K204" s="212">
        <v>44466</v>
      </c>
      <c r="L204" s="211" t="s">
        <v>691</v>
      </c>
      <c r="M204" s="211" t="s">
        <v>2586</v>
      </c>
    </row>
    <row r="205" spans="2:13">
      <c r="B205" s="209" t="s">
        <v>3237</v>
      </c>
      <c r="C205" s="35" t="s">
        <v>1061</v>
      </c>
      <c r="D205" s="35" t="s">
        <v>1062</v>
      </c>
      <c r="E205" s="35" t="s">
        <v>656</v>
      </c>
      <c r="F205" s="35" t="s">
        <v>661</v>
      </c>
      <c r="G205" s="209" t="s">
        <v>647</v>
      </c>
      <c r="H205" s="35" t="s">
        <v>690</v>
      </c>
      <c r="I205" s="210">
        <v>43304</v>
      </c>
      <c r="J205" s="210">
        <v>43501</v>
      </c>
      <c r="K205" s="210">
        <v>44962</v>
      </c>
      <c r="L205" s="209" t="s">
        <v>1063</v>
      </c>
      <c r="M205" s="209" t="s">
        <v>2586</v>
      </c>
    </row>
    <row r="206" spans="2:13">
      <c r="B206" s="211" t="s">
        <v>3238</v>
      </c>
      <c r="C206" s="38" t="s">
        <v>868</v>
      </c>
      <c r="D206" s="38" t="s">
        <v>409</v>
      </c>
      <c r="E206" s="38" t="s">
        <v>656</v>
      </c>
      <c r="F206" s="38" t="s">
        <v>661</v>
      </c>
      <c r="G206" s="211" t="s">
        <v>647</v>
      </c>
      <c r="H206" s="38" t="s">
        <v>127</v>
      </c>
      <c r="I206" s="212">
        <v>43308</v>
      </c>
      <c r="J206" s="212">
        <v>43543</v>
      </c>
      <c r="K206" s="212">
        <v>45004</v>
      </c>
      <c r="L206" s="211" t="s">
        <v>869</v>
      </c>
      <c r="M206" s="211" t="s">
        <v>2586</v>
      </c>
    </row>
    <row r="207" spans="2:13">
      <c r="B207" s="209" t="s">
        <v>3239</v>
      </c>
      <c r="C207" s="35" t="s">
        <v>763</v>
      </c>
      <c r="D207" s="35" t="s">
        <v>784</v>
      </c>
      <c r="E207" s="35" t="s">
        <v>653</v>
      </c>
      <c r="F207" s="35" t="s">
        <v>661</v>
      </c>
      <c r="G207" s="209" t="s">
        <v>647</v>
      </c>
      <c r="H207" s="35" t="s">
        <v>127</v>
      </c>
      <c r="I207" s="210">
        <v>43308</v>
      </c>
      <c r="J207" s="210">
        <v>43448</v>
      </c>
      <c r="K207" s="210">
        <v>45274</v>
      </c>
      <c r="L207" s="209" t="s">
        <v>785</v>
      </c>
      <c r="M207" s="209" t="s">
        <v>2586</v>
      </c>
    </row>
    <row r="208" spans="2:13">
      <c r="B208" s="211" t="s">
        <v>3240</v>
      </c>
      <c r="C208" s="38" t="s">
        <v>1047</v>
      </c>
      <c r="D208" s="38" t="s">
        <v>1046</v>
      </c>
      <c r="E208" s="38" t="s">
        <v>2628</v>
      </c>
      <c r="F208" s="38" t="s">
        <v>661</v>
      </c>
      <c r="G208" s="211" t="s">
        <v>647</v>
      </c>
      <c r="H208" s="38" t="s">
        <v>127</v>
      </c>
      <c r="I208" s="212">
        <v>43312</v>
      </c>
      <c r="J208" s="212">
        <v>43362</v>
      </c>
      <c r="K208" s="212">
        <v>44458</v>
      </c>
      <c r="L208" s="211" t="s">
        <v>691</v>
      </c>
      <c r="M208" s="211" t="s">
        <v>2586</v>
      </c>
    </row>
    <row r="209" spans="2:13">
      <c r="B209" s="209" t="s">
        <v>3241</v>
      </c>
      <c r="C209" s="35" t="s">
        <v>995</v>
      </c>
      <c r="D209" s="35" t="s">
        <v>996</v>
      </c>
      <c r="E209" s="35" t="s">
        <v>2628</v>
      </c>
      <c r="F209" s="35" t="s">
        <v>661</v>
      </c>
      <c r="G209" s="209" t="s">
        <v>647</v>
      </c>
      <c r="H209" s="35" t="s">
        <v>127</v>
      </c>
      <c r="I209" s="210">
        <v>43318</v>
      </c>
      <c r="J209" s="210">
        <v>43488</v>
      </c>
      <c r="K209" s="210">
        <v>44584</v>
      </c>
      <c r="L209" s="209" t="s">
        <v>691</v>
      </c>
      <c r="M209" s="209" t="s">
        <v>2586</v>
      </c>
    </row>
    <row r="210" spans="2:13">
      <c r="B210" s="211" t="s">
        <v>3242</v>
      </c>
      <c r="C210" s="38" t="s">
        <v>893</v>
      </c>
      <c r="D210" s="38" t="s">
        <v>1029</v>
      </c>
      <c r="E210" s="38" t="s">
        <v>2714</v>
      </c>
      <c r="F210" s="38" t="s">
        <v>2715</v>
      </c>
      <c r="G210" s="211" t="s">
        <v>647</v>
      </c>
      <c r="H210" s="38" t="s">
        <v>181</v>
      </c>
      <c r="I210" s="212">
        <v>43326</v>
      </c>
      <c r="J210" s="212">
        <v>43370</v>
      </c>
      <c r="K210" s="212">
        <v>45195</v>
      </c>
      <c r="L210" s="211" t="s">
        <v>927</v>
      </c>
      <c r="M210" s="211" t="s">
        <v>2586</v>
      </c>
    </row>
    <row r="211" spans="2:13">
      <c r="B211" s="209" t="s">
        <v>3243</v>
      </c>
      <c r="C211" s="35" t="s">
        <v>341</v>
      </c>
      <c r="D211" s="35" t="s">
        <v>1041</v>
      </c>
      <c r="E211" s="35" t="s">
        <v>2587</v>
      </c>
      <c r="F211" s="35" t="s">
        <v>2643</v>
      </c>
      <c r="G211" s="209" t="s">
        <v>647</v>
      </c>
      <c r="H211" s="35" t="s">
        <v>181</v>
      </c>
      <c r="I211" s="210">
        <v>43328</v>
      </c>
      <c r="J211" s="210">
        <v>43825</v>
      </c>
      <c r="K211" s="210">
        <v>45651</v>
      </c>
      <c r="L211" s="209" t="s">
        <v>1042</v>
      </c>
      <c r="M211" s="209" t="s">
        <v>2586</v>
      </c>
    </row>
    <row r="212" spans="2:13">
      <c r="B212" s="211" t="s">
        <v>3244</v>
      </c>
      <c r="C212" s="38" t="s">
        <v>893</v>
      </c>
      <c r="D212" s="38" t="s">
        <v>1036</v>
      </c>
      <c r="E212" s="38" t="s">
        <v>2714</v>
      </c>
      <c r="F212" s="38" t="s">
        <v>2715</v>
      </c>
      <c r="G212" s="211" t="s">
        <v>647</v>
      </c>
      <c r="H212" s="38" t="s">
        <v>181</v>
      </c>
      <c r="I212" s="212">
        <v>43339</v>
      </c>
      <c r="J212" s="212">
        <v>43370</v>
      </c>
      <c r="K212" s="212">
        <v>45195</v>
      </c>
      <c r="L212" s="211" t="s">
        <v>1037</v>
      </c>
      <c r="M212" s="211" t="s">
        <v>2586</v>
      </c>
    </row>
    <row r="213" spans="2:13">
      <c r="B213" s="209" t="s">
        <v>3245</v>
      </c>
      <c r="C213" s="35" t="s">
        <v>79</v>
      </c>
      <c r="D213" s="35" t="s">
        <v>431</v>
      </c>
      <c r="E213" s="35" t="s">
        <v>2714</v>
      </c>
      <c r="F213" s="35" t="s">
        <v>2715</v>
      </c>
      <c r="G213" s="209" t="s">
        <v>647</v>
      </c>
      <c r="H213" s="35" t="s">
        <v>181</v>
      </c>
      <c r="I213" s="210">
        <v>43343</v>
      </c>
      <c r="J213" s="210">
        <v>43390</v>
      </c>
      <c r="K213" s="210">
        <v>45215</v>
      </c>
      <c r="L213" s="209" t="s">
        <v>795</v>
      </c>
      <c r="M213" s="209" t="s">
        <v>2586</v>
      </c>
    </row>
    <row r="214" spans="2:13">
      <c r="B214" s="211" t="s">
        <v>3246</v>
      </c>
      <c r="C214" s="38" t="s">
        <v>341</v>
      </c>
      <c r="D214" s="38" t="s">
        <v>891</v>
      </c>
      <c r="E214" s="38" t="s">
        <v>2714</v>
      </c>
      <c r="F214" s="38" t="s">
        <v>2715</v>
      </c>
      <c r="G214" s="211" t="s">
        <v>647</v>
      </c>
      <c r="H214" s="38" t="s">
        <v>181</v>
      </c>
      <c r="I214" s="212">
        <v>43356</v>
      </c>
      <c r="J214" s="212">
        <v>43558</v>
      </c>
      <c r="K214" s="212">
        <v>45384</v>
      </c>
      <c r="L214" s="211" t="s">
        <v>892</v>
      </c>
      <c r="M214" s="211" t="s">
        <v>2586</v>
      </c>
    </row>
    <row r="215" spans="2:13">
      <c r="B215" s="209" t="s">
        <v>3247</v>
      </c>
      <c r="C215" s="35" t="s">
        <v>668</v>
      </c>
      <c r="D215" s="35" t="s">
        <v>669</v>
      </c>
      <c r="E215" s="35" t="s">
        <v>656</v>
      </c>
      <c r="F215" s="35" t="s">
        <v>657</v>
      </c>
      <c r="G215" s="209" t="s">
        <v>647</v>
      </c>
      <c r="H215" s="35" t="s">
        <v>670</v>
      </c>
      <c r="I215" s="210">
        <v>43357</v>
      </c>
      <c r="J215" s="210">
        <v>43496</v>
      </c>
      <c r="K215" s="210">
        <v>44957</v>
      </c>
      <c r="L215" s="209" t="s">
        <v>671</v>
      </c>
      <c r="M215" s="209" t="s">
        <v>2586</v>
      </c>
    </row>
    <row r="216" spans="2:13">
      <c r="B216" s="211" t="s">
        <v>3248</v>
      </c>
      <c r="C216" s="38" t="s">
        <v>341</v>
      </c>
      <c r="D216" s="38" t="s">
        <v>2769</v>
      </c>
      <c r="E216" s="38" t="s">
        <v>2587</v>
      </c>
      <c r="F216" s="38" t="s">
        <v>673</v>
      </c>
      <c r="G216" s="211" t="s">
        <v>647</v>
      </c>
      <c r="H216" s="38" t="s">
        <v>181</v>
      </c>
      <c r="I216" s="212">
        <v>43360</v>
      </c>
      <c r="J216" s="212">
        <v>43543</v>
      </c>
      <c r="K216" s="212">
        <v>45369</v>
      </c>
      <c r="L216" s="211" t="s">
        <v>916</v>
      </c>
      <c r="M216" s="211" t="s">
        <v>2586</v>
      </c>
    </row>
    <row r="217" spans="2:13">
      <c r="B217" s="209" t="s">
        <v>3249</v>
      </c>
      <c r="C217" s="35" t="s">
        <v>884</v>
      </c>
      <c r="D217" s="35" t="s">
        <v>885</v>
      </c>
      <c r="E217" s="35" t="s">
        <v>2628</v>
      </c>
      <c r="F217" s="35" t="s">
        <v>661</v>
      </c>
      <c r="G217" s="209" t="s">
        <v>647</v>
      </c>
      <c r="H217" s="35" t="s">
        <v>127</v>
      </c>
      <c r="I217" s="210">
        <v>43363</v>
      </c>
      <c r="J217" s="210">
        <v>43433</v>
      </c>
      <c r="K217" s="210">
        <v>44528</v>
      </c>
      <c r="L217" s="209" t="s">
        <v>691</v>
      </c>
      <c r="M217" s="209" t="s">
        <v>2586</v>
      </c>
    </row>
    <row r="218" spans="2:13">
      <c r="B218" s="211" t="s">
        <v>3250</v>
      </c>
      <c r="C218" s="38" t="s">
        <v>652</v>
      </c>
      <c r="D218" s="38" t="s">
        <v>2653</v>
      </c>
      <c r="E218" s="38" t="s">
        <v>653</v>
      </c>
      <c r="F218" s="38" t="s">
        <v>2617</v>
      </c>
      <c r="G218" s="211" t="s">
        <v>647</v>
      </c>
      <c r="H218" s="38" t="s">
        <v>654</v>
      </c>
      <c r="I218" s="212">
        <v>43375</v>
      </c>
      <c r="J218" s="212">
        <v>43474</v>
      </c>
      <c r="K218" s="212">
        <v>45300</v>
      </c>
      <c r="L218" s="211" t="s">
        <v>655</v>
      </c>
      <c r="M218" s="211" t="s">
        <v>2586</v>
      </c>
    </row>
    <row r="219" spans="2:13">
      <c r="B219" s="209" t="s">
        <v>3251</v>
      </c>
      <c r="C219" s="35" t="s">
        <v>2770</v>
      </c>
      <c r="D219" s="35" t="s">
        <v>831</v>
      </c>
      <c r="E219" s="35" t="s">
        <v>2628</v>
      </c>
      <c r="F219" s="35" t="s">
        <v>661</v>
      </c>
      <c r="G219" s="209" t="s">
        <v>647</v>
      </c>
      <c r="H219" s="35" t="s">
        <v>127</v>
      </c>
      <c r="I219" s="210">
        <v>43385</v>
      </c>
      <c r="J219" s="210">
        <v>43448</v>
      </c>
      <c r="K219" s="210">
        <v>44544</v>
      </c>
      <c r="L219" s="209" t="s">
        <v>691</v>
      </c>
      <c r="M219" s="209" t="s">
        <v>2586</v>
      </c>
    </row>
    <row r="220" spans="2:13">
      <c r="B220" s="211" t="s">
        <v>3252</v>
      </c>
      <c r="C220" s="38" t="s">
        <v>727</v>
      </c>
      <c r="D220" s="38" t="s">
        <v>1003</v>
      </c>
      <c r="E220" s="38" t="s">
        <v>2714</v>
      </c>
      <c r="F220" s="38" t="s">
        <v>2715</v>
      </c>
      <c r="G220" s="211" t="s">
        <v>647</v>
      </c>
      <c r="H220" s="38" t="s">
        <v>181</v>
      </c>
      <c r="I220" s="212">
        <v>43388</v>
      </c>
      <c r="J220" s="212">
        <v>43474</v>
      </c>
      <c r="K220" s="212">
        <v>45299</v>
      </c>
      <c r="L220" s="211" t="s">
        <v>883</v>
      </c>
      <c r="M220" s="211" t="s">
        <v>2586</v>
      </c>
    </row>
    <row r="221" spans="2:13">
      <c r="B221" s="209" t="s">
        <v>3253</v>
      </c>
      <c r="C221" s="35" t="s">
        <v>666</v>
      </c>
      <c r="D221" s="35" t="s">
        <v>2771</v>
      </c>
      <c r="E221" s="35" t="s">
        <v>663</v>
      </c>
      <c r="F221" s="35" t="s">
        <v>661</v>
      </c>
      <c r="G221" s="209" t="s">
        <v>647</v>
      </c>
      <c r="H221" s="35" t="s">
        <v>127</v>
      </c>
      <c r="I221" s="210">
        <v>43395</v>
      </c>
      <c r="J221" s="210">
        <v>43815</v>
      </c>
      <c r="K221" s="210">
        <v>51119</v>
      </c>
      <c r="L221" s="209" t="s">
        <v>667</v>
      </c>
      <c r="M221" s="209" t="s">
        <v>2586</v>
      </c>
    </row>
    <row r="222" spans="2:13">
      <c r="B222" s="211" t="s">
        <v>3254</v>
      </c>
      <c r="C222" s="38" t="s">
        <v>765</v>
      </c>
      <c r="D222" s="38" t="s">
        <v>412</v>
      </c>
      <c r="E222" s="38" t="s">
        <v>656</v>
      </c>
      <c r="F222" s="38" t="s">
        <v>661</v>
      </c>
      <c r="G222" s="211" t="s">
        <v>647</v>
      </c>
      <c r="H222" s="38" t="s">
        <v>127</v>
      </c>
      <c r="I222" s="212">
        <v>43397</v>
      </c>
      <c r="J222" s="212">
        <v>43825</v>
      </c>
      <c r="K222" s="212">
        <v>44920</v>
      </c>
      <c r="L222" s="211" t="s">
        <v>766</v>
      </c>
      <c r="M222" s="211" t="s">
        <v>2586</v>
      </c>
    </row>
    <row r="223" spans="2:13">
      <c r="B223" s="209" t="s">
        <v>3255</v>
      </c>
      <c r="C223" s="35" t="s">
        <v>893</v>
      </c>
      <c r="D223" s="35" t="s">
        <v>722</v>
      </c>
      <c r="E223" s="35" t="s">
        <v>2714</v>
      </c>
      <c r="F223" s="35" t="s">
        <v>2715</v>
      </c>
      <c r="G223" s="209" t="s">
        <v>647</v>
      </c>
      <c r="H223" s="35" t="s">
        <v>181</v>
      </c>
      <c r="I223" s="210">
        <v>43398</v>
      </c>
      <c r="J223" s="210">
        <v>43488</v>
      </c>
      <c r="K223" s="210">
        <v>45313</v>
      </c>
      <c r="L223" s="209" t="s">
        <v>723</v>
      </c>
      <c r="M223" s="209" t="s">
        <v>2586</v>
      </c>
    </row>
    <row r="224" spans="2:13">
      <c r="B224" s="211" t="s">
        <v>3256</v>
      </c>
      <c r="C224" s="38" t="s">
        <v>893</v>
      </c>
      <c r="D224" s="38" t="s">
        <v>782</v>
      </c>
      <c r="E224" s="38" t="s">
        <v>2714</v>
      </c>
      <c r="F224" s="38" t="s">
        <v>2715</v>
      </c>
      <c r="G224" s="211" t="s">
        <v>647</v>
      </c>
      <c r="H224" s="38" t="s">
        <v>181</v>
      </c>
      <c r="I224" s="212">
        <v>43398</v>
      </c>
      <c r="J224" s="212">
        <v>43448</v>
      </c>
      <c r="K224" s="212">
        <v>45273</v>
      </c>
      <c r="L224" s="211" t="s">
        <v>783</v>
      </c>
      <c r="M224" s="211" t="s">
        <v>2586</v>
      </c>
    </row>
    <row r="225" spans="2:13">
      <c r="B225" s="209" t="s">
        <v>3257</v>
      </c>
      <c r="C225" s="35" t="s">
        <v>1045</v>
      </c>
      <c r="D225" s="35" t="s">
        <v>1046</v>
      </c>
      <c r="E225" s="35" t="s">
        <v>653</v>
      </c>
      <c r="F225" s="35" t="s">
        <v>661</v>
      </c>
      <c r="G225" s="209" t="s">
        <v>647</v>
      </c>
      <c r="H225" s="35" t="s">
        <v>127</v>
      </c>
      <c r="I225" s="210">
        <v>43423</v>
      </c>
      <c r="J225" s="210">
        <v>43543</v>
      </c>
      <c r="K225" s="210">
        <v>45370</v>
      </c>
      <c r="L225" s="209" t="s">
        <v>967</v>
      </c>
      <c r="M225" s="209" t="s">
        <v>2586</v>
      </c>
    </row>
    <row r="226" spans="2:13">
      <c r="B226" s="211" t="s">
        <v>3258</v>
      </c>
      <c r="C226" s="38" t="s">
        <v>742</v>
      </c>
      <c r="D226" s="38" t="s">
        <v>743</v>
      </c>
      <c r="E226" s="38" t="s">
        <v>656</v>
      </c>
      <c r="F226" s="38" t="s">
        <v>646</v>
      </c>
      <c r="G226" s="211" t="s">
        <v>647</v>
      </c>
      <c r="H226" s="38" t="s">
        <v>181</v>
      </c>
      <c r="I226" s="212">
        <v>43425</v>
      </c>
      <c r="J226" s="212">
        <v>43454</v>
      </c>
      <c r="K226" s="212">
        <v>44915</v>
      </c>
      <c r="L226" s="211" t="s">
        <v>744</v>
      </c>
      <c r="M226" s="211" t="s">
        <v>2586</v>
      </c>
    </row>
    <row r="227" spans="2:13">
      <c r="B227" s="209" t="s">
        <v>3259</v>
      </c>
      <c r="C227" s="35" t="s">
        <v>727</v>
      </c>
      <c r="D227" s="35" t="s">
        <v>1058</v>
      </c>
      <c r="E227" s="35" t="s">
        <v>2714</v>
      </c>
      <c r="F227" s="35" t="s">
        <v>2715</v>
      </c>
      <c r="G227" s="209" t="s">
        <v>647</v>
      </c>
      <c r="H227" s="35" t="s">
        <v>181</v>
      </c>
      <c r="I227" s="210">
        <v>43441</v>
      </c>
      <c r="J227" s="210">
        <v>43558</v>
      </c>
      <c r="K227" s="210">
        <v>45384</v>
      </c>
      <c r="L227" s="209" t="s">
        <v>1059</v>
      </c>
      <c r="M227" s="209" t="s">
        <v>2586</v>
      </c>
    </row>
    <row r="228" spans="2:13">
      <c r="B228" s="211" t="s">
        <v>3260</v>
      </c>
      <c r="C228" s="38" t="s">
        <v>645</v>
      </c>
      <c r="D228" s="38" t="s">
        <v>650</v>
      </c>
      <c r="E228" s="38" t="s">
        <v>2587</v>
      </c>
      <c r="F228" s="38" t="s">
        <v>646</v>
      </c>
      <c r="G228" s="211" t="s">
        <v>647</v>
      </c>
      <c r="H228" s="38" t="s">
        <v>181</v>
      </c>
      <c r="I228" s="212">
        <v>43444</v>
      </c>
      <c r="J228" s="212">
        <v>43493</v>
      </c>
      <c r="K228" s="212">
        <v>45319</v>
      </c>
      <c r="L228" s="211" t="s">
        <v>651</v>
      </c>
      <c r="M228" s="211" t="s">
        <v>2586</v>
      </c>
    </row>
    <row r="229" spans="2:13">
      <c r="B229" s="209" t="s">
        <v>3261</v>
      </c>
      <c r="C229" s="35" t="s">
        <v>645</v>
      </c>
      <c r="D229" s="35" t="s">
        <v>983</v>
      </c>
      <c r="E229" s="35" t="s">
        <v>2587</v>
      </c>
      <c r="F229" s="35" t="s">
        <v>646</v>
      </c>
      <c r="G229" s="209" t="s">
        <v>647</v>
      </c>
      <c r="H229" s="35" t="s">
        <v>181</v>
      </c>
      <c r="I229" s="210">
        <v>43453</v>
      </c>
      <c r="J229" s="210">
        <v>43493</v>
      </c>
      <c r="K229" s="210">
        <v>45501</v>
      </c>
      <c r="L229" s="209" t="s">
        <v>835</v>
      </c>
      <c r="M229" s="209" t="s">
        <v>2586</v>
      </c>
    </row>
    <row r="230" spans="2:13">
      <c r="B230" s="211" t="s">
        <v>3262</v>
      </c>
      <c r="C230" s="38" t="s">
        <v>712</v>
      </c>
      <c r="D230" s="38" t="s">
        <v>713</v>
      </c>
      <c r="E230" s="38" t="s">
        <v>656</v>
      </c>
      <c r="F230" s="38" t="s">
        <v>661</v>
      </c>
      <c r="G230" s="211" t="s">
        <v>647</v>
      </c>
      <c r="H230" s="38" t="s">
        <v>127</v>
      </c>
      <c r="I230" s="212">
        <v>43455</v>
      </c>
      <c r="J230" s="212">
        <v>43623</v>
      </c>
      <c r="K230" s="212">
        <v>45084</v>
      </c>
      <c r="L230" s="211" t="s">
        <v>714</v>
      </c>
      <c r="M230" s="211" t="s">
        <v>2586</v>
      </c>
    </row>
    <row r="231" spans="2:13">
      <c r="B231" s="209" t="s">
        <v>3263</v>
      </c>
      <c r="C231" s="35" t="s">
        <v>747</v>
      </c>
      <c r="D231" s="35" t="s">
        <v>983</v>
      </c>
      <c r="E231" s="35" t="s">
        <v>2587</v>
      </c>
      <c r="F231" s="35" t="s">
        <v>673</v>
      </c>
      <c r="G231" s="209" t="s">
        <v>647</v>
      </c>
      <c r="H231" s="35" t="s">
        <v>127</v>
      </c>
      <c r="I231" s="210">
        <v>43458</v>
      </c>
      <c r="J231" s="210">
        <v>43510</v>
      </c>
      <c r="K231" s="210">
        <v>45336</v>
      </c>
      <c r="L231" s="209" t="s">
        <v>984</v>
      </c>
      <c r="M231" s="209" t="s">
        <v>2586</v>
      </c>
    </row>
    <row r="232" spans="2:13">
      <c r="B232" s="211" t="s">
        <v>3264</v>
      </c>
      <c r="C232" s="38" t="s">
        <v>341</v>
      </c>
      <c r="D232" s="38" t="s">
        <v>2772</v>
      </c>
      <c r="E232" s="38" t="s">
        <v>2749</v>
      </c>
      <c r="F232" s="38" t="s">
        <v>649</v>
      </c>
      <c r="G232" s="211" t="s">
        <v>647</v>
      </c>
      <c r="H232" s="38" t="s">
        <v>670</v>
      </c>
      <c r="I232" s="212">
        <v>43460</v>
      </c>
      <c r="J232" s="212">
        <v>44090</v>
      </c>
      <c r="K232" s="212">
        <v>44454</v>
      </c>
      <c r="L232" s="211" t="s">
        <v>2773</v>
      </c>
      <c r="M232" s="211" t="s">
        <v>2586</v>
      </c>
    </row>
    <row r="233" spans="2:13">
      <c r="B233" s="209" t="s">
        <v>3265</v>
      </c>
      <c r="C233" s="35" t="s">
        <v>645</v>
      </c>
      <c r="D233" s="35" t="s">
        <v>2774</v>
      </c>
      <c r="E233" s="35" t="s">
        <v>2587</v>
      </c>
      <c r="F233" s="35" t="s">
        <v>646</v>
      </c>
      <c r="G233" s="209" t="s">
        <v>647</v>
      </c>
      <c r="H233" s="35" t="s">
        <v>181</v>
      </c>
      <c r="I233" s="210">
        <v>43481</v>
      </c>
      <c r="J233" s="210">
        <v>43493</v>
      </c>
      <c r="K233" s="210">
        <v>45319</v>
      </c>
      <c r="L233" s="209" t="s">
        <v>835</v>
      </c>
      <c r="M233" s="209" t="s">
        <v>2586</v>
      </c>
    </row>
    <row r="234" spans="2:13">
      <c r="B234" s="211" t="s">
        <v>3266</v>
      </c>
      <c r="C234" s="38" t="s">
        <v>645</v>
      </c>
      <c r="D234" s="38" t="s">
        <v>438</v>
      </c>
      <c r="E234" s="38" t="s">
        <v>2587</v>
      </c>
      <c r="F234" s="38" t="s">
        <v>646</v>
      </c>
      <c r="G234" s="211" t="s">
        <v>647</v>
      </c>
      <c r="H234" s="38" t="s">
        <v>181</v>
      </c>
      <c r="I234" s="212">
        <v>43482</v>
      </c>
      <c r="J234" s="212">
        <v>43493</v>
      </c>
      <c r="K234" s="212">
        <v>45319</v>
      </c>
      <c r="L234" s="211" t="s">
        <v>835</v>
      </c>
      <c r="M234" s="211" t="s">
        <v>2586</v>
      </c>
    </row>
    <row r="235" spans="2:13">
      <c r="B235" s="209" t="s">
        <v>3267</v>
      </c>
      <c r="C235" s="35" t="s">
        <v>645</v>
      </c>
      <c r="D235" s="35" t="s">
        <v>435</v>
      </c>
      <c r="E235" s="35" t="s">
        <v>2587</v>
      </c>
      <c r="F235" s="35" t="s">
        <v>646</v>
      </c>
      <c r="G235" s="209" t="s">
        <v>647</v>
      </c>
      <c r="H235" s="35" t="s">
        <v>181</v>
      </c>
      <c r="I235" s="210">
        <v>43483</v>
      </c>
      <c r="J235" s="210">
        <v>43493</v>
      </c>
      <c r="K235" s="210">
        <v>45319</v>
      </c>
      <c r="L235" s="209" t="s">
        <v>835</v>
      </c>
      <c r="M235" s="209" t="s">
        <v>2586</v>
      </c>
    </row>
    <row r="236" spans="2:13">
      <c r="B236" s="211" t="s">
        <v>3268</v>
      </c>
      <c r="C236" s="38" t="s">
        <v>913</v>
      </c>
      <c r="D236" s="38" t="s">
        <v>393</v>
      </c>
      <c r="E236" s="38" t="s">
        <v>663</v>
      </c>
      <c r="F236" s="38" t="s">
        <v>661</v>
      </c>
      <c r="G236" s="211" t="s">
        <v>647</v>
      </c>
      <c r="H236" s="38" t="s">
        <v>127</v>
      </c>
      <c r="I236" s="212">
        <v>43486</v>
      </c>
      <c r="J236" s="212">
        <v>43882</v>
      </c>
      <c r="K236" s="212">
        <v>51186</v>
      </c>
      <c r="L236" s="211" t="s">
        <v>914</v>
      </c>
      <c r="M236" s="211" t="s">
        <v>2586</v>
      </c>
    </row>
    <row r="237" spans="2:13">
      <c r="B237" s="209" t="s">
        <v>3269</v>
      </c>
      <c r="C237" s="35" t="s">
        <v>733</v>
      </c>
      <c r="D237" s="35" t="s">
        <v>424</v>
      </c>
      <c r="E237" s="35" t="s">
        <v>2587</v>
      </c>
      <c r="F237" s="35" t="s">
        <v>2643</v>
      </c>
      <c r="G237" s="209" t="s">
        <v>647</v>
      </c>
      <c r="H237" s="35" t="s">
        <v>181</v>
      </c>
      <c r="I237" s="210">
        <v>43501</v>
      </c>
      <c r="J237" s="210">
        <v>43543</v>
      </c>
      <c r="K237" s="210">
        <v>45369</v>
      </c>
      <c r="L237" s="209" t="s">
        <v>812</v>
      </c>
      <c r="M237" s="209" t="s">
        <v>2586</v>
      </c>
    </row>
    <row r="238" spans="2:13">
      <c r="B238" s="211" t="s">
        <v>3270</v>
      </c>
      <c r="C238" s="38" t="s">
        <v>1004</v>
      </c>
      <c r="D238" s="38" t="s">
        <v>2613</v>
      </c>
      <c r="E238" s="38" t="s">
        <v>2587</v>
      </c>
      <c r="F238" s="38" t="s">
        <v>2775</v>
      </c>
      <c r="G238" s="211" t="s">
        <v>647</v>
      </c>
      <c r="H238" s="38" t="s">
        <v>181</v>
      </c>
      <c r="I238" s="212">
        <v>43537</v>
      </c>
      <c r="J238" s="212">
        <v>43657</v>
      </c>
      <c r="K238" s="212">
        <v>45483</v>
      </c>
      <c r="L238" s="211" t="s">
        <v>1005</v>
      </c>
      <c r="M238" s="211" t="s">
        <v>2586</v>
      </c>
    </row>
    <row r="239" spans="2:13">
      <c r="B239" s="209" t="s">
        <v>3271</v>
      </c>
      <c r="C239" s="35" t="s">
        <v>966</v>
      </c>
      <c r="D239" s="35" t="s">
        <v>2776</v>
      </c>
      <c r="E239" s="35" t="s">
        <v>653</v>
      </c>
      <c r="F239" s="35" t="s">
        <v>661</v>
      </c>
      <c r="G239" s="209" t="s">
        <v>647</v>
      </c>
      <c r="H239" s="35" t="s">
        <v>127</v>
      </c>
      <c r="I239" s="210">
        <v>43574</v>
      </c>
      <c r="J239" s="210">
        <v>43668</v>
      </c>
      <c r="K239" s="210">
        <v>45495</v>
      </c>
      <c r="L239" s="209" t="s">
        <v>967</v>
      </c>
      <c r="M239" s="209" t="s">
        <v>2586</v>
      </c>
    </row>
    <row r="240" spans="2:13">
      <c r="B240" s="211" t="s">
        <v>3272</v>
      </c>
      <c r="C240" s="38" t="s">
        <v>800</v>
      </c>
      <c r="D240" s="38" t="s">
        <v>1060</v>
      </c>
      <c r="E240" s="38" t="s">
        <v>2587</v>
      </c>
      <c r="F240" s="38" t="s">
        <v>646</v>
      </c>
      <c r="G240" s="211" t="s">
        <v>647</v>
      </c>
      <c r="H240" s="38" t="s">
        <v>181</v>
      </c>
      <c r="I240" s="212">
        <v>43622</v>
      </c>
      <c r="J240" s="212">
        <v>43633</v>
      </c>
      <c r="K240" s="212">
        <v>45459</v>
      </c>
      <c r="L240" s="211" t="s">
        <v>835</v>
      </c>
      <c r="M240" s="211" t="s">
        <v>2586</v>
      </c>
    </row>
    <row r="241" spans="2:13">
      <c r="B241" s="209" t="s">
        <v>3273</v>
      </c>
      <c r="C241" s="35" t="s">
        <v>341</v>
      </c>
      <c r="D241" s="35" t="s">
        <v>1073</v>
      </c>
      <c r="E241" s="35" t="s">
        <v>2749</v>
      </c>
      <c r="F241" s="35" t="s">
        <v>649</v>
      </c>
      <c r="G241" s="209" t="s">
        <v>647</v>
      </c>
      <c r="H241" s="35" t="s">
        <v>118</v>
      </c>
      <c r="I241" s="210">
        <v>43647</v>
      </c>
      <c r="J241" s="210">
        <v>43978</v>
      </c>
      <c r="K241" s="210">
        <v>44342</v>
      </c>
      <c r="L241" s="209" t="s">
        <v>1074</v>
      </c>
      <c r="M241" s="209" t="s">
        <v>2586</v>
      </c>
    </row>
    <row r="242" spans="2:13">
      <c r="B242" s="211" t="s">
        <v>3274</v>
      </c>
      <c r="C242" s="38" t="s">
        <v>341</v>
      </c>
      <c r="D242" s="38" t="s">
        <v>440</v>
      </c>
      <c r="E242" s="38" t="s">
        <v>2587</v>
      </c>
      <c r="F242" s="38" t="s">
        <v>673</v>
      </c>
      <c r="G242" s="211" t="s">
        <v>647</v>
      </c>
      <c r="H242" s="38" t="s">
        <v>127</v>
      </c>
      <c r="I242" s="212">
        <v>43658</v>
      </c>
      <c r="J242" s="212">
        <v>44270</v>
      </c>
      <c r="K242" s="212">
        <v>46095</v>
      </c>
      <c r="L242" s="211" t="s">
        <v>970</v>
      </c>
      <c r="M242" s="211" t="s">
        <v>2586</v>
      </c>
    </row>
    <row r="243" spans="2:13">
      <c r="B243" s="209" t="s">
        <v>3275</v>
      </c>
      <c r="C243" s="35" t="s">
        <v>1050</v>
      </c>
      <c r="D243" s="35" t="s">
        <v>1051</v>
      </c>
      <c r="E243" s="35" t="s">
        <v>656</v>
      </c>
      <c r="F243" s="35" t="s">
        <v>661</v>
      </c>
      <c r="G243" s="209" t="s">
        <v>647</v>
      </c>
      <c r="H243" s="35" t="s">
        <v>127</v>
      </c>
      <c r="I243" s="210">
        <v>43697</v>
      </c>
      <c r="J243" s="210">
        <v>44047</v>
      </c>
      <c r="K243" s="210">
        <v>45141</v>
      </c>
      <c r="L243" s="209" t="s">
        <v>1052</v>
      </c>
      <c r="M243" s="209" t="s">
        <v>2586</v>
      </c>
    </row>
    <row r="244" spans="2:13">
      <c r="B244" s="211" t="s">
        <v>3276</v>
      </c>
      <c r="C244" s="38" t="s">
        <v>79</v>
      </c>
      <c r="D244" s="38" t="s">
        <v>988</v>
      </c>
      <c r="E244" s="38" t="s">
        <v>2714</v>
      </c>
      <c r="F244" s="38" t="s">
        <v>2715</v>
      </c>
      <c r="G244" s="211" t="s">
        <v>647</v>
      </c>
      <c r="H244" s="38" t="s">
        <v>181</v>
      </c>
      <c r="I244" s="212">
        <v>43719</v>
      </c>
      <c r="J244" s="212">
        <v>43756</v>
      </c>
      <c r="K244" s="212">
        <v>45582</v>
      </c>
      <c r="L244" s="211" t="s">
        <v>823</v>
      </c>
      <c r="M244" s="211" t="s">
        <v>2586</v>
      </c>
    </row>
    <row r="245" spans="2:13">
      <c r="B245" s="209" t="s">
        <v>3277</v>
      </c>
      <c r="C245" s="35" t="s">
        <v>895</v>
      </c>
      <c r="D245" s="35" t="s">
        <v>699</v>
      </c>
      <c r="E245" s="35" t="s">
        <v>2749</v>
      </c>
      <c r="F245" s="35" t="s">
        <v>2775</v>
      </c>
      <c r="G245" s="209" t="s">
        <v>647</v>
      </c>
      <c r="H245" s="35" t="s">
        <v>181</v>
      </c>
      <c r="I245" s="210">
        <v>43728</v>
      </c>
      <c r="J245" s="210">
        <v>43959</v>
      </c>
      <c r="K245" s="210">
        <v>44323</v>
      </c>
      <c r="L245" s="209" t="s">
        <v>2777</v>
      </c>
      <c r="M245" s="209" t="s">
        <v>2586</v>
      </c>
    </row>
    <row r="246" spans="2:13">
      <c r="B246" s="211" t="s">
        <v>3278</v>
      </c>
      <c r="C246" s="38" t="s">
        <v>761</v>
      </c>
      <c r="D246" s="38" t="s">
        <v>2778</v>
      </c>
      <c r="E246" s="38" t="s">
        <v>2749</v>
      </c>
      <c r="F246" s="38" t="s">
        <v>2761</v>
      </c>
      <c r="G246" s="211" t="s">
        <v>647</v>
      </c>
      <c r="H246" s="38" t="s">
        <v>127</v>
      </c>
      <c r="I246" s="212">
        <v>43733</v>
      </c>
      <c r="J246" s="212">
        <v>43999</v>
      </c>
      <c r="K246" s="212">
        <v>44363</v>
      </c>
      <c r="L246" s="211" t="s">
        <v>762</v>
      </c>
      <c r="M246" s="211" t="s">
        <v>2586</v>
      </c>
    </row>
    <row r="247" spans="2:13">
      <c r="B247" s="209" t="s">
        <v>3279</v>
      </c>
      <c r="C247" s="35" t="s">
        <v>751</v>
      </c>
      <c r="D247" s="35" t="s">
        <v>1011</v>
      </c>
      <c r="E247" s="35" t="s">
        <v>2587</v>
      </c>
      <c r="F247" s="35" t="s">
        <v>673</v>
      </c>
      <c r="G247" s="209" t="s">
        <v>647</v>
      </c>
      <c r="H247" s="35" t="s">
        <v>181</v>
      </c>
      <c r="I247" s="210">
        <v>43739</v>
      </c>
      <c r="J247" s="210">
        <v>43744</v>
      </c>
      <c r="K247" s="210">
        <v>45570</v>
      </c>
      <c r="L247" s="209" t="s">
        <v>1012</v>
      </c>
      <c r="M247" s="209" t="s">
        <v>2586</v>
      </c>
    </row>
    <row r="248" spans="2:13">
      <c r="B248" s="211" t="s">
        <v>3280</v>
      </c>
      <c r="C248" s="38" t="s">
        <v>846</v>
      </c>
      <c r="D248" s="38" t="s">
        <v>847</v>
      </c>
      <c r="E248" s="38" t="s">
        <v>2628</v>
      </c>
      <c r="F248" s="38" t="s">
        <v>661</v>
      </c>
      <c r="G248" s="211" t="s">
        <v>647</v>
      </c>
      <c r="H248" s="38" t="s">
        <v>127</v>
      </c>
      <c r="I248" s="212">
        <v>43749</v>
      </c>
      <c r="J248" s="212">
        <v>43878</v>
      </c>
      <c r="K248" s="212">
        <v>44974</v>
      </c>
      <c r="L248" s="211" t="s">
        <v>825</v>
      </c>
      <c r="M248" s="211" t="s">
        <v>2586</v>
      </c>
    </row>
    <row r="249" spans="2:13">
      <c r="B249" s="209" t="s">
        <v>3281</v>
      </c>
      <c r="C249" s="35" t="s">
        <v>341</v>
      </c>
      <c r="D249" s="35" t="s">
        <v>2779</v>
      </c>
      <c r="E249" s="35" t="s">
        <v>2714</v>
      </c>
      <c r="F249" s="35" t="s">
        <v>2715</v>
      </c>
      <c r="G249" s="209" t="s">
        <v>647</v>
      </c>
      <c r="H249" s="35" t="s">
        <v>181</v>
      </c>
      <c r="I249" s="210">
        <v>43760</v>
      </c>
      <c r="J249" s="210">
        <v>43798</v>
      </c>
      <c r="K249" s="210">
        <v>45624</v>
      </c>
      <c r="L249" s="209" t="s">
        <v>982</v>
      </c>
      <c r="M249" s="209" t="s">
        <v>2586</v>
      </c>
    </row>
    <row r="250" spans="2:13">
      <c r="B250" s="211" t="s">
        <v>3282</v>
      </c>
      <c r="C250" s="38" t="s">
        <v>899</v>
      </c>
      <c r="D250" s="38" t="s">
        <v>410</v>
      </c>
      <c r="E250" s="38" t="s">
        <v>656</v>
      </c>
      <c r="F250" s="38" t="s">
        <v>2652</v>
      </c>
      <c r="G250" s="211" t="s">
        <v>647</v>
      </c>
      <c r="H250" s="38" t="s">
        <v>690</v>
      </c>
      <c r="I250" s="212">
        <v>43790</v>
      </c>
      <c r="J250" s="212">
        <v>43978</v>
      </c>
      <c r="K250" s="212">
        <v>45438</v>
      </c>
      <c r="L250" s="211" t="s">
        <v>900</v>
      </c>
      <c r="M250" s="211" t="s">
        <v>2586</v>
      </c>
    </row>
    <row r="251" spans="2:13">
      <c r="B251" s="209" t="s">
        <v>3283</v>
      </c>
      <c r="C251" s="35" t="s">
        <v>2780</v>
      </c>
      <c r="D251" s="35" t="s">
        <v>777</v>
      </c>
      <c r="E251" s="35" t="s">
        <v>2749</v>
      </c>
      <c r="F251" s="35" t="s">
        <v>649</v>
      </c>
      <c r="G251" s="209" t="s">
        <v>647</v>
      </c>
      <c r="H251" s="35" t="s">
        <v>181</v>
      </c>
      <c r="I251" s="210">
        <v>43810</v>
      </c>
      <c r="J251" s="210">
        <v>43948</v>
      </c>
      <c r="K251" s="210">
        <v>44678</v>
      </c>
      <c r="L251" s="209" t="s">
        <v>778</v>
      </c>
      <c r="M251" s="209" t="s">
        <v>2586</v>
      </c>
    </row>
    <row r="252" spans="2:13">
      <c r="B252" s="211" t="s">
        <v>3284</v>
      </c>
      <c r="C252" s="38" t="s">
        <v>779</v>
      </c>
      <c r="D252" s="38" t="s">
        <v>780</v>
      </c>
      <c r="E252" s="38" t="s">
        <v>2749</v>
      </c>
      <c r="F252" s="38" t="s">
        <v>649</v>
      </c>
      <c r="G252" s="211" t="s">
        <v>647</v>
      </c>
      <c r="H252" s="38" t="s">
        <v>181</v>
      </c>
      <c r="I252" s="212">
        <v>43819</v>
      </c>
      <c r="J252" s="212">
        <v>43888</v>
      </c>
      <c r="K252" s="212">
        <v>44426</v>
      </c>
      <c r="L252" s="211" t="s">
        <v>781</v>
      </c>
      <c r="M252" s="211" t="s">
        <v>2586</v>
      </c>
    </row>
    <row r="253" spans="2:13">
      <c r="B253" s="209" t="s">
        <v>3285</v>
      </c>
      <c r="C253" s="35" t="s">
        <v>1086</v>
      </c>
      <c r="D253" s="35"/>
      <c r="E253" s="35" t="s">
        <v>2764</v>
      </c>
      <c r="F253" s="35" t="s">
        <v>649</v>
      </c>
      <c r="G253" s="209" t="s">
        <v>647</v>
      </c>
      <c r="H253" s="35" t="s">
        <v>659</v>
      </c>
      <c r="I253" s="210">
        <v>43832</v>
      </c>
      <c r="J253" s="210">
        <v>43879</v>
      </c>
      <c r="K253" s="210">
        <v>45706</v>
      </c>
      <c r="L253" s="209" t="s">
        <v>2781</v>
      </c>
      <c r="M253" s="209" t="s">
        <v>2586</v>
      </c>
    </row>
    <row r="254" spans="2:13">
      <c r="B254" s="211" t="s">
        <v>3286</v>
      </c>
      <c r="C254" s="38" t="s">
        <v>968</v>
      </c>
      <c r="D254" s="38" t="s">
        <v>2782</v>
      </c>
      <c r="E254" s="38" t="s">
        <v>656</v>
      </c>
      <c r="F254" s="38" t="s">
        <v>661</v>
      </c>
      <c r="G254" s="211" t="s">
        <v>647</v>
      </c>
      <c r="H254" s="38" t="s">
        <v>127</v>
      </c>
      <c r="I254" s="212">
        <v>43832</v>
      </c>
      <c r="J254" s="212">
        <v>44028</v>
      </c>
      <c r="K254" s="212">
        <v>45488</v>
      </c>
      <c r="L254" s="211" t="s">
        <v>969</v>
      </c>
      <c r="M254" s="211" t="s">
        <v>2586</v>
      </c>
    </row>
    <row r="255" spans="2:13">
      <c r="B255" s="209" t="s">
        <v>3287</v>
      </c>
      <c r="C255" s="35" t="s">
        <v>702</v>
      </c>
      <c r="D255" s="35" t="s">
        <v>703</v>
      </c>
      <c r="E255" s="35" t="s">
        <v>656</v>
      </c>
      <c r="F255" s="35" t="s">
        <v>661</v>
      </c>
      <c r="G255" s="209" t="s">
        <v>647</v>
      </c>
      <c r="H255" s="35" t="s">
        <v>127</v>
      </c>
      <c r="I255" s="210">
        <v>43833</v>
      </c>
      <c r="J255" s="210">
        <v>43510</v>
      </c>
      <c r="K255" s="210">
        <v>44970</v>
      </c>
      <c r="L255" s="209" t="s">
        <v>2783</v>
      </c>
      <c r="M255" s="209" t="s">
        <v>2586</v>
      </c>
    </row>
    <row r="256" spans="2:13">
      <c r="B256" s="211" t="s">
        <v>3288</v>
      </c>
      <c r="C256" s="38" t="s">
        <v>2784</v>
      </c>
      <c r="D256" s="38" t="s">
        <v>2785</v>
      </c>
      <c r="E256" s="38" t="s">
        <v>2749</v>
      </c>
      <c r="F256" s="38" t="s">
        <v>649</v>
      </c>
      <c r="G256" s="211" t="s">
        <v>647</v>
      </c>
      <c r="H256" s="38" t="s">
        <v>181</v>
      </c>
      <c r="I256" s="212">
        <v>43839</v>
      </c>
      <c r="J256" s="212">
        <v>44200</v>
      </c>
      <c r="K256" s="212">
        <v>44380</v>
      </c>
      <c r="L256" s="211" t="s">
        <v>2786</v>
      </c>
      <c r="M256" s="211" t="s">
        <v>2586</v>
      </c>
    </row>
    <row r="257" spans="2:13">
      <c r="B257" s="209" t="s">
        <v>3289</v>
      </c>
      <c r="C257" s="35" t="s">
        <v>1030</v>
      </c>
      <c r="D257" s="35" t="s">
        <v>2787</v>
      </c>
      <c r="E257" s="35" t="s">
        <v>656</v>
      </c>
      <c r="F257" s="35" t="s">
        <v>657</v>
      </c>
      <c r="G257" s="209" t="s">
        <v>647</v>
      </c>
      <c r="H257" s="35" t="s">
        <v>181</v>
      </c>
      <c r="I257" s="210">
        <v>43853</v>
      </c>
      <c r="J257" s="210">
        <v>40991</v>
      </c>
      <c r="K257" s="210">
        <v>45006</v>
      </c>
      <c r="L257" s="209" t="s">
        <v>2788</v>
      </c>
      <c r="M257" s="209" t="s">
        <v>2586</v>
      </c>
    </row>
    <row r="258" spans="2:13">
      <c r="B258" s="211" t="s">
        <v>3290</v>
      </c>
      <c r="C258" s="38" t="s">
        <v>341</v>
      </c>
      <c r="D258" s="38" t="s">
        <v>2789</v>
      </c>
      <c r="E258" s="38" t="s">
        <v>653</v>
      </c>
      <c r="F258" s="38" t="s">
        <v>661</v>
      </c>
      <c r="G258" s="211" t="s">
        <v>647</v>
      </c>
      <c r="H258" s="38" t="s">
        <v>127</v>
      </c>
      <c r="I258" s="212">
        <v>43857</v>
      </c>
      <c r="J258" s="212">
        <v>43700</v>
      </c>
      <c r="K258" s="212">
        <v>45526</v>
      </c>
      <c r="L258" s="211" t="s">
        <v>2790</v>
      </c>
      <c r="M258" s="211" t="s">
        <v>2586</v>
      </c>
    </row>
    <row r="259" spans="2:13">
      <c r="B259" s="209" t="s">
        <v>3291</v>
      </c>
      <c r="C259" s="35" t="s">
        <v>2791</v>
      </c>
      <c r="D259" s="35" t="s">
        <v>949</v>
      </c>
      <c r="E259" s="35" t="s">
        <v>656</v>
      </c>
      <c r="F259" s="35" t="s">
        <v>2738</v>
      </c>
      <c r="G259" s="209" t="s">
        <v>647</v>
      </c>
      <c r="H259" s="35" t="s">
        <v>127</v>
      </c>
      <c r="I259" s="210">
        <v>43867</v>
      </c>
      <c r="J259" s="210">
        <v>44068</v>
      </c>
      <c r="K259" s="210">
        <v>45528</v>
      </c>
      <c r="L259" s="209" t="s">
        <v>950</v>
      </c>
      <c r="M259" s="209" t="s">
        <v>2586</v>
      </c>
    </row>
    <row r="260" spans="2:13">
      <c r="B260" s="211" t="s">
        <v>3292</v>
      </c>
      <c r="C260" s="38" t="s">
        <v>2792</v>
      </c>
      <c r="D260" s="38" t="s">
        <v>411</v>
      </c>
      <c r="E260" s="38" t="s">
        <v>656</v>
      </c>
      <c r="F260" s="38" t="s">
        <v>661</v>
      </c>
      <c r="G260" s="211" t="s">
        <v>647</v>
      </c>
      <c r="H260" s="38" t="s">
        <v>127</v>
      </c>
      <c r="I260" s="212">
        <v>43871</v>
      </c>
      <c r="J260" s="212">
        <v>44075</v>
      </c>
      <c r="K260" s="212">
        <v>45169</v>
      </c>
      <c r="L260" s="211" t="s">
        <v>886</v>
      </c>
      <c r="M260" s="211" t="s">
        <v>2586</v>
      </c>
    </row>
    <row r="261" spans="2:13">
      <c r="B261" s="209" t="s">
        <v>3293</v>
      </c>
      <c r="C261" s="35" t="s">
        <v>341</v>
      </c>
      <c r="D261" s="35" t="s">
        <v>1025</v>
      </c>
      <c r="E261" s="35" t="s">
        <v>2749</v>
      </c>
      <c r="F261" s="35" t="s">
        <v>2775</v>
      </c>
      <c r="G261" s="209" t="s">
        <v>647</v>
      </c>
      <c r="H261" s="35" t="s">
        <v>181</v>
      </c>
      <c r="I261" s="210">
        <v>43881</v>
      </c>
      <c r="J261" s="210">
        <v>43959</v>
      </c>
      <c r="K261" s="210">
        <v>44323</v>
      </c>
      <c r="L261" s="209" t="s">
        <v>1026</v>
      </c>
      <c r="M261" s="209" t="s">
        <v>2586</v>
      </c>
    </row>
    <row r="262" spans="2:13">
      <c r="B262" s="211" t="s">
        <v>3294</v>
      </c>
      <c r="C262" s="38" t="s">
        <v>910</v>
      </c>
      <c r="D262" s="38" t="s">
        <v>911</v>
      </c>
      <c r="E262" s="38" t="s">
        <v>656</v>
      </c>
      <c r="F262" s="38" t="s">
        <v>661</v>
      </c>
      <c r="G262" s="211" t="s">
        <v>647</v>
      </c>
      <c r="H262" s="38" t="s">
        <v>127</v>
      </c>
      <c r="I262" s="212">
        <v>43882</v>
      </c>
      <c r="J262" s="212">
        <v>43874</v>
      </c>
      <c r="K262" s="212">
        <v>44969</v>
      </c>
      <c r="L262" s="211" t="s">
        <v>912</v>
      </c>
      <c r="M262" s="211" t="s">
        <v>2586</v>
      </c>
    </row>
    <row r="263" spans="2:13">
      <c r="B263" s="209" t="s">
        <v>3295</v>
      </c>
      <c r="C263" s="35" t="s">
        <v>2793</v>
      </c>
      <c r="D263" s="35" t="s">
        <v>791</v>
      </c>
      <c r="E263" s="35" t="s">
        <v>2749</v>
      </c>
      <c r="F263" s="35" t="s">
        <v>649</v>
      </c>
      <c r="G263" s="209" t="s">
        <v>647</v>
      </c>
      <c r="H263" s="35" t="s">
        <v>118</v>
      </c>
      <c r="I263" s="210">
        <v>43895</v>
      </c>
      <c r="J263" s="210">
        <v>44168</v>
      </c>
      <c r="K263" s="210">
        <v>44533</v>
      </c>
      <c r="L263" s="209" t="s">
        <v>792</v>
      </c>
      <c r="M263" s="209" t="s">
        <v>2586</v>
      </c>
    </row>
    <row r="264" spans="2:13">
      <c r="B264" s="211" t="s">
        <v>3296</v>
      </c>
      <c r="C264" s="38" t="s">
        <v>2794</v>
      </c>
      <c r="D264" s="38" t="s">
        <v>1555</v>
      </c>
      <c r="E264" s="38" t="s">
        <v>2587</v>
      </c>
      <c r="F264" s="38" t="s">
        <v>673</v>
      </c>
      <c r="G264" s="211" t="s">
        <v>647</v>
      </c>
      <c r="H264" s="38" t="s">
        <v>181</v>
      </c>
      <c r="I264" s="212">
        <v>43896</v>
      </c>
      <c r="J264" s="212">
        <v>43916</v>
      </c>
      <c r="K264" s="212">
        <v>45741</v>
      </c>
      <c r="L264" s="211" t="s">
        <v>1057</v>
      </c>
      <c r="M264" s="211" t="s">
        <v>2586</v>
      </c>
    </row>
    <row r="265" spans="2:13">
      <c r="B265" s="209" t="s">
        <v>3297</v>
      </c>
      <c r="C265" s="35" t="s">
        <v>2795</v>
      </c>
      <c r="D265" s="35" t="s">
        <v>1531</v>
      </c>
      <c r="E265" s="35" t="s">
        <v>653</v>
      </c>
      <c r="F265" s="35" t="s">
        <v>661</v>
      </c>
      <c r="G265" s="209" t="s">
        <v>647</v>
      </c>
      <c r="H265" s="35" t="s">
        <v>127</v>
      </c>
      <c r="I265" s="210">
        <v>43902</v>
      </c>
      <c r="J265" s="210">
        <v>43887</v>
      </c>
      <c r="K265" s="210">
        <v>45713</v>
      </c>
      <c r="L265" s="209" t="s">
        <v>2796</v>
      </c>
      <c r="M265" s="209" t="s">
        <v>2586</v>
      </c>
    </row>
    <row r="266" spans="2:13">
      <c r="B266" s="211" t="s">
        <v>3298</v>
      </c>
      <c r="C266" s="38" t="s">
        <v>873</v>
      </c>
      <c r="D266" s="38" t="s">
        <v>2797</v>
      </c>
      <c r="E266" s="38" t="s">
        <v>2749</v>
      </c>
      <c r="F266" s="38" t="s">
        <v>649</v>
      </c>
      <c r="G266" s="211" t="s">
        <v>647</v>
      </c>
      <c r="H266" s="38" t="s">
        <v>118</v>
      </c>
      <c r="I266" s="212">
        <v>43931</v>
      </c>
      <c r="J266" s="212">
        <v>44186</v>
      </c>
      <c r="K266" s="212">
        <v>44551</v>
      </c>
      <c r="L266" s="211" t="s">
        <v>876</v>
      </c>
      <c r="M266" s="211" t="s">
        <v>2586</v>
      </c>
    </row>
    <row r="267" spans="2:13">
      <c r="B267" s="209" t="s">
        <v>3299</v>
      </c>
      <c r="C267" s="35" t="s">
        <v>682</v>
      </c>
      <c r="D267" s="35" t="s">
        <v>683</v>
      </c>
      <c r="E267" s="35" t="s">
        <v>2749</v>
      </c>
      <c r="F267" s="35" t="s">
        <v>684</v>
      </c>
      <c r="G267" s="209" t="s">
        <v>647</v>
      </c>
      <c r="H267" s="35" t="s">
        <v>685</v>
      </c>
      <c r="I267" s="210">
        <v>43942</v>
      </c>
      <c r="J267" s="210">
        <v>44006</v>
      </c>
      <c r="K267" s="210">
        <v>44370</v>
      </c>
      <c r="L267" s="209" t="s">
        <v>686</v>
      </c>
      <c r="M267" s="209" t="s">
        <v>2586</v>
      </c>
    </row>
    <row r="268" spans="2:13">
      <c r="B268" s="211" t="s">
        <v>3300</v>
      </c>
      <c r="C268" s="38" t="s">
        <v>1043</v>
      </c>
      <c r="D268" s="38" t="s">
        <v>2798</v>
      </c>
      <c r="E268" s="38" t="s">
        <v>656</v>
      </c>
      <c r="F268" s="38" t="s">
        <v>661</v>
      </c>
      <c r="G268" s="211" t="s">
        <v>647</v>
      </c>
      <c r="H268" s="38" t="s">
        <v>127</v>
      </c>
      <c r="I268" s="212">
        <v>43962</v>
      </c>
      <c r="J268" s="212">
        <v>44179</v>
      </c>
      <c r="K268" s="212">
        <v>45119</v>
      </c>
      <c r="L268" s="211" t="s">
        <v>1044</v>
      </c>
      <c r="M268" s="211" t="s">
        <v>2586</v>
      </c>
    </row>
    <row r="269" spans="2:13">
      <c r="B269" s="209" t="s">
        <v>3301</v>
      </c>
      <c r="C269" s="35" t="s">
        <v>2799</v>
      </c>
      <c r="D269" s="35" t="s">
        <v>2800</v>
      </c>
      <c r="E269" s="35" t="s">
        <v>656</v>
      </c>
      <c r="F269" s="35" t="s">
        <v>661</v>
      </c>
      <c r="G269" s="209" t="s">
        <v>647</v>
      </c>
      <c r="H269" s="35" t="s">
        <v>690</v>
      </c>
      <c r="I269" s="210">
        <v>43969</v>
      </c>
      <c r="J269" s="210">
        <v>44292</v>
      </c>
      <c r="K269" s="210">
        <v>45752</v>
      </c>
      <c r="L269" s="209" t="s">
        <v>2801</v>
      </c>
      <c r="M269" s="209" t="s">
        <v>2586</v>
      </c>
    </row>
    <row r="270" spans="2:13">
      <c r="B270" s="211" t="s">
        <v>3302</v>
      </c>
      <c r="C270" s="38" t="s">
        <v>2802</v>
      </c>
      <c r="D270" s="38" t="s">
        <v>2803</v>
      </c>
      <c r="E270" s="38" t="s">
        <v>833</v>
      </c>
      <c r="F270" s="38" t="s">
        <v>661</v>
      </c>
      <c r="G270" s="211" t="s">
        <v>647</v>
      </c>
      <c r="H270" s="38" t="s">
        <v>127</v>
      </c>
      <c r="I270" s="212">
        <v>43977</v>
      </c>
      <c r="J270" s="212">
        <v>43980</v>
      </c>
      <c r="K270" s="212">
        <v>44341</v>
      </c>
      <c r="L270" s="211" t="s">
        <v>2804</v>
      </c>
      <c r="M270" s="211" t="s">
        <v>2586</v>
      </c>
    </row>
    <row r="271" spans="2:13">
      <c r="B271" s="209" t="s">
        <v>3303</v>
      </c>
      <c r="C271" s="35" t="s">
        <v>341</v>
      </c>
      <c r="D271" s="35" t="s">
        <v>1387</v>
      </c>
      <c r="E271" s="35" t="s">
        <v>2749</v>
      </c>
      <c r="F271" s="35" t="s">
        <v>2805</v>
      </c>
      <c r="G271" s="209" t="s">
        <v>647</v>
      </c>
      <c r="H271" s="35" t="s">
        <v>127</v>
      </c>
      <c r="I271" s="210">
        <v>43984</v>
      </c>
      <c r="J271" s="210">
        <v>44211</v>
      </c>
      <c r="K271" s="210">
        <v>44576</v>
      </c>
      <c r="L271" s="209" t="s">
        <v>2806</v>
      </c>
      <c r="M271" s="209" t="s">
        <v>2586</v>
      </c>
    </row>
    <row r="272" spans="2:13">
      <c r="B272" s="211" t="s">
        <v>3304</v>
      </c>
      <c r="C272" s="38" t="s">
        <v>341</v>
      </c>
      <c r="D272" s="38" t="s">
        <v>838</v>
      </c>
      <c r="E272" s="38" t="s">
        <v>833</v>
      </c>
      <c r="F272" s="38" t="s">
        <v>661</v>
      </c>
      <c r="G272" s="211" t="s">
        <v>647</v>
      </c>
      <c r="H272" s="38" t="s">
        <v>127</v>
      </c>
      <c r="I272" s="212">
        <v>43986</v>
      </c>
      <c r="J272" s="212">
        <v>44196</v>
      </c>
      <c r="K272" s="212">
        <v>44376</v>
      </c>
      <c r="L272" s="211" t="s">
        <v>691</v>
      </c>
      <c r="M272" s="211" t="s">
        <v>2586</v>
      </c>
    </row>
    <row r="273" spans="2:13">
      <c r="B273" s="209" t="s">
        <v>3305</v>
      </c>
      <c r="C273" s="35" t="s">
        <v>697</v>
      </c>
      <c r="D273" s="35" t="s">
        <v>2807</v>
      </c>
      <c r="E273" s="35" t="s">
        <v>2749</v>
      </c>
      <c r="F273" s="35" t="s">
        <v>649</v>
      </c>
      <c r="G273" s="209" t="s">
        <v>647</v>
      </c>
      <c r="H273" s="35" t="s">
        <v>181</v>
      </c>
      <c r="I273" s="210">
        <v>43999</v>
      </c>
      <c r="J273" s="210">
        <v>44145</v>
      </c>
      <c r="K273" s="210">
        <v>44510</v>
      </c>
      <c r="L273" s="209" t="s">
        <v>2808</v>
      </c>
      <c r="M273" s="209" t="s">
        <v>2586</v>
      </c>
    </row>
    <row r="274" spans="2:13">
      <c r="B274" s="211" t="s">
        <v>3306</v>
      </c>
      <c r="C274" s="38" t="s">
        <v>341</v>
      </c>
      <c r="D274" s="38" t="s">
        <v>826</v>
      </c>
      <c r="E274" s="38" t="s">
        <v>2749</v>
      </c>
      <c r="F274" s="38" t="s">
        <v>649</v>
      </c>
      <c r="G274" s="211" t="s">
        <v>647</v>
      </c>
      <c r="H274" s="38" t="s">
        <v>670</v>
      </c>
      <c r="I274" s="212">
        <v>43999</v>
      </c>
      <c r="J274" s="212">
        <v>44027</v>
      </c>
      <c r="K274" s="212">
        <v>44391</v>
      </c>
      <c r="L274" s="211" t="s">
        <v>827</v>
      </c>
      <c r="M274" s="211" t="s">
        <v>2586</v>
      </c>
    </row>
    <row r="275" spans="2:13">
      <c r="B275" s="209" t="s">
        <v>3307</v>
      </c>
      <c r="C275" s="35" t="s">
        <v>1084</v>
      </c>
      <c r="D275" s="35" t="s">
        <v>1085</v>
      </c>
      <c r="E275" s="35" t="s">
        <v>2749</v>
      </c>
      <c r="F275" s="35" t="s">
        <v>649</v>
      </c>
      <c r="G275" s="209" t="s">
        <v>647</v>
      </c>
      <c r="H275" s="35" t="s">
        <v>118</v>
      </c>
      <c r="I275" s="210">
        <v>44004</v>
      </c>
      <c r="J275" s="210">
        <v>44165</v>
      </c>
      <c r="K275" s="210">
        <v>44894</v>
      </c>
      <c r="L275" s="209" t="s">
        <v>680</v>
      </c>
      <c r="M275" s="209" t="s">
        <v>2586</v>
      </c>
    </row>
    <row r="276" spans="2:13">
      <c r="B276" s="211" t="s">
        <v>3308</v>
      </c>
      <c r="C276" s="38" t="s">
        <v>779</v>
      </c>
      <c r="D276" s="38" t="s">
        <v>929</v>
      </c>
      <c r="E276" s="38" t="s">
        <v>2749</v>
      </c>
      <c r="F276" s="38" t="s">
        <v>649</v>
      </c>
      <c r="G276" s="211" t="s">
        <v>647</v>
      </c>
      <c r="H276" s="38" t="s">
        <v>181</v>
      </c>
      <c r="I276" s="212">
        <v>44006</v>
      </c>
      <c r="J276" s="212">
        <v>44103</v>
      </c>
      <c r="K276" s="212">
        <v>44468</v>
      </c>
      <c r="L276" s="211" t="s">
        <v>827</v>
      </c>
      <c r="M276" s="211" t="s">
        <v>2586</v>
      </c>
    </row>
    <row r="277" spans="2:13">
      <c r="B277" s="209" t="s">
        <v>3309</v>
      </c>
      <c r="C277" s="35" t="s">
        <v>2809</v>
      </c>
      <c r="D277" s="35" t="s">
        <v>2758</v>
      </c>
      <c r="E277" s="35" t="s">
        <v>833</v>
      </c>
      <c r="F277" s="35" t="s">
        <v>661</v>
      </c>
      <c r="G277" s="209" t="s">
        <v>647</v>
      </c>
      <c r="H277" s="35" t="s">
        <v>127</v>
      </c>
      <c r="I277" s="210">
        <v>44011</v>
      </c>
      <c r="J277" s="210">
        <v>44159</v>
      </c>
      <c r="K277" s="210">
        <v>44339</v>
      </c>
      <c r="L277" s="209" t="s">
        <v>994</v>
      </c>
      <c r="M277" s="209" t="s">
        <v>2586</v>
      </c>
    </row>
    <row r="278" spans="2:13">
      <c r="B278" s="211" t="s">
        <v>3310</v>
      </c>
      <c r="C278" s="38" t="s">
        <v>1084</v>
      </c>
      <c r="D278" s="38" t="s">
        <v>810</v>
      </c>
      <c r="E278" s="38" t="s">
        <v>2749</v>
      </c>
      <c r="F278" s="38" t="s">
        <v>649</v>
      </c>
      <c r="G278" s="211" t="s">
        <v>647</v>
      </c>
      <c r="H278" s="38" t="s">
        <v>118</v>
      </c>
      <c r="I278" s="212">
        <v>44013</v>
      </c>
      <c r="J278" s="212">
        <v>44249</v>
      </c>
      <c r="K278" s="212">
        <v>44430</v>
      </c>
      <c r="L278" s="211" t="s">
        <v>2810</v>
      </c>
      <c r="M278" s="211" t="s">
        <v>2586</v>
      </c>
    </row>
    <row r="279" spans="2:13">
      <c r="B279" s="209" t="s">
        <v>3311</v>
      </c>
      <c r="C279" s="35" t="s">
        <v>809</v>
      </c>
      <c r="D279" s="35" t="s">
        <v>810</v>
      </c>
      <c r="E279" s="35" t="s">
        <v>2749</v>
      </c>
      <c r="F279" s="35" t="s">
        <v>649</v>
      </c>
      <c r="G279" s="209" t="s">
        <v>647</v>
      </c>
      <c r="H279" s="35" t="s">
        <v>118</v>
      </c>
      <c r="I279" s="210">
        <v>44013</v>
      </c>
      <c r="J279" s="210">
        <v>44175</v>
      </c>
      <c r="K279" s="210">
        <v>44426</v>
      </c>
      <c r="L279" s="209" t="s">
        <v>811</v>
      </c>
      <c r="M279" s="209" t="s">
        <v>2586</v>
      </c>
    </row>
    <row r="280" spans="2:13">
      <c r="B280" s="211" t="s">
        <v>3312</v>
      </c>
      <c r="C280" s="38" t="s">
        <v>675</v>
      </c>
      <c r="D280" s="38" t="s">
        <v>676</v>
      </c>
      <c r="E280" s="38" t="s">
        <v>2749</v>
      </c>
      <c r="F280" s="38" t="s">
        <v>649</v>
      </c>
      <c r="G280" s="211" t="s">
        <v>647</v>
      </c>
      <c r="H280" s="38" t="s">
        <v>118</v>
      </c>
      <c r="I280" s="212">
        <v>44013</v>
      </c>
      <c r="J280" s="212">
        <v>44015</v>
      </c>
      <c r="K280" s="212">
        <v>44379</v>
      </c>
      <c r="L280" s="211" t="s">
        <v>677</v>
      </c>
      <c r="M280" s="211" t="s">
        <v>2586</v>
      </c>
    </row>
    <row r="281" spans="2:13">
      <c r="B281" s="209" t="s">
        <v>3313</v>
      </c>
      <c r="C281" s="35" t="s">
        <v>779</v>
      </c>
      <c r="D281" s="35" t="s">
        <v>954</v>
      </c>
      <c r="E281" s="35" t="s">
        <v>2749</v>
      </c>
      <c r="F281" s="35" t="s">
        <v>649</v>
      </c>
      <c r="G281" s="209" t="s">
        <v>647</v>
      </c>
      <c r="H281" s="35" t="s">
        <v>181</v>
      </c>
      <c r="I281" s="210">
        <v>44014</v>
      </c>
      <c r="J281" s="210">
        <v>44145</v>
      </c>
      <c r="K281" s="210">
        <v>44510</v>
      </c>
      <c r="L281" s="209" t="s">
        <v>955</v>
      </c>
      <c r="M281" s="209" t="s">
        <v>2586</v>
      </c>
    </row>
    <row r="282" spans="2:13">
      <c r="B282" s="211" t="s">
        <v>3314</v>
      </c>
      <c r="C282" s="38" t="s">
        <v>675</v>
      </c>
      <c r="D282" s="38" t="s">
        <v>772</v>
      </c>
      <c r="E282" s="38" t="s">
        <v>2749</v>
      </c>
      <c r="F282" s="38" t="s">
        <v>649</v>
      </c>
      <c r="G282" s="211" t="s">
        <v>647</v>
      </c>
      <c r="H282" s="38" t="s">
        <v>118</v>
      </c>
      <c r="I282" s="212">
        <v>44019</v>
      </c>
      <c r="J282" s="212">
        <v>44021</v>
      </c>
      <c r="K282" s="212">
        <v>44385</v>
      </c>
      <c r="L282" s="211" t="s">
        <v>773</v>
      </c>
      <c r="M282" s="211" t="s">
        <v>2586</v>
      </c>
    </row>
    <row r="283" spans="2:13">
      <c r="B283" s="209" t="s">
        <v>3315</v>
      </c>
      <c r="C283" s="35" t="s">
        <v>917</v>
      </c>
      <c r="D283" s="35" t="s">
        <v>918</v>
      </c>
      <c r="E283" s="35" t="s">
        <v>2749</v>
      </c>
      <c r="F283" s="35" t="s">
        <v>649</v>
      </c>
      <c r="G283" s="209" t="s">
        <v>647</v>
      </c>
      <c r="H283" s="35" t="s">
        <v>118</v>
      </c>
      <c r="I283" s="210">
        <v>44020</v>
      </c>
      <c r="J283" s="210">
        <v>44165</v>
      </c>
      <c r="K283" s="210">
        <v>44530</v>
      </c>
      <c r="L283" s="209" t="s">
        <v>919</v>
      </c>
      <c r="M283" s="209" t="s">
        <v>2586</v>
      </c>
    </row>
    <row r="284" spans="2:13">
      <c r="B284" s="211" t="s">
        <v>3316</v>
      </c>
      <c r="C284" s="38" t="s">
        <v>341</v>
      </c>
      <c r="D284" s="38" t="s">
        <v>787</v>
      </c>
      <c r="E284" s="38" t="s">
        <v>2749</v>
      </c>
      <c r="F284" s="38" t="s">
        <v>2775</v>
      </c>
      <c r="G284" s="211" t="s">
        <v>647</v>
      </c>
      <c r="H284" s="38" t="s">
        <v>670</v>
      </c>
      <c r="I284" s="212">
        <v>44027</v>
      </c>
      <c r="J284" s="212">
        <v>44089</v>
      </c>
      <c r="K284" s="212">
        <v>44453</v>
      </c>
      <c r="L284" s="211" t="s">
        <v>2811</v>
      </c>
      <c r="M284" s="211" t="s">
        <v>2586</v>
      </c>
    </row>
    <row r="285" spans="2:13">
      <c r="B285" s="209" t="s">
        <v>3317</v>
      </c>
      <c r="C285" s="35" t="s">
        <v>697</v>
      </c>
      <c r="D285" s="35" t="s">
        <v>2812</v>
      </c>
      <c r="E285" s="35" t="s">
        <v>2749</v>
      </c>
      <c r="F285" s="35" t="s">
        <v>649</v>
      </c>
      <c r="G285" s="209" t="s">
        <v>647</v>
      </c>
      <c r="H285" s="35" t="s">
        <v>181</v>
      </c>
      <c r="I285" s="210">
        <v>44032</v>
      </c>
      <c r="J285" s="210">
        <v>44229</v>
      </c>
      <c r="K285" s="210">
        <v>44593</v>
      </c>
      <c r="L285" s="209" t="s">
        <v>2813</v>
      </c>
      <c r="M285" s="209" t="s">
        <v>2586</v>
      </c>
    </row>
    <row r="286" spans="2:13">
      <c r="B286" s="211" t="s">
        <v>3318</v>
      </c>
      <c r="C286" s="38" t="s">
        <v>675</v>
      </c>
      <c r="D286" s="38" t="s">
        <v>769</v>
      </c>
      <c r="E286" s="38" t="s">
        <v>2749</v>
      </c>
      <c r="F286" s="38" t="s">
        <v>649</v>
      </c>
      <c r="G286" s="211" t="s">
        <v>647</v>
      </c>
      <c r="H286" s="38" t="s">
        <v>118</v>
      </c>
      <c r="I286" s="212">
        <v>44033</v>
      </c>
      <c r="J286" s="212">
        <v>44151</v>
      </c>
      <c r="K286" s="212">
        <v>44515</v>
      </c>
      <c r="L286" s="211" t="s">
        <v>2814</v>
      </c>
      <c r="M286" s="211" t="s">
        <v>2586</v>
      </c>
    </row>
    <row r="287" spans="2:13">
      <c r="B287" s="209" t="s">
        <v>3319</v>
      </c>
      <c r="C287" s="35" t="s">
        <v>936</v>
      </c>
      <c r="D287" s="35" t="s">
        <v>937</v>
      </c>
      <c r="E287" s="35" t="s">
        <v>2749</v>
      </c>
      <c r="F287" s="35" t="s">
        <v>649</v>
      </c>
      <c r="G287" s="209" t="s">
        <v>647</v>
      </c>
      <c r="H287" s="35" t="s">
        <v>670</v>
      </c>
      <c r="I287" s="210">
        <v>44034</v>
      </c>
      <c r="J287" s="210">
        <v>44182</v>
      </c>
      <c r="K287" s="210">
        <v>44363</v>
      </c>
      <c r="L287" s="209" t="s">
        <v>938</v>
      </c>
      <c r="M287" s="209" t="s">
        <v>2586</v>
      </c>
    </row>
    <row r="288" spans="2:13">
      <c r="B288" s="211" t="s">
        <v>3320</v>
      </c>
      <c r="C288" s="38" t="s">
        <v>2815</v>
      </c>
      <c r="D288" s="38" t="s">
        <v>832</v>
      </c>
      <c r="E288" s="38" t="s">
        <v>833</v>
      </c>
      <c r="F288" s="38" t="s">
        <v>661</v>
      </c>
      <c r="G288" s="211" t="s">
        <v>647</v>
      </c>
      <c r="H288" s="38" t="s">
        <v>127</v>
      </c>
      <c r="I288" s="212">
        <v>44035</v>
      </c>
      <c r="J288" s="212">
        <v>44138</v>
      </c>
      <c r="K288" s="212">
        <v>44502</v>
      </c>
      <c r="L288" s="211" t="s">
        <v>834</v>
      </c>
      <c r="M288" s="211" t="s">
        <v>2586</v>
      </c>
    </row>
    <row r="289" spans="2:13">
      <c r="B289" s="209" t="s">
        <v>3321</v>
      </c>
      <c r="C289" s="35" t="s">
        <v>341</v>
      </c>
      <c r="D289" s="35" t="s">
        <v>2816</v>
      </c>
      <c r="E289" s="35" t="s">
        <v>2749</v>
      </c>
      <c r="F289" s="35" t="s">
        <v>2775</v>
      </c>
      <c r="G289" s="209" t="s">
        <v>647</v>
      </c>
      <c r="H289" s="35" t="s">
        <v>670</v>
      </c>
      <c r="I289" s="210">
        <v>44048</v>
      </c>
      <c r="J289" s="210">
        <v>44090</v>
      </c>
      <c r="K289" s="210">
        <v>44454</v>
      </c>
      <c r="L289" s="209" t="s">
        <v>2817</v>
      </c>
      <c r="M289" s="209" t="s">
        <v>2586</v>
      </c>
    </row>
    <row r="290" spans="2:13">
      <c r="B290" s="211" t="s">
        <v>3322</v>
      </c>
      <c r="C290" s="38" t="s">
        <v>2818</v>
      </c>
      <c r="D290" s="38" t="s">
        <v>1393</v>
      </c>
      <c r="E290" s="38" t="s">
        <v>2628</v>
      </c>
      <c r="F290" s="38" t="s">
        <v>661</v>
      </c>
      <c r="G290" s="211" t="s">
        <v>647</v>
      </c>
      <c r="H290" s="38" t="s">
        <v>127</v>
      </c>
      <c r="I290" s="212">
        <v>44049</v>
      </c>
      <c r="J290" s="212">
        <v>42872</v>
      </c>
      <c r="K290" s="212">
        <v>45353</v>
      </c>
      <c r="L290" s="211" t="s">
        <v>2819</v>
      </c>
      <c r="M290" s="211" t="s">
        <v>2586</v>
      </c>
    </row>
    <row r="291" spans="2:13">
      <c r="B291" s="209" t="s">
        <v>3323</v>
      </c>
      <c r="C291" s="35" t="s">
        <v>2820</v>
      </c>
      <c r="D291" s="35" t="s">
        <v>1000</v>
      </c>
      <c r="E291" s="35" t="s">
        <v>2749</v>
      </c>
      <c r="F291" s="35" t="s">
        <v>649</v>
      </c>
      <c r="G291" s="209" t="s">
        <v>647</v>
      </c>
      <c r="H291" s="35" t="s">
        <v>670</v>
      </c>
      <c r="I291" s="210">
        <v>44069</v>
      </c>
      <c r="J291" s="210">
        <v>44089</v>
      </c>
      <c r="K291" s="210">
        <v>44453</v>
      </c>
      <c r="L291" s="209" t="s">
        <v>975</v>
      </c>
      <c r="M291" s="209" t="s">
        <v>2586</v>
      </c>
    </row>
    <row r="292" spans="2:13">
      <c r="B292" s="211" t="s">
        <v>3324</v>
      </c>
      <c r="C292" s="38" t="s">
        <v>727</v>
      </c>
      <c r="D292" s="38" t="s">
        <v>2821</v>
      </c>
      <c r="E292" s="38" t="s">
        <v>2714</v>
      </c>
      <c r="F292" s="38" t="s">
        <v>2715</v>
      </c>
      <c r="G292" s="211" t="s">
        <v>647</v>
      </c>
      <c r="H292" s="38" t="s">
        <v>181</v>
      </c>
      <c r="I292" s="212">
        <v>44069</v>
      </c>
      <c r="J292" s="212">
        <v>44116</v>
      </c>
      <c r="K292" s="212">
        <v>45941</v>
      </c>
      <c r="L292" s="211" t="s">
        <v>866</v>
      </c>
      <c r="M292" s="211" t="s">
        <v>2586</v>
      </c>
    </row>
    <row r="293" spans="2:13">
      <c r="B293" s="209" t="s">
        <v>3325</v>
      </c>
      <c r="C293" s="35" t="s">
        <v>767</v>
      </c>
      <c r="D293" s="35" t="s">
        <v>2822</v>
      </c>
      <c r="E293" s="35" t="s">
        <v>656</v>
      </c>
      <c r="F293" s="35" t="s">
        <v>657</v>
      </c>
      <c r="G293" s="209" t="s">
        <v>647</v>
      </c>
      <c r="H293" s="35" t="s">
        <v>730</v>
      </c>
      <c r="I293" s="210">
        <v>44071</v>
      </c>
      <c r="J293" s="210">
        <v>44179</v>
      </c>
      <c r="K293" s="210">
        <v>45145</v>
      </c>
      <c r="L293" s="209" t="s">
        <v>768</v>
      </c>
      <c r="M293" s="209" t="s">
        <v>2586</v>
      </c>
    </row>
    <row r="294" spans="2:13">
      <c r="B294" s="211" t="s">
        <v>3326</v>
      </c>
      <c r="C294" s="38" t="s">
        <v>2823</v>
      </c>
      <c r="D294" s="38" t="s">
        <v>2824</v>
      </c>
      <c r="E294" s="38" t="s">
        <v>656</v>
      </c>
      <c r="F294" s="38" t="s">
        <v>657</v>
      </c>
      <c r="G294" s="211" t="s">
        <v>647</v>
      </c>
      <c r="H294" s="38" t="s">
        <v>181</v>
      </c>
      <c r="I294" s="212">
        <v>44098</v>
      </c>
      <c r="J294" s="212">
        <v>44132</v>
      </c>
      <c r="K294" s="212">
        <v>45592</v>
      </c>
      <c r="L294" s="211" t="s">
        <v>2825</v>
      </c>
      <c r="M294" s="211" t="s">
        <v>2586</v>
      </c>
    </row>
    <row r="295" spans="2:13">
      <c r="B295" s="209" t="s">
        <v>3327</v>
      </c>
      <c r="C295" s="35" t="s">
        <v>2826</v>
      </c>
      <c r="D295" s="35" t="s">
        <v>1375</v>
      </c>
      <c r="E295" s="35" t="s">
        <v>656</v>
      </c>
      <c r="F295" s="35" t="s">
        <v>661</v>
      </c>
      <c r="G295" s="209" t="s">
        <v>647</v>
      </c>
      <c r="H295" s="35" t="s">
        <v>127</v>
      </c>
      <c r="I295" s="210">
        <v>44104</v>
      </c>
      <c r="J295" s="210">
        <v>44119</v>
      </c>
      <c r="K295" s="210">
        <v>45579</v>
      </c>
      <c r="L295" s="209" t="s">
        <v>2827</v>
      </c>
      <c r="M295" s="209" t="s">
        <v>2586</v>
      </c>
    </row>
    <row r="296" spans="2:13">
      <c r="B296" s="211" t="s">
        <v>3328</v>
      </c>
      <c r="C296" s="38" t="s">
        <v>2828</v>
      </c>
      <c r="D296" s="38" t="s">
        <v>2821</v>
      </c>
      <c r="E296" s="38" t="s">
        <v>656</v>
      </c>
      <c r="F296" s="38" t="s">
        <v>657</v>
      </c>
      <c r="G296" s="211" t="s">
        <v>647</v>
      </c>
      <c r="H296" s="38" t="s">
        <v>670</v>
      </c>
      <c r="I296" s="212">
        <v>44105</v>
      </c>
      <c r="J296" s="212">
        <v>44132</v>
      </c>
      <c r="K296" s="212">
        <v>45592</v>
      </c>
      <c r="L296" s="211" t="s">
        <v>2829</v>
      </c>
      <c r="M296" s="211" t="s">
        <v>2586</v>
      </c>
    </row>
    <row r="297" spans="2:13">
      <c r="B297" s="209" t="s">
        <v>3329</v>
      </c>
      <c r="C297" s="35" t="s">
        <v>1049</v>
      </c>
      <c r="D297" s="35" t="s">
        <v>2724</v>
      </c>
      <c r="E297" s="35" t="s">
        <v>2587</v>
      </c>
      <c r="F297" s="35" t="s">
        <v>646</v>
      </c>
      <c r="G297" s="209" t="s">
        <v>647</v>
      </c>
      <c r="H297" s="35" t="s">
        <v>181</v>
      </c>
      <c r="I297" s="210">
        <v>44106</v>
      </c>
      <c r="J297" s="210">
        <v>44279</v>
      </c>
      <c r="K297" s="210">
        <v>46104</v>
      </c>
      <c r="L297" s="209" t="s">
        <v>2830</v>
      </c>
      <c r="M297" s="209" t="s">
        <v>2586</v>
      </c>
    </row>
    <row r="298" spans="2:13">
      <c r="B298" s="211" t="s">
        <v>3330</v>
      </c>
      <c r="C298" s="38" t="s">
        <v>2831</v>
      </c>
      <c r="D298" s="38" t="s">
        <v>2832</v>
      </c>
      <c r="E298" s="38" t="s">
        <v>2764</v>
      </c>
      <c r="F298" s="38" t="s">
        <v>649</v>
      </c>
      <c r="G298" s="211" t="s">
        <v>647</v>
      </c>
      <c r="H298" s="38" t="s">
        <v>654</v>
      </c>
      <c r="I298" s="212">
        <v>44125</v>
      </c>
      <c r="J298" s="212">
        <v>44211</v>
      </c>
      <c r="K298" s="212">
        <v>44576</v>
      </c>
      <c r="L298" s="211" t="s">
        <v>2833</v>
      </c>
      <c r="M298" s="211" t="s">
        <v>2586</v>
      </c>
    </row>
    <row r="299" spans="2:13">
      <c r="B299" s="209" t="s">
        <v>3331</v>
      </c>
      <c r="C299" s="35" t="s">
        <v>779</v>
      </c>
      <c r="D299" s="35" t="s">
        <v>780</v>
      </c>
      <c r="E299" s="35" t="s">
        <v>2749</v>
      </c>
      <c r="F299" s="35" t="s">
        <v>649</v>
      </c>
      <c r="G299" s="209" t="s">
        <v>647</v>
      </c>
      <c r="H299" s="35" t="s">
        <v>181</v>
      </c>
      <c r="I299" s="210">
        <v>44146</v>
      </c>
      <c r="J299" s="210">
        <v>44229</v>
      </c>
      <c r="K299" s="210">
        <v>44426</v>
      </c>
      <c r="L299" s="209" t="s">
        <v>2834</v>
      </c>
      <c r="M299" s="209" t="s">
        <v>2586</v>
      </c>
    </row>
    <row r="300" spans="2:13">
      <c r="B300" s="211" t="s">
        <v>3332</v>
      </c>
      <c r="C300" s="38" t="s">
        <v>761</v>
      </c>
      <c r="D300" s="38" t="s">
        <v>2835</v>
      </c>
      <c r="E300" s="38" t="s">
        <v>833</v>
      </c>
      <c r="F300" s="38" t="s">
        <v>661</v>
      </c>
      <c r="G300" s="211" t="s">
        <v>647</v>
      </c>
      <c r="H300" s="38" t="s">
        <v>127</v>
      </c>
      <c r="I300" s="212">
        <v>44147</v>
      </c>
      <c r="J300" s="212">
        <v>44258</v>
      </c>
      <c r="K300" s="212">
        <v>44441</v>
      </c>
      <c r="L300" s="211" t="s">
        <v>691</v>
      </c>
      <c r="M300" s="211" t="s">
        <v>2586</v>
      </c>
    </row>
    <row r="301" spans="2:13">
      <c r="B301" s="209" t="s">
        <v>3333</v>
      </c>
      <c r="C301" s="35" t="s">
        <v>786</v>
      </c>
      <c r="D301" s="35" t="s">
        <v>787</v>
      </c>
      <c r="E301" s="35" t="s">
        <v>2749</v>
      </c>
      <c r="F301" s="35" t="s">
        <v>2775</v>
      </c>
      <c r="G301" s="209" t="s">
        <v>647</v>
      </c>
      <c r="H301" s="35" t="s">
        <v>127</v>
      </c>
      <c r="I301" s="210">
        <v>44160</v>
      </c>
      <c r="J301" s="210">
        <v>44179</v>
      </c>
      <c r="K301" s="210">
        <v>44360</v>
      </c>
      <c r="L301" s="209" t="s">
        <v>788</v>
      </c>
      <c r="M301" s="209" t="s">
        <v>2586</v>
      </c>
    </row>
    <row r="302" spans="2:13">
      <c r="B302" s="211" t="s">
        <v>3334</v>
      </c>
      <c r="C302" s="38" t="s">
        <v>341</v>
      </c>
      <c r="D302" s="38" t="s">
        <v>2836</v>
      </c>
      <c r="E302" s="38" t="s">
        <v>2587</v>
      </c>
      <c r="F302" s="38" t="s">
        <v>673</v>
      </c>
      <c r="G302" s="211" t="s">
        <v>647</v>
      </c>
      <c r="H302" s="38" t="s">
        <v>181</v>
      </c>
      <c r="I302" s="212">
        <v>44160</v>
      </c>
      <c r="J302" s="212">
        <v>44225</v>
      </c>
      <c r="K302" s="212">
        <v>46050</v>
      </c>
      <c r="L302" s="211" t="s">
        <v>2837</v>
      </c>
      <c r="M302" s="211" t="s">
        <v>2586</v>
      </c>
    </row>
    <row r="303" spans="2:13">
      <c r="B303" s="209" t="s">
        <v>3335</v>
      </c>
      <c r="C303" s="35" t="s">
        <v>79</v>
      </c>
      <c r="D303" s="35" t="s">
        <v>1020</v>
      </c>
      <c r="E303" s="35" t="s">
        <v>2714</v>
      </c>
      <c r="F303" s="35" t="s">
        <v>2715</v>
      </c>
      <c r="G303" s="209" t="s">
        <v>647</v>
      </c>
      <c r="H303" s="35" t="s">
        <v>181</v>
      </c>
      <c r="I303" s="210">
        <v>44162</v>
      </c>
      <c r="J303" s="210">
        <v>43844</v>
      </c>
      <c r="K303" s="210">
        <v>45670</v>
      </c>
      <c r="L303" s="209" t="s">
        <v>1021</v>
      </c>
      <c r="M303" s="209" t="s">
        <v>2586</v>
      </c>
    </row>
    <row r="304" spans="2:13">
      <c r="B304" s="211" t="s">
        <v>3336</v>
      </c>
      <c r="C304" s="38" t="s">
        <v>79</v>
      </c>
      <c r="D304" s="38" t="s">
        <v>2821</v>
      </c>
      <c r="E304" s="38" t="s">
        <v>2714</v>
      </c>
      <c r="F304" s="38" t="s">
        <v>2715</v>
      </c>
      <c r="G304" s="211" t="s">
        <v>647</v>
      </c>
      <c r="H304" s="38" t="s">
        <v>181</v>
      </c>
      <c r="I304" s="212">
        <v>44162</v>
      </c>
      <c r="J304" s="212">
        <v>44116</v>
      </c>
      <c r="K304" s="212">
        <v>45942</v>
      </c>
      <c r="L304" s="211" t="s">
        <v>867</v>
      </c>
      <c r="M304" s="211" t="s">
        <v>2586</v>
      </c>
    </row>
    <row r="305" spans="2:13">
      <c r="B305" s="209" t="s">
        <v>3337</v>
      </c>
      <c r="C305" s="35" t="s">
        <v>79</v>
      </c>
      <c r="D305" s="35" t="s">
        <v>981</v>
      </c>
      <c r="E305" s="35" t="s">
        <v>2714</v>
      </c>
      <c r="F305" s="35" t="s">
        <v>2715</v>
      </c>
      <c r="G305" s="209" t="s">
        <v>647</v>
      </c>
      <c r="H305" s="35" t="s">
        <v>181</v>
      </c>
      <c r="I305" s="210">
        <v>44162</v>
      </c>
      <c r="J305" s="210">
        <v>43798</v>
      </c>
      <c r="K305" s="210">
        <v>45625</v>
      </c>
      <c r="L305" s="209" t="s">
        <v>982</v>
      </c>
      <c r="M305" s="209" t="s">
        <v>2586</v>
      </c>
    </row>
    <row r="306" spans="2:13">
      <c r="B306" s="211" t="s">
        <v>3338</v>
      </c>
      <c r="C306" s="38" t="s">
        <v>2838</v>
      </c>
      <c r="D306" s="38" t="s">
        <v>960</v>
      </c>
      <c r="E306" s="38" t="s">
        <v>2749</v>
      </c>
      <c r="F306" s="38" t="s">
        <v>649</v>
      </c>
      <c r="G306" s="211" t="s">
        <v>647</v>
      </c>
      <c r="H306" s="38" t="s">
        <v>127</v>
      </c>
      <c r="I306" s="212">
        <v>44168</v>
      </c>
      <c r="J306" s="212">
        <v>44168</v>
      </c>
      <c r="K306" s="212">
        <v>44533</v>
      </c>
      <c r="L306" s="211" t="s">
        <v>982</v>
      </c>
      <c r="M306" s="211" t="s">
        <v>2586</v>
      </c>
    </row>
    <row r="307" spans="2:13">
      <c r="B307" s="209" t="s">
        <v>3339</v>
      </c>
      <c r="C307" s="35" t="s">
        <v>341</v>
      </c>
      <c r="D307" s="35" t="s">
        <v>2839</v>
      </c>
      <c r="E307" s="35" t="s">
        <v>833</v>
      </c>
      <c r="F307" s="35" t="s">
        <v>2840</v>
      </c>
      <c r="G307" s="209" t="s">
        <v>647</v>
      </c>
      <c r="H307" s="35" t="s">
        <v>127</v>
      </c>
      <c r="I307" s="210">
        <v>44172</v>
      </c>
      <c r="J307" s="210">
        <v>44264</v>
      </c>
      <c r="K307" s="210">
        <v>44447</v>
      </c>
      <c r="L307" s="209" t="s">
        <v>2841</v>
      </c>
      <c r="M307" s="209" t="s">
        <v>2586</v>
      </c>
    </row>
    <row r="308" spans="2:13">
      <c r="B308" s="211" t="s">
        <v>3340</v>
      </c>
      <c r="C308" s="38" t="s">
        <v>761</v>
      </c>
      <c r="D308" s="38" t="s">
        <v>2842</v>
      </c>
      <c r="E308" s="38" t="s">
        <v>833</v>
      </c>
      <c r="F308" s="38" t="s">
        <v>661</v>
      </c>
      <c r="G308" s="211" t="s">
        <v>647</v>
      </c>
      <c r="H308" s="38" t="s">
        <v>127</v>
      </c>
      <c r="I308" s="212">
        <v>44175</v>
      </c>
      <c r="J308" s="212">
        <v>44258</v>
      </c>
      <c r="K308" s="212">
        <v>44441</v>
      </c>
      <c r="L308" s="211" t="s">
        <v>691</v>
      </c>
      <c r="M308" s="211" t="s">
        <v>2586</v>
      </c>
    </row>
    <row r="309" spans="2:13">
      <c r="B309" s="209" t="s">
        <v>3341</v>
      </c>
      <c r="C309" s="35" t="s">
        <v>341</v>
      </c>
      <c r="D309" s="35" t="s">
        <v>2843</v>
      </c>
      <c r="E309" s="35" t="s">
        <v>2749</v>
      </c>
      <c r="F309" s="35" t="s">
        <v>649</v>
      </c>
      <c r="G309" s="209" t="s">
        <v>647</v>
      </c>
      <c r="H309" s="35" t="s">
        <v>181</v>
      </c>
      <c r="I309" s="210">
        <v>44182</v>
      </c>
      <c r="J309" s="210">
        <v>44244</v>
      </c>
      <c r="K309" s="210">
        <v>44426</v>
      </c>
      <c r="L309" s="209" t="s">
        <v>2844</v>
      </c>
      <c r="M309" s="209" t="s">
        <v>2586</v>
      </c>
    </row>
    <row r="310" spans="2:13">
      <c r="B310" s="211" t="s">
        <v>3342</v>
      </c>
      <c r="C310" s="38" t="s">
        <v>79</v>
      </c>
      <c r="D310" s="38" t="s">
        <v>1038</v>
      </c>
      <c r="E310" s="38" t="s">
        <v>2714</v>
      </c>
      <c r="F310" s="38" t="s">
        <v>2715</v>
      </c>
      <c r="G310" s="211" t="s">
        <v>647</v>
      </c>
      <c r="H310" s="38" t="s">
        <v>181</v>
      </c>
      <c r="I310" s="212">
        <v>43815</v>
      </c>
      <c r="J310" s="212">
        <v>43879</v>
      </c>
      <c r="K310" s="212">
        <v>45705</v>
      </c>
      <c r="L310" s="211" t="s">
        <v>866</v>
      </c>
      <c r="M310" s="211" t="s">
        <v>2586</v>
      </c>
    </row>
    <row r="311" spans="2:13">
      <c r="B311" s="209" t="s">
        <v>3343</v>
      </c>
      <c r="C311" s="35" t="s">
        <v>79</v>
      </c>
      <c r="D311" s="35" t="s">
        <v>997</v>
      </c>
      <c r="E311" s="35" t="s">
        <v>2714</v>
      </c>
      <c r="F311" s="35" t="s">
        <v>2715</v>
      </c>
      <c r="G311" s="209" t="s">
        <v>647</v>
      </c>
      <c r="H311" s="35" t="s">
        <v>181</v>
      </c>
      <c r="I311" s="210">
        <v>43845</v>
      </c>
      <c r="J311" s="210">
        <v>43879</v>
      </c>
      <c r="K311" s="210">
        <v>45705</v>
      </c>
      <c r="L311" s="209" t="s">
        <v>866</v>
      </c>
      <c r="M311" s="209" t="s">
        <v>2586</v>
      </c>
    </row>
    <row r="312" spans="2:13">
      <c r="B312" s="211" t="s">
        <v>3344</v>
      </c>
      <c r="C312" s="38" t="s">
        <v>2845</v>
      </c>
      <c r="D312" s="38" t="s">
        <v>2758</v>
      </c>
      <c r="E312" s="38" t="s">
        <v>833</v>
      </c>
      <c r="F312" s="38" t="s">
        <v>673</v>
      </c>
      <c r="G312" s="211" t="s">
        <v>647</v>
      </c>
      <c r="H312" s="38" t="s">
        <v>181</v>
      </c>
      <c r="I312" s="212">
        <v>44215</v>
      </c>
      <c r="J312" s="212">
        <v>44249</v>
      </c>
      <c r="K312" s="212">
        <v>44429</v>
      </c>
      <c r="L312" s="211" t="s">
        <v>2846</v>
      </c>
      <c r="M312" s="211" t="s">
        <v>2586</v>
      </c>
    </row>
    <row r="313" spans="2:13">
      <c r="B313" s="209" t="s">
        <v>3345</v>
      </c>
      <c r="C313" s="35" t="s">
        <v>341</v>
      </c>
      <c r="D313" s="35" t="s">
        <v>2847</v>
      </c>
      <c r="E313" s="35" t="s">
        <v>833</v>
      </c>
      <c r="F313" s="35" t="s">
        <v>661</v>
      </c>
      <c r="G313" s="209" t="s">
        <v>647</v>
      </c>
      <c r="H313" s="35" t="s">
        <v>127</v>
      </c>
      <c r="I313" s="210">
        <v>44215</v>
      </c>
      <c r="J313" s="210">
        <v>44258</v>
      </c>
      <c r="K313" s="210">
        <v>44441</v>
      </c>
      <c r="L313" s="209" t="s">
        <v>2848</v>
      </c>
      <c r="M313" s="209" t="s">
        <v>2586</v>
      </c>
    </row>
    <row r="314" spans="2:13">
      <c r="B314" s="211" t="s">
        <v>3346</v>
      </c>
      <c r="C314" s="38" t="s">
        <v>794</v>
      </c>
      <c r="D314" s="38" t="s">
        <v>1374</v>
      </c>
      <c r="E314" s="38" t="s">
        <v>2749</v>
      </c>
      <c r="F314" s="38" t="s">
        <v>649</v>
      </c>
      <c r="G314" s="211" t="s">
        <v>647</v>
      </c>
      <c r="H314" s="38" t="s">
        <v>794</v>
      </c>
      <c r="I314" s="212">
        <v>44224</v>
      </c>
      <c r="J314" s="212">
        <v>44305</v>
      </c>
      <c r="K314" s="212">
        <v>44669</v>
      </c>
      <c r="L314" s="211" t="s">
        <v>956</v>
      </c>
      <c r="M314" s="211" t="s">
        <v>2586</v>
      </c>
    </row>
    <row r="315" spans="2:13">
      <c r="B315" s="209" t="s">
        <v>3347</v>
      </c>
      <c r="C315" s="35" t="s">
        <v>2849</v>
      </c>
      <c r="D315" s="35" t="s">
        <v>960</v>
      </c>
      <c r="E315" s="35" t="s">
        <v>2749</v>
      </c>
      <c r="F315" s="35" t="s">
        <v>2775</v>
      </c>
      <c r="G315" s="209" t="s">
        <v>647</v>
      </c>
      <c r="H315" s="35" t="s">
        <v>127</v>
      </c>
      <c r="I315" s="210">
        <v>44225</v>
      </c>
      <c r="J315" s="210">
        <v>44305</v>
      </c>
      <c r="K315" s="210">
        <v>44669</v>
      </c>
      <c r="L315" s="209" t="s">
        <v>2781</v>
      </c>
      <c r="M315" s="209" t="s">
        <v>2586</v>
      </c>
    </row>
    <row r="316" spans="2:13">
      <c r="B316" s="211" t="s">
        <v>3348</v>
      </c>
      <c r="C316" s="38" t="s">
        <v>675</v>
      </c>
      <c r="D316" s="38" t="s">
        <v>769</v>
      </c>
      <c r="E316" s="38" t="s">
        <v>2749</v>
      </c>
      <c r="F316" s="38" t="s">
        <v>649</v>
      </c>
      <c r="G316" s="211" t="s">
        <v>647</v>
      </c>
      <c r="H316" s="38" t="s">
        <v>118</v>
      </c>
      <c r="I316" s="212">
        <v>44225</v>
      </c>
      <c r="J316" s="212">
        <v>44256</v>
      </c>
      <c r="K316" s="212">
        <v>44441</v>
      </c>
      <c r="L316" s="211" t="s">
        <v>2850</v>
      </c>
      <c r="M316" s="211" t="s">
        <v>2586</v>
      </c>
    </row>
    <row r="317" spans="2:13">
      <c r="B317" s="209" t="s">
        <v>3349</v>
      </c>
      <c r="C317" s="35" t="s">
        <v>2851</v>
      </c>
      <c r="D317" s="35" t="s">
        <v>2852</v>
      </c>
      <c r="E317" s="35" t="s">
        <v>833</v>
      </c>
      <c r="F317" s="35" t="s">
        <v>2853</v>
      </c>
      <c r="G317" s="209" t="s">
        <v>647</v>
      </c>
      <c r="H317" s="35" t="s">
        <v>181</v>
      </c>
      <c r="I317" s="210">
        <v>44229</v>
      </c>
      <c r="J317" s="210">
        <v>44250</v>
      </c>
      <c r="K317" s="210">
        <v>44430</v>
      </c>
      <c r="L317" s="209" t="s">
        <v>2854</v>
      </c>
      <c r="M317" s="209" t="s">
        <v>2586</v>
      </c>
    </row>
    <row r="318" spans="2:13">
      <c r="B318" s="211" t="s">
        <v>3350</v>
      </c>
      <c r="C318" s="38" t="s">
        <v>341</v>
      </c>
      <c r="D318" s="38" t="s">
        <v>2855</v>
      </c>
      <c r="E318" s="38" t="s">
        <v>833</v>
      </c>
      <c r="F318" s="38" t="s">
        <v>2856</v>
      </c>
      <c r="G318" s="211" t="s">
        <v>647</v>
      </c>
      <c r="H318" s="38" t="s">
        <v>690</v>
      </c>
      <c r="I318" s="212">
        <v>44256</v>
      </c>
      <c r="J318" s="212">
        <v>44279</v>
      </c>
      <c r="K318" s="212">
        <v>44462</v>
      </c>
      <c r="L318" s="211" t="s">
        <v>2857</v>
      </c>
      <c r="M318" s="211" t="s">
        <v>2586</v>
      </c>
    </row>
    <row r="319" spans="2:13">
      <c r="B319" s="209" t="s">
        <v>3351</v>
      </c>
      <c r="C319" s="35" t="s">
        <v>2858</v>
      </c>
      <c r="D319" s="35" t="s">
        <v>2859</v>
      </c>
      <c r="E319" s="35" t="s">
        <v>2587</v>
      </c>
      <c r="F319" s="35" t="s">
        <v>646</v>
      </c>
      <c r="G319" s="209" t="s">
        <v>647</v>
      </c>
      <c r="H319" s="35" t="s">
        <v>181</v>
      </c>
      <c r="I319" s="210"/>
      <c r="J319" s="210">
        <v>43543</v>
      </c>
      <c r="K319" s="210">
        <v>45369</v>
      </c>
      <c r="L319" s="209" t="s">
        <v>982</v>
      </c>
      <c r="M319" s="209" t="s">
        <v>2586</v>
      </c>
    </row>
    <row r="320" spans="2:13">
      <c r="B320" s="211" t="s">
        <v>3352</v>
      </c>
      <c r="C320" s="38" t="s">
        <v>341</v>
      </c>
      <c r="D320" s="38" t="s">
        <v>676</v>
      </c>
      <c r="E320" s="38" t="s">
        <v>2749</v>
      </c>
      <c r="F320" s="38" t="s">
        <v>649</v>
      </c>
      <c r="G320" s="211" t="s">
        <v>647</v>
      </c>
      <c r="H320" s="38" t="s">
        <v>118</v>
      </c>
      <c r="I320" s="212">
        <v>44294</v>
      </c>
      <c r="J320" s="212">
        <v>44573</v>
      </c>
      <c r="K320" s="212">
        <v>44937</v>
      </c>
      <c r="L320" s="211" t="s">
        <v>2860</v>
      </c>
      <c r="M320" s="211" t="s">
        <v>2586</v>
      </c>
    </row>
    <row r="321" spans="2:13">
      <c r="B321" s="209" t="s">
        <v>3353</v>
      </c>
      <c r="C321" s="35" t="s">
        <v>2861</v>
      </c>
      <c r="D321" s="35" t="s">
        <v>2862</v>
      </c>
      <c r="E321" s="35" t="s">
        <v>2863</v>
      </c>
      <c r="F321" s="35" t="s">
        <v>649</v>
      </c>
      <c r="G321" s="209" t="s">
        <v>647</v>
      </c>
      <c r="H321" s="35" t="s">
        <v>958</v>
      </c>
      <c r="I321" s="210">
        <v>44145</v>
      </c>
      <c r="J321" s="210">
        <v>44217</v>
      </c>
      <c r="K321" s="210">
        <v>44581</v>
      </c>
      <c r="L321" s="209" t="s">
        <v>2864</v>
      </c>
      <c r="M321" s="209" t="s">
        <v>2586</v>
      </c>
    </row>
    <row r="322" spans="2:13">
      <c r="B322" s="211" t="s">
        <v>3354</v>
      </c>
      <c r="C322" s="38" t="s">
        <v>341</v>
      </c>
      <c r="D322" s="38" t="s">
        <v>2812</v>
      </c>
      <c r="E322" s="38" t="s">
        <v>2749</v>
      </c>
      <c r="F322" s="38" t="s">
        <v>649</v>
      </c>
      <c r="G322" s="211" t="s">
        <v>647</v>
      </c>
      <c r="H322" s="38" t="s">
        <v>181</v>
      </c>
      <c r="I322" s="212">
        <v>43542</v>
      </c>
      <c r="J322" s="212">
        <v>44316</v>
      </c>
      <c r="K322" s="212">
        <v>44680</v>
      </c>
      <c r="L322" s="211" t="s">
        <v>2865</v>
      </c>
      <c r="M322" s="211" t="s">
        <v>2586</v>
      </c>
    </row>
    <row r="323" spans="2:13">
      <c r="B323" s="209" t="s">
        <v>3355</v>
      </c>
      <c r="C323" s="35" t="s">
        <v>341</v>
      </c>
      <c r="D323" s="35" t="s">
        <v>1220</v>
      </c>
      <c r="E323" s="35" t="s">
        <v>2749</v>
      </c>
      <c r="F323" s="35" t="s">
        <v>649</v>
      </c>
      <c r="G323" s="209" t="s">
        <v>647</v>
      </c>
      <c r="H323" s="35" t="s">
        <v>181</v>
      </c>
      <c r="I323" s="210">
        <v>44285</v>
      </c>
      <c r="J323" s="210">
        <v>44315</v>
      </c>
      <c r="K323" s="210">
        <v>44679</v>
      </c>
      <c r="L323" s="209" t="s">
        <v>2866</v>
      </c>
      <c r="M323" s="209" t="s">
        <v>2586</v>
      </c>
    </row>
    <row r="324" spans="2:13">
      <c r="B324" s="211" t="s">
        <v>3356</v>
      </c>
      <c r="C324" s="38" t="s">
        <v>341</v>
      </c>
      <c r="D324" s="38" t="s">
        <v>2867</v>
      </c>
      <c r="E324" s="38" t="s">
        <v>833</v>
      </c>
      <c r="F324" s="38" t="s">
        <v>661</v>
      </c>
      <c r="G324" s="211" t="s">
        <v>647</v>
      </c>
      <c r="H324" s="38" t="s">
        <v>690</v>
      </c>
      <c r="I324" s="212">
        <v>44298</v>
      </c>
      <c r="J324" s="212">
        <v>44328</v>
      </c>
      <c r="K324" s="212">
        <v>44511</v>
      </c>
      <c r="L324" s="211" t="s">
        <v>2868</v>
      </c>
      <c r="M324" s="211" t="s">
        <v>2586</v>
      </c>
    </row>
    <row r="325" spans="2:13">
      <c r="B325" s="209" t="s">
        <v>3357</v>
      </c>
      <c r="C325" s="35" t="s">
        <v>809</v>
      </c>
      <c r="D325" s="35" t="s">
        <v>2869</v>
      </c>
      <c r="E325" s="35" t="s">
        <v>2749</v>
      </c>
      <c r="F325" s="35" t="s">
        <v>649</v>
      </c>
      <c r="G325" s="209" t="s">
        <v>647</v>
      </c>
      <c r="H325" s="35" t="s">
        <v>118</v>
      </c>
      <c r="I325" s="210">
        <v>44168</v>
      </c>
      <c r="J325" s="210">
        <v>44328</v>
      </c>
      <c r="K325" s="210">
        <v>44692</v>
      </c>
      <c r="L325" s="209" t="s">
        <v>2870</v>
      </c>
      <c r="M325" s="209" t="s">
        <v>2586</v>
      </c>
    </row>
    <row r="326" spans="2:13">
      <c r="B326" s="211" t="s">
        <v>3358</v>
      </c>
      <c r="C326" s="38" t="s">
        <v>660</v>
      </c>
      <c r="D326" s="38" t="s">
        <v>2871</v>
      </c>
      <c r="E326" s="38" t="s">
        <v>656</v>
      </c>
      <c r="F326" s="38" t="s">
        <v>661</v>
      </c>
      <c r="G326" s="211" t="s">
        <v>647</v>
      </c>
      <c r="H326" s="38" t="s">
        <v>127</v>
      </c>
      <c r="I326" s="212">
        <v>40359</v>
      </c>
      <c r="J326" s="212">
        <v>43896</v>
      </c>
      <c r="K326" s="212">
        <v>44625</v>
      </c>
      <c r="L326" s="211" t="s">
        <v>662</v>
      </c>
      <c r="M326" s="211" t="s">
        <v>2586</v>
      </c>
    </row>
    <row r="327" spans="2:13">
      <c r="B327" s="209" t="s">
        <v>3359</v>
      </c>
      <c r="C327" s="35" t="s">
        <v>341</v>
      </c>
      <c r="D327" s="35" t="s">
        <v>832</v>
      </c>
      <c r="E327" s="35" t="s">
        <v>2587</v>
      </c>
      <c r="F327" s="35" t="s">
        <v>2805</v>
      </c>
      <c r="G327" s="209" t="s">
        <v>647</v>
      </c>
      <c r="H327" s="35" t="s">
        <v>690</v>
      </c>
      <c r="I327" s="210">
        <v>44238</v>
      </c>
      <c r="J327" s="210">
        <v>44305</v>
      </c>
      <c r="K327" s="210">
        <v>46130</v>
      </c>
      <c r="L327" s="209" t="s">
        <v>2872</v>
      </c>
      <c r="M327" s="209" t="s">
        <v>2586</v>
      </c>
    </row>
    <row r="328" spans="2:13">
      <c r="B328" s="211" t="s">
        <v>3360</v>
      </c>
      <c r="C328" s="38" t="s">
        <v>341</v>
      </c>
      <c r="D328" s="38" t="s">
        <v>832</v>
      </c>
      <c r="E328" s="38" t="s">
        <v>2587</v>
      </c>
      <c r="F328" s="38" t="s">
        <v>2840</v>
      </c>
      <c r="G328" s="211" t="s">
        <v>647</v>
      </c>
      <c r="H328" s="38" t="s">
        <v>127</v>
      </c>
      <c r="I328" s="212">
        <v>44238</v>
      </c>
      <c r="J328" s="212">
        <v>44315</v>
      </c>
      <c r="K328" s="212">
        <v>46140</v>
      </c>
      <c r="L328" s="211" t="s">
        <v>2873</v>
      </c>
      <c r="M328" s="211" t="s">
        <v>2586</v>
      </c>
    </row>
    <row r="329" spans="2:13">
      <c r="B329" s="209" t="s">
        <v>3361</v>
      </c>
      <c r="C329" s="35" t="s">
        <v>2874</v>
      </c>
      <c r="D329" s="35" t="s">
        <v>1405</v>
      </c>
      <c r="E329" s="35" t="s">
        <v>656</v>
      </c>
      <c r="F329" s="35" t="s">
        <v>2875</v>
      </c>
      <c r="G329" s="209" t="s">
        <v>647</v>
      </c>
      <c r="H329" s="35" t="s">
        <v>181</v>
      </c>
      <c r="I329" s="210">
        <v>42373</v>
      </c>
      <c r="J329" s="210">
        <v>43623</v>
      </c>
      <c r="K329" s="210">
        <v>45083</v>
      </c>
      <c r="L329" s="209" t="s">
        <v>2876</v>
      </c>
      <c r="M329" s="209" t="s">
        <v>2586</v>
      </c>
    </row>
    <row r="330" spans="2:13">
      <c r="B330" s="211" t="s">
        <v>3362</v>
      </c>
      <c r="C330" s="38" t="s">
        <v>341</v>
      </c>
      <c r="D330" s="38" t="s">
        <v>2877</v>
      </c>
      <c r="E330" s="38" t="s">
        <v>2749</v>
      </c>
      <c r="F330" s="38" t="s">
        <v>2775</v>
      </c>
      <c r="G330" s="211" t="s">
        <v>647</v>
      </c>
      <c r="H330" s="38" t="s">
        <v>118</v>
      </c>
      <c r="I330" s="212">
        <v>43739</v>
      </c>
      <c r="J330" s="212">
        <v>43777</v>
      </c>
      <c r="K330" s="212">
        <v>44872</v>
      </c>
      <c r="L330" s="211" t="s">
        <v>2878</v>
      </c>
      <c r="M330" s="211" t="s">
        <v>2586</v>
      </c>
    </row>
    <row r="331" spans="2:13">
      <c r="B331" s="209" t="s">
        <v>3363</v>
      </c>
      <c r="C331" s="35" t="s">
        <v>2879</v>
      </c>
      <c r="D331" s="35" t="s">
        <v>2877</v>
      </c>
      <c r="E331" s="35" t="s">
        <v>2749</v>
      </c>
      <c r="F331" s="35" t="s">
        <v>2775</v>
      </c>
      <c r="G331" s="209" t="s">
        <v>647</v>
      </c>
      <c r="H331" s="35" t="s">
        <v>118</v>
      </c>
      <c r="I331" s="210">
        <v>43845</v>
      </c>
      <c r="J331" s="210">
        <v>44285</v>
      </c>
      <c r="K331" s="210">
        <v>44649</v>
      </c>
      <c r="L331" s="209" t="s">
        <v>2880</v>
      </c>
      <c r="M331" s="209" t="s">
        <v>2586</v>
      </c>
    </row>
    <row r="332" spans="2:13">
      <c r="B332" s="211" t="s">
        <v>3364</v>
      </c>
      <c r="C332" s="38" t="s">
        <v>800</v>
      </c>
      <c r="D332" s="38" t="s">
        <v>2881</v>
      </c>
      <c r="E332" s="38" t="s">
        <v>2587</v>
      </c>
      <c r="F332" s="38" t="s">
        <v>646</v>
      </c>
      <c r="G332" s="211" t="s">
        <v>647</v>
      </c>
      <c r="H332" s="38" t="s">
        <v>181</v>
      </c>
      <c r="I332" s="212">
        <v>43116</v>
      </c>
      <c r="J332" s="212">
        <v>43494</v>
      </c>
      <c r="K332" s="212">
        <v>45319</v>
      </c>
      <c r="L332" s="211" t="s">
        <v>835</v>
      </c>
      <c r="M332" s="211" t="s">
        <v>2586</v>
      </c>
    </row>
    <row r="333" spans="2:13">
      <c r="B333" s="209" t="s">
        <v>3365</v>
      </c>
      <c r="C333" s="35" t="s">
        <v>341</v>
      </c>
      <c r="D333" s="35" t="s">
        <v>2843</v>
      </c>
      <c r="E333" s="35" t="s">
        <v>2749</v>
      </c>
      <c r="F333" s="35" t="s">
        <v>649</v>
      </c>
      <c r="G333" s="209" t="s">
        <v>647</v>
      </c>
      <c r="H333" s="35" t="s">
        <v>118</v>
      </c>
      <c r="I333" s="210">
        <v>44294</v>
      </c>
      <c r="J333" s="210">
        <v>44337</v>
      </c>
      <c r="K333" s="210">
        <v>44701</v>
      </c>
      <c r="L333" s="209" t="s">
        <v>815</v>
      </c>
      <c r="M333" s="209" t="s">
        <v>2586</v>
      </c>
    </row>
    <row r="334" spans="2:13">
      <c r="B334" s="211" t="s">
        <v>3366</v>
      </c>
      <c r="C334" s="38" t="s">
        <v>341</v>
      </c>
      <c r="D334" s="38" t="s">
        <v>1416</v>
      </c>
      <c r="E334" s="38" t="s">
        <v>2749</v>
      </c>
      <c r="F334" s="38" t="s">
        <v>2775</v>
      </c>
      <c r="G334" s="211" t="s">
        <v>647</v>
      </c>
      <c r="H334" s="38" t="s">
        <v>181</v>
      </c>
      <c r="I334" s="212">
        <v>44277</v>
      </c>
      <c r="J334" s="212">
        <v>44403</v>
      </c>
      <c r="K334" s="212">
        <v>44767</v>
      </c>
      <c r="L334" s="211" t="s">
        <v>2882</v>
      </c>
      <c r="M334" s="211" t="s">
        <v>2586</v>
      </c>
    </row>
    <row r="335" spans="2:13">
      <c r="B335" s="209" t="s">
        <v>3367</v>
      </c>
      <c r="C335" s="35" t="s">
        <v>2883</v>
      </c>
      <c r="D335" s="35" t="s">
        <v>2884</v>
      </c>
      <c r="E335" s="35" t="s">
        <v>833</v>
      </c>
      <c r="F335" s="35" t="s">
        <v>661</v>
      </c>
      <c r="G335" s="209" t="s">
        <v>647</v>
      </c>
      <c r="H335" s="35" t="s">
        <v>127</v>
      </c>
      <c r="I335" s="210">
        <v>44287</v>
      </c>
      <c r="J335" s="210">
        <v>44335</v>
      </c>
      <c r="K335" s="210">
        <v>44698</v>
      </c>
      <c r="L335" s="209" t="s">
        <v>2885</v>
      </c>
      <c r="M335" s="209" t="s">
        <v>2586</v>
      </c>
    </row>
    <row r="336" spans="2:13">
      <c r="B336" s="211" t="s">
        <v>3368</v>
      </c>
      <c r="C336" s="38" t="s">
        <v>2886</v>
      </c>
      <c r="D336" s="38" t="s">
        <v>2887</v>
      </c>
      <c r="E336" s="38" t="s">
        <v>833</v>
      </c>
      <c r="F336" s="38" t="s">
        <v>661</v>
      </c>
      <c r="G336" s="211" t="s">
        <v>647</v>
      </c>
      <c r="H336" s="38" t="s">
        <v>127</v>
      </c>
      <c r="I336" s="212">
        <v>44326</v>
      </c>
      <c r="J336" s="212">
        <v>44342</v>
      </c>
      <c r="K336" s="212">
        <v>44525</v>
      </c>
      <c r="L336" s="211" t="s">
        <v>2888</v>
      </c>
      <c r="M336" s="211" t="s">
        <v>2586</v>
      </c>
    </row>
    <row r="337" spans="2:13">
      <c r="B337" s="209" t="s">
        <v>3369</v>
      </c>
      <c r="C337" s="35" t="s">
        <v>2889</v>
      </c>
      <c r="D337" s="35" t="s">
        <v>2890</v>
      </c>
      <c r="E337" s="35" t="s">
        <v>2628</v>
      </c>
      <c r="F337" s="35" t="s">
        <v>661</v>
      </c>
      <c r="G337" s="209" t="s">
        <v>647</v>
      </c>
      <c r="H337" s="35" t="s">
        <v>127</v>
      </c>
      <c r="I337" s="210">
        <v>44032</v>
      </c>
      <c r="J337" s="210">
        <v>44321</v>
      </c>
      <c r="K337" s="210">
        <v>45416</v>
      </c>
      <c r="L337" s="209" t="s">
        <v>2891</v>
      </c>
      <c r="M337" s="209" t="s">
        <v>2586</v>
      </c>
    </row>
    <row r="338" spans="2:13">
      <c r="B338" s="211" t="s">
        <v>3370</v>
      </c>
      <c r="C338" s="38" t="s">
        <v>2892</v>
      </c>
      <c r="D338" s="38" t="s">
        <v>2843</v>
      </c>
      <c r="E338" s="38" t="s">
        <v>2749</v>
      </c>
      <c r="F338" s="38" t="s">
        <v>649</v>
      </c>
      <c r="G338" s="211" t="s">
        <v>647</v>
      </c>
      <c r="H338" s="38" t="s">
        <v>118</v>
      </c>
      <c r="I338" s="212">
        <v>44323</v>
      </c>
      <c r="J338" s="212">
        <v>44383</v>
      </c>
      <c r="K338" s="212">
        <v>44747</v>
      </c>
      <c r="L338" s="211" t="s">
        <v>2893</v>
      </c>
      <c r="M338" s="211" t="s">
        <v>2586</v>
      </c>
    </row>
    <row r="339" spans="2:13">
      <c r="B339" s="209" t="s">
        <v>3371</v>
      </c>
      <c r="C339" s="35" t="s">
        <v>341</v>
      </c>
      <c r="D339" s="35" t="s">
        <v>2894</v>
      </c>
      <c r="E339" s="35" t="s">
        <v>2749</v>
      </c>
      <c r="F339" s="35" t="s">
        <v>649</v>
      </c>
      <c r="G339" s="209" t="s">
        <v>647</v>
      </c>
      <c r="H339" s="35" t="s">
        <v>181</v>
      </c>
      <c r="I339" s="210">
        <v>43803</v>
      </c>
      <c r="J339" s="210">
        <v>43913</v>
      </c>
      <c r="K339" s="210">
        <v>44642</v>
      </c>
      <c r="L339" s="209" t="s">
        <v>817</v>
      </c>
      <c r="M339" s="209" t="s">
        <v>2586</v>
      </c>
    </row>
    <row r="340" spans="2:13">
      <c r="B340" s="211" t="s">
        <v>3372</v>
      </c>
      <c r="C340" s="38" t="s">
        <v>341</v>
      </c>
      <c r="D340" s="38" t="s">
        <v>1501</v>
      </c>
      <c r="E340" s="38" t="s">
        <v>2749</v>
      </c>
      <c r="F340" s="38" t="s">
        <v>649</v>
      </c>
      <c r="G340" s="211" t="s">
        <v>647</v>
      </c>
      <c r="H340" s="38" t="s">
        <v>181</v>
      </c>
      <c r="I340" s="212">
        <v>44305</v>
      </c>
      <c r="J340" s="212">
        <v>44349</v>
      </c>
      <c r="K340" s="212">
        <v>44713</v>
      </c>
      <c r="L340" s="211" t="s">
        <v>2895</v>
      </c>
      <c r="M340" s="211" t="s">
        <v>2586</v>
      </c>
    </row>
    <row r="341" spans="2:13">
      <c r="B341" s="209" t="s">
        <v>3373</v>
      </c>
      <c r="C341" s="35" t="s">
        <v>341</v>
      </c>
      <c r="D341" s="35" t="s">
        <v>2896</v>
      </c>
      <c r="E341" s="35" t="s">
        <v>833</v>
      </c>
      <c r="F341" s="35" t="s">
        <v>673</v>
      </c>
      <c r="G341" s="209" t="s">
        <v>647</v>
      </c>
      <c r="H341" s="35" t="s">
        <v>127</v>
      </c>
      <c r="I341" s="210">
        <v>44327</v>
      </c>
      <c r="J341" s="210">
        <v>44355</v>
      </c>
      <c r="K341" s="210">
        <v>44537</v>
      </c>
      <c r="L341" s="209" t="s">
        <v>2897</v>
      </c>
      <c r="M341" s="209" t="s">
        <v>2586</v>
      </c>
    </row>
    <row r="342" spans="2:13">
      <c r="B342" s="211" t="s">
        <v>3374</v>
      </c>
      <c r="C342" s="38" t="s">
        <v>341</v>
      </c>
      <c r="D342" s="38" t="s">
        <v>2898</v>
      </c>
      <c r="E342" s="38" t="s">
        <v>2587</v>
      </c>
      <c r="F342" s="38" t="s">
        <v>673</v>
      </c>
      <c r="G342" s="211" t="s">
        <v>647</v>
      </c>
      <c r="H342" s="38" t="s">
        <v>127</v>
      </c>
      <c r="I342" s="212">
        <v>44312</v>
      </c>
      <c r="J342" s="212">
        <v>44439</v>
      </c>
      <c r="K342" s="212">
        <v>46264</v>
      </c>
      <c r="L342" s="211" t="s">
        <v>2899</v>
      </c>
      <c r="M342" s="211" t="s">
        <v>2586</v>
      </c>
    </row>
    <row r="343" spans="2:13">
      <c r="B343" s="209" t="s">
        <v>3375</v>
      </c>
      <c r="C343" s="35" t="s">
        <v>341</v>
      </c>
      <c r="D343" s="35" t="s">
        <v>2900</v>
      </c>
      <c r="E343" s="35" t="s">
        <v>833</v>
      </c>
      <c r="F343" s="35" t="s">
        <v>2775</v>
      </c>
      <c r="G343" s="209" t="s">
        <v>647</v>
      </c>
      <c r="H343" s="35" t="s">
        <v>181</v>
      </c>
      <c r="I343" s="210">
        <v>44327</v>
      </c>
      <c r="J343" s="210">
        <v>44362</v>
      </c>
      <c r="K343" s="210">
        <v>44544</v>
      </c>
      <c r="L343" s="209" t="s">
        <v>2901</v>
      </c>
      <c r="M343" s="209" t="s">
        <v>2586</v>
      </c>
    </row>
    <row r="344" spans="2:13">
      <c r="B344" s="211" t="s">
        <v>3376</v>
      </c>
      <c r="C344" s="38" t="s">
        <v>341</v>
      </c>
      <c r="D344" s="38" t="s">
        <v>2902</v>
      </c>
      <c r="E344" s="38" t="s">
        <v>2587</v>
      </c>
      <c r="F344" s="38" t="s">
        <v>673</v>
      </c>
      <c r="G344" s="211" t="s">
        <v>647</v>
      </c>
      <c r="H344" s="38" t="s">
        <v>127</v>
      </c>
      <c r="I344" s="212">
        <v>43269</v>
      </c>
      <c r="J344" s="212">
        <v>44379</v>
      </c>
      <c r="K344" s="212">
        <v>46204</v>
      </c>
      <c r="L344" s="211" t="s">
        <v>2903</v>
      </c>
      <c r="M344" s="211" t="s">
        <v>2586</v>
      </c>
    </row>
    <row r="345" spans="2:13">
      <c r="B345" s="209" t="s">
        <v>3377</v>
      </c>
      <c r="C345" s="35" t="s">
        <v>2904</v>
      </c>
      <c r="D345" s="35" t="s">
        <v>2606</v>
      </c>
      <c r="E345" s="35" t="s">
        <v>833</v>
      </c>
      <c r="F345" s="35" t="s">
        <v>661</v>
      </c>
      <c r="G345" s="209" t="s">
        <v>647</v>
      </c>
      <c r="H345" s="35" t="s">
        <v>127</v>
      </c>
      <c r="I345" s="210">
        <v>44335</v>
      </c>
      <c r="J345" s="210">
        <v>44369</v>
      </c>
      <c r="K345" s="210">
        <v>44733</v>
      </c>
      <c r="L345" s="209" t="s">
        <v>2905</v>
      </c>
      <c r="M345" s="209" t="s">
        <v>2586</v>
      </c>
    </row>
    <row r="346" spans="2:13">
      <c r="B346" s="211" t="s">
        <v>3378</v>
      </c>
      <c r="C346" s="38" t="s">
        <v>645</v>
      </c>
      <c r="D346" s="38" t="s">
        <v>2906</v>
      </c>
      <c r="E346" s="38" t="s">
        <v>833</v>
      </c>
      <c r="F346" s="38" t="s">
        <v>646</v>
      </c>
      <c r="G346" s="211" t="s">
        <v>647</v>
      </c>
      <c r="H346" s="38" t="s">
        <v>181</v>
      </c>
      <c r="I346" s="212">
        <v>44368</v>
      </c>
      <c r="J346" s="212">
        <v>44372</v>
      </c>
      <c r="K346" s="212">
        <v>44554</v>
      </c>
      <c r="L346" s="211" t="s">
        <v>2907</v>
      </c>
      <c r="M346" s="211" t="s">
        <v>2586</v>
      </c>
    </row>
    <row r="347" spans="2:13">
      <c r="B347" s="209" t="s">
        <v>3379</v>
      </c>
      <c r="C347" s="35" t="s">
        <v>2908</v>
      </c>
      <c r="D347" s="35" t="s">
        <v>2909</v>
      </c>
      <c r="E347" s="35" t="s">
        <v>2749</v>
      </c>
      <c r="F347" s="35" t="s">
        <v>649</v>
      </c>
      <c r="G347" s="209" t="s">
        <v>647</v>
      </c>
      <c r="H347" s="35" t="s">
        <v>118</v>
      </c>
      <c r="I347" s="210">
        <v>44032</v>
      </c>
      <c r="J347" s="210">
        <v>44377</v>
      </c>
      <c r="K347" s="210">
        <v>44741</v>
      </c>
      <c r="L347" s="209" t="s">
        <v>2910</v>
      </c>
      <c r="M347" s="209" t="s">
        <v>2586</v>
      </c>
    </row>
    <row r="348" spans="2:13">
      <c r="B348" s="211" t="s">
        <v>3380</v>
      </c>
      <c r="C348" s="38" t="s">
        <v>341</v>
      </c>
      <c r="D348" s="38" t="s">
        <v>2911</v>
      </c>
      <c r="E348" s="38" t="s">
        <v>2764</v>
      </c>
      <c r="F348" s="38" t="s">
        <v>649</v>
      </c>
      <c r="G348" s="211" t="s">
        <v>647</v>
      </c>
      <c r="H348" s="38" t="s">
        <v>690</v>
      </c>
      <c r="I348" s="212">
        <v>44280</v>
      </c>
      <c r="J348" s="212">
        <v>44315</v>
      </c>
      <c r="K348" s="212">
        <v>46140</v>
      </c>
      <c r="L348" s="211" t="s">
        <v>2912</v>
      </c>
      <c r="M348" s="211" t="s">
        <v>2586</v>
      </c>
    </row>
    <row r="349" spans="2:13">
      <c r="B349" s="209" t="s">
        <v>3381</v>
      </c>
      <c r="C349" s="35" t="s">
        <v>2913</v>
      </c>
      <c r="D349" s="35" t="s">
        <v>2914</v>
      </c>
      <c r="E349" s="35" t="s">
        <v>2749</v>
      </c>
      <c r="F349" s="35" t="s">
        <v>2775</v>
      </c>
      <c r="G349" s="209" t="s">
        <v>647</v>
      </c>
      <c r="H349" s="35" t="s">
        <v>181</v>
      </c>
      <c r="I349" s="210">
        <v>44368</v>
      </c>
      <c r="J349" s="210">
        <v>44442</v>
      </c>
      <c r="K349" s="210">
        <v>44806</v>
      </c>
      <c r="L349" s="209" t="s">
        <v>2915</v>
      </c>
      <c r="M349" s="209" t="s">
        <v>2586</v>
      </c>
    </row>
    <row r="350" spans="2:13">
      <c r="B350" s="211" t="s">
        <v>3382</v>
      </c>
      <c r="C350" s="38" t="s">
        <v>2916</v>
      </c>
      <c r="D350" s="38" t="s">
        <v>2917</v>
      </c>
      <c r="E350" s="38" t="s">
        <v>2863</v>
      </c>
      <c r="F350" s="38" t="s">
        <v>649</v>
      </c>
      <c r="G350" s="211" t="s">
        <v>647</v>
      </c>
      <c r="H350" s="38" t="s">
        <v>958</v>
      </c>
      <c r="I350" s="212">
        <v>44358</v>
      </c>
      <c r="J350" s="212">
        <v>44417</v>
      </c>
      <c r="K350" s="212">
        <v>44781</v>
      </c>
      <c r="L350" s="211" t="s">
        <v>2918</v>
      </c>
      <c r="M350" s="211" t="s">
        <v>2586</v>
      </c>
    </row>
    <row r="351" spans="2:13">
      <c r="B351" s="209" t="s">
        <v>3383</v>
      </c>
      <c r="C351" s="35" t="s">
        <v>2919</v>
      </c>
      <c r="D351" s="35" t="s">
        <v>2920</v>
      </c>
      <c r="E351" s="35" t="s">
        <v>833</v>
      </c>
      <c r="F351" s="35" t="s">
        <v>661</v>
      </c>
      <c r="G351" s="209" t="s">
        <v>647</v>
      </c>
      <c r="H351" s="35" t="s">
        <v>127</v>
      </c>
      <c r="I351" s="210">
        <v>44368</v>
      </c>
      <c r="J351" s="210">
        <v>44382</v>
      </c>
      <c r="K351" s="210">
        <v>44565</v>
      </c>
      <c r="L351" s="209" t="s">
        <v>2921</v>
      </c>
      <c r="M351" s="209" t="s">
        <v>2586</v>
      </c>
    </row>
    <row r="352" spans="2:13">
      <c r="B352" s="211" t="s">
        <v>3384</v>
      </c>
      <c r="C352" s="38" t="s">
        <v>2922</v>
      </c>
      <c r="D352" s="38" t="s">
        <v>2923</v>
      </c>
      <c r="E352" s="38" t="s">
        <v>833</v>
      </c>
      <c r="F352" s="38" t="s">
        <v>673</v>
      </c>
      <c r="G352" s="211" t="s">
        <v>647</v>
      </c>
      <c r="H352" s="38" t="s">
        <v>181</v>
      </c>
      <c r="I352" s="212">
        <v>44382</v>
      </c>
      <c r="J352" s="212">
        <v>44390</v>
      </c>
      <c r="K352" s="212">
        <v>44573</v>
      </c>
      <c r="L352" s="211" t="s">
        <v>2924</v>
      </c>
      <c r="M352" s="211" t="s">
        <v>2586</v>
      </c>
    </row>
    <row r="353" spans="2:13">
      <c r="B353" s="209" t="s">
        <v>3385</v>
      </c>
      <c r="C353" s="35" t="s">
        <v>2767</v>
      </c>
      <c r="D353" s="35" t="s">
        <v>2758</v>
      </c>
      <c r="E353" s="35" t="s">
        <v>833</v>
      </c>
      <c r="F353" s="35" t="s">
        <v>673</v>
      </c>
      <c r="G353" s="209" t="s">
        <v>647</v>
      </c>
      <c r="H353" s="35" t="s">
        <v>690</v>
      </c>
      <c r="I353" s="210">
        <v>44371</v>
      </c>
      <c r="J353" s="210">
        <v>44390</v>
      </c>
      <c r="K353" s="210">
        <v>44573</v>
      </c>
      <c r="L353" s="209" t="s">
        <v>2925</v>
      </c>
      <c r="M353" s="209" t="s">
        <v>2586</v>
      </c>
    </row>
    <row r="354" spans="2:13">
      <c r="B354" s="211" t="s">
        <v>3386</v>
      </c>
      <c r="C354" s="38" t="s">
        <v>2926</v>
      </c>
      <c r="D354" s="38" t="s">
        <v>2887</v>
      </c>
      <c r="E354" s="38" t="s">
        <v>2628</v>
      </c>
      <c r="F354" s="38" t="s">
        <v>661</v>
      </c>
      <c r="G354" s="211" t="s">
        <v>647</v>
      </c>
      <c r="H354" s="38" t="s">
        <v>127</v>
      </c>
      <c r="I354" s="212">
        <v>44251</v>
      </c>
      <c r="J354" s="212">
        <v>44413</v>
      </c>
      <c r="K354" s="212">
        <v>45508</v>
      </c>
      <c r="L354" s="211" t="s">
        <v>2927</v>
      </c>
      <c r="M354" s="211" t="s">
        <v>2586</v>
      </c>
    </row>
    <row r="355" spans="2:13">
      <c r="B355" s="209" t="s">
        <v>3387</v>
      </c>
      <c r="C355" s="35" t="s">
        <v>2928</v>
      </c>
      <c r="D355" s="35" t="s">
        <v>2929</v>
      </c>
      <c r="E355" s="35" t="s">
        <v>833</v>
      </c>
      <c r="F355" s="35" t="s">
        <v>2617</v>
      </c>
      <c r="G355" s="209" t="s">
        <v>647</v>
      </c>
      <c r="H355" s="35" t="s">
        <v>181</v>
      </c>
      <c r="I355" s="210">
        <v>44370</v>
      </c>
      <c r="J355" s="210">
        <v>44392</v>
      </c>
      <c r="K355" s="210">
        <v>44575</v>
      </c>
      <c r="L355" s="209" t="s">
        <v>2930</v>
      </c>
      <c r="M355" s="209" t="s">
        <v>2586</v>
      </c>
    </row>
    <row r="356" spans="2:13">
      <c r="B356" s="211" t="s">
        <v>3388</v>
      </c>
      <c r="C356" s="38" t="s">
        <v>341</v>
      </c>
      <c r="D356" s="38" t="s">
        <v>2931</v>
      </c>
      <c r="E356" s="38" t="s">
        <v>2587</v>
      </c>
      <c r="F356" s="38" t="s">
        <v>2643</v>
      </c>
      <c r="G356" s="211" t="s">
        <v>647</v>
      </c>
      <c r="H356" s="38" t="s">
        <v>127</v>
      </c>
      <c r="I356" s="212">
        <v>44070</v>
      </c>
      <c r="J356" s="212">
        <v>44357</v>
      </c>
      <c r="K356" s="212">
        <v>46182</v>
      </c>
      <c r="L356" s="211" t="s">
        <v>2932</v>
      </c>
      <c r="M356" s="211" t="s">
        <v>2586</v>
      </c>
    </row>
    <row r="357" spans="2:13">
      <c r="B357" s="209" t="s">
        <v>3389</v>
      </c>
      <c r="C357" s="35" t="s">
        <v>2933</v>
      </c>
      <c r="D357" s="35" t="s">
        <v>2778</v>
      </c>
      <c r="E357" s="35" t="s">
        <v>2749</v>
      </c>
      <c r="F357" s="35" t="s">
        <v>2775</v>
      </c>
      <c r="G357" s="209" t="s">
        <v>647</v>
      </c>
      <c r="H357" s="35" t="s">
        <v>794</v>
      </c>
      <c r="I357" s="210">
        <v>44375</v>
      </c>
      <c r="J357" s="210">
        <v>44411</v>
      </c>
      <c r="K357" s="210">
        <v>44775</v>
      </c>
      <c r="L357" s="209" t="s">
        <v>698</v>
      </c>
      <c r="M357" s="209" t="s">
        <v>2586</v>
      </c>
    </row>
    <row r="358" spans="2:13">
      <c r="B358" s="211" t="s">
        <v>3390</v>
      </c>
      <c r="C358" s="38" t="s">
        <v>2934</v>
      </c>
      <c r="D358" s="38" t="s">
        <v>2935</v>
      </c>
      <c r="E358" s="38" t="s">
        <v>2749</v>
      </c>
      <c r="F358" s="38" t="s">
        <v>649</v>
      </c>
      <c r="G358" s="211" t="s">
        <v>647</v>
      </c>
      <c r="H358" s="38" t="s">
        <v>181</v>
      </c>
      <c r="I358" s="212">
        <v>44112</v>
      </c>
      <c r="J358" s="212">
        <v>44411</v>
      </c>
      <c r="K358" s="212">
        <v>44775</v>
      </c>
      <c r="L358" s="211" t="s">
        <v>2936</v>
      </c>
      <c r="M358" s="211" t="s">
        <v>2586</v>
      </c>
    </row>
    <row r="359" spans="2:13">
      <c r="B359" s="209" t="s">
        <v>3391</v>
      </c>
      <c r="C359" s="35" t="s">
        <v>2937</v>
      </c>
      <c r="D359" s="35" t="s">
        <v>2938</v>
      </c>
      <c r="E359" s="35" t="s">
        <v>833</v>
      </c>
      <c r="F359" s="35" t="s">
        <v>661</v>
      </c>
      <c r="G359" s="209" t="s">
        <v>647</v>
      </c>
      <c r="H359" s="35" t="s">
        <v>127</v>
      </c>
      <c r="I359" s="210">
        <v>44393</v>
      </c>
      <c r="J359" s="210">
        <v>44407</v>
      </c>
      <c r="K359" s="210">
        <v>44590</v>
      </c>
      <c r="L359" s="209" t="s">
        <v>2939</v>
      </c>
      <c r="M359" s="209" t="s">
        <v>2586</v>
      </c>
    </row>
    <row r="360" spans="2:13">
      <c r="B360" s="211" t="s">
        <v>3392</v>
      </c>
      <c r="C360" s="38" t="s">
        <v>2940</v>
      </c>
      <c r="D360" s="38" t="s">
        <v>1406</v>
      </c>
      <c r="E360" s="38" t="s">
        <v>2749</v>
      </c>
      <c r="F360" s="38" t="s">
        <v>2775</v>
      </c>
      <c r="G360" s="211" t="s">
        <v>647</v>
      </c>
      <c r="H360" s="38" t="s">
        <v>181</v>
      </c>
      <c r="I360" s="212">
        <v>44271</v>
      </c>
      <c r="J360" s="212">
        <v>44414</v>
      </c>
      <c r="K360" s="212">
        <v>44778</v>
      </c>
      <c r="L360" s="211" t="s">
        <v>2941</v>
      </c>
      <c r="M360" s="211" t="s">
        <v>2586</v>
      </c>
    </row>
    <row r="361" spans="2:13">
      <c r="B361" s="209" t="s">
        <v>3393</v>
      </c>
      <c r="C361" s="35" t="s">
        <v>341</v>
      </c>
      <c r="D361" s="35" t="s">
        <v>2942</v>
      </c>
      <c r="E361" s="35" t="s">
        <v>2749</v>
      </c>
      <c r="F361" s="35" t="s">
        <v>649</v>
      </c>
      <c r="G361" s="209" t="s">
        <v>647</v>
      </c>
      <c r="H361" s="35" t="s">
        <v>127</v>
      </c>
      <c r="I361" s="210">
        <v>44225</v>
      </c>
      <c r="J361" s="210">
        <v>44249</v>
      </c>
      <c r="K361" s="210">
        <v>44613</v>
      </c>
      <c r="L361" s="209" t="s">
        <v>2943</v>
      </c>
      <c r="M361" s="209" t="s">
        <v>2586</v>
      </c>
    </row>
    <row r="362" spans="2:13">
      <c r="B362" s="211" t="s">
        <v>3394</v>
      </c>
      <c r="C362" s="38" t="s">
        <v>2944</v>
      </c>
      <c r="D362" s="38" t="s">
        <v>2945</v>
      </c>
      <c r="E362" s="38" t="s">
        <v>2749</v>
      </c>
      <c r="F362" s="38" t="s">
        <v>649</v>
      </c>
      <c r="G362" s="211" t="s">
        <v>647</v>
      </c>
      <c r="H362" s="38" t="s">
        <v>118</v>
      </c>
      <c r="I362" s="212">
        <v>44068</v>
      </c>
      <c r="J362" s="212">
        <v>44419</v>
      </c>
      <c r="K362" s="212">
        <v>44783</v>
      </c>
      <c r="L362" s="211" t="s">
        <v>2946</v>
      </c>
      <c r="M362" s="211" t="s">
        <v>2586</v>
      </c>
    </row>
    <row r="363" spans="2:13">
      <c r="B363" s="209" t="s">
        <v>3395</v>
      </c>
      <c r="C363" s="35" t="s">
        <v>809</v>
      </c>
      <c r="D363" s="35" t="s">
        <v>2947</v>
      </c>
      <c r="E363" s="35" t="s">
        <v>2749</v>
      </c>
      <c r="F363" s="35" t="s">
        <v>649</v>
      </c>
      <c r="G363" s="209" t="s">
        <v>647</v>
      </c>
      <c r="H363" s="35" t="s">
        <v>118</v>
      </c>
      <c r="I363" s="210">
        <v>44405</v>
      </c>
      <c r="J363" s="210">
        <v>44463</v>
      </c>
      <c r="K363" s="210">
        <v>44827</v>
      </c>
      <c r="L363" s="209" t="s">
        <v>2948</v>
      </c>
      <c r="M363" s="209" t="s">
        <v>2586</v>
      </c>
    </row>
    <row r="364" spans="2:13">
      <c r="B364" s="211" t="s">
        <v>3396</v>
      </c>
      <c r="C364" s="38" t="s">
        <v>341</v>
      </c>
      <c r="D364" s="38" t="s">
        <v>2949</v>
      </c>
      <c r="E364" s="38" t="s">
        <v>2749</v>
      </c>
      <c r="F364" s="38" t="s">
        <v>649</v>
      </c>
      <c r="G364" s="211" t="s">
        <v>647</v>
      </c>
      <c r="H364" s="38" t="s">
        <v>118</v>
      </c>
      <c r="I364" s="212">
        <v>44372</v>
      </c>
      <c r="J364" s="212">
        <v>44449</v>
      </c>
      <c r="K364" s="212">
        <v>44813</v>
      </c>
      <c r="L364" s="211" t="s">
        <v>2950</v>
      </c>
      <c r="M364" s="211" t="s">
        <v>2586</v>
      </c>
    </row>
    <row r="365" spans="2:13">
      <c r="B365" s="209" t="s">
        <v>3397</v>
      </c>
      <c r="C365" s="35" t="s">
        <v>2951</v>
      </c>
      <c r="D365" s="35" t="s">
        <v>2952</v>
      </c>
      <c r="E365" s="35" t="s">
        <v>2749</v>
      </c>
      <c r="F365" s="35" t="s">
        <v>2775</v>
      </c>
      <c r="G365" s="209" t="s">
        <v>647</v>
      </c>
      <c r="H365" s="35" t="s">
        <v>181</v>
      </c>
      <c r="I365" s="210">
        <v>44257</v>
      </c>
      <c r="J365" s="210">
        <v>44419</v>
      </c>
      <c r="K365" s="210">
        <v>44783</v>
      </c>
      <c r="L365" s="209" t="s">
        <v>2953</v>
      </c>
      <c r="M365" s="209" t="s">
        <v>2586</v>
      </c>
    </row>
    <row r="366" spans="2:13">
      <c r="B366" s="211" t="s">
        <v>3398</v>
      </c>
      <c r="C366" s="38" t="s">
        <v>2954</v>
      </c>
      <c r="D366" s="38" t="s">
        <v>2955</v>
      </c>
      <c r="E366" s="38" t="s">
        <v>2749</v>
      </c>
      <c r="F366" s="38" t="s">
        <v>816</v>
      </c>
      <c r="G366" s="211" t="s">
        <v>647</v>
      </c>
      <c r="H366" s="38" t="s">
        <v>978</v>
      </c>
      <c r="I366" s="212">
        <v>43733</v>
      </c>
      <c r="J366" s="212">
        <v>44442</v>
      </c>
      <c r="K366" s="212">
        <v>44806</v>
      </c>
      <c r="L366" s="211" t="s">
        <v>2946</v>
      </c>
      <c r="M366" s="211" t="s">
        <v>2586</v>
      </c>
    </row>
    <row r="367" spans="2:13">
      <c r="B367" s="209" t="s">
        <v>3399</v>
      </c>
      <c r="C367" s="35" t="s">
        <v>341</v>
      </c>
      <c r="D367" s="35" t="s">
        <v>2956</v>
      </c>
      <c r="E367" s="35" t="s">
        <v>2749</v>
      </c>
      <c r="F367" s="35" t="s">
        <v>649</v>
      </c>
      <c r="G367" s="209" t="s">
        <v>647</v>
      </c>
      <c r="H367" s="35" t="s">
        <v>181</v>
      </c>
      <c r="I367" s="210">
        <v>44242</v>
      </c>
      <c r="J367" s="210">
        <v>44280</v>
      </c>
      <c r="K367" s="210">
        <v>44644</v>
      </c>
      <c r="L367" s="209" t="s">
        <v>2957</v>
      </c>
      <c r="M367" s="209" t="s">
        <v>2586</v>
      </c>
    </row>
    <row r="368" spans="2:13">
      <c r="B368" s="211" t="s">
        <v>3400</v>
      </c>
      <c r="C368" s="38" t="s">
        <v>2958</v>
      </c>
      <c r="D368" s="38" t="s">
        <v>2959</v>
      </c>
      <c r="E368" s="38" t="s">
        <v>2587</v>
      </c>
      <c r="F368" s="38" t="s">
        <v>2960</v>
      </c>
      <c r="G368" s="211" t="s">
        <v>647</v>
      </c>
      <c r="H368" s="38" t="s">
        <v>181</v>
      </c>
      <c r="I368" s="212">
        <v>44379</v>
      </c>
      <c r="J368" s="212">
        <v>44439</v>
      </c>
      <c r="K368" s="212">
        <v>46264</v>
      </c>
      <c r="L368" s="211" t="s">
        <v>2813</v>
      </c>
      <c r="M368" s="211" t="s">
        <v>2586</v>
      </c>
    </row>
    <row r="369" spans="2:13">
      <c r="B369" s="209" t="s">
        <v>3401</v>
      </c>
      <c r="C369" s="35" t="s">
        <v>2961</v>
      </c>
      <c r="D369" s="35" t="s">
        <v>2962</v>
      </c>
      <c r="E369" s="35" t="s">
        <v>2714</v>
      </c>
      <c r="F369" s="35" t="s">
        <v>2715</v>
      </c>
      <c r="G369" s="209" t="s">
        <v>647</v>
      </c>
      <c r="H369" s="35" t="s">
        <v>181</v>
      </c>
      <c r="I369" s="210">
        <v>44417</v>
      </c>
      <c r="J369" s="210">
        <v>44481</v>
      </c>
      <c r="K369" s="210">
        <v>46306</v>
      </c>
      <c r="L369" s="209"/>
      <c r="M369" s="209" t="s">
        <v>2586</v>
      </c>
    </row>
    <row r="370" spans="2:13">
      <c r="B370" s="211" t="s">
        <v>3402</v>
      </c>
      <c r="C370" s="38" t="s">
        <v>2963</v>
      </c>
      <c r="D370" s="38" t="s">
        <v>2964</v>
      </c>
      <c r="E370" s="38" t="s">
        <v>2749</v>
      </c>
      <c r="F370" s="38" t="s">
        <v>2775</v>
      </c>
      <c r="G370" s="211" t="s">
        <v>647</v>
      </c>
      <c r="H370" s="38" t="s">
        <v>181</v>
      </c>
      <c r="I370" s="212">
        <v>44468</v>
      </c>
      <c r="J370" s="212">
        <v>44550</v>
      </c>
      <c r="K370" s="212">
        <v>44914</v>
      </c>
      <c r="L370" s="211" t="s">
        <v>2965</v>
      </c>
      <c r="M370" s="211" t="s">
        <v>2586</v>
      </c>
    </row>
    <row r="371" spans="2:13">
      <c r="B371" s="209" t="s">
        <v>3403</v>
      </c>
      <c r="C371" s="35" t="s">
        <v>341</v>
      </c>
      <c r="D371" s="35" t="s">
        <v>2843</v>
      </c>
      <c r="E371" s="35" t="s">
        <v>2749</v>
      </c>
      <c r="F371" s="35" t="s">
        <v>649</v>
      </c>
      <c r="G371" s="209" t="s">
        <v>647</v>
      </c>
      <c r="H371" s="35" t="s">
        <v>118</v>
      </c>
      <c r="I371" s="210">
        <v>44375</v>
      </c>
      <c r="J371" s="210">
        <v>44498</v>
      </c>
      <c r="K371" s="210">
        <v>44862</v>
      </c>
      <c r="L371" s="209" t="s">
        <v>2966</v>
      </c>
      <c r="M371" s="209" t="s">
        <v>2586</v>
      </c>
    </row>
    <row r="372" spans="2:13">
      <c r="B372" s="211" t="s">
        <v>3404</v>
      </c>
      <c r="C372" s="38" t="s">
        <v>79</v>
      </c>
      <c r="D372" s="38" t="s">
        <v>2967</v>
      </c>
      <c r="E372" s="38" t="s">
        <v>2714</v>
      </c>
      <c r="F372" s="38" t="s">
        <v>2715</v>
      </c>
      <c r="G372" s="211" t="s">
        <v>647</v>
      </c>
      <c r="H372" s="38" t="s">
        <v>181</v>
      </c>
      <c r="I372" s="212">
        <v>44348</v>
      </c>
      <c r="J372" s="212">
        <v>44476</v>
      </c>
      <c r="K372" s="212">
        <v>46301</v>
      </c>
      <c r="L372" s="211"/>
      <c r="M372" s="211" t="s">
        <v>2586</v>
      </c>
    </row>
    <row r="373" spans="2:13">
      <c r="B373" s="209" t="s">
        <v>3405</v>
      </c>
      <c r="C373" s="35" t="s">
        <v>341</v>
      </c>
      <c r="D373" s="35" t="s">
        <v>1054</v>
      </c>
      <c r="E373" s="35" t="s">
        <v>2714</v>
      </c>
      <c r="F373" s="35" t="s">
        <v>2715</v>
      </c>
      <c r="G373" s="209" t="s">
        <v>647</v>
      </c>
      <c r="H373" s="35" t="s">
        <v>181</v>
      </c>
      <c r="I373" s="210">
        <v>44354</v>
      </c>
      <c r="J373" s="210">
        <v>44476</v>
      </c>
      <c r="K373" s="210">
        <v>46301</v>
      </c>
      <c r="L373" s="209"/>
      <c r="M373" s="209" t="s">
        <v>2586</v>
      </c>
    </row>
    <row r="374" spans="2:13">
      <c r="B374" s="211" t="s">
        <v>3406</v>
      </c>
      <c r="C374" s="38" t="s">
        <v>341</v>
      </c>
      <c r="D374" s="38" t="s">
        <v>2968</v>
      </c>
      <c r="E374" s="38" t="s">
        <v>833</v>
      </c>
      <c r="F374" s="38" t="s">
        <v>673</v>
      </c>
      <c r="G374" s="211" t="s">
        <v>647</v>
      </c>
      <c r="H374" s="38" t="s">
        <v>181</v>
      </c>
      <c r="I374" s="212">
        <v>44455</v>
      </c>
      <c r="J374" s="212">
        <v>44496</v>
      </c>
      <c r="K374" s="212">
        <v>44677</v>
      </c>
      <c r="L374" s="211" t="s">
        <v>2969</v>
      </c>
      <c r="M374" s="211" t="s">
        <v>2586</v>
      </c>
    </row>
    <row r="375" spans="2:13">
      <c r="B375" s="209" t="s">
        <v>3407</v>
      </c>
      <c r="C375" s="35" t="s">
        <v>2970</v>
      </c>
      <c r="D375" s="35" t="s">
        <v>399</v>
      </c>
      <c r="E375" s="35" t="s">
        <v>833</v>
      </c>
      <c r="F375" s="35" t="s">
        <v>661</v>
      </c>
      <c r="G375" s="209" t="s">
        <v>647</v>
      </c>
      <c r="H375" s="35" t="s">
        <v>127</v>
      </c>
      <c r="I375" s="210">
        <v>44407</v>
      </c>
      <c r="J375" s="210">
        <v>44553</v>
      </c>
      <c r="K375" s="210">
        <v>44734</v>
      </c>
      <c r="L375" s="209" t="s">
        <v>2971</v>
      </c>
      <c r="M375" s="209" t="s">
        <v>2586</v>
      </c>
    </row>
    <row r="376" spans="2:13">
      <c r="B376" s="211" t="s">
        <v>3408</v>
      </c>
      <c r="C376" s="38" t="s">
        <v>2972</v>
      </c>
      <c r="D376" s="38" t="s">
        <v>2973</v>
      </c>
      <c r="E376" s="38" t="s">
        <v>2749</v>
      </c>
      <c r="F376" s="38" t="s">
        <v>2775</v>
      </c>
      <c r="G376" s="211" t="s">
        <v>647</v>
      </c>
      <c r="H376" s="38" t="s">
        <v>181</v>
      </c>
      <c r="I376" s="212">
        <v>44378</v>
      </c>
      <c r="J376" s="212">
        <v>44529</v>
      </c>
      <c r="K376" s="212">
        <v>44893</v>
      </c>
      <c r="L376" s="211" t="s">
        <v>2974</v>
      </c>
      <c r="M376" s="211" t="s">
        <v>2586</v>
      </c>
    </row>
    <row r="377" spans="2:13">
      <c r="B377" s="209" t="s">
        <v>3409</v>
      </c>
      <c r="C377" s="35" t="s">
        <v>2975</v>
      </c>
      <c r="D377" s="35" t="s">
        <v>929</v>
      </c>
      <c r="E377" s="35" t="s">
        <v>2749</v>
      </c>
      <c r="F377" s="35" t="s">
        <v>649</v>
      </c>
      <c r="G377" s="209" t="s">
        <v>647</v>
      </c>
      <c r="H377" s="35" t="s">
        <v>181</v>
      </c>
      <c r="I377" s="210">
        <v>44503</v>
      </c>
      <c r="J377" s="210">
        <v>44540</v>
      </c>
      <c r="K377" s="210">
        <v>44904</v>
      </c>
      <c r="L377" s="209" t="s">
        <v>2976</v>
      </c>
      <c r="M377" s="209" t="s">
        <v>2586</v>
      </c>
    </row>
    <row r="378" spans="2:13">
      <c r="B378" s="211" t="s">
        <v>3410</v>
      </c>
      <c r="C378" s="38" t="s">
        <v>2977</v>
      </c>
      <c r="D378" s="38" t="s">
        <v>2978</v>
      </c>
      <c r="E378" s="38" t="s">
        <v>833</v>
      </c>
      <c r="F378" s="38" t="s">
        <v>661</v>
      </c>
      <c r="G378" s="211" t="s">
        <v>647</v>
      </c>
      <c r="H378" s="38" t="s">
        <v>127</v>
      </c>
      <c r="I378" s="212">
        <v>44508</v>
      </c>
      <c r="J378" s="212">
        <v>44529</v>
      </c>
      <c r="K378" s="212">
        <v>44709</v>
      </c>
      <c r="L378" s="211" t="s">
        <v>2979</v>
      </c>
      <c r="M378" s="211" t="s">
        <v>2586</v>
      </c>
    </row>
    <row r="379" spans="2:13">
      <c r="B379" s="209" t="s">
        <v>3411</v>
      </c>
      <c r="C379" s="35" t="s">
        <v>79</v>
      </c>
      <c r="D379" s="35" t="s">
        <v>2980</v>
      </c>
      <c r="E379" s="35" t="s">
        <v>2714</v>
      </c>
      <c r="F379" s="35" t="s">
        <v>2715</v>
      </c>
      <c r="G379" s="209" t="s">
        <v>647</v>
      </c>
      <c r="H379" s="35" t="s">
        <v>181</v>
      </c>
      <c r="I379" s="210">
        <v>44414</v>
      </c>
      <c r="J379" s="210">
        <v>44537</v>
      </c>
      <c r="K379" s="210">
        <v>46362</v>
      </c>
      <c r="L379" s="209"/>
      <c r="M379" s="209" t="s">
        <v>2586</v>
      </c>
    </row>
    <row r="380" spans="2:13">
      <c r="B380" s="211" t="s">
        <v>3412</v>
      </c>
      <c r="C380" s="38" t="s">
        <v>2981</v>
      </c>
      <c r="D380" s="38" t="s">
        <v>793</v>
      </c>
      <c r="E380" s="38" t="s">
        <v>2749</v>
      </c>
      <c r="F380" s="38" t="s">
        <v>649</v>
      </c>
      <c r="G380" s="211" t="s">
        <v>647</v>
      </c>
      <c r="H380" s="38" t="s">
        <v>794</v>
      </c>
      <c r="I380" s="212">
        <v>44524</v>
      </c>
      <c r="J380" s="212">
        <v>44540</v>
      </c>
      <c r="K380" s="212">
        <v>44904</v>
      </c>
      <c r="L380" s="211" t="s">
        <v>2982</v>
      </c>
      <c r="M380" s="211" t="s">
        <v>2586</v>
      </c>
    </row>
    <row r="381" spans="2:13">
      <c r="B381" s="209" t="s">
        <v>3413</v>
      </c>
      <c r="C381" s="35" t="s">
        <v>341</v>
      </c>
      <c r="D381" s="35" t="s">
        <v>2983</v>
      </c>
      <c r="E381" s="35" t="s">
        <v>2749</v>
      </c>
      <c r="F381" s="35" t="s">
        <v>2775</v>
      </c>
      <c r="G381" s="209" t="s">
        <v>647</v>
      </c>
      <c r="H381" s="35" t="s">
        <v>181</v>
      </c>
      <c r="I381" s="210">
        <v>44509</v>
      </c>
      <c r="J381" s="210">
        <v>44526</v>
      </c>
      <c r="K381" s="210">
        <v>44890</v>
      </c>
      <c r="L381" s="209" t="s">
        <v>2984</v>
      </c>
      <c r="M381" s="209" t="s">
        <v>2586</v>
      </c>
    </row>
    <row r="382" spans="2:13">
      <c r="B382" s="211" t="s">
        <v>3414</v>
      </c>
      <c r="C382" s="38" t="s">
        <v>2985</v>
      </c>
      <c r="D382" s="38" t="s">
        <v>2986</v>
      </c>
      <c r="E382" s="38" t="s">
        <v>2749</v>
      </c>
      <c r="F382" s="38" t="s">
        <v>2775</v>
      </c>
      <c r="G382" s="211" t="s">
        <v>647</v>
      </c>
      <c r="H382" s="38" t="s">
        <v>181</v>
      </c>
      <c r="I382" s="212">
        <v>44469</v>
      </c>
      <c r="J382" s="212">
        <v>44578</v>
      </c>
      <c r="K382" s="212">
        <v>44942</v>
      </c>
      <c r="L382" s="211" t="s">
        <v>795</v>
      </c>
      <c r="M382" s="211" t="s">
        <v>2586</v>
      </c>
    </row>
    <row r="383" spans="2:13">
      <c r="B383" s="209" t="s">
        <v>3415</v>
      </c>
      <c r="C383" s="35" t="s">
        <v>341</v>
      </c>
      <c r="D383" s="35" t="s">
        <v>2987</v>
      </c>
      <c r="E383" s="35" t="s">
        <v>833</v>
      </c>
      <c r="F383" s="35" t="s">
        <v>673</v>
      </c>
      <c r="G383" s="209" t="s">
        <v>647</v>
      </c>
      <c r="H383" s="35" t="s">
        <v>181</v>
      </c>
      <c r="I383" s="210">
        <v>44455</v>
      </c>
      <c r="J383" s="210">
        <v>44529</v>
      </c>
      <c r="K383" s="210">
        <v>44709</v>
      </c>
      <c r="L383" s="209" t="s">
        <v>2988</v>
      </c>
      <c r="M383" s="209" t="s">
        <v>2586</v>
      </c>
    </row>
    <row r="384" spans="2:13">
      <c r="B384" s="211" t="s">
        <v>3416</v>
      </c>
      <c r="C384" s="38" t="s">
        <v>341</v>
      </c>
      <c r="D384" s="38" t="s">
        <v>2987</v>
      </c>
      <c r="E384" s="38" t="s">
        <v>833</v>
      </c>
      <c r="F384" s="38" t="s">
        <v>673</v>
      </c>
      <c r="G384" s="211" t="s">
        <v>647</v>
      </c>
      <c r="H384" s="38" t="s">
        <v>181</v>
      </c>
      <c r="I384" s="212">
        <v>44455</v>
      </c>
      <c r="J384" s="212">
        <v>44529</v>
      </c>
      <c r="K384" s="212">
        <v>44709</v>
      </c>
      <c r="L384" s="211" t="s">
        <v>2989</v>
      </c>
      <c r="M384" s="211" t="s">
        <v>2586</v>
      </c>
    </row>
    <row r="385" spans="2:13">
      <c r="B385" s="209" t="s">
        <v>3417</v>
      </c>
      <c r="C385" s="35" t="s">
        <v>341</v>
      </c>
      <c r="D385" s="35" t="s">
        <v>2990</v>
      </c>
      <c r="E385" s="35" t="s">
        <v>2587</v>
      </c>
      <c r="F385" s="35" t="s">
        <v>684</v>
      </c>
      <c r="G385" s="209" t="s">
        <v>647</v>
      </c>
      <c r="H385" s="35" t="s">
        <v>181</v>
      </c>
      <c r="I385" s="210">
        <v>44320</v>
      </c>
      <c r="J385" s="210">
        <v>44392</v>
      </c>
      <c r="K385" s="210">
        <v>46217</v>
      </c>
      <c r="L385" s="209" t="s">
        <v>2991</v>
      </c>
      <c r="M385" s="209" t="s">
        <v>2586</v>
      </c>
    </row>
    <row r="386" spans="2:13">
      <c r="B386" s="211" t="s">
        <v>3418</v>
      </c>
      <c r="C386" s="38" t="s">
        <v>341</v>
      </c>
      <c r="D386" s="38" t="s">
        <v>2978</v>
      </c>
      <c r="E386" s="38" t="s">
        <v>833</v>
      </c>
      <c r="F386" s="38" t="s">
        <v>661</v>
      </c>
      <c r="G386" s="211" t="s">
        <v>647</v>
      </c>
      <c r="H386" s="38" t="s">
        <v>127</v>
      </c>
      <c r="I386" s="212">
        <v>44508</v>
      </c>
      <c r="J386" s="212">
        <v>44538</v>
      </c>
      <c r="K386" s="212">
        <v>44719</v>
      </c>
      <c r="L386" s="211" t="s">
        <v>2992</v>
      </c>
      <c r="M386" s="211" t="s">
        <v>2586</v>
      </c>
    </row>
    <row r="387" spans="2:13">
      <c r="B387" s="209" t="s">
        <v>3419</v>
      </c>
      <c r="C387" s="35" t="s">
        <v>721</v>
      </c>
      <c r="D387" s="35" t="s">
        <v>2993</v>
      </c>
      <c r="E387" s="35" t="s">
        <v>2714</v>
      </c>
      <c r="F387" s="35" t="s">
        <v>2715</v>
      </c>
      <c r="G387" s="209" t="s">
        <v>647</v>
      </c>
      <c r="H387" s="35" t="s">
        <v>181</v>
      </c>
      <c r="I387" s="210">
        <v>44301</v>
      </c>
      <c r="J387" s="210">
        <v>44357</v>
      </c>
      <c r="K387" s="210">
        <v>46182</v>
      </c>
      <c r="L387" s="209"/>
      <c r="M387" s="209" t="s">
        <v>2586</v>
      </c>
    </row>
    <row r="388" spans="2:13">
      <c r="B388" s="211" t="s">
        <v>3420</v>
      </c>
      <c r="C388" s="38" t="s">
        <v>672</v>
      </c>
      <c r="D388" s="38" t="s">
        <v>2994</v>
      </c>
      <c r="E388" s="38" t="s">
        <v>833</v>
      </c>
      <c r="F388" s="38" t="s">
        <v>673</v>
      </c>
      <c r="G388" s="211" t="s">
        <v>647</v>
      </c>
      <c r="H388" s="38" t="s">
        <v>181</v>
      </c>
      <c r="I388" s="212">
        <v>44540</v>
      </c>
      <c r="J388" s="212">
        <v>44540</v>
      </c>
      <c r="K388" s="212">
        <v>44721</v>
      </c>
      <c r="L388" s="211" t="s">
        <v>2995</v>
      </c>
      <c r="M388" s="211" t="s">
        <v>2586</v>
      </c>
    </row>
    <row r="389" spans="2:13">
      <c r="B389" s="209" t="s">
        <v>3421</v>
      </c>
      <c r="C389" s="35" t="s">
        <v>2996</v>
      </c>
      <c r="D389" s="35" t="s">
        <v>2938</v>
      </c>
      <c r="E389" s="35" t="s">
        <v>833</v>
      </c>
      <c r="F389" s="35" t="s">
        <v>661</v>
      </c>
      <c r="G389" s="209" t="s">
        <v>647</v>
      </c>
      <c r="H389" s="35" t="s">
        <v>127</v>
      </c>
      <c r="I389" s="210">
        <v>44407</v>
      </c>
      <c r="J389" s="210">
        <v>44553</v>
      </c>
      <c r="K389" s="210">
        <v>44734</v>
      </c>
      <c r="L389" s="209" t="s">
        <v>2953</v>
      </c>
      <c r="M389" s="209" t="s">
        <v>2586</v>
      </c>
    </row>
    <row r="390" spans="2:13">
      <c r="B390" s="211" t="s">
        <v>3422</v>
      </c>
      <c r="C390" s="38" t="s">
        <v>2997</v>
      </c>
      <c r="D390" s="38" t="s">
        <v>2998</v>
      </c>
      <c r="E390" s="38" t="s">
        <v>833</v>
      </c>
      <c r="F390" s="38" t="s">
        <v>661</v>
      </c>
      <c r="G390" s="211" t="s">
        <v>647</v>
      </c>
      <c r="H390" s="38" t="s">
        <v>127</v>
      </c>
      <c r="I390" s="212">
        <v>44543</v>
      </c>
      <c r="J390" s="212">
        <v>44581</v>
      </c>
      <c r="K390" s="212">
        <v>44761</v>
      </c>
      <c r="L390" s="211" t="s">
        <v>2999</v>
      </c>
      <c r="M390" s="211" t="s">
        <v>2586</v>
      </c>
    </row>
    <row r="391" spans="2:13">
      <c r="B391" s="209" t="s">
        <v>3423</v>
      </c>
      <c r="C391" s="35" t="s">
        <v>3000</v>
      </c>
      <c r="D391" s="35" t="s">
        <v>3001</v>
      </c>
      <c r="E391" s="35" t="s">
        <v>2714</v>
      </c>
      <c r="F391" s="35" t="s">
        <v>2715</v>
      </c>
      <c r="G391" s="209" t="s">
        <v>647</v>
      </c>
      <c r="H391" s="35" t="s">
        <v>181</v>
      </c>
      <c r="I391" s="210">
        <v>44425</v>
      </c>
      <c r="J391" s="210">
        <v>44462</v>
      </c>
      <c r="K391" s="210">
        <v>46287</v>
      </c>
      <c r="L391" s="209"/>
      <c r="M391" s="209" t="s">
        <v>2586</v>
      </c>
    </row>
    <row r="392" spans="2:13">
      <c r="B392" s="211" t="s">
        <v>3424</v>
      </c>
      <c r="C392" s="38" t="s">
        <v>3002</v>
      </c>
      <c r="D392" s="38" t="s">
        <v>3003</v>
      </c>
      <c r="E392" s="38" t="s">
        <v>833</v>
      </c>
      <c r="F392" s="38" t="s">
        <v>661</v>
      </c>
      <c r="G392" s="211" t="s">
        <v>647</v>
      </c>
      <c r="H392" s="38" t="s">
        <v>127</v>
      </c>
      <c r="I392" s="212">
        <v>44526</v>
      </c>
      <c r="J392" s="212">
        <v>44924</v>
      </c>
      <c r="K392" s="212">
        <v>44740</v>
      </c>
      <c r="L392" s="211" t="s">
        <v>3004</v>
      </c>
      <c r="M392" s="211" t="s">
        <v>2586</v>
      </c>
    </row>
    <row r="393" spans="2:13">
      <c r="B393" s="209" t="s">
        <v>3425</v>
      </c>
      <c r="C393" s="35" t="s">
        <v>3005</v>
      </c>
      <c r="D393" s="35" t="s">
        <v>3006</v>
      </c>
      <c r="E393" s="35" t="s">
        <v>833</v>
      </c>
      <c r="F393" s="35" t="s">
        <v>673</v>
      </c>
      <c r="G393" s="209" t="s">
        <v>647</v>
      </c>
      <c r="H393" s="35" t="s">
        <v>181</v>
      </c>
      <c r="I393" s="210">
        <v>44420</v>
      </c>
      <c r="J393" s="210">
        <v>44456</v>
      </c>
      <c r="K393" s="210">
        <v>44636</v>
      </c>
      <c r="L393" s="209" t="s">
        <v>3007</v>
      </c>
      <c r="M393" s="209" t="s">
        <v>2586</v>
      </c>
    </row>
    <row r="394" spans="2:13">
      <c r="B394" s="211" t="s">
        <v>3426</v>
      </c>
      <c r="C394" s="38" t="s">
        <v>3008</v>
      </c>
      <c r="D394" s="38" t="s">
        <v>2938</v>
      </c>
      <c r="E394" s="38" t="s">
        <v>833</v>
      </c>
      <c r="F394" s="38" t="s">
        <v>661</v>
      </c>
      <c r="G394" s="211" t="s">
        <v>647</v>
      </c>
      <c r="H394" s="38" t="s">
        <v>127</v>
      </c>
      <c r="I394" s="212">
        <v>44419</v>
      </c>
      <c r="J394" s="212">
        <v>44419</v>
      </c>
      <c r="K394" s="212">
        <v>44602</v>
      </c>
      <c r="L394" s="211" t="s">
        <v>3009</v>
      </c>
      <c r="M394" s="211" t="s">
        <v>2586</v>
      </c>
    </row>
    <row r="395" spans="2:13">
      <c r="B395" s="209" t="s">
        <v>3427</v>
      </c>
      <c r="C395" s="35" t="s">
        <v>1071</v>
      </c>
      <c r="D395" s="35" t="s">
        <v>1432</v>
      </c>
      <c r="E395" s="35" t="s">
        <v>2749</v>
      </c>
      <c r="F395" s="35" t="s">
        <v>2805</v>
      </c>
      <c r="G395" s="209" t="s">
        <v>647</v>
      </c>
      <c r="H395" s="35" t="s">
        <v>127</v>
      </c>
      <c r="I395" s="210">
        <v>44200</v>
      </c>
      <c r="J395" s="210">
        <v>44561</v>
      </c>
      <c r="K395" s="210">
        <v>44925</v>
      </c>
      <c r="L395" s="209" t="s">
        <v>3010</v>
      </c>
      <c r="M395" s="209" t="s">
        <v>2586</v>
      </c>
    </row>
    <row r="396" spans="2:13">
      <c r="B396" s="211" t="s">
        <v>3428</v>
      </c>
      <c r="C396" s="38" t="s">
        <v>341</v>
      </c>
      <c r="D396" s="38" t="s">
        <v>3011</v>
      </c>
      <c r="E396" s="38" t="s">
        <v>2714</v>
      </c>
      <c r="F396" s="38" t="s">
        <v>2715</v>
      </c>
      <c r="G396" s="211" t="s">
        <v>647</v>
      </c>
      <c r="H396" s="38" t="s">
        <v>181</v>
      </c>
      <c r="I396" s="212">
        <v>44305</v>
      </c>
      <c r="J396" s="212">
        <v>44326</v>
      </c>
      <c r="K396" s="212">
        <v>46151</v>
      </c>
      <c r="L396" s="211"/>
      <c r="M396" s="211" t="s">
        <v>2586</v>
      </c>
    </row>
    <row r="397" spans="2:13">
      <c r="B397" s="209" t="s">
        <v>3429</v>
      </c>
      <c r="C397" s="35" t="s">
        <v>3012</v>
      </c>
      <c r="D397" s="35" t="s">
        <v>2998</v>
      </c>
      <c r="E397" s="35" t="s">
        <v>833</v>
      </c>
      <c r="F397" s="35" t="s">
        <v>661</v>
      </c>
      <c r="G397" s="209" t="s">
        <v>647</v>
      </c>
      <c r="H397" s="35" t="s">
        <v>127</v>
      </c>
      <c r="I397" s="210">
        <v>44543</v>
      </c>
      <c r="J397" s="210">
        <v>44587</v>
      </c>
      <c r="K397" s="210">
        <v>44767</v>
      </c>
      <c r="L397" s="209" t="s">
        <v>3013</v>
      </c>
      <c r="M397" s="209" t="s">
        <v>2586</v>
      </c>
    </row>
    <row r="398" spans="2:13">
      <c r="B398" s="211" t="s">
        <v>3430</v>
      </c>
      <c r="C398" s="38" t="s">
        <v>3014</v>
      </c>
      <c r="D398" s="38" t="s">
        <v>826</v>
      </c>
      <c r="E398" s="38" t="s">
        <v>2749</v>
      </c>
      <c r="F398" s="38" t="s">
        <v>649</v>
      </c>
      <c r="G398" s="211" t="s">
        <v>647</v>
      </c>
      <c r="H398" s="38" t="s">
        <v>181</v>
      </c>
      <c r="I398" s="212">
        <v>44445</v>
      </c>
      <c r="J398" s="212">
        <v>44580</v>
      </c>
      <c r="K398" s="212">
        <v>44944</v>
      </c>
      <c r="L398" s="211" t="s">
        <v>753</v>
      </c>
      <c r="M398" s="211" t="s">
        <v>2586</v>
      </c>
    </row>
    <row r="399" spans="2:13">
      <c r="B399" s="209" t="s">
        <v>3431</v>
      </c>
      <c r="C399" s="35" t="s">
        <v>3015</v>
      </c>
      <c r="D399" s="35" t="s">
        <v>1207</v>
      </c>
      <c r="E399" s="35" t="s">
        <v>2749</v>
      </c>
      <c r="F399" s="35" t="s">
        <v>649</v>
      </c>
      <c r="G399" s="209" t="s">
        <v>647</v>
      </c>
      <c r="H399" s="35" t="s">
        <v>181</v>
      </c>
      <c r="I399" s="210">
        <v>44567</v>
      </c>
      <c r="J399" s="210">
        <v>44586</v>
      </c>
      <c r="K399" s="210">
        <v>44950</v>
      </c>
      <c r="L399" s="209" t="s">
        <v>3016</v>
      </c>
      <c r="M399" s="209" t="s">
        <v>2586</v>
      </c>
    </row>
    <row r="400" spans="2:13">
      <c r="B400" s="211" t="s">
        <v>3432</v>
      </c>
      <c r="C400" s="38" t="s">
        <v>755</v>
      </c>
      <c r="D400" s="38" t="s">
        <v>3017</v>
      </c>
      <c r="E400" s="38" t="s">
        <v>2587</v>
      </c>
      <c r="F400" s="38" t="s">
        <v>2761</v>
      </c>
      <c r="G400" s="211" t="s">
        <v>647</v>
      </c>
      <c r="H400" s="38" t="s">
        <v>690</v>
      </c>
      <c r="I400" s="212">
        <v>43754</v>
      </c>
      <c r="J400" s="212">
        <v>44114</v>
      </c>
      <c r="K400" s="212">
        <v>45939</v>
      </c>
      <c r="L400" s="211" t="s">
        <v>756</v>
      </c>
      <c r="M400" s="211" t="s">
        <v>2586</v>
      </c>
    </row>
    <row r="401" spans="2:13">
      <c r="B401" s="209" t="s">
        <v>3433</v>
      </c>
      <c r="C401" s="35" t="s">
        <v>3018</v>
      </c>
      <c r="D401" s="35" t="s">
        <v>3019</v>
      </c>
      <c r="E401" s="35" t="s">
        <v>2714</v>
      </c>
      <c r="F401" s="35" t="s">
        <v>2715</v>
      </c>
      <c r="G401" s="209" t="s">
        <v>647</v>
      </c>
      <c r="H401" s="35" t="s">
        <v>181</v>
      </c>
      <c r="I401" s="210">
        <v>44455</v>
      </c>
      <c r="J401" s="210">
        <v>44476</v>
      </c>
      <c r="K401" s="210">
        <v>46301</v>
      </c>
      <c r="L401" s="209"/>
      <c r="M401" s="209" t="s">
        <v>2586</v>
      </c>
    </row>
    <row r="402" spans="2:13">
      <c r="B402" s="211" t="s">
        <v>3434</v>
      </c>
      <c r="C402" s="38" t="s">
        <v>3018</v>
      </c>
      <c r="D402" s="38" t="s">
        <v>2959</v>
      </c>
      <c r="E402" s="38" t="s">
        <v>2714</v>
      </c>
      <c r="F402" s="38" t="s">
        <v>2715</v>
      </c>
      <c r="G402" s="211" t="s">
        <v>647</v>
      </c>
      <c r="H402" s="38" t="s">
        <v>181</v>
      </c>
      <c r="I402" s="212">
        <v>44404</v>
      </c>
      <c r="J402" s="212">
        <v>44172</v>
      </c>
      <c r="K402" s="212">
        <v>45997</v>
      </c>
      <c r="L402" s="211"/>
      <c r="M402" s="211" t="s">
        <v>2586</v>
      </c>
    </row>
    <row r="403" spans="2:13">
      <c r="B403" s="209" t="s">
        <v>3435</v>
      </c>
      <c r="C403" s="35" t="s">
        <v>770</v>
      </c>
      <c r="D403" s="35" t="s">
        <v>3020</v>
      </c>
      <c r="E403" s="35" t="s">
        <v>2749</v>
      </c>
      <c r="F403" s="35" t="s">
        <v>2775</v>
      </c>
      <c r="G403" s="209" t="s">
        <v>647</v>
      </c>
      <c r="H403" s="35" t="s">
        <v>181</v>
      </c>
      <c r="I403" s="210">
        <v>44468</v>
      </c>
      <c r="J403" s="210">
        <v>44572</v>
      </c>
      <c r="K403" s="210">
        <v>44936</v>
      </c>
      <c r="L403" s="209" t="s">
        <v>3021</v>
      </c>
      <c r="M403" s="209" t="s">
        <v>2586</v>
      </c>
    </row>
    <row r="404" spans="2:13">
      <c r="B404" s="211" t="s">
        <v>3436</v>
      </c>
      <c r="C404" s="38" t="s">
        <v>341</v>
      </c>
      <c r="D404" s="38" t="s">
        <v>3022</v>
      </c>
      <c r="E404" s="38" t="s">
        <v>2628</v>
      </c>
      <c r="F404" s="38" t="s">
        <v>661</v>
      </c>
      <c r="G404" s="211" t="s">
        <v>647</v>
      </c>
      <c r="H404" s="38" t="s">
        <v>127</v>
      </c>
      <c r="I404" s="212">
        <v>44609</v>
      </c>
      <c r="J404" s="212">
        <v>44614</v>
      </c>
      <c r="K404" s="212">
        <v>45709</v>
      </c>
      <c r="L404" s="211" t="s">
        <v>3023</v>
      </c>
      <c r="M404" s="211" t="s">
        <v>2586</v>
      </c>
    </row>
    <row r="405" spans="2:13">
      <c r="B405" s="209" t="s">
        <v>3437</v>
      </c>
      <c r="C405" s="35" t="s">
        <v>341</v>
      </c>
      <c r="D405" s="35" t="s">
        <v>3024</v>
      </c>
      <c r="E405" s="35" t="s">
        <v>656</v>
      </c>
      <c r="F405" s="35" t="s">
        <v>657</v>
      </c>
      <c r="G405" s="209" t="s">
        <v>647</v>
      </c>
      <c r="H405" s="35" t="s">
        <v>654</v>
      </c>
      <c r="I405" s="210">
        <v>44459</v>
      </c>
      <c r="J405" s="210">
        <v>44615</v>
      </c>
      <c r="K405" s="210">
        <v>46075</v>
      </c>
      <c r="L405" s="209" t="s">
        <v>3025</v>
      </c>
      <c r="M405" s="209" t="s">
        <v>2586</v>
      </c>
    </row>
    <row r="406" spans="2:13">
      <c r="B406" s="211" t="s">
        <v>3438</v>
      </c>
      <c r="C406" s="38" t="s">
        <v>3026</v>
      </c>
      <c r="D406" s="38" t="s">
        <v>3027</v>
      </c>
      <c r="E406" s="38" t="s">
        <v>653</v>
      </c>
      <c r="F406" s="38" t="s">
        <v>661</v>
      </c>
      <c r="G406" s="211" t="s">
        <v>647</v>
      </c>
      <c r="H406" s="38" t="s">
        <v>127</v>
      </c>
      <c r="I406" s="212">
        <v>44494</v>
      </c>
      <c r="J406" s="212">
        <v>44572</v>
      </c>
      <c r="K406" s="212">
        <v>46397</v>
      </c>
      <c r="L406" s="211" t="s">
        <v>3028</v>
      </c>
      <c r="M406" s="211" t="s">
        <v>2586</v>
      </c>
    </row>
    <row r="407" spans="2:13">
      <c r="B407" s="209" t="s">
        <v>3439</v>
      </c>
      <c r="C407" s="35" t="s">
        <v>3029</v>
      </c>
      <c r="D407" s="35" t="s">
        <v>3030</v>
      </c>
      <c r="E407" s="35" t="s">
        <v>2628</v>
      </c>
      <c r="F407" s="35" t="s">
        <v>661</v>
      </c>
      <c r="G407" s="209" t="s">
        <v>647</v>
      </c>
      <c r="H407" s="35" t="s">
        <v>127</v>
      </c>
      <c r="I407" s="210">
        <v>40390</v>
      </c>
      <c r="J407" s="210">
        <v>40575</v>
      </c>
      <c r="K407" s="210">
        <v>45217</v>
      </c>
      <c r="L407" s="209" t="s">
        <v>691</v>
      </c>
      <c r="M407" s="209" t="s">
        <v>2586</v>
      </c>
    </row>
    <row r="408" spans="2:13">
      <c r="B408" s="211" t="s">
        <v>3440</v>
      </c>
      <c r="C408" s="38" t="s">
        <v>3031</v>
      </c>
      <c r="D408" s="38" t="s">
        <v>1391</v>
      </c>
      <c r="E408" s="38" t="s">
        <v>2628</v>
      </c>
      <c r="F408" s="38" t="s">
        <v>661</v>
      </c>
      <c r="G408" s="211" t="s">
        <v>647</v>
      </c>
      <c r="H408" s="38" t="s">
        <v>127</v>
      </c>
      <c r="I408" s="212">
        <v>41270</v>
      </c>
      <c r="J408" s="212">
        <v>41516</v>
      </c>
      <c r="K408" s="212">
        <v>45479</v>
      </c>
      <c r="L408" s="211" t="s">
        <v>691</v>
      </c>
      <c r="M408" s="211" t="s">
        <v>2586</v>
      </c>
    </row>
    <row r="409" spans="2:13">
      <c r="B409" s="209" t="s">
        <v>3441</v>
      </c>
      <c r="C409" s="35" t="s">
        <v>3032</v>
      </c>
      <c r="D409" s="35" t="s">
        <v>1519</v>
      </c>
      <c r="E409" s="35" t="s">
        <v>656</v>
      </c>
      <c r="F409" s="35" t="s">
        <v>661</v>
      </c>
      <c r="G409" s="209" t="s">
        <v>647</v>
      </c>
      <c r="H409" s="35" t="s">
        <v>127</v>
      </c>
      <c r="I409" s="210">
        <v>42644</v>
      </c>
      <c r="J409" s="210">
        <v>42969</v>
      </c>
      <c r="K409" s="210">
        <v>45524</v>
      </c>
      <c r="L409" s="209" t="s">
        <v>3033</v>
      </c>
      <c r="M409" s="209" t="s">
        <v>2586</v>
      </c>
    </row>
    <row r="410" spans="2:13">
      <c r="B410" s="211" t="s">
        <v>920</v>
      </c>
      <c r="C410" s="38" t="s">
        <v>921</v>
      </c>
      <c r="D410" s="38" t="s">
        <v>922</v>
      </c>
      <c r="E410" s="38" t="s">
        <v>2714</v>
      </c>
      <c r="F410" s="38" t="s">
        <v>2715</v>
      </c>
      <c r="G410" s="211" t="s">
        <v>647</v>
      </c>
      <c r="H410" s="38" t="s">
        <v>181</v>
      </c>
      <c r="I410" s="212">
        <v>44125</v>
      </c>
      <c r="J410" s="212">
        <v>44179</v>
      </c>
      <c r="K410" s="212">
        <v>46004</v>
      </c>
      <c r="L410" s="211" t="s">
        <v>923</v>
      </c>
      <c r="M410" s="211" t="s">
        <v>2586</v>
      </c>
    </row>
    <row r="411" spans="2:13">
      <c r="B411" s="209" t="s">
        <v>3442</v>
      </c>
      <c r="C411" s="35" t="s">
        <v>3034</v>
      </c>
      <c r="D411" s="35" t="s">
        <v>3035</v>
      </c>
      <c r="E411" s="35" t="s">
        <v>656</v>
      </c>
      <c r="F411" s="35" t="s">
        <v>661</v>
      </c>
      <c r="G411" s="209" t="s">
        <v>647</v>
      </c>
      <c r="H411" s="35" t="s">
        <v>127</v>
      </c>
      <c r="I411" s="210">
        <v>44252</v>
      </c>
      <c r="J411" s="210">
        <v>44405</v>
      </c>
      <c r="K411" s="210">
        <v>45865</v>
      </c>
      <c r="L411" s="209" t="s">
        <v>3036</v>
      </c>
      <c r="M411" s="209" t="s">
        <v>2586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showGridLines="0" workbookViewId="0">
      <selection activeCell="E11" sqref="E11"/>
    </sheetView>
  </sheetViews>
  <sheetFormatPr baseColWidth="10" defaultColWidth="11.375" defaultRowHeight="11.25"/>
  <cols>
    <col min="1" max="1" width="5.625" style="50" bestFit="1" customWidth="1"/>
    <col min="2" max="2" width="37.875" style="50" bestFit="1" customWidth="1"/>
    <col min="3" max="3" width="36.875" style="50" bestFit="1" customWidth="1"/>
    <col min="4" max="4" width="47.375" style="50" customWidth="1"/>
    <col min="5" max="16384" width="11.375" style="50"/>
  </cols>
  <sheetData>
    <row r="1" spans="1:4">
      <c r="A1" s="474" t="s">
        <v>195</v>
      </c>
      <c r="B1" s="474"/>
      <c r="C1" s="474"/>
      <c r="D1" s="474"/>
    </row>
    <row r="2" spans="1:4">
      <c r="A2" s="199" t="s">
        <v>19</v>
      </c>
      <c r="B2" s="200" t="s">
        <v>491</v>
      </c>
      <c r="C2" s="200" t="s">
        <v>492</v>
      </c>
      <c r="D2" s="200" t="s">
        <v>493</v>
      </c>
    </row>
    <row r="3" spans="1:4" ht="45">
      <c r="A3" s="201">
        <v>1</v>
      </c>
      <c r="B3" s="202" t="s">
        <v>494</v>
      </c>
      <c r="C3" s="202" t="s">
        <v>495</v>
      </c>
      <c r="D3" s="202" t="s">
        <v>496</v>
      </c>
    </row>
    <row r="4" spans="1:4" ht="45">
      <c r="A4" s="125">
        <v>2</v>
      </c>
      <c r="B4" s="203" t="s">
        <v>497</v>
      </c>
      <c r="C4" s="203" t="s">
        <v>495</v>
      </c>
      <c r="D4" s="203" t="s">
        <v>498</v>
      </c>
    </row>
    <row r="5" spans="1:4">
      <c r="A5" s="474" t="s">
        <v>196</v>
      </c>
      <c r="B5" s="474"/>
      <c r="C5" s="474"/>
      <c r="D5" s="474"/>
    </row>
    <row r="6" spans="1:4">
      <c r="A6" s="199" t="s">
        <v>19</v>
      </c>
      <c r="B6" s="200" t="s">
        <v>491</v>
      </c>
      <c r="C6" s="200" t="s">
        <v>492</v>
      </c>
      <c r="D6" s="200" t="s">
        <v>493</v>
      </c>
    </row>
    <row r="7" spans="1:4">
      <c r="A7" s="472" t="s">
        <v>499</v>
      </c>
      <c r="B7" s="472"/>
      <c r="C7" s="472"/>
      <c r="D7" s="472"/>
    </row>
    <row r="8" spans="1:4" ht="180">
      <c r="A8" s="201">
        <v>3</v>
      </c>
      <c r="B8" s="202" t="s">
        <v>500</v>
      </c>
      <c r="C8" s="202" t="s">
        <v>501</v>
      </c>
      <c r="D8" s="202" t="s">
        <v>502</v>
      </c>
    </row>
    <row r="9" spans="1:4" ht="67.5">
      <c r="A9" s="125">
        <v>4</v>
      </c>
      <c r="B9" s="203" t="s">
        <v>150</v>
      </c>
      <c r="C9" s="203" t="s">
        <v>503</v>
      </c>
      <c r="D9" s="203" t="s">
        <v>504</v>
      </c>
    </row>
    <row r="10" spans="1:4" ht="56.25">
      <c r="A10" s="201">
        <v>5</v>
      </c>
      <c r="B10" s="202" t="s">
        <v>505</v>
      </c>
      <c r="C10" s="202" t="s">
        <v>506</v>
      </c>
      <c r="D10" s="202" t="s">
        <v>507</v>
      </c>
    </row>
    <row r="11" spans="1:4" ht="67.5">
      <c r="A11" s="125">
        <v>6</v>
      </c>
      <c r="B11" s="203" t="s">
        <v>508</v>
      </c>
      <c r="C11" s="203" t="s">
        <v>503</v>
      </c>
      <c r="D11" s="203" t="s">
        <v>509</v>
      </c>
    </row>
    <row r="12" spans="1:4" ht="22.5">
      <c r="A12" s="201">
        <v>7</v>
      </c>
      <c r="B12" s="202" t="s">
        <v>197</v>
      </c>
      <c r="C12" s="202" t="s">
        <v>510</v>
      </c>
      <c r="D12" s="202" t="s">
        <v>511</v>
      </c>
    </row>
    <row r="13" spans="1:4">
      <c r="A13" s="472" t="s">
        <v>512</v>
      </c>
      <c r="B13" s="472"/>
      <c r="C13" s="472"/>
      <c r="D13" s="472"/>
    </row>
    <row r="14" spans="1:4" ht="45">
      <c r="A14" s="125">
        <v>8</v>
      </c>
      <c r="B14" s="203" t="s">
        <v>513</v>
      </c>
      <c r="C14" s="203" t="s">
        <v>495</v>
      </c>
      <c r="D14" s="203" t="s">
        <v>514</v>
      </c>
    </row>
    <row r="15" spans="1:4" ht="78.75">
      <c r="A15" s="201">
        <v>9</v>
      </c>
      <c r="B15" s="202" t="s">
        <v>515</v>
      </c>
      <c r="C15" s="202" t="s">
        <v>495</v>
      </c>
      <c r="D15" s="202" t="s">
        <v>516</v>
      </c>
    </row>
    <row r="16" spans="1:4" ht="78.75">
      <c r="A16" s="125">
        <v>10</v>
      </c>
      <c r="B16" s="203" t="s">
        <v>517</v>
      </c>
      <c r="C16" s="203" t="s">
        <v>495</v>
      </c>
      <c r="D16" s="203" t="s">
        <v>518</v>
      </c>
    </row>
    <row r="17" spans="1:4" ht="67.5">
      <c r="A17" s="201">
        <v>11</v>
      </c>
      <c r="B17" s="202" t="s">
        <v>198</v>
      </c>
      <c r="C17" s="202" t="s">
        <v>495</v>
      </c>
      <c r="D17" s="202" t="s">
        <v>519</v>
      </c>
    </row>
    <row r="18" spans="1:4" ht="22.5">
      <c r="A18" s="125">
        <v>12</v>
      </c>
      <c r="B18" s="203" t="s">
        <v>520</v>
      </c>
      <c r="C18" s="203" t="s">
        <v>495</v>
      </c>
      <c r="D18" s="203" t="s">
        <v>521</v>
      </c>
    </row>
    <row r="19" spans="1:4" ht="78.75">
      <c r="A19" s="201">
        <v>13</v>
      </c>
      <c r="B19" s="202" t="s">
        <v>522</v>
      </c>
      <c r="C19" s="202" t="s">
        <v>523</v>
      </c>
      <c r="D19" s="202" t="s">
        <v>524</v>
      </c>
    </row>
    <row r="20" spans="1:4" ht="22.5">
      <c r="A20" s="125">
        <v>14</v>
      </c>
      <c r="B20" s="203" t="s">
        <v>525</v>
      </c>
      <c r="C20" s="203" t="s">
        <v>495</v>
      </c>
      <c r="D20" s="203" t="s">
        <v>526</v>
      </c>
    </row>
    <row r="21" spans="1:4" ht="112.5">
      <c r="A21" s="201">
        <v>15</v>
      </c>
      <c r="B21" s="202" t="s">
        <v>199</v>
      </c>
      <c r="C21" s="202" t="s">
        <v>527</v>
      </c>
      <c r="D21" s="202" t="s">
        <v>528</v>
      </c>
    </row>
    <row r="22" spans="1:4" ht="67.5">
      <c r="A22" s="125">
        <v>16</v>
      </c>
      <c r="B22" s="203" t="s">
        <v>200</v>
      </c>
      <c r="C22" s="203"/>
      <c r="D22" s="203" t="s">
        <v>529</v>
      </c>
    </row>
    <row r="23" spans="1:4">
      <c r="A23" s="472" t="s">
        <v>530</v>
      </c>
      <c r="B23" s="472"/>
      <c r="C23" s="472"/>
      <c r="D23" s="472"/>
    </row>
    <row r="24" spans="1:4" ht="22.5">
      <c r="A24" s="125">
        <v>17</v>
      </c>
      <c r="B24" s="203" t="s">
        <v>531</v>
      </c>
      <c r="C24" s="203" t="s">
        <v>495</v>
      </c>
      <c r="D24" s="203" t="s">
        <v>532</v>
      </c>
    </row>
    <row r="25" spans="1:4" ht="168.75">
      <c r="A25" s="201">
        <v>18</v>
      </c>
      <c r="B25" s="202" t="s">
        <v>201</v>
      </c>
      <c r="C25" s="202" t="s">
        <v>533</v>
      </c>
      <c r="D25" s="202" t="s">
        <v>534</v>
      </c>
    </row>
    <row r="26" spans="1:4" ht="180">
      <c r="A26" s="125">
        <v>19</v>
      </c>
      <c r="B26" s="203" t="s">
        <v>202</v>
      </c>
      <c r="C26" s="203" t="s">
        <v>537</v>
      </c>
      <c r="D26" s="203" t="s">
        <v>538</v>
      </c>
    </row>
    <row r="27" spans="1:4" ht="180">
      <c r="A27" s="201">
        <v>20</v>
      </c>
      <c r="B27" s="202" t="s">
        <v>203</v>
      </c>
      <c r="C27" s="202" t="s">
        <v>539</v>
      </c>
      <c r="D27" s="202" t="s">
        <v>540</v>
      </c>
    </row>
    <row r="28" spans="1:4" ht="67.5">
      <c r="A28" s="125">
        <v>21</v>
      </c>
      <c r="B28" s="203" t="s">
        <v>535</v>
      </c>
      <c r="C28" s="203" t="s">
        <v>503</v>
      </c>
      <c r="D28" s="203" t="s">
        <v>536</v>
      </c>
    </row>
    <row r="29" spans="1:4" ht="56.25">
      <c r="A29" s="201">
        <v>22</v>
      </c>
      <c r="B29" s="202" t="s">
        <v>541</v>
      </c>
      <c r="C29" s="202" t="s">
        <v>542</v>
      </c>
      <c r="D29" s="202" t="s">
        <v>543</v>
      </c>
    </row>
    <row r="30" spans="1:4" ht="45">
      <c r="A30" s="125">
        <v>23</v>
      </c>
      <c r="B30" s="203" t="s">
        <v>548</v>
      </c>
      <c r="C30" s="203" t="s">
        <v>102</v>
      </c>
      <c r="D30" s="203" t="s">
        <v>549</v>
      </c>
    </row>
    <row r="31" spans="1:4" ht="45">
      <c r="A31" s="201">
        <v>24</v>
      </c>
      <c r="B31" s="202" t="s">
        <v>204</v>
      </c>
      <c r="C31" s="202" t="s">
        <v>544</v>
      </c>
      <c r="D31" s="202" t="s">
        <v>545</v>
      </c>
    </row>
    <row r="32" spans="1:4" ht="56.25">
      <c r="A32" s="125">
        <v>25</v>
      </c>
      <c r="B32" s="203" t="s">
        <v>513</v>
      </c>
      <c r="C32" s="203" t="s">
        <v>546</v>
      </c>
      <c r="D32" s="203" t="s">
        <v>547</v>
      </c>
    </row>
    <row r="33" spans="1:4" ht="45">
      <c r="A33" s="201">
        <v>26</v>
      </c>
      <c r="B33" s="202" t="s">
        <v>548</v>
      </c>
      <c r="C33" s="202" t="s">
        <v>102</v>
      </c>
      <c r="D33" s="202" t="s">
        <v>549</v>
      </c>
    </row>
    <row r="34" spans="1:4">
      <c r="A34" s="472" t="s">
        <v>550</v>
      </c>
      <c r="B34" s="472"/>
      <c r="C34" s="472"/>
      <c r="D34" s="472"/>
    </row>
    <row r="35" spans="1:4" ht="112.5">
      <c r="A35" s="201">
        <v>27</v>
      </c>
      <c r="B35" s="202" t="s">
        <v>205</v>
      </c>
      <c r="C35" s="202" t="s">
        <v>551</v>
      </c>
      <c r="D35" s="202" t="s">
        <v>552</v>
      </c>
    </row>
    <row r="36" spans="1:4" ht="157.5">
      <c r="A36" s="125">
        <v>28</v>
      </c>
      <c r="B36" s="203" t="s">
        <v>206</v>
      </c>
      <c r="C36" s="203" t="s">
        <v>553</v>
      </c>
      <c r="D36" s="203" t="s">
        <v>554</v>
      </c>
    </row>
    <row r="37" spans="1:4" ht="45">
      <c r="A37" s="201">
        <v>29</v>
      </c>
      <c r="B37" s="202" t="s">
        <v>207</v>
      </c>
      <c r="C37" s="202" t="s">
        <v>555</v>
      </c>
      <c r="D37" s="202" t="s">
        <v>556</v>
      </c>
    </row>
    <row r="38" spans="1:4" ht="90">
      <c r="A38" s="125">
        <v>30</v>
      </c>
      <c r="B38" s="203" t="s">
        <v>208</v>
      </c>
      <c r="C38" s="203" t="s">
        <v>557</v>
      </c>
      <c r="D38" s="203" t="s">
        <v>558</v>
      </c>
    </row>
    <row r="39" spans="1:4" ht="101.25">
      <c r="A39" s="201">
        <v>31</v>
      </c>
      <c r="B39" s="202" t="s">
        <v>209</v>
      </c>
      <c r="C39" s="202" t="s">
        <v>557</v>
      </c>
      <c r="D39" s="202" t="s">
        <v>559</v>
      </c>
    </row>
    <row r="40" spans="1:4" ht="33.75">
      <c r="A40" s="125">
        <v>32</v>
      </c>
      <c r="B40" s="203" t="s">
        <v>210</v>
      </c>
      <c r="C40" s="203" t="s">
        <v>560</v>
      </c>
      <c r="D40" s="203" t="s">
        <v>561</v>
      </c>
    </row>
    <row r="41" spans="1:4" ht="123.75">
      <c r="A41" s="201">
        <v>33</v>
      </c>
      <c r="B41" s="202" t="s">
        <v>211</v>
      </c>
      <c r="C41" s="202" t="s">
        <v>562</v>
      </c>
      <c r="D41" s="202" t="s">
        <v>563</v>
      </c>
    </row>
    <row r="42" spans="1:4" ht="67.5">
      <c r="A42" s="125">
        <v>34</v>
      </c>
      <c r="B42" s="203" t="s">
        <v>212</v>
      </c>
      <c r="C42" s="203" t="s">
        <v>560</v>
      </c>
      <c r="D42" s="203" t="s">
        <v>564</v>
      </c>
    </row>
    <row r="43" spans="1:4" ht="33.75">
      <c r="A43" s="201">
        <v>35</v>
      </c>
      <c r="B43" s="202" t="s">
        <v>213</v>
      </c>
      <c r="C43" s="202" t="s">
        <v>565</v>
      </c>
      <c r="D43" s="202" t="s">
        <v>566</v>
      </c>
    </row>
    <row r="44" spans="1:4" ht="90">
      <c r="A44" s="125">
        <v>36</v>
      </c>
      <c r="B44" s="203" t="s">
        <v>214</v>
      </c>
      <c r="C44" s="203" t="s">
        <v>567</v>
      </c>
      <c r="D44" s="203" t="s">
        <v>568</v>
      </c>
    </row>
    <row r="45" spans="1:4" ht="45">
      <c r="A45" s="201">
        <v>37</v>
      </c>
      <c r="B45" s="202" t="s">
        <v>569</v>
      </c>
      <c r="C45" s="202" t="s">
        <v>570</v>
      </c>
      <c r="D45" s="202" t="s">
        <v>571</v>
      </c>
    </row>
    <row r="46" spans="1:4" ht="67.5">
      <c r="A46" s="125">
        <v>38</v>
      </c>
      <c r="B46" s="203" t="s">
        <v>513</v>
      </c>
      <c r="C46" s="203" t="s">
        <v>503</v>
      </c>
      <c r="D46" s="203" t="s">
        <v>509</v>
      </c>
    </row>
    <row r="47" spans="1:4" ht="33.75">
      <c r="A47" s="201">
        <v>39</v>
      </c>
      <c r="B47" s="202" t="s">
        <v>215</v>
      </c>
      <c r="C47" s="202" t="s">
        <v>572</v>
      </c>
      <c r="D47" s="202" t="s">
        <v>573</v>
      </c>
    </row>
    <row r="48" spans="1:4">
      <c r="A48" s="125">
        <v>40</v>
      </c>
      <c r="B48" s="203" t="s">
        <v>216</v>
      </c>
      <c r="C48" s="203" t="s">
        <v>574</v>
      </c>
      <c r="D48" s="203" t="s">
        <v>102</v>
      </c>
    </row>
    <row r="49" spans="1:4" ht="45">
      <c r="A49" s="201">
        <v>41</v>
      </c>
      <c r="B49" s="202" t="s">
        <v>204</v>
      </c>
      <c r="C49" s="202" t="s">
        <v>544</v>
      </c>
      <c r="D49" s="202" t="s">
        <v>545</v>
      </c>
    </row>
    <row r="50" spans="1:4">
      <c r="A50" s="472" t="s">
        <v>575</v>
      </c>
      <c r="B50" s="472"/>
      <c r="C50" s="472"/>
      <c r="D50" s="472"/>
    </row>
    <row r="51" spans="1:4" ht="101.25">
      <c r="A51" s="475" t="s">
        <v>3443</v>
      </c>
      <c r="B51" s="476" t="s">
        <v>576</v>
      </c>
      <c r="C51" s="205" t="s">
        <v>577</v>
      </c>
      <c r="D51" s="206" t="s">
        <v>4408</v>
      </c>
    </row>
    <row r="52" spans="1:4" ht="56.25">
      <c r="A52" s="475"/>
      <c r="B52" s="476"/>
      <c r="C52" s="205" t="s">
        <v>578</v>
      </c>
      <c r="D52" s="206" t="s">
        <v>4409</v>
      </c>
    </row>
    <row r="53" spans="1:4" ht="56.25">
      <c r="A53" s="475"/>
      <c r="B53" s="476"/>
      <c r="C53" s="205" t="s">
        <v>579</v>
      </c>
      <c r="D53" s="206" t="s">
        <v>4410</v>
      </c>
    </row>
    <row r="54" spans="1:4" ht="33.75">
      <c r="A54" s="475"/>
      <c r="B54" s="476"/>
      <c r="C54" s="205" t="s">
        <v>580</v>
      </c>
      <c r="D54" s="206" t="s">
        <v>4411</v>
      </c>
    </row>
    <row r="55" spans="1:4" ht="56.25">
      <c r="A55" s="475"/>
      <c r="B55" s="476"/>
      <c r="C55" s="476" t="s">
        <v>581</v>
      </c>
      <c r="D55" s="206" t="s">
        <v>4412</v>
      </c>
    </row>
    <row r="56" spans="1:4" ht="33.75">
      <c r="A56" s="475"/>
      <c r="B56" s="476"/>
      <c r="C56" s="476"/>
      <c r="D56" s="206" t="s">
        <v>4413</v>
      </c>
    </row>
    <row r="57" spans="1:4" ht="33.75">
      <c r="A57" s="475"/>
      <c r="B57" s="476"/>
      <c r="C57" s="205" t="s">
        <v>582</v>
      </c>
      <c r="D57" s="205" t="s">
        <v>583</v>
      </c>
    </row>
    <row r="58" spans="1:4" ht="45">
      <c r="A58" s="475"/>
      <c r="B58" s="476"/>
      <c r="C58" s="205" t="s">
        <v>577</v>
      </c>
      <c r="D58" s="206" t="s">
        <v>4414</v>
      </c>
    </row>
    <row r="59" spans="1:4" ht="45">
      <c r="A59" s="201">
        <v>50</v>
      </c>
      <c r="B59" s="202" t="s">
        <v>217</v>
      </c>
      <c r="C59" s="202" t="s">
        <v>584</v>
      </c>
      <c r="D59" s="202" t="s">
        <v>585</v>
      </c>
    </row>
    <row r="60" spans="1:4">
      <c r="A60" s="472" t="s">
        <v>586</v>
      </c>
      <c r="B60" s="472"/>
      <c r="C60" s="472"/>
      <c r="D60" s="472"/>
    </row>
    <row r="61" spans="1:4" ht="45">
      <c r="A61" s="204">
        <v>51</v>
      </c>
      <c r="B61" s="205" t="s">
        <v>218</v>
      </c>
      <c r="C61" s="205" t="s">
        <v>587</v>
      </c>
      <c r="D61" s="205" t="s">
        <v>588</v>
      </c>
    </row>
    <row r="62" spans="1:4" ht="56.25">
      <c r="A62" s="201">
        <v>52</v>
      </c>
      <c r="B62" s="202" t="s">
        <v>219</v>
      </c>
      <c r="C62" s="202" t="s">
        <v>589</v>
      </c>
      <c r="D62" s="202" t="s">
        <v>590</v>
      </c>
    </row>
    <row r="63" spans="1:4" ht="33.75">
      <c r="A63" s="204">
        <v>53</v>
      </c>
      <c r="B63" s="205" t="s">
        <v>591</v>
      </c>
      <c r="C63" s="205" t="s">
        <v>503</v>
      </c>
      <c r="D63" s="205" t="s">
        <v>592</v>
      </c>
    </row>
    <row r="64" spans="1:4">
      <c r="A64" s="472" t="s">
        <v>593</v>
      </c>
      <c r="B64" s="472"/>
      <c r="C64" s="472"/>
      <c r="D64" s="472"/>
    </row>
    <row r="65" spans="1:4" ht="22.5">
      <c r="A65" s="201">
        <v>54</v>
      </c>
      <c r="B65" s="202" t="s">
        <v>220</v>
      </c>
      <c r="C65" s="202" t="s">
        <v>594</v>
      </c>
      <c r="D65" s="202" t="s">
        <v>595</v>
      </c>
    </row>
    <row r="66" spans="1:4" ht="33.75">
      <c r="A66" s="125">
        <v>55</v>
      </c>
      <c r="B66" s="203" t="s">
        <v>591</v>
      </c>
      <c r="C66" s="203" t="s">
        <v>503</v>
      </c>
      <c r="D66" s="203" t="s">
        <v>592</v>
      </c>
    </row>
    <row r="67" spans="1:4">
      <c r="A67" s="472" t="s">
        <v>596</v>
      </c>
      <c r="B67" s="472"/>
      <c r="C67" s="472"/>
      <c r="D67" s="472"/>
    </row>
    <row r="68" spans="1:4" ht="22.5">
      <c r="A68" s="201">
        <v>56</v>
      </c>
      <c r="B68" s="202" t="s">
        <v>597</v>
      </c>
      <c r="C68" s="202" t="s">
        <v>598</v>
      </c>
      <c r="D68" s="202" t="s">
        <v>599</v>
      </c>
    </row>
    <row r="69" spans="1:4">
      <c r="A69" s="472" t="s">
        <v>600</v>
      </c>
      <c r="B69" s="472"/>
      <c r="C69" s="472"/>
      <c r="D69" s="472"/>
    </row>
    <row r="70" spans="1:4" ht="22.5">
      <c r="A70" s="204">
        <v>57</v>
      </c>
      <c r="B70" s="205" t="s">
        <v>597</v>
      </c>
      <c r="C70" s="205" t="s">
        <v>601</v>
      </c>
      <c r="D70" s="205" t="s">
        <v>599</v>
      </c>
    </row>
    <row r="71" spans="1:4">
      <c r="A71" s="472" t="s">
        <v>602</v>
      </c>
      <c r="B71" s="472"/>
      <c r="C71" s="472"/>
      <c r="D71" s="472"/>
    </row>
    <row r="72" spans="1:4" ht="22.5">
      <c r="A72" s="201">
        <v>58</v>
      </c>
      <c r="B72" s="202" t="s">
        <v>603</v>
      </c>
      <c r="C72" s="202" t="s">
        <v>102</v>
      </c>
      <c r="D72" s="202" t="s">
        <v>604</v>
      </c>
    </row>
    <row r="73" spans="1:4">
      <c r="A73" s="473" t="s">
        <v>605</v>
      </c>
      <c r="B73" s="473"/>
      <c r="C73" s="473"/>
      <c r="D73" s="473"/>
    </row>
    <row r="74" spans="1:4">
      <c r="A74" s="199" t="s">
        <v>19</v>
      </c>
      <c r="B74" s="200" t="s">
        <v>491</v>
      </c>
      <c r="C74" s="207"/>
      <c r="D74" s="200" t="s">
        <v>493</v>
      </c>
    </row>
    <row r="75" spans="1:4" ht="78.75">
      <c r="A75" s="125">
        <v>59</v>
      </c>
      <c r="B75" s="203" t="s">
        <v>606</v>
      </c>
      <c r="C75" s="203" t="s">
        <v>102</v>
      </c>
      <c r="D75" s="203" t="s">
        <v>607</v>
      </c>
    </row>
    <row r="76" spans="1:4" ht="33.75">
      <c r="A76" s="201">
        <v>60</v>
      </c>
      <c r="B76" s="202" t="s">
        <v>608</v>
      </c>
      <c r="C76" s="202" t="s">
        <v>102</v>
      </c>
      <c r="D76" s="202" t="s">
        <v>609</v>
      </c>
    </row>
  </sheetData>
  <mergeCells count="16">
    <mergeCell ref="A60:D60"/>
    <mergeCell ref="A1:D1"/>
    <mergeCell ref="A5:D5"/>
    <mergeCell ref="A7:D7"/>
    <mergeCell ref="A13:D13"/>
    <mergeCell ref="A23:D23"/>
    <mergeCell ref="A34:D34"/>
    <mergeCell ref="A50:D50"/>
    <mergeCell ref="A51:A58"/>
    <mergeCell ref="B51:B58"/>
    <mergeCell ref="C55:C56"/>
    <mergeCell ref="A64:D64"/>
    <mergeCell ref="A67:D67"/>
    <mergeCell ref="A69:D69"/>
    <mergeCell ref="A71:D71"/>
    <mergeCell ref="A73:D7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2"/>
  <sheetViews>
    <sheetView showGridLines="0" zoomScale="80" zoomScaleNormal="80" workbookViewId="0">
      <selection sqref="A1:XFD1048576"/>
    </sheetView>
  </sheetViews>
  <sheetFormatPr baseColWidth="10" defaultColWidth="11.375" defaultRowHeight="15"/>
  <cols>
    <col min="1" max="1" width="6.375" style="18" customWidth="1"/>
    <col min="2" max="2" width="18.125" style="18" customWidth="1"/>
    <col min="3" max="16384" width="11.375" style="18"/>
  </cols>
  <sheetData>
    <row r="2" spans="2:3" ht="19.5">
      <c r="B2" s="196" t="s">
        <v>17</v>
      </c>
    </row>
    <row r="3" spans="2:3">
      <c r="B3" s="32"/>
    </row>
    <row r="4" spans="2:3" ht="15.75">
      <c r="B4" s="197" t="s">
        <v>4163</v>
      </c>
      <c r="C4" s="198" t="s">
        <v>239</v>
      </c>
    </row>
    <row r="5" spans="2:3" ht="15.75">
      <c r="B5" s="197" t="s">
        <v>4164</v>
      </c>
      <c r="C5" s="198" t="s">
        <v>222</v>
      </c>
    </row>
    <row r="6" spans="2:3" ht="15.75">
      <c r="B6" s="197" t="s">
        <v>4165</v>
      </c>
      <c r="C6" s="198" t="s">
        <v>221</v>
      </c>
    </row>
    <row r="7" spans="2:3" ht="15.75">
      <c r="B7" s="197" t="s">
        <v>4166</v>
      </c>
      <c r="C7" s="198" t="s">
        <v>223</v>
      </c>
    </row>
    <row r="8" spans="2:3" ht="15.75">
      <c r="B8" s="197" t="s">
        <v>4167</v>
      </c>
      <c r="C8" s="198" t="s">
        <v>226</v>
      </c>
    </row>
    <row r="9" spans="2:3" ht="15.75">
      <c r="B9" s="197" t="s">
        <v>4168</v>
      </c>
      <c r="C9" s="198" t="s">
        <v>235</v>
      </c>
    </row>
    <row r="10" spans="2:3" ht="15.75">
      <c r="B10" s="197" t="s">
        <v>4169</v>
      </c>
      <c r="C10" s="198" t="s">
        <v>230</v>
      </c>
    </row>
    <row r="11" spans="2:3" ht="15.75">
      <c r="B11" s="197" t="s">
        <v>4170</v>
      </c>
      <c r="C11" s="198" t="s">
        <v>224</v>
      </c>
    </row>
    <row r="12" spans="2:3" ht="15.75">
      <c r="B12" s="197" t="s">
        <v>4171</v>
      </c>
      <c r="C12" s="198" t="s">
        <v>225</v>
      </c>
    </row>
    <row r="13" spans="2:3" ht="15.75">
      <c r="B13" s="197" t="s">
        <v>4172</v>
      </c>
      <c r="C13" s="198" t="s">
        <v>233</v>
      </c>
    </row>
    <row r="14" spans="2:3" ht="15.75">
      <c r="B14" s="197" t="s">
        <v>4173</v>
      </c>
      <c r="C14" s="198" t="s">
        <v>1328</v>
      </c>
    </row>
    <row r="15" spans="2:3" ht="15.75">
      <c r="B15" s="197" t="s">
        <v>4174</v>
      </c>
      <c r="C15" s="198" t="s">
        <v>1329</v>
      </c>
    </row>
    <row r="16" spans="2:3" ht="15.75">
      <c r="B16" s="197" t="s">
        <v>4175</v>
      </c>
      <c r="C16" s="198" t="s">
        <v>180</v>
      </c>
    </row>
    <row r="17" spans="2:3" ht="15.75">
      <c r="B17" s="197" t="s">
        <v>4176</v>
      </c>
      <c r="C17" s="198" t="s">
        <v>390</v>
      </c>
    </row>
    <row r="18" spans="2:3" ht="15.75">
      <c r="B18" s="197" t="s">
        <v>4177</v>
      </c>
      <c r="C18" s="198" t="s">
        <v>236</v>
      </c>
    </row>
    <row r="19" spans="2:3" ht="15.75">
      <c r="B19" s="197" t="s">
        <v>4178</v>
      </c>
      <c r="C19" s="198" t="s">
        <v>232</v>
      </c>
    </row>
    <row r="20" spans="2:3" ht="15.75">
      <c r="B20" s="197" t="s">
        <v>4179</v>
      </c>
      <c r="C20" s="198" t="s">
        <v>1338</v>
      </c>
    </row>
    <row r="21" spans="2:3" ht="15.75">
      <c r="B21" s="197" t="s">
        <v>4180</v>
      </c>
      <c r="C21" s="198" t="s">
        <v>237</v>
      </c>
    </row>
    <row r="22" spans="2:3" ht="15.75">
      <c r="B22" s="197" t="s">
        <v>4181</v>
      </c>
      <c r="C22" s="198" t="s">
        <v>238</v>
      </c>
    </row>
    <row r="23" spans="2:3" ht="15.75">
      <c r="B23" s="197" t="s">
        <v>4182</v>
      </c>
      <c r="C23" s="198" t="s">
        <v>231</v>
      </c>
    </row>
    <row r="24" spans="2:3" ht="15.75">
      <c r="B24" s="197" t="s">
        <v>4183</v>
      </c>
      <c r="C24" s="198" t="s">
        <v>229</v>
      </c>
    </row>
    <row r="25" spans="2:3" ht="15.75">
      <c r="B25" s="197" t="s">
        <v>4184</v>
      </c>
      <c r="C25" s="198" t="s">
        <v>1346</v>
      </c>
    </row>
    <row r="26" spans="2:3" ht="15.75">
      <c r="B26" s="197" t="s">
        <v>4185</v>
      </c>
      <c r="C26" s="198" t="s">
        <v>234</v>
      </c>
    </row>
    <row r="27" spans="2:3" ht="15.75">
      <c r="B27" s="197" t="s">
        <v>4186</v>
      </c>
      <c r="C27" s="198" t="s">
        <v>6</v>
      </c>
    </row>
    <row r="28" spans="2:3" ht="15.75">
      <c r="B28" s="197" t="s">
        <v>4187</v>
      </c>
      <c r="C28" s="198" t="s">
        <v>228</v>
      </c>
    </row>
    <row r="29" spans="2:3" ht="15.75">
      <c r="B29" s="197" t="s">
        <v>4188</v>
      </c>
      <c r="C29" s="198" t="s">
        <v>8</v>
      </c>
    </row>
    <row r="30" spans="2:3">
      <c r="B30" s="197" t="s">
        <v>4189</v>
      </c>
      <c r="C30" s="18" t="s">
        <v>3445</v>
      </c>
    </row>
    <row r="31" spans="2:3">
      <c r="B31" s="197" t="s">
        <v>4190</v>
      </c>
      <c r="C31" s="18" t="s">
        <v>3446</v>
      </c>
    </row>
    <row r="32" spans="2:3">
      <c r="B32" s="197" t="s">
        <v>4191</v>
      </c>
      <c r="C32" s="18" t="s">
        <v>11</v>
      </c>
    </row>
  </sheetData>
  <hyperlinks>
    <hyperlink ref="B4" location="'Annexe 11-(1)'!A1" display="Annexe 11-(1)"/>
    <hyperlink ref="B5" location="'Annexe 11-(2)'!A1" display="Annexe 11-(2)"/>
    <hyperlink ref="B6" location="'Annexe 11-(3)'!A1" display="Annexe 11-(3)"/>
    <hyperlink ref="B7" location="'Annexe 11-(4)'!A1" display="Annexe 11-(4)"/>
    <hyperlink ref="B8" location="'Annexe 11-(5)'!A1" display="Annexe 11-(5)"/>
    <hyperlink ref="B9" location="'Annexe 11-(6)'!A1" display="Annexe 11-(6)"/>
    <hyperlink ref="B10" location="'Annexe 11-(7)'!A1" display="Annexe 11-(7)"/>
    <hyperlink ref="B11" location="'Annexe 11-(8)'!A1" display="Annexe 11-(8)"/>
    <hyperlink ref="B12" location="'Annexe 11-(9)'!A1" display="Annexe 11-(9)"/>
    <hyperlink ref="B13" location="'Annexe 11-(10)'!A1" display="Annexe 11-(10)"/>
    <hyperlink ref="B14" location="'Annexe 11-(11)'!A1" display="Annexe 11-(11)"/>
    <hyperlink ref="B15" location="'Annexe 11-(12)'!A1" display="Annexe 11-(12)"/>
    <hyperlink ref="B16" location="'Annexe 11-(13)'!A1" display="Annexe 11-(13)"/>
    <hyperlink ref="B17" location="'Annexe 11-(14)'!A1" display="Annexe 11-(14)"/>
    <hyperlink ref="B18" location="'Annexe 11-(15)'!A1" display="Annexe 11-(15)"/>
    <hyperlink ref="B19" location="'Annexe 11-(16)'!A1" display="Annexe 11-(16)"/>
    <hyperlink ref="B20" location="'Annexe 11-(17)'!A1" display="Annexe 11-(17)"/>
    <hyperlink ref="B21" location="'Annexe 11-(18)'!A1" display="Annexe 11-(18)"/>
    <hyperlink ref="B22" location="'Annexe 11-(19)'!A1" display="Annexe 11-(19)"/>
    <hyperlink ref="B23" location="'Annexe 11-(20)'!A1" display="Annexe 11-(20)"/>
    <hyperlink ref="B24" location="'Annexe 11-(21)'!A1" display="Annexe 11-(21)"/>
    <hyperlink ref="B25" location="'Annexe 11-(22)'!A1" display="Annexe 11-(22)"/>
    <hyperlink ref="B26" location="'Annexe 11-(23)'!A1" display="Annexe 11-(23)"/>
    <hyperlink ref="B27" location="'Annexe 11-(24)'!A1" display="Annexe 11-(24)"/>
    <hyperlink ref="B28" location="'Annexe 11-(25)'!A1" display="Annexe 11-(25)"/>
    <hyperlink ref="B29" location="'Annexe 11-(26)'!A1" display="Annexe 11-(26)"/>
    <hyperlink ref="B30:B32" location="'Annexe 12-(26)'!A1" display="Annexe 12-(26)"/>
    <hyperlink ref="B30" location="'Annexe 11-(27)'!A1" display="Annexe 11-(27)"/>
    <hyperlink ref="B31" location="'Annexe 11-(28)'!A1" display="Annexe 11-(28)"/>
    <hyperlink ref="B32" location="'Annexe 11-(29)'!A1" display="Annexe 11-(2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
  <sheetViews>
    <sheetView showGridLines="0" zoomScale="80" zoomScaleNormal="80" workbookViewId="0">
      <selection sqref="A1:XFD1048576"/>
    </sheetView>
  </sheetViews>
  <sheetFormatPr baseColWidth="10" defaultColWidth="11.375" defaultRowHeight="12"/>
  <cols>
    <col min="1" max="1" width="6.375" style="32" customWidth="1"/>
    <col min="2" max="2" width="6.125" style="160" customWidth="1"/>
    <col min="3" max="3" width="57" style="185" customWidth="1"/>
    <col min="4" max="4" width="0.875" style="171" customWidth="1"/>
    <col min="5" max="5" width="15.375" style="171" customWidth="1"/>
    <col min="6" max="6" width="13.625" style="160" customWidth="1"/>
    <col min="7" max="7" width="15.375" style="171" customWidth="1"/>
    <col min="8" max="8" width="0.875" style="171" customWidth="1"/>
    <col min="9" max="9" width="15.375" style="171" customWidth="1"/>
    <col min="10" max="10" width="12.375" style="171" customWidth="1"/>
    <col min="11" max="11" width="15.375" style="171" customWidth="1"/>
    <col min="12" max="12" width="0.875" style="171" customWidth="1"/>
    <col min="13" max="13" width="14.875" style="171" customWidth="1"/>
    <col min="14" max="16384" width="11.375" style="32"/>
  </cols>
  <sheetData>
    <row r="1" spans="2:13" ht="45">
      <c r="B1" s="160" t="s">
        <v>1139</v>
      </c>
      <c r="C1" s="170" t="s">
        <v>356</v>
      </c>
      <c r="E1" s="172" t="str">
        <f>[3]Companies!B3</f>
        <v>La Société des Mines de Fer du Sénégal Oriental (MIFERSO)</v>
      </c>
      <c r="F1" s="172" t="str">
        <f>[3]Companies!C3</f>
        <v>0023896 2G3</v>
      </c>
      <c r="G1" s="173"/>
      <c r="J1" s="173" t="s">
        <v>357</v>
      </c>
      <c r="K1" s="173">
        <f>+[3]Lists!A3</f>
        <v>2021</v>
      </c>
    </row>
    <row r="2" spans="2:13">
      <c r="C2" s="174"/>
      <c r="F2" s="171"/>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10288645</v>
      </c>
      <c r="F8" s="178">
        <v>0</v>
      </c>
      <c r="G8" s="178">
        <v>10288645</v>
      </c>
      <c r="I8" s="178">
        <v>24618298</v>
      </c>
      <c r="J8" s="178">
        <v>0</v>
      </c>
      <c r="K8" s="178">
        <v>24618298</v>
      </c>
      <c r="M8" s="178">
        <v>-14329653</v>
      </c>
    </row>
    <row r="9" spans="2:13">
      <c r="B9" s="179"/>
      <c r="C9" s="180" t="s">
        <v>264</v>
      </c>
      <c r="E9" s="181">
        <v>0</v>
      </c>
      <c r="F9" s="181">
        <v>0</v>
      </c>
      <c r="G9" s="181">
        <v>0</v>
      </c>
      <c r="I9" s="181">
        <v>0</v>
      </c>
      <c r="J9" s="181">
        <v>0</v>
      </c>
      <c r="K9" s="181">
        <v>0</v>
      </c>
      <c r="M9" s="181">
        <v>0</v>
      </c>
    </row>
    <row r="10" spans="2:13">
      <c r="B10" s="158">
        <v>3</v>
      </c>
      <c r="C10" s="24" t="s">
        <v>240</v>
      </c>
      <c r="E10" s="107">
        <v>0</v>
      </c>
      <c r="F10" s="107">
        <v>0</v>
      </c>
      <c r="G10" s="107">
        <v>0</v>
      </c>
      <c r="I10" s="107">
        <v>0</v>
      </c>
      <c r="J10" s="107">
        <v>0</v>
      </c>
      <c r="K10" s="107">
        <v>0</v>
      </c>
      <c r="M10" s="107">
        <v>0</v>
      </c>
    </row>
    <row r="11" spans="2:13">
      <c r="B11" s="160">
        <v>4</v>
      </c>
      <c r="C11" s="27" t="s">
        <v>150</v>
      </c>
      <c r="E11" s="109">
        <v>0</v>
      </c>
      <c r="F11" s="109">
        <v>0</v>
      </c>
      <c r="G11" s="109">
        <v>0</v>
      </c>
      <c r="I11" s="109">
        <v>0</v>
      </c>
      <c r="J11" s="109">
        <v>0</v>
      </c>
      <c r="K11" s="109">
        <v>0</v>
      </c>
      <c r="M11" s="109">
        <v>0</v>
      </c>
    </row>
    <row r="12" spans="2:13">
      <c r="B12" s="158">
        <v>5</v>
      </c>
      <c r="C12" s="24" t="s">
        <v>252</v>
      </c>
      <c r="E12" s="107">
        <v>0</v>
      </c>
      <c r="F12" s="107">
        <v>0</v>
      </c>
      <c r="G12" s="107">
        <v>0</v>
      </c>
      <c r="I12" s="107">
        <v>0</v>
      </c>
      <c r="J12" s="107">
        <v>0</v>
      </c>
      <c r="K12" s="107">
        <v>0</v>
      </c>
      <c r="M12" s="107">
        <v>0</v>
      </c>
    </row>
    <row r="13" spans="2:13">
      <c r="B13" s="160">
        <v>6</v>
      </c>
      <c r="C13" s="27" t="s">
        <v>367</v>
      </c>
      <c r="E13" s="109">
        <v>0</v>
      </c>
      <c r="F13" s="109">
        <v>0</v>
      </c>
      <c r="G13" s="109">
        <v>0</v>
      </c>
      <c r="I13" s="109">
        <v>0</v>
      </c>
      <c r="J13" s="109">
        <v>0</v>
      </c>
      <c r="K13" s="109">
        <v>0</v>
      </c>
      <c r="M13" s="109">
        <v>0</v>
      </c>
    </row>
    <row r="14" spans="2:13">
      <c r="B14" s="158">
        <v>7</v>
      </c>
      <c r="C14" s="2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60">
        <v>8</v>
      </c>
      <c r="C16" s="27" t="s">
        <v>368</v>
      </c>
      <c r="E16" s="109">
        <v>0</v>
      </c>
      <c r="F16" s="109">
        <v>0</v>
      </c>
      <c r="G16" s="109">
        <v>0</v>
      </c>
      <c r="I16" s="109">
        <v>0</v>
      </c>
      <c r="J16" s="109">
        <v>0</v>
      </c>
      <c r="K16" s="109">
        <v>0</v>
      </c>
      <c r="M16" s="109">
        <v>0</v>
      </c>
    </row>
    <row r="17" spans="2:13">
      <c r="B17" s="158">
        <v>9</v>
      </c>
      <c r="C17" s="24" t="s">
        <v>255</v>
      </c>
      <c r="E17" s="107">
        <v>0</v>
      </c>
      <c r="F17" s="107">
        <v>0</v>
      </c>
      <c r="G17" s="107">
        <v>0</v>
      </c>
      <c r="I17" s="107">
        <v>0</v>
      </c>
      <c r="J17" s="107">
        <v>0</v>
      </c>
      <c r="K17" s="107">
        <v>0</v>
      </c>
      <c r="M17" s="107">
        <v>0</v>
      </c>
    </row>
    <row r="18" spans="2:13">
      <c r="B18" s="160">
        <v>10</v>
      </c>
      <c r="C18" s="27" t="s">
        <v>517</v>
      </c>
      <c r="E18" s="109">
        <v>0</v>
      </c>
      <c r="F18" s="109">
        <v>0</v>
      </c>
      <c r="G18" s="109">
        <v>0</v>
      </c>
      <c r="I18" s="109">
        <v>0</v>
      </c>
      <c r="J18" s="109">
        <v>0</v>
      </c>
      <c r="K18" s="109">
        <v>0</v>
      </c>
      <c r="M18" s="109">
        <v>0</v>
      </c>
    </row>
    <row r="19" spans="2:13">
      <c r="B19" s="158">
        <v>11</v>
      </c>
      <c r="C19" s="24" t="s">
        <v>198</v>
      </c>
      <c r="E19" s="107">
        <v>0</v>
      </c>
      <c r="F19" s="107">
        <v>0</v>
      </c>
      <c r="G19" s="107">
        <v>0</v>
      </c>
      <c r="I19" s="107">
        <v>0</v>
      </c>
      <c r="J19" s="107">
        <v>0</v>
      </c>
      <c r="K19" s="107">
        <v>0</v>
      </c>
      <c r="M19" s="107">
        <v>0</v>
      </c>
    </row>
    <row r="20" spans="2:13">
      <c r="B20" s="160">
        <v>12</v>
      </c>
      <c r="C20" s="27" t="s">
        <v>1216</v>
      </c>
      <c r="E20" s="109">
        <v>0</v>
      </c>
      <c r="F20" s="109">
        <v>0</v>
      </c>
      <c r="G20" s="109">
        <v>0</v>
      </c>
      <c r="I20" s="109">
        <v>0</v>
      </c>
      <c r="J20" s="109">
        <v>0</v>
      </c>
      <c r="K20" s="109">
        <v>0</v>
      </c>
      <c r="M20" s="109">
        <v>0</v>
      </c>
    </row>
    <row r="21" spans="2:13">
      <c r="B21" s="158">
        <v>13</v>
      </c>
      <c r="C21" s="24" t="s">
        <v>257</v>
      </c>
      <c r="E21" s="107">
        <v>0</v>
      </c>
      <c r="F21" s="107">
        <v>0</v>
      </c>
      <c r="G21" s="107">
        <v>0</v>
      </c>
      <c r="I21" s="107">
        <v>0</v>
      </c>
      <c r="J21" s="107">
        <v>0</v>
      </c>
      <c r="K21" s="107">
        <v>0</v>
      </c>
      <c r="M21" s="107">
        <v>0</v>
      </c>
    </row>
    <row r="22" spans="2:13">
      <c r="B22" s="160">
        <v>14</v>
      </c>
      <c r="C22" s="27" t="s">
        <v>369</v>
      </c>
      <c r="E22" s="109">
        <v>0</v>
      </c>
      <c r="F22" s="109">
        <v>0</v>
      </c>
      <c r="G22" s="109">
        <v>0</v>
      </c>
      <c r="I22" s="109">
        <v>0</v>
      </c>
      <c r="J22" s="109">
        <v>0</v>
      </c>
      <c r="K22" s="109">
        <v>0</v>
      </c>
      <c r="M22" s="109">
        <v>0</v>
      </c>
    </row>
    <row r="23" spans="2:13">
      <c r="B23" s="158">
        <v>15</v>
      </c>
      <c r="C23" s="24" t="s">
        <v>199</v>
      </c>
      <c r="E23" s="107">
        <v>0</v>
      </c>
      <c r="F23" s="107">
        <v>0</v>
      </c>
      <c r="G23" s="107">
        <v>0</v>
      </c>
      <c r="I23" s="107">
        <v>0</v>
      </c>
      <c r="J23" s="107">
        <v>0</v>
      </c>
      <c r="K23" s="107">
        <v>0</v>
      </c>
      <c r="M23" s="107">
        <v>0</v>
      </c>
    </row>
    <row r="24" spans="2:13">
      <c r="B24" s="160">
        <v>16</v>
      </c>
      <c r="C24" s="27" t="s">
        <v>200</v>
      </c>
      <c r="E24" s="109">
        <v>0</v>
      </c>
      <c r="F24" s="109">
        <v>0</v>
      </c>
      <c r="G24" s="109">
        <v>0</v>
      </c>
      <c r="I24" s="109">
        <v>0</v>
      </c>
      <c r="J24" s="109">
        <v>0</v>
      </c>
      <c r="K24" s="109">
        <v>0</v>
      </c>
      <c r="M24" s="109">
        <v>0</v>
      </c>
    </row>
    <row r="25" spans="2:13">
      <c r="B25" s="179"/>
      <c r="C25" s="180" t="s">
        <v>261</v>
      </c>
      <c r="E25" s="181">
        <v>0</v>
      </c>
      <c r="F25" s="181">
        <v>0</v>
      </c>
      <c r="G25" s="181">
        <v>0</v>
      </c>
      <c r="I25" s="181">
        <v>0</v>
      </c>
      <c r="J25" s="181">
        <v>0</v>
      </c>
      <c r="K25" s="181">
        <v>0</v>
      </c>
      <c r="M25" s="181">
        <v>0</v>
      </c>
    </row>
    <row r="26" spans="2:13">
      <c r="B26" s="158">
        <v>17</v>
      </c>
      <c r="C26" s="24" t="s">
        <v>248</v>
      </c>
      <c r="E26" s="107">
        <v>0</v>
      </c>
      <c r="F26" s="107">
        <v>0</v>
      </c>
      <c r="G26" s="107">
        <v>0</v>
      </c>
      <c r="I26" s="107">
        <v>0</v>
      </c>
      <c r="J26" s="107">
        <v>0</v>
      </c>
      <c r="K26" s="107">
        <v>0</v>
      </c>
      <c r="M26" s="107">
        <v>0</v>
      </c>
    </row>
    <row r="27" spans="2:13">
      <c r="B27" s="160">
        <v>18</v>
      </c>
      <c r="C27" s="27" t="s">
        <v>201</v>
      </c>
      <c r="E27" s="109">
        <v>0</v>
      </c>
      <c r="F27" s="109">
        <v>0</v>
      </c>
      <c r="G27" s="109">
        <v>0</v>
      </c>
      <c r="I27" s="109">
        <v>0</v>
      </c>
      <c r="J27" s="109">
        <v>0</v>
      </c>
      <c r="K27" s="109">
        <v>0</v>
      </c>
      <c r="M27" s="109">
        <v>0</v>
      </c>
    </row>
    <row r="28" spans="2:13">
      <c r="B28" s="158">
        <v>19</v>
      </c>
      <c r="C28" s="24" t="s">
        <v>202</v>
      </c>
      <c r="E28" s="107">
        <v>0</v>
      </c>
      <c r="F28" s="107">
        <v>0</v>
      </c>
      <c r="G28" s="107">
        <v>0</v>
      </c>
      <c r="I28" s="107">
        <v>0</v>
      </c>
      <c r="J28" s="107">
        <v>0</v>
      </c>
      <c r="K28" s="107">
        <v>0</v>
      </c>
      <c r="M28" s="107">
        <v>0</v>
      </c>
    </row>
    <row r="29" spans="2:13">
      <c r="B29" s="160">
        <v>20</v>
      </c>
      <c r="C29" s="27" t="s">
        <v>203</v>
      </c>
      <c r="E29" s="109">
        <v>0</v>
      </c>
      <c r="F29" s="109">
        <v>0</v>
      </c>
      <c r="G29" s="109">
        <v>0</v>
      </c>
      <c r="I29" s="109">
        <v>0</v>
      </c>
      <c r="J29" s="109">
        <v>0</v>
      </c>
      <c r="K29" s="109">
        <v>0</v>
      </c>
      <c r="M29" s="109">
        <v>0</v>
      </c>
    </row>
    <row r="30" spans="2:13">
      <c r="B30" s="158">
        <v>21</v>
      </c>
      <c r="C30" s="24" t="s">
        <v>370</v>
      </c>
      <c r="E30" s="107">
        <v>0</v>
      </c>
      <c r="F30" s="107">
        <v>0</v>
      </c>
      <c r="G30" s="107">
        <v>0</v>
      </c>
      <c r="I30" s="107">
        <v>0</v>
      </c>
      <c r="J30" s="107">
        <v>0</v>
      </c>
      <c r="K30" s="107">
        <v>0</v>
      </c>
      <c r="M30" s="107">
        <v>0</v>
      </c>
    </row>
    <row r="31" spans="2:13">
      <c r="B31" s="160">
        <v>22</v>
      </c>
      <c r="C31" s="27" t="s">
        <v>371</v>
      </c>
      <c r="E31" s="109">
        <v>0</v>
      </c>
      <c r="F31" s="109">
        <v>0</v>
      </c>
      <c r="G31" s="109">
        <v>0</v>
      </c>
      <c r="I31" s="109">
        <v>0</v>
      </c>
      <c r="J31" s="109">
        <v>0</v>
      </c>
      <c r="K31" s="109">
        <v>0</v>
      </c>
      <c r="M31" s="109">
        <v>0</v>
      </c>
    </row>
    <row r="32" spans="2:13">
      <c r="B32" s="158">
        <v>23</v>
      </c>
      <c r="C32" s="24" t="s">
        <v>372</v>
      </c>
      <c r="E32" s="107">
        <v>0</v>
      </c>
      <c r="F32" s="107">
        <v>0</v>
      </c>
      <c r="G32" s="107">
        <v>0</v>
      </c>
      <c r="I32" s="107">
        <v>0</v>
      </c>
      <c r="J32" s="107">
        <v>0</v>
      </c>
      <c r="K32" s="107">
        <v>0</v>
      </c>
      <c r="M32" s="107">
        <v>0</v>
      </c>
    </row>
    <row r="33" spans="2:13">
      <c r="B33" s="160">
        <v>24</v>
      </c>
      <c r="C33" s="27" t="s">
        <v>204</v>
      </c>
      <c r="E33" s="109">
        <v>0</v>
      </c>
      <c r="F33" s="109">
        <v>0</v>
      </c>
      <c r="G33" s="109">
        <v>0</v>
      </c>
      <c r="I33" s="109">
        <v>0</v>
      </c>
      <c r="J33" s="109">
        <v>0</v>
      </c>
      <c r="K33" s="109">
        <v>0</v>
      </c>
      <c r="M33" s="109">
        <v>0</v>
      </c>
    </row>
    <row r="34" spans="2:13">
      <c r="B34" s="158">
        <v>25</v>
      </c>
      <c r="C34" s="24" t="s">
        <v>241</v>
      </c>
      <c r="E34" s="107">
        <v>0</v>
      </c>
      <c r="F34" s="107">
        <v>0</v>
      </c>
      <c r="G34" s="107">
        <v>0</v>
      </c>
      <c r="I34" s="107">
        <v>0</v>
      </c>
      <c r="J34" s="107">
        <v>0</v>
      </c>
      <c r="K34" s="107">
        <v>0</v>
      </c>
      <c r="M34" s="107">
        <v>0</v>
      </c>
    </row>
    <row r="35" spans="2:13">
      <c r="B35" s="160">
        <v>26</v>
      </c>
      <c r="C35" s="27" t="s">
        <v>251</v>
      </c>
      <c r="E35" s="109">
        <v>0</v>
      </c>
      <c r="F35" s="109">
        <v>0</v>
      </c>
      <c r="G35" s="109">
        <v>0</v>
      </c>
      <c r="I35" s="109">
        <v>0</v>
      </c>
      <c r="J35" s="109">
        <v>0</v>
      </c>
      <c r="K35" s="109">
        <v>0</v>
      </c>
      <c r="M35" s="109">
        <v>0</v>
      </c>
    </row>
    <row r="36" spans="2:13">
      <c r="B36" s="179"/>
      <c r="C36" s="180" t="s">
        <v>263</v>
      </c>
      <c r="E36" s="181">
        <v>0</v>
      </c>
      <c r="F36" s="181">
        <v>0</v>
      </c>
      <c r="G36" s="181">
        <v>0</v>
      </c>
      <c r="I36" s="181">
        <v>0</v>
      </c>
      <c r="J36" s="181">
        <v>0</v>
      </c>
      <c r="K36" s="181">
        <v>0</v>
      </c>
      <c r="M36" s="181">
        <v>0</v>
      </c>
    </row>
    <row r="37" spans="2:13">
      <c r="B37" s="158">
        <v>27</v>
      </c>
      <c r="C37" s="24" t="s">
        <v>205</v>
      </c>
      <c r="E37" s="107">
        <v>0</v>
      </c>
      <c r="F37" s="107">
        <v>0</v>
      </c>
      <c r="G37" s="107">
        <v>0</v>
      </c>
      <c r="I37" s="107">
        <v>0</v>
      </c>
      <c r="J37" s="107">
        <v>0</v>
      </c>
      <c r="K37" s="107">
        <v>0</v>
      </c>
      <c r="M37" s="107">
        <v>0</v>
      </c>
    </row>
    <row r="38" spans="2:13">
      <c r="B38" s="160">
        <v>28</v>
      </c>
      <c r="C38" s="27" t="s">
        <v>206</v>
      </c>
      <c r="E38" s="109">
        <v>0</v>
      </c>
      <c r="F38" s="109">
        <v>0</v>
      </c>
      <c r="G38" s="109">
        <v>0</v>
      </c>
      <c r="I38" s="109">
        <v>0</v>
      </c>
      <c r="J38" s="109">
        <v>0</v>
      </c>
      <c r="K38" s="109">
        <v>0</v>
      </c>
      <c r="M38" s="109">
        <v>0</v>
      </c>
    </row>
    <row r="39" spans="2:13">
      <c r="B39" s="158">
        <v>29</v>
      </c>
      <c r="C39" s="24" t="s">
        <v>207</v>
      </c>
      <c r="E39" s="107">
        <v>0</v>
      </c>
      <c r="F39" s="107">
        <v>0</v>
      </c>
      <c r="G39" s="107">
        <v>0</v>
      </c>
      <c r="I39" s="107">
        <v>0</v>
      </c>
      <c r="J39" s="107">
        <v>0</v>
      </c>
      <c r="K39" s="107">
        <v>0</v>
      </c>
      <c r="M39" s="107">
        <v>0</v>
      </c>
    </row>
    <row r="40" spans="2:13">
      <c r="B40" s="160">
        <v>30</v>
      </c>
      <c r="C40" s="27" t="s">
        <v>208</v>
      </c>
      <c r="E40" s="109">
        <v>0</v>
      </c>
      <c r="F40" s="109">
        <v>0</v>
      </c>
      <c r="G40" s="109">
        <v>0</v>
      </c>
      <c r="I40" s="109">
        <v>0</v>
      </c>
      <c r="J40" s="109">
        <v>0</v>
      </c>
      <c r="K40" s="109">
        <v>0</v>
      </c>
      <c r="M40" s="109">
        <v>0</v>
      </c>
    </row>
    <row r="41" spans="2:13">
      <c r="B41" s="158">
        <v>31</v>
      </c>
      <c r="C41" s="24" t="s">
        <v>209</v>
      </c>
      <c r="E41" s="107">
        <v>0</v>
      </c>
      <c r="F41" s="107">
        <v>0</v>
      </c>
      <c r="G41" s="107">
        <v>0</v>
      </c>
      <c r="I41" s="107">
        <v>0</v>
      </c>
      <c r="J41" s="107">
        <v>0</v>
      </c>
      <c r="K41" s="107">
        <v>0</v>
      </c>
      <c r="M41" s="107">
        <v>0</v>
      </c>
    </row>
    <row r="42" spans="2:13">
      <c r="B42" s="160">
        <v>32</v>
      </c>
      <c r="C42" s="27" t="s">
        <v>210</v>
      </c>
      <c r="E42" s="109">
        <v>0</v>
      </c>
      <c r="F42" s="109">
        <v>0</v>
      </c>
      <c r="G42" s="109">
        <v>0</v>
      </c>
      <c r="I42" s="109">
        <v>0</v>
      </c>
      <c r="J42" s="109">
        <v>0</v>
      </c>
      <c r="K42" s="109">
        <v>0</v>
      </c>
      <c r="M42" s="109">
        <v>0</v>
      </c>
    </row>
    <row r="43" spans="2:13">
      <c r="B43" s="158">
        <v>33</v>
      </c>
      <c r="C43" s="24" t="s">
        <v>211</v>
      </c>
      <c r="E43" s="107">
        <v>0</v>
      </c>
      <c r="F43" s="107">
        <v>0</v>
      </c>
      <c r="G43" s="107">
        <v>0</v>
      </c>
      <c r="I43" s="107">
        <v>0</v>
      </c>
      <c r="J43" s="107">
        <v>0</v>
      </c>
      <c r="K43" s="107">
        <v>0</v>
      </c>
      <c r="M43" s="107">
        <v>0</v>
      </c>
    </row>
    <row r="44" spans="2:13">
      <c r="B44" s="160">
        <v>34</v>
      </c>
      <c r="C44" s="27" t="s">
        <v>212</v>
      </c>
      <c r="E44" s="109">
        <v>0</v>
      </c>
      <c r="F44" s="109">
        <v>0</v>
      </c>
      <c r="G44" s="109">
        <v>0</v>
      </c>
      <c r="I44" s="109">
        <v>0</v>
      </c>
      <c r="J44" s="109">
        <v>0</v>
      </c>
      <c r="K44" s="109">
        <v>0</v>
      </c>
      <c r="M44" s="109">
        <v>0</v>
      </c>
    </row>
    <row r="45" spans="2:13">
      <c r="B45" s="158">
        <v>35</v>
      </c>
      <c r="C45" s="24" t="s">
        <v>213</v>
      </c>
      <c r="E45" s="107">
        <v>0</v>
      </c>
      <c r="F45" s="107">
        <v>0</v>
      </c>
      <c r="G45" s="107">
        <v>0</v>
      </c>
      <c r="I45" s="107">
        <v>0</v>
      </c>
      <c r="J45" s="107">
        <v>0</v>
      </c>
      <c r="K45" s="107">
        <v>0</v>
      </c>
      <c r="M45" s="107">
        <v>0</v>
      </c>
    </row>
    <row r="46" spans="2:13">
      <c r="B46" s="160">
        <v>36</v>
      </c>
      <c r="C46" s="27" t="s">
        <v>214</v>
      </c>
      <c r="E46" s="109">
        <v>0</v>
      </c>
      <c r="F46" s="109">
        <v>0</v>
      </c>
      <c r="G46" s="109">
        <v>0</v>
      </c>
      <c r="I46" s="109">
        <v>0</v>
      </c>
      <c r="J46" s="109">
        <v>0</v>
      </c>
      <c r="K46" s="109">
        <v>0</v>
      </c>
      <c r="M46" s="109">
        <v>0</v>
      </c>
    </row>
    <row r="47" spans="2:13">
      <c r="B47" s="158">
        <v>37</v>
      </c>
      <c r="C47" s="24" t="s">
        <v>373</v>
      </c>
      <c r="E47" s="107">
        <v>0</v>
      </c>
      <c r="F47" s="107">
        <v>0</v>
      </c>
      <c r="G47" s="107">
        <v>0</v>
      </c>
      <c r="I47" s="107">
        <v>0</v>
      </c>
      <c r="J47" s="107">
        <v>0</v>
      </c>
      <c r="K47" s="107">
        <v>0</v>
      </c>
      <c r="M47" s="107">
        <v>0</v>
      </c>
    </row>
    <row r="48" spans="2:13">
      <c r="B48" s="160">
        <v>38</v>
      </c>
      <c r="C48" s="27" t="s">
        <v>374</v>
      </c>
      <c r="E48" s="109">
        <v>0</v>
      </c>
      <c r="F48" s="109">
        <v>0</v>
      </c>
      <c r="G48" s="109">
        <v>0</v>
      </c>
      <c r="I48" s="109">
        <v>0</v>
      </c>
      <c r="J48" s="109">
        <v>0</v>
      </c>
      <c r="K48" s="109">
        <v>0</v>
      </c>
      <c r="M48" s="109">
        <v>0</v>
      </c>
    </row>
    <row r="49" spans="2:13">
      <c r="B49" s="158">
        <v>39</v>
      </c>
      <c r="C49" s="24" t="s">
        <v>215</v>
      </c>
      <c r="E49" s="107">
        <v>0</v>
      </c>
      <c r="F49" s="107">
        <v>0</v>
      </c>
      <c r="G49" s="107">
        <v>0</v>
      </c>
      <c r="I49" s="107">
        <v>0</v>
      </c>
      <c r="J49" s="107">
        <v>0</v>
      </c>
      <c r="K49" s="107">
        <v>0</v>
      </c>
      <c r="M49" s="107">
        <v>0</v>
      </c>
    </row>
    <row r="50" spans="2:13">
      <c r="B50" s="160">
        <v>40</v>
      </c>
      <c r="C50" s="27" t="s">
        <v>216</v>
      </c>
      <c r="E50" s="109">
        <v>0</v>
      </c>
      <c r="F50" s="109">
        <v>0</v>
      </c>
      <c r="G50" s="109">
        <v>0</v>
      </c>
      <c r="I50" s="109">
        <v>0</v>
      </c>
      <c r="J50" s="109">
        <v>0</v>
      </c>
      <c r="K50" s="109">
        <v>0</v>
      </c>
      <c r="M50" s="109">
        <v>0</v>
      </c>
    </row>
    <row r="51" spans="2:13">
      <c r="B51" s="158">
        <v>41</v>
      </c>
      <c r="C51" s="24" t="s">
        <v>375</v>
      </c>
      <c r="E51" s="107">
        <v>0</v>
      </c>
      <c r="F51" s="107">
        <v>0</v>
      </c>
      <c r="G51" s="107">
        <v>0</v>
      </c>
      <c r="I51" s="107">
        <v>0</v>
      </c>
      <c r="J51" s="107">
        <v>0</v>
      </c>
      <c r="K51" s="107">
        <v>0</v>
      </c>
      <c r="M51" s="107">
        <v>0</v>
      </c>
    </row>
    <row r="52" spans="2:13">
      <c r="B52" s="160">
        <v>42</v>
      </c>
      <c r="C52" s="27" t="s">
        <v>619</v>
      </c>
      <c r="E52" s="109">
        <v>0</v>
      </c>
      <c r="F52" s="109">
        <v>0</v>
      </c>
      <c r="G52" s="109">
        <v>0</v>
      </c>
      <c r="I52" s="109">
        <v>0</v>
      </c>
      <c r="J52" s="109">
        <v>0</v>
      </c>
      <c r="K52" s="109">
        <v>0</v>
      </c>
      <c r="M52" s="109">
        <v>0</v>
      </c>
    </row>
    <row r="53" spans="2:13">
      <c r="B53" s="179"/>
      <c r="C53" s="180" t="s">
        <v>262</v>
      </c>
      <c r="E53" s="181">
        <v>0</v>
      </c>
      <c r="F53" s="181">
        <v>0</v>
      </c>
      <c r="G53" s="181">
        <v>0</v>
      </c>
      <c r="I53" s="181">
        <v>0</v>
      </c>
      <c r="J53" s="181">
        <v>0</v>
      </c>
      <c r="K53" s="181">
        <v>0</v>
      </c>
      <c r="M53" s="181">
        <v>0</v>
      </c>
    </row>
    <row r="54" spans="2:13">
      <c r="B54" s="158">
        <v>43</v>
      </c>
      <c r="C54" s="24" t="s">
        <v>242</v>
      </c>
      <c r="E54" s="107">
        <v>0</v>
      </c>
      <c r="F54" s="107">
        <v>0</v>
      </c>
      <c r="G54" s="107">
        <v>0</v>
      </c>
      <c r="I54" s="107">
        <v>0</v>
      </c>
      <c r="J54" s="107">
        <v>0</v>
      </c>
      <c r="K54" s="107">
        <v>0</v>
      </c>
      <c r="M54" s="107">
        <v>0</v>
      </c>
    </row>
    <row r="55" spans="2:13">
      <c r="B55" s="160">
        <v>44</v>
      </c>
      <c r="C55" s="27" t="s">
        <v>245</v>
      </c>
      <c r="E55" s="109">
        <v>0</v>
      </c>
      <c r="F55" s="109">
        <v>0</v>
      </c>
      <c r="G55" s="109">
        <v>0</v>
      </c>
      <c r="I55" s="109">
        <v>0</v>
      </c>
      <c r="J55" s="109">
        <v>0</v>
      </c>
      <c r="K55" s="109">
        <v>0</v>
      </c>
      <c r="M55" s="109">
        <v>0</v>
      </c>
    </row>
    <row r="56" spans="2:13">
      <c r="B56" s="158">
        <v>45</v>
      </c>
      <c r="C56" s="24" t="s">
        <v>244</v>
      </c>
      <c r="E56" s="107">
        <v>0</v>
      </c>
      <c r="F56" s="107">
        <v>0</v>
      </c>
      <c r="G56" s="107">
        <v>0</v>
      </c>
      <c r="I56" s="107">
        <v>0</v>
      </c>
      <c r="J56" s="107">
        <v>0</v>
      </c>
      <c r="K56" s="107">
        <v>0</v>
      </c>
      <c r="M56" s="107">
        <v>0</v>
      </c>
    </row>
    <row r="57" spans="2:13">
      <c r="B57" s="160">
        <v>46</v>
      </c>
      <c r="C57" s="27" t="s">
        <v>243</v>
      </c>
      <c r="E57" s="109">
        <v>0</v>
      </c>
      <c r="F57" s="109">
        <v>0</v>
      </c>
      <c r="G57" s="109">
        <v>0</v>
      </c>
      <c r="I57" s="109">
        <v>0</v>
      </c>
      <c r="J57" s="109">
        <v>0</v>
      </c>
      <c r="K57" s="109">
        <v>0</v>
      </c>
      <c r="M57" s="109">
        <v>0</v>
      </c>
    </row>
    <row r="58" spans="2:13">
      <c r="B58" s="158">
        <v>47</v>
      </c>
      <c r="C58" s="24" t="s">
        <v>246</v>
      </c>
      <c r="E58" s="107">
        <v>0</v>
      </c>
      <c r="F58" s="107">
        <v>0</v>
      </c>
      <c r="G58" s="107">
        <v>0</v>
      </c>
      <c r="I58" s="107">
        <v>0</v>
      </c>
      <c r="J58" s="107">
        <v>0</v>
      </c>
      <c r="K58" s="107">
        <v>0</v>
      </c>
      <c r="M58" s="107">
        <v>0</v>
      </c>
    </row>
    <row r="59" spans="2:13">
      <c r="B59" s="160">
        <v>48</v>
      </c>
      <c r="C59" s="27" t="s">
        <v>250</v>
      </c>
      <c r="E59" s="109">
        <v>0</v>
      </c>
      <c r="F59" s="109">
        <v>0</v>
      </c>
      <c r="G59" s="109">
        <v>0</v>
      </c>
      <c r="I59" s="109">
        <v>0</v>
      </c>
      <c r="J59" s="109">
        <v>0</v>
      </c>
      <c r="K59" s="109">
        <v>0</v>
      </c>
      <c r="M59" s="109">
        <v>0</v>
      </c>
    </row>
    <row r="60" spans="2:13">
      <c r="B60" s="158">
        <v>49</v>
      </c>
      <c r="C60" s="24" t="s">
        <v>253</v>
      </c>
      <c r="E60" s="107">
        <v>0</v>
      </c>
      <c r="F60" s="107">
        <v>0</v>
      </c>
      <c r="G60" s="107">
        <v>0</v>
      </c>
      <c r="I60" s="107">
        <v>0</v>
      </c>
      <c r="J60" s="107">
        <v>0</v>
      </c>
      <c r="K60" s="107">
        <v>0</v>
      </c>
      <c r="M60" s="107">
        <v>0</v>
      </c>
    </row>
    <row r="61" spans="2:13">
      <c r="B61" s="160">
        <v>50</v>
      </c>
      <c r="C61" s="27"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58">
        <v>51</v>
      </c>
      <c r="C63" s="24" t="s">
        <v>218</v>
      </c>
      <c r="E63" s="107">
        <v>0</v>
      </c>
      <c r="F63" s="107">
        <v>0</v>
      </c>
      <c r="G63" s="107">
        <v>0</v>
      </c>
      <c r="I63" s="107">
        <v>0</v>
      </c>
      <c r="J63" s="107">
        <v>0</v>
      </c>
      <c r="K63" s="107">
        <v>0</v>
      </c>
      <c r="M63" s="107">
        <v>0</v>
      </c>
    </row>
    <row r="64" spans="2:13">
      <c r="B64" s="160">
        <v>52</v>
      </c>
      <c r="C64" s="27" t="s">
        <v>219</v>
      </c>
      <c r="E64" s="109">
        <v>0</v>
      </c>
      <c r="F64" s="109">
        <v>0</v>
      </c>
      <c r="G64" s="109">
        <v>0</v>
      </c>
      <c r="I64" s="109">
        <v>0</v>
      </c>
      <c r="J64" s="109">
        <v>0</v>
      </c>
      <c r="K64" s="109">
        <v>0</v>
      </c>
      <c r="M64" s="109">
        <v>0</v>
      </c>
    </row>
    <row r="65" spans="1:13">
      <c r="B65" s="158">
        <v>53</v>
      </c>
      <c r="C65" s="24" t="s">
        <v>1201</v>
      </c>
      <c r="E65" s="107">
        <v>0</v>
      </c>
      <c r="F65" s="107">
        <v>0</v>
      </c>
      <c r="G65" s="107">
        <v>0</v>
      </c>
      <c r="I65" s="107">
        <v>0</v>
      </c>
      <c r="J65" s="107">
        <v>0</v>
      </c>
      <c r="K65" s="107">
        <v>0</v>
      </c>
      <c r="M65" s="107">
        <v>0</v>
      </c>
    </row>
    <row r="66" spans="1:13">
      <c r="B66" s="179"/>
      <c r="C66" s="180" t="s">
        <v>621</v>
      </c>
      <c r="E66" s="181">
        <v>0</v>
      </c>
      <c r="F66" s="181">
        <v>0</v>
      </c>
      <c r="G66" s="181">
        <v>0</v>
      </c>
      <c r="I66" s="181">
        <v>0</v>
      </c>
      <c r="J66" s="181">
        <v>0</v>
      </c>
      <c r="K66" s="181">
        <v>0</v>
      </c>
      <c r="M66" s="181">
        <v>0</v>
      </c>
    </row>
    <row r="67" spans="1:13">
      <c r="B67" s="160">
        <v>54</v>
      </c>
      <c r="C67" s="27" t="s">
        <v>220</v>
      </c>
      <c r="E67" s="109">
        <v>0</v>
      </c>
      <c r="F67" s="109">
        <v>0</v>
      </c>
      <c r="G67" s="109">
        <v>0</v>
      </c>
      <c r="I67" s="109">
        <v>0</v>
      </c>
      <c r="J67" s="109">
        <v>0</v>
      </c>
      <c r="K67" s="109">
        <v>0</v>
      </c>
      <c r="M67" s="109">
        <v>0</v>
      </c>
    </row>
    <row r="68" spans="1:13">
      <c r="B68" s="158">
        <v>55</v>
      </c>
      <c r="C68" s="24" t="s">
        <v>249</v>
      </c>
      <c r="E68" s="107">
        <v>0</v>
      </c>
      <c r="F68" s="107">
        <v>0</v>
      </c>
      <c r="G68" s="107">
        <v>0</v>
      </c>
      <c r="I68" s="107">
        <v>0</v>
      </c>
      <c r="J68" s="107">
        <v>0</v>
      </c>
      <c r="K68" s="107">
        <v>0</v>
      </c>
      <c r="M68" s="107">
        <v>0</v>
      </c>
    </row>
    <row r="69" spans="1:13">
      <c r="B69" s="179"/>
      <c r="C69" s="180" t="s">
        <v>259</v>
      </c>
      <c r="E69" s="181">
        <v>740880</v>
      </c>
      <c r="F69" s="181">
        <v>514080</v>
      </c>
      <c r="G69" s="181">
        <v>1254960</v>
      </c>
      <c r="I69" s="181">
        <v>1254960</v>
      </c>
      <c r="J69" s="181">
        <v>0</v>
      </c>
      <c r="K69" s="181">
        <v>1254960</v>
      </c>
      <c r="M69" s="181">
        <v>0</v>
      </c>
    </row>
    <row r="70" spans="1:13">
      <c r="B70" s="160">
        <v>56</v>
      </c>
      <c r="C70" s="27" t="s">
        <v>256</v>
      </c>
      <c r="E70" s="109">
        <v>740880</v>
      </c>
      <c r="F70" s="109">
        <v>514080</v>
      </c>
      <c r="G70" s="109">
        <v>1254960</v>
      </c>
      <c r="I70" s="109">
        <v>1254960</v>
      </c>
      <c r="J70" s="109">
        <v>0</v>
      </c>
      <c r="K70" s="109">
        <v>1254960</v>
      </c>
      <c r="M70" s="109">
        <v>0</v>
      </c>
    </row>
    <row r="71" spans="1:13">
      <c r="B71" s="179"/>
      <c r="C71" s="180" t="s">
        <v>265</v>
      </c>
      <c r="E71" s="181">
        <v>9547765</v>
      </c>
      <c r="F71" s="181">
        <v>-514080</v>
      </c>
      <c r="G71" s="181">
        <v>9033685</v>
      </c>
      <c r="I71" s="181">
        <v>23363338</v>
      </c>
      <c r="J71" s="181">
        <v>0</v>
      </c>
      <c r="K71" s="181">
        <v>23363338</v>
      </c>
      <c r="M71" s="181">
        <v>-14329653</v>
      </c>
    </row>
    <row r="72" spans="1:13">
      <c r="B72" s="158">
        <v>57</v>
      </c>
      <c r="C72" s="24" t="s">
        <v>254</v>
      </c>
      <c r="E72" s="107">
        <v>9547765</v>
      </c>
      <c r="F72" s="107">
        <v>-514080</v>
      </c>
      <c r="G72" s="107">
        <v>9033685</v>
      </c>
      <c r="I72" s="107">
        <v>23363338</v>
      </c>
      <c r="J72" s="107">
        <v>0</v>
      </c>
      <c r="K72" s="107">
        <v>23363338</v>
      </c>
      <c r="M72" s="107">
        <v>-14329653</v>
      </c>
    </row>
    <row r="73" spans="1:13">
      <c r="B73" s="179"/>
      <c r="C73" s="180" t="s">
        <v>123</v>
      </c>
      <c r="E73" s="181">
        <v>0</v>
      </c>
      <c r="F73" s="181">
        <v>0</v>
      </c>
      <c r="G73" s="181">
        <v>0</v>
      </c>
      <c r="H73" s="184">
        <v>808920</v>
      </c>
      <c r="I73" s="181">
        <v>0</v>
      </c>
      <c r="J73" s="181">
        <v>0</v>
      </c>
      <c r="K73" s="181">
        <v>0</v>
      </c>
      <c r="M73" s="181">
        <v>0</v>
      </c>
    </row>
    <row r="74" spans="1:13" ht="24.75" customHeight="1">
      <c r="B74" s="160">
        <v>58</v>
      </c>
      <c r="C74" s="27" t="s">
        <v>247</v>
      </c>
      <c r="E74" s="109">
        <v>0</v>
      </c>
      <c r="F74" s="109">
        <v>0</v>
      </c>
      <c r="G74" s="109">
        <v>0</v>
      </c>
      <c r="I74" s="109">
        <v>0</v>
      </c>
      <c r="J74" s="109">
        <v>0</v>
      </c>
      <c r="K74" s="109">
        <v>0</v>
      </c>
      <c r="M74" s="109">
        <v>0</v>
      </c>
    </row>
    <row r="75" spans="1:13">
      <c r="B75" s="192"/>
      <c r="C75" s="193"/>
      <c r="D75" s="173"/>
      <c r="E75" s="194"/>
      <c r="F75" s="194"/>
      <c r="G75" s="194"/>
      <c r="H75" s="195"/>
      <c r="I75" s="194"/>
      <c r="J75" s="194"/>
      <c r="K75" s="194"/>
      <c r="L75" s="195"/>
      <c r="M75" s="194"/>
    </row>
    <row r="76" spans="1:13">
      <c r="A76" s="32" t="s">
        <v>376</v>
      </c>
    </row>
  </sheetData>
  <mergeCells count="5">
    <mergeCell ref="B3:B4"/>
    <mergeCell ref="C3:C4"/>
    <mergeCell ref="E3:G3"/>
    <mergeCell ref="I3:K3"/>
    <mergeCell ref="M3:M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3.62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45">
      <c r="C1" s="170" t="s">
        <v>356</v>
      </c>
      <c r="E1" s="172" t="str">
        <f>[3]Companies!B4</f>
        <v>Société de Commercialisation du Ciment (SOCOCIM)</v>
      </c>
      <c r="F1" s="172" t="str">
        <f>[3]Companies!C4</f>
        <v>0016627 2G3</v>
      </c>
      <c r="G1" s="173"/>
      <c r="J1" s="173" t="s">
        <v>357</v>
      </c>
      <c r="K1" s="173">
        <f>+[3]Lists!A3</f>
        <v>2021</v>
      </c>
    </row>
    <row r="2" spans="2:13">
      <c r="C2" s="174"/>
      <c r="F2" s="171"/>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44168694837</v>
      </c>
      <c r="F8" s="178">
        <v>1935291721</v>
      </c>
      <c r="G8" s="178">
        <v>46103986558</v>
      </c>
      <c r="I8" s="178">
        <v>46028399966</v>
      </c>
      <c r="J8" s="178">
        <v>-108094119</v>
      </c>
      <c r="K8" s="178">
        <v>45920305847</v>
      </c>
      <c r="M8" s="178">
        <v>183680711</v>
      </c>
    </row>
    <row r="9" spans="2:13">
      <c r="B9" s="179"/>
      <c r="C9" s="180" t="s">
        <v>264</v>
      </c>
      <c r="E9" s="181">
        <v>207256101</v>
      </c>
      <c r="F9" s="181">
        <v>0</v>
      </c>
      <c r="G9" s="181">
        <v>207256101</v>
      </c>
      <c r="I9" s="181">
        <v>193846793</v>
      </c>
      <c r="J9" s="181">
        <v>-108134119</v>
      </c>
      <c r="K9" s="181">
        <v>85712674</v>
      </c>
      <c r="M9" s="181">
        <v>121543427</v>
      </c>
    </row>
    <row r="10" spans="2:13">
      <c r="B10" s="158">
        <v>3</v>
      </c>
      <c r="C10" s="24" t="s">
        <v>240</v>
      </c>
      <c r="E10" s="107">
        <v>196224141</v>
      </c>
      <c r="F10" s="107">
        <v>0</v>
      </c>
      <c r="G10" s="107">
        <v>196224141</v>
      </c>
      <c r="I10" s="107">
        <v>193846793</v>
      </c>
      <c r="J10" s="107">
        <v>-119166079</v>
      </c>
      <c r="K10" s="107">
        <v>74680714</v>
      </c>
      <c r="M10" s="107">
        <v>121543427</v>
      </c>
    </row>
    <row r="11" spans="2:13">
      <c r="B11" s="160">
        <v>4</v>
      </c>
      <c r="C11" s="27" t="s">
        <v>150</v>
      </c>
      <c r="E11" s="109">
        <v>0</v>
      </c>
      <c r="F11" s="109">
        <v>0</v>
      </c>
      <c r="G11" s="109">
        <v>0</v>
      </c>
      <c r="I11" s="109">
        <v>0</v>
      </c>
      <c r="J11" s="109">
        <v>0</v>
      </c>
      <c r="K11" s="109">
        <v>0</v>
      </c>
      <c r="M11" s="109">
        <v>0</v>
      </c>
    </row>
    <row r="12" spans="2:13">
      <c r="B12" s="158">
        <v>5</v>
      </c>
      <c r="C12" s="24" t="s">
        <v>252</v>
      </c>
      <c r="E12" s="107">
        <v>7500000</v>
      </c>
      <c r="F12" s="107">
        <v>0</v>
      </c>
      <c r="G12" s="107">
        <v>7500000</v>
      </c>
      <c r="I12" s="107">
        <v>0</v>
      </c>
      <c r="J12" s="107">
        <v>7500000</v>
      </c>
      <c r="K12" s="107">
        <v>7500000</v>
      </c>
      <c r="M12" s="107">
        <v>0</v>
      </c>
    </row>
    <row r="13" spans="2:13">
      <c r="B13" s="160">
        <v>6</v>
      </c>
      <c r="C13" s="27" t="s">
        <v>367</v>
      </c>
      <c r="E13" s="109">
        <v>0</v>
      </c>
      <c r="F13" s="109">
        <v>0</v>
      </c>
      <c r="G13" s="109">
        <v>0</v>
      </c>
      <c r="I13" s="109">
        <v>0</v>
      </c>
      <c r="J13" s="109">
        <v>0</v>
      </c>
      <c r="K13" s="109">
        <v>0</v>
      </c>
      <c r="M13" s="109">
        <v>0</v>
      </c>
    </row>
    <row r="14" spans="2:13">
      <c r="B14" s="158">
        <v>7</v>
      </c>
      <c r="C14" s="24" t="s">
        <v>197</v>
      </c>
      <c r="E14" s="107">
        <v>3531960</v>
      </c>
      <c r="F14" s="107">
        <v>0</v>
      </c>
      <c r="G14" s="107">
        <v>3531960</v>
      </c>
      <c r="I14" s="107">
        <v>0</v>
      </c>
      <c r="J14" s="107">
        <v>3531960</v>
      </c>
      <c r="K14" s="107">
        <v>3531960</v>
      </c>
      <c r="M14" s="107">
        <v>0</v>
      </c>
    </row>
    <row r="15" spans="2:13">
      <c r="B15" s="179"/>
      <c r="C15" s="180" t="s">
        <v>12</v>
      </c>
      <c r="E15" s="181">
        <v>0</v>
      </c>
      <c r="F15" s="181">
        <v>0</v>
      </c>
      <c r="G15" s="181">
        <v>0</v>
      </c>
      <c r="I15" s="181">
        <v>0</v>
      </c>
      <c r="J15" s="181">
        <v>0</v>
      </c>
      <c r="K15" s="181">
        <v>0</v>
      </c>
      <c r="M15" s="181">
        <v>0</v>
      </c>
    </row>
    <row r="16" spans="2:13">
      <c r="B16" s="160">
        <v>8</v>
      </c>
      <c r="C16" s="27" t="s">
        <v>368</v>
      </c>
      <c r="E16" s="109">
        <v>0</v>
      </c>
      <c r="F16" s="109">
        <v>0</v>
      </c>
      <c r="G16" s="109">
        <v>0</v>
      </c>
      <c r="I16" s="109">
        <v>0</v>
      </c>
      <c r="J16" s="109">
        <v>0</v>
      </c>
      <c r="K16" s="109">
        <v>0</v>
      </c>
      <c r="M16" s="109">
        <v>0</v>
      </c>
    </row>
    <row r="17" spans="2:13">
      <c r="B17" s="158">
        <v>9</v>
      </c>
      <c r="C17" s="24" t="s">
        <v>255</v>
      </c>
      <c r="E17" s="107">
        <v>0</v>
      </c>
      <c r="F17" s="107">
        <v>0</v>
      </c>
      <c r="G17" s="107">
        <v>0</v>
      </c>
      <c r="I17" s="107">
        <v>0</v>
      </c>
      <c r="J17" s="107">
        <v>0</v>
      </c>
      <c r="K17" s="107">
        <v>0</v>
      </c>
      <c r="M17" s="107">
        <v>0</v>
      </c>
    </row>
    <row r="18" spans="2:13">
      <c r="B18" s="160">
        <v>10</v>
      </c>
      <c r="C18" s="27" t="s">
        <v>517</v>
      </c>
      <c r="E18" s="109">
        <v>0</v>
      </c>
      <c r="F18" s="109">
        <v>0</v>
      </c>
      <c r="G18" s="109">
        <v>0</v>
      </c>
      <c r="I18" s="109">
        <v>0</v>
      </c>
      <c r="J18" s="109">
        <v>0</v>
      </c>
      <c r="K18" s="109">
        <v>0</v>
      </c>
      <c r="M18" s="109">
        <v>0</v>
      </c>
    </row>
    <row r="19" spans="2:13">
      <c r="B19" s="158">
        <v>11</v>
      </c>
      <c r="C19" s="24" t="s">
        <v>198</v>
      </c>
      <c r="E19" s="107">
        <v>0</v>
      </c>
      <c r="F19" s="107">
        <v>0</v>
      </c>
      <c r="G19" s="107">
        <v>0</v>
      </c>
      <c r="I19" s="107">
        <v>0</v>
      </c>
      <c r="J19" s="107">
        <v>0</v>
      </c>
      <c r="K19" s="107">
        <v>0</v>
      </c>
      <c r="M19" s="107">
        <v>0</v>
      </c>
    </row>
    <row r="20" spans="2:13">
      <c r="B20" s="160">
        <v>12</v>
      </c>
      <c r="C20" s="27" t="s">
        <v>1216</v>
      </c>
      <c r="E20" s="109">
        <v>0</v>
      </c>
      <c r="F20" s="109">
        <v>0</v>
      </c>
      <c r="G20" s="109">
        <v>0</v>
      </c>
      <c r="I20" s="109">
        <v>0</v>
      </c>
      <c r="J20" s="109">
        <v>0</v>
      </c>
      <c r="K20" s="109">
        <v>0</v>
      </c>
      <c r="M20" s="109">
        <v>0</v>
      </c>
    </row>
    <row r="21" spans="2:13">
      <c r="B21" s="158">
        <v>13</v>
      </c>
      <c r="C21" s="24" t="s">
        <v>257</v>
      </c>
      <c r="E21" s="107">
        <v>0</v>
      </c>
      <c r="F21" s="107">
        <v>0</v>
      </c>
      <c r="G21" s="107">
        <v>0</v>
      </c>
      <c r="I21" s="107">
        <v>0</v>
      </c>
      <c r="J21" s="107">
        <v>0</v>
      </c>
      <c r="K21" s="107">
        <v>0</v>
      </c>
      <c r="M21" s="107">
        <v>0</v>
      </c>
    </row>
    <row r="22" spans="2:13">
      <c r="B22" s="160">
        <v>14</v>
      </c>
      <c r="C22" s="27" t="s">
        <v>369</v>
      </c>
      <c r="E22" s="109">
        <v>0</v>
      </c>
      <c r="F22" s="109">
        <v>0</v>
      </c>
      <c r="G22" s="109">
        <v>0</v>
      </c>
      <c r="I22" s="109">
        <v>0</v>
      </c>
      <c r="J22" s="109">
        <v>0</v>
      </c>
      <c r="K22" s="109">
        <v>0</v>
      </c>
      <c r="M22" s="109">
        <v>0</v>
      </c>
    </row>
    <row r="23" spans="2:13">
      <c r="B23" s="158">
        <v>15</v>
      </c>
      <c r="C23" s="24" t="s">
        <v>199</v>
      </c>
      <c r="E23" s="107">
        <v>0</v>
      </c>
      <c r="F23" s="107">
        <v>0</v>
      </c>
      <c r="G23" s="107">
        <v>0</v>
      </c>
      <c r="I23" s="107">
        <v>0</v>
      </c>
      <c r="J23" s="107">
        <v>0</v>
      </c>
      <c r="K23" s="107">
        <v>0</v>
      </c>
      <c r="M23" s="107">
        <v>0</v>
      </c>
    </row>
    <row r="24" spans="2:13">
      <c r="B24" s="160">
        <v>16</v>
      </c>
      <c r="C24" s="27" t="s">
        <v>200</v>
      </c>
      <c r="E24" s="109">
        <v>0</v>
      </c>
      <c r="F24" s="109">
        <v>0</v>
      </c>
      <c r="G24" s="109">
        <v>0</v>
      </c>
      <c r="I24" s="109">
        <v>0</v>
      </c>
      <c r="J24" s="109">
        <v>0</v>
      </c>
      <c r="K24" s="109">
        <v>0</v>
      </c>
      <c r="M24" s="109">
        <v>0</v>
      </c>
    </row>
    <row r="25" spans="2:13">
      <c r="B25" s="179"/>
      <c r="C25" s="180" t="s">
        <v>261</v>
      </c>
      <c r="E25" s="181">
        <v>1550000000</v>
      </c>
      <c r="F25" s="181">
        <v>0</v>
      </c>
      <c r="G25" s="181">
        <v>1550000000</v>
      </c>
      <c r="I25" s="181">
        <v>1570000000</v>
      </c>
      <c r="J25" s="181">
        <v>0</v>
      </c>
      <c r="K25" s="181">
        <v>1570000000</v>
      </c>
      <c r="M25" s="181">
        <v>-20000000</v>
      </c>
    </row>
    <row r="26" spans="2:13">
      <c r="B26" s="158">
        <v>17</v>
      </c>
      <c r="C26" s="24" t="s">
        <v>248</v>
      </c>
      <c r="E26" s="107">
        <v>0</v>
      </c>
      <c r="F26" s="107">
        <v>0</v>
      </c>
      <c r="G26" s="107">
        <v>0</v>
      </c>
      <c r="I26" s="107">
        <v>0</v>
      </c>
      <c r="J26" s="107">
        <v>0</v>
      </c>
      <c r="K26" s="107">
        <v>0</v>
      </c>
      <c r="M26" s="107">
        <v>0</v>
      </c>
    </row>
    <row r="27" spans="2:13">
      <c r="B27" s="160">
        <v>18</v>
      </c>
      <c r="C27" s="27" t="s">
        <v>201</v>
      </c>
      <c r="E27" s="109">
        <v>0</v>
      </c>
      <c r="F27" s="109">
        <v>0</v>
      </c>
      <c r="G27" s="109">
        <v>0</v>
      </c>
      <c r="I27" s="109">
        <v>0</v>
      </c>
      <c r="J27" s="109">
        <v>0</v>
      </c>
      <c r="K27" s="109">
        <v>0</v>
      </c>
      <c r="M27" s="109">
        <v>0</v>
      </c>
    </row>
    <row r="28" spans="2:13">
      <c r="B28" s="158">
        <v>19</v>
      </c>
      <c r="C28" s="24" t="s">
        <v>202</v>
      </c>
      <c r="E28" s="107">
        <v>0</v>
      </c>
      <c r="F28" s="107">
        <v>0</v>
      </c>
      <c r="G28" s="107">
        <v>0</v>
      </c>
      <c r="I28" s="107">
        <v>0</v>
      </c>
      <c r="J28" s="107">
        <v>0</v>
      </c>
      <c r="K28" s="107">
        <v>0</v>
      </c>
      <c r="M28" s="107">
        <v>0</v>
      </c>
    </row>
    <row r="29" spans="2:13">
      <c r="B29" s="160">
        <v>20</v>
      </c>
      <c r="C29" s="27" t="s">
        <v>203</v>
      </c>
      <c r="E29" s="109">
        <v>0</v>
      </c>
      <c r="F29" s="109">
        <v>0</v>
      </c>
      <c r="G29" s="109">
        <v>0</v>
      </c>
      <c r="I29" s="109">
        <v>0</v>
      </c>
      <c r="J29" s="109">
        <v>0</v>
      </c>
      <c r="K29" s="109">
        <v>0</v>
      </c>
      <c r="M29" s="109">
        <v>0</v>
      </c>
    </row>
    <row r="30" spans="2:13">
      <c r="B30" s="158">
        <v>21</v>
      </c>
      <c r="C30" s="24" t="s">
        <v>370</v>
      </c>
      <c r="E30" s="107">
        <v>0</v>
      </c>
      <c r="F30" s="107">
        <v>0</v>
      </c>
      <c r="G30" s="107">
        <v>0</v>
      </c>
      <c r="I30" s="107">
        <v>20000000</v>
      </c>
      <c r="J30" s="107">
        <v>0</v>
      </c>
      <c r="K30" s="107">
        <v>20000000</v>
      </c>
      <c r="M30" s="107">
        <v>-20000000</v>
      </c>
    </row>
    <row r="31" spans="2:13">
      <c r="B31" s="160">
        <v>22</v>
      </c>
      <c r="C31" s="27" t="s">
        <v>371</v>
      </c>
      <c r="E31" s="109">
        <v>0</v>
      </c>
      <c r="F31" s="109">
        <v>0</v>
      </c>
      <c r="G31" s="109">
        <v>0</v>
      </c>
      <c r="I31" s="109">
        <v>0</v>
      </c>
      <c r="J31" s="109">
        <v>0</v>
      </c>
      <c r="K31" s="109">
        <v>0</v>
      </c>
      <c r="M31" s="109">
        <v>0</v>
      </c>
    </row>
    <row r="32" spans="2:13">
      <c r="B32" s="158">
        <v>23</v>
      </c>
      <c r="C32" s="24" t="s">
        <v>372</v>
      </c>
      <c r="E32" s="107">
        <v>0</v>
      </c>
      <c r="F32" s="107">
        <v>0</v>
      </c>
      <c r="G32" s="107">
        <v>0</v>
      </c>
      <c r="I32" s="107">
        <v>0</v>
      </c>
      <c r="J32" s="107">
        <v>0</v>
      </c>
      <c r="K32" s="107">
        <v>0</v>
      </c>
      <c r="M32" s="107">
        <v>0</v>
      </c>
    </row>
    <row r="33" spans="2:13">
      <c r="B33" s="160">
        <v>24</v>
      </c>
      <c r="C33" s="27" t="s">
        <v>204</v>
      </c>
      <c r="E33" s="109">
        <v>0</v>
      </c>
      <c r="F33" s="109">
        <v>0</v>
      </c>
      <c r="G33" s="109">
        <v>0</v>
      </c>
      <c r="I33" s="109">
        <v>0</v>
      </c>
      <c r="J33" s="109">
        <v>0</v>
      </c>
      <c r="K33" s="109">
        <v>0</v>
      </c>
      <c r="M33" s="109">
        <v>0</v>
      </c>
    </row>
    <row r="34" spans="2:13">
      <c r="B34" s="158">
        <v>25</v>
      </c>
      <c r="C34" s="24" t="s">
        <v>241</v>
      </c>
      <c r="E34" s="107">
        <v>0</v>
      </c>
      <c r="F34" s="107">
        <v>0</v>
      </c>
      <c r="G34" s="107">
        <v>0</v>
      </c>
      <c r="I34" s="107">
        <v>0</v>
      </c>
      <c r="J34" s="107">
        <v>0</v>
      </c>
      <c r="K34" s="107">
        <v>0</v>
      </c>
      <c r="M34" s="107">
        <v>0</v>
      </c>
    </row>
    <row r="35" spans="2:13">
      <c r="B35" s="160">
        <v>26</v>
      </c>
      <c r="C35" s="27" t="s">
        <v>251</v>
      </c>
      <c r="E35" s="109">
        <v>1550000000</v>
      </c>
      <c r="F35" s="109">
        <v>0</v>
      </c>
      <c r="G35" s="109">
        <v>1550000000</v>
      </c>
      <c r="I35" s="109">
        <v>1550000000</v>
      </c>
      <c r="J35" s="109">
        <v>0</v>
      </c>
      <c r="K35" s="109">
        <v>1550000000</v>
      </c>
      <c r="M35" s="109">
        <v>0</v>
      </c>
    </row>
    <row r="36" spans="2:13">
      <c r="B36" s="179"/>
      <c r="C36" s="180" t="s">
        <v>263</v>
      </c>
      <c r="E36" s="181">
        <v>34684223339</v>
      </c>
      <c r="F36" s="181">
        <v>2016721721</v>
      </c>
      <c r="G36" s="181">
        <v>36700945060</v>
      </c>
      <c r="I36" s="181">
        <v>36700945060</v>
      </c>
      <c r="J36" s="181">
        <v>0</v>
      </c>
      <c r="K36" s="181">
        <v>36700945060</v>
      </c>
      <c r="M36" s="181">
        <v>0</v>
      </c>
    </row>
    <row r="37" spans="2:13">
      <c r="B37" s="158">
        <v>27</v>
      </c>
      <c r="C37" s="24" t="s">
        <v>205</v>
      </c>
      <c r="E37" s="107">
        <v>18011755278</v>
      </c>
      <c r="F37" s="107">
        <v>2016721721</v>
      </c>
      <c r="G37" s="107">
        <v>20028476999</v>
      </c>
      <c r="I37" s="107">
        <v>20028476999</v>
      </c>
      <c r="J37" s="107">
        <v>0</v>
      </c>
      <c r="K37" s="107">
        <v>20028476999</v>
      </c>
      <c r="M37" s="107">
        <v>0</v>
      </c>
    </row>
    <row r="38" spans="2:13">
      <c r="B38" s="160">
        <v>28</v>
      </c>
      <c r="C38" s="27" t="s">
        <v>206</v>
      </c>
      <c r="E38" s="109">
        <v>1714553826</v>
      </c>
      <c r="F38" s="109">
        <v>0</v>
      </c>
      <c r="G38" s="109">
        <v>1714553826</v>
      </c>
      <c r="I38" s="109">
        <v>1714553826</v>
      </c>
      <c r="J38" s="109">
        <v>0</v>
      </c>
      <c r="K38" s="109">
        <v>1714553826</v>
      </c>
      <c r="M38" s="109">
        <v>0</v>
      </c>
    </row>
    <row r="39" spans="2:13">
      <c r="B39" s="158">
        <v>29</v>
      </c>
      <c r="C39" s="24" t="s">
        <v>207</v>
      </c>
      <c r="E39" s="107">
        <v>53505423</v>
      </c>
      <c r="F39" s="107">
        <v>0</v>
      </c>
      <c r="G39" s="107">
        <v>53505423</v>
      </c>
      <c r="I39" s="107">
        <v>53505423</v>
      </c>
      <c r="J39" s="107">
        <v>0</v>
      </c>
      <c r="K39" s="107">
        <v>53505423</v>
      </c>
      <c r="M39" s="107">
        <v>0</v>
      </c>
    </row>
    <row r="40" spans="2:13">
      <c r="B40" s="160">
        <v>30</v>
      </c>
      <c r="C40" s="27" t="s">
        <v>208</v>
      </c>
      <c r="E40" s="109">
        <v>0</v>
      </c>
      <c r="F40" s="109">
        <v>0</v>
      </c>
      <c r="G40" s="109">
        <v>0</v>
      </c>
      <c r="I40" s="109">
        <v>0</v>
      </c>
      <c r="J40" s="109">
        <v>0</v>
      </c>
      <c r="K40" s="109">
        <v>0</v>
      </c>
      <c r="M40" s="109">
        <v>0</v>
      </c>
    </row>
    <row r="41" spans="2:13">
      <c r="B41" s="158">
        <v>31</v>
      </c>
      <c r="C41" s="24" t="s">
        <v>209</v>
      </c>
      <c r="E41" s="107">
        <v>0</v>
      </c>
      <c r="F41" s="107">
        <v>0</v>
      </c>
      <c r="G41" s="107">
        <v>0</v>
      </c>
      <c r="I41" s="107">
        <v>0</v>
      </c>
      <c r="J41" s="107">
        <v>0</v>
      </c>
      <c r="K41" s="107">
        <v>0</v>
      </c>
      <c r="M41" s="107">
        <v>0</v>
      </c>
    </row>
    <row r="42" spans="2:13">
      <c r="B42" s="160">
        <v>32</v>
      </c>
      <c r="C42" s="27" t="s">
        <v>210</v>
      </c>
      <c r="E42" s="109">
        <v>0</v>
      </c>
      <c r="F42" s="109">
        <v>0</v>
      </c>
      <c r="G42" s="109">
        <v>0</v>
      </c>
      <c r="I42" s="109">
        <v>0</v>
      </c>
      <c r="J42" s="109">
        <v>0</v>
      </c>
      <c r="K42" s="109">
        <v>0</v>
      </c>
      <c r="M42" s="109">
        <v>0</v>
      </c>
    </row>
    <row r="43" spans="2:13">
      <c r="B43" s="158">
        <v>33</v>
      </c>
      <c r="C43" s="24" t="s">
        <v>211</v>
      </c>
      <c r="E43" s="107">
        <v>0</v>
      </c>
      <c r="F43" s="107">
        <v>0</v>
      </c>
      <c r="G43" s="107">
        <v>0</v>
      </c>
      <c r="I43" s="107">
        <v>0</v>
      </c>
      <c r="J43" s="107">
        <v>0</v>
      </c>
      <c r="K43" s="107">
        <v>0</v>
      </c>
      <c r="M43" s="107">
        <v>0</v>
      </c>
    </row>
    <row r="44" spans="2:13">
      <c r="B44" s="160">
        <v>34</v>
      </c>
      <c r="C44" s="27" t="s">
        <v>212</v>
      </c>
      <c r="E44" s="109">
        <v>76857486</v>
      </c>
      <c r="F44" s="109">
        <v>0</v>
      </c>
      <c r="G44" s="109">
        <v>76857486</v>
      </c>
      <c r="I44" s="109">
        <v>76857486</v>
      </c>
      <c r="J44" s="109">
        <v>0</v>
      </c>
      <c r="K44" s="109">
        <v>76857486</v>
      </c>
      <c r="M44" s="109">
        <v>0</v>
      </c>
    </row>
    <row r="45" spans="2:13">
      <c r="B45" s="158">
        <v>35</v>
      </c>
      <c r="C45" s="24" t="s">
        <v>213</v>
      </c>
      <c r="E45" s="107">
        <v>130745350</v>
      </c>
      <c r="F45" s="107">
        <v>0</v>
      </c>
      <c r="G45" s="107">
        <v>130745350</v>
      </c>
      <c r="I45" s="107">
        <v>130745350</v>
      </c>
      <c r="J45" s="107">
        <v>0</v>
      </c>
      <c r="K45" s="107">
        <v>130745350</v>
      </c>
      <c r="M45" s="107">
        <v>0</v>
      </c>
    </row>
    <row r="46" spans="2:13">
      <c r="B46" s="160">
        <v>36</v>
      </c>
      <c r="C46" s="27" t="s">
        <v>214</v>
      </c>
      <c r="E46" s="109">
        <v>0</v>
      </c>
      <c r="F46" s="109">
        <v>0</v>
      </c>
      <c r="G46" s="109">
        <v>0</v>
      </c>
      <c r="I46" s="109">
        <v>0</v>
      </c>
      <c r="J46" s="109">
        <v>0</v>
      </c>
      <c r="K46" s="109">
        <v>0</v>
      </c>
      <c r="M46" s="109">
        <v>0</v>
      </c>
    </row>
    <row r="47" spans="2:13">
      <c r="B47" s="158">
        <v>37</v>
      </c>
      <c r="C47" s="24" t="s">
        <v>373</v>
      </c>
      <c r="E47" s="107">
        <v>0</v>
      </c>
      <c r="F47" s="107">
        <v>0</v>
      </c>
      <c r="G47" s="107">
        <v>0</v>
      </c>
      <c r="I47" s="107">
        <v>0</v>
      </c>
      <c r="J47" s="107">
        <v>0</v>
      </c>
      <c r="K47" s="107">
        <v>0</v>
      </c>
      <c r="M47" s="107">
        <v>0</v>
      </c>
    </row>
    <row r="48" spans="2:13">
      <c r="B48" s="160">
        <v>38</v>
      </c>
      <c r="C48" s="27" t="s">
        <v>374</v>
      </c>
      <c r="E48" s="109">
        <v>0</v>
      </c>
      <c r="F48" s="109">
        <v>0</v>
      </c>
      <c r="G48" s="109">
        <v>0</v>
      </c>
      <c r="I48" s="109">
        <v>0</v>
      </c>
      <c r="J48" s="109">
        <v>0</v>
      </c>
      <c r="K48" s="109">
        <v>0</v>
      </c>
      <c r="M48" s="109">
        <v>0</v>
      </c>
    </row>
    <row r="49" spans="2:13">
      <c r="B49" s="158">
        <v>39</v>
      </c>
      <c r="C49" s="24" t="s">
        <v>215</v>
      </c>
      <c r="E49" s="107">
        <v>6815140</v>
      </c>
      <c r="F49" s="107">
        <v>0</v>
      </c>
      <c r="G49" s="107">
        <v>6815140</v>
      </c>
      <c r="I49" s="107">
        <v>6815140</v>
      </c>
      <c r="J49" s="107">
        <v>0</v>
      </c>
      <c r="K49" s="107">
        <v>6815140</v>
      </c>
      <c r="M49" s="107">
        <v>0</v>
      </c>
    </row>
    <row r="50" spans="2:13">
      <c r="B50" s="160">
        <v>40</v>
      </c>
      <c r="C50" s="27" t="s">
        <v>216</v>
      </c>
      <c r="E50" s="109">
        <v>8806356825</v>
      </c>
      <c r="F50" s="109">
        <v>0</v>
      </c>
      <c r="G50" s="109">
        <v>8806356825</v>
      </c>
      <c r="I50" s="109">
        <v>8806356825</v>
      </c>
      <c r="J50" s="109">
        <v>0</v>
      </c>
      <c r="K50" s="109">
        <v>8806356825</v>
      </c>
      <c r="M50" s="109">
        <v>0</v>
      </c>
    </row>
    <row r="51" spans="2:13">
      <c r="B51" s="158">
        <v>41</v>
      </c>
      <c r="C51" s="24" t="s">
        <v>375</v>
      </c>
      <c r="E51" s="107">
        <v>0</v>
      </c>
      <c r="F51" s="107">
        <v>0</v>
      </c>
      <c r="G51" s="107">
        <v>0</v>
      </c>
      <c r="I51" s="107">
        <v>0</v>
      </c>
      <c r="J51" s="107">
        <v>0</v>
      </c>
      <c r="K51" s="107">
        <v>0</v>
      </c>
      <c r="M51" s="107">
        <v>0</v>
      </c>
    </row>
    <row r="52" spans="2:13">
      <c r="B52" s="160">
        <v>42</v>
      </c>
      <c r="C52" s="27" t="s">
        <v>619</v>
      </c>
      <c r="E52" s="109">
        <v>5883634011</v>
      </c>
      <c r="F52" s="109">
        <v>0</v>
      </c>
      <c r="G52" s="109">
        <v>5883634011</v>
      </c>
      <c r="I52" s="109">
        <v>5883634011</v>
      </c>
      <c r="J52" s="109">
        <v>0</v>
      </c>
      <c r="K52" s="109">
        <v>5883634011</v>
      </c>
      <c r="M52" s="109">
        <v>0</v>
      </c>
    </row>
    <row r="53" spans="2:13">
      <c r="B53" s="179"/>
      <c r="C53" s="180" t="s">
        <v>262</v>
      </c>
      <c r="E53" s="181">
        <v>7100579192</v>
      </c>
      <c r="F53" s="181">
        <v>0</v>
      </c>
      <c r="G53" s="181">
        <v>7100579192</v>
      </c>
      <c r="I53" s="181">
        <v>7164143543</v>
      </c>
      <c r="J53" s="181">
        <v>0</v>
      </c>
      <c r="K53" s="181">
        <v>7164143543</v>
      </c>
      <c r="M53" s="181">
        <v>-63564351</v>
      </c>
    </row>
    <row r="54" spans="2:13">
      <c r="B54" s="158">
        <v>43</v>
      </c>
      <c r="C54" s="24" t="s">
        <v>242</v>
      </c>
      <c r="E54" s="107">
        <v>0</v>
      </c>
      <c r="F54" s="107">
        <v>0</v>
      </c>
      <c r="G54" s="107">
        <v>0</v>
      </c>
      <c r="I54" s="107">
        <v>0</v>
      </c>
      <c r="J54" s="107">
        <v>0</v>
      </c>
      <c r="K54" s="107">
        <v>0</v>
      </c>
      <c r="M54" s="107">
        <v>0</v>
      </c>
    </row>
    <row r="55" spans="2:13">
      <c r="B55" s="160">
        <v>44</v>
      </c>
      <c r="C55" s="27" t="s">
        <v>245</v>
      </c>
      <c r="E55" s="109">
        <v>0</v>
      </c>
      <c r="F55" s="109">
        <v>0</v>
      </c>
      <c r="G55" s="109">
        <v>0</v>
      </c>
      <c r="I55" s="109">
        <v>0</v>
      </c>
      <c r="J55" s="109">
        <v>0</v>
      </c>
      <c r="K55" s="109">
        <v>0</v>
      </c>
      <c r="M55" s="109">
        <v>0</v>
      </c>
    </row>
    <row r="56" spans="2:13">
      <c r="B56" s="158">
        <v>45</v>
      </c>
      <c r="C56" s="24" t="s">
        <v>244</v>
      </c>
      <c r="E56" s="107">
        <v>0</v>
      </c>
      <c r="F56" s="107">
        <v>0</v>
      </c>
      <c r="G56" s="107">
        <v>0</v>
      </c>
      <c r="I56" s="107">
        <v>0</v>
      </c>
      <c r="J56" s="107">
        <v>0</v>
      </c>
      <c r="K56" s="107">
        <v>0</v>
      </c>
      <c r="M56" s="107">
        <v>0</v>
      </c>
    </row>
    <row r="57" spans="2:13">
      <c r="B57" s="160">
        <v>46</v>
      </c>
      <c r="C57" s="27" t="s">
        <v>243</v>
      </c>
      <c r="E57" s="109">
        <v>7100579192</v>
      </c>
      <c r="F57" s="109">
        <v>0</v>
      </c>
      <c r="G57" s="109">
        <v>7100579192</v>
      </c>
      <c r="I57" s="109">
        <v>7164143543</v>
      </c>
      <c r="J57" s="109">
        <v>0</v>
      </c>
      <c r="K57" s="109">
        <v>7164143543</v>
      </c>
      <c r="M57" s="109">
        <v>-63564351</v>
      </c>
    </row>
    <row r="58" spans="2:13">
      <c r="B58" s="158">
        <v>47</v>
      </c>
      <c r="C58" s="24" t="s">
        <v>246</v>
      </c>
      <c r="E58" s="107">
        <v>0</v>
      </c>
      <c r="F58" s="107">
        <v>0</v>
      </c>
      <c r="G58" s="107">
        <v>0</v>
      </c>
      <c r="I58" s="107">
        <v>0</v>
      </c>
      <c r="J58" s="107">
        <v>0</v>
      </c>
      <c r="K58" s="107">
        <v>0</v>
      </c>
      <c r="M58" s="107">
        <v>0</v>
      </c>
    </row>
    <row r="59" spans="2:13">
      <c r="B59" s="160">
        <v>48</v>
      </c>
      <c r="C59" s="27" t="s">
        <v>250</v>
      </c>
      <c r="E59" s="109">
        <v>0</v>
      </c>
      <c r="F59" s="109">
        <v>0</v>
      </c>
      <c r="G59" s="109">
        <v>0</v>
      </c>
      <c r="I59" s="109">
        <v>0</v>
      </c>
      <c r="J59" s="109">
        <v>0</v>
      </c>
      <c r="K59" s="109">
        <v>0</v>
      </c>
      <c r="M59" s="109">
        <v>0</v>
      </c>
    </row>
    <row r="60" spans="2:13">
      <c r="B60" s="158">
        <v>49</v>
      </c>
      <c r="C60" s="24" t="s">
        <v>253</v>
      </c>
      <c r="E60" s="107">
        <v>0</v>
      </c>
      <c r="F60" s="107">
        <v>0</v>
      </c>
      <c r="G60" s="107">
        <v>0</v>
      </c>
      <c r="I60" s="107">
        <v>0</v>
      </c>
      <c r="J60" s="107">
        <v>0</v>
      </c>
      <c r="K60" s="107">
        <v>0</v>
      </c>
      <c r="M60" s="107">
        <v>0</v>
      </c>
    </row>
    <row r="61" spans="2:13">
      <c r="B61" s="160">
        <v>50</v>
      </c>
      <c r="C61" s="27" t="s">
        <v>217</v>
      </c>
      <c r="E61" s="109">
        <v>0</v>
      </c>
      <c r="F61" s="109">
        <v>0</v>
      </c>
      <c r="G61" s="109">
        <v>0</v>
      </c>
      <c r="I61" s="109">
        <v>0</v>
      </c>
      <c r="J61" s="109">
        <v>0</v>
      </c>
      <c r="K61" s="109">
        <v>0</v>
      </c>
      <c r="M61" s="109">
        <v>0</v>
      </c>
    </row>
    <row r="62" spans="2:13">
      <c r="B62" s="179"/>
      <c r="C62" s="180" t="s">
        <v>260</v>
      </c>
      <c r="E62" s="181">
        <v>9413650</v>
      </c>
      <c r="F62" s="181">
        <v>0</v>
      </c>
      <c r="G62" s="181">
        <v>9413650</v>
      </c>
      <c r="I62" s="181">
        <v>9413650</v>
      </c>
      <c r="J62" s="181">
        <v>0</v>
      </c>
      <c r="K62" s="181">
        <v>9413650</v>
      </c>
      <c r="M62" s="181">
        <v>0</v>
      </c>
    </row>
    <row r="63" spans="2:13">
      <c r="B63" s="158">
        <v>51</v>
      </c>
      <c r="C63" s="24" t="s">
        <v>218</v>
      </c>
      <c r="E63" s="107">
        <v>0</v>
      </c>
      <c r="F63" s="107">
        <v>0</v>
      </c>
      <c r="G63" s="107">
        <v>0</v>
      </c>
      <c r="I63" s="107">
        <v>9413650</v>
      </c>
      <c r="J63" s="107">
        <v>-9413650</v>
      </c>
      <c r="K63" s="107">
        <v>0</v>
      </c>
      <c r="M63" s="107">
        <v>0</v>
      </c>
    </row>
    <row r="64" spans="2:13">
      <c r="B64" s="160">
        <v>52</v>
      </c>
      <c r="C64" s="27" t="s">
        <v>219</v>
      </c>
      <c r="E64" s="109">
        <v>9413650</v>
      </c>
      <c r="F64" s="109">
        <v>0</v>
      </c>
      <c r="G64" s="109">
        <v>9413650</v>
      </c>
      <c r="I64" s="109">
        <v>0</v>
      </c>
      <c r="J64" s="109">
        <v>9413650</v>
      </c>
      <c r="K64" s="109">
        <v>9413650</v>
      </c>
      <c r="M64" s="109">
        <v>0</v>
      </c>
    </row>
    <row r="65" spans="2:13">
      <c r="B65" s="158">
        <v>53</v>
      </c>
      <c r="C65" s="24" t="s">
        <v>1201</v>
      </c>
      <c r="E65" s="107">
        <v>0</v>
      </c>
      <c r="F65" s="107">
        <v>0</v>
      </c>
      <c r="G65" s="107">
        <v>0</v>
      </c>
      <c r="I65" s="107">
        <v>0</v>
      </c>
      <c r="J65" s="107">
        <v>0</v>
      </c>
      <c r="K65" s="107">
        <v>0</v>
      </c>
      <c r="M65" s="107">
        <v>0</v>
      </c>
    </row>
    <row r="66" spans="2:13">
      <c r="B66" s="179"/>
      <c r="C66" s="180" t="s">
        <v>621</v>
      </c>
      <c r="E66" s="181">
        <v>1540000</v>
      </c>
      <c r="F66" s="181">
        <v>0</v>
      </c>
      <c r="G66" s="181">
        <v>1540000</v>
      </c>
      <c r="I66" s="181">
        <v>0</v>
      </c>
      <c r="J66" s="181">
        <v>1540000</v>
      </c>
      <c r="K66" s="181">
        <v>1540000</v>
      </c>
      <c r="M66" s="181">
        <v>0</v>
      </c>
    </row>
    <row r="67" spans="2:13">
      <c r="B67" s="160">
        <v>54</v>
      </c>
      <c r="C67" s="27" t="s">
        <v>220</v>
      </c>
      <c r="E67" s="109">
        <v>1540000</v>
      </c>
      <c r="F67" s="109">
        <v>0</v>
      </c>
      <c r="G67" s="109">
        <v>1540000</v>
      </c>
      <c r="I67" s="109">
        <v>0</v>
      </c>
      <c r="J67" s="109">
        <v>1540000</v>
      </c>
      <c r="K67" s="109">
        <v>1540000</v>
      </c>
      <c r="M67" s="109">
        <v>0</v>
      </c>
    </row>
    <row r="68" spans="2:13">
      <c r="B68" s="158">
        <v>55</v>
      </c>
      <c r="C68" s="24" t="s">
        <v>249</v>
      </c>
      <c r="E68" s="107">
        <v>0</v>
      </c>
      <c r="F68" s="107">
        <v>0</v>
      </c>
      <c r="G68" s="107">
        <v>0</v>
      </c>
      <c r="I68" s="107">
        <v>0</v>
      </c>
      <c r="J68" s="107">
        <v>0</v>
      </c>
      <c r="K68" s="107">
        <v>0</v>
      </c>
      <c r="M68" s="107">
        <v>0</v>
      </c>
    </row>
    <row r="69" spans="2:13">
      <c r="B69" s="179"/>
      <c r="C69" s="180" t="s">
        <v>259</v>
      </c>
      <c r="E69" s="181">
        <v>31570755</v>
      </c>
      <c r="F69" s="181">
        <v>0</v>
      </c>
      <c r="G69" s="181">
        <v>31570755</v>
      </c>
      <c r="I69" s="181">
        <v>31313499</v>
      </c>
      <c r="J69" s="181">
        <v>0</v>
      </c>
      <c r="K69" s="181">
        <v>31313499</v>
      </c>
      <c r="M69" s="181">
        <v>257256</v>
      </c>
    </row>
    <row r="70" spans="2:13">
      <c r="B70" s="160">
        <v>56</v>
      </c>
      <c r="C70" s="27" t="s">
        <v>256</v>
      </c>
      <c r="E70" s="109">
        <v>31570755</v>
      </c>
      <c r="F70" s="109">
        <v>0</v>
      </c>
      <c r="G70" s="109">
        <v>31570755</v>
      </c>
      <c r="I70" s="109">
        <v>31313499</v>
      </c>
      <c r="J70" s="109">
        <v>0</v>
      </c>
      <c r="K70" s="109">
        <v>31313499</v>
      </c>
      <c r="M70" s="109">
        <v>257256</v>
      </c>
    </row>
    <row r="71" spans="2:13">
      <c r="B71" s="179"/>
      <c r="C71" s="180" t="s">
        <v>265</v>
      </c>
      <c r="E71" s="181">
        <v>274142800</v>
      </c>
      <c r="F71" s="181">
        <v>0</v>
      </c>
      <c r="G71" s="181">
        <v>274142800</v>
      </c>
      <c r="I71" s="181">
        <v>357237421</v>
      </c>
      <c r="J71" s="181">
        <v>0</v>
      </c>
      <c r="K71" s="181">
        <v>357237421</v>
      </c>
      <c r="M71" s="181">
        <v>-83094621</v>
      </c>
    </row>
    <row r="72" spans="2:13">
      <c r="B72" s="158">
        <v>57</v>
      </c>
      <c r="C72" s="24" t="s">
        <v>254</v>
      </c>
      <c r="E72" s="107">
        <v>274142800</v>
      </c>
      <c r="F72" s="107">
        <v>0</v>
      </c>
      <c r="G72" s="107">
        <v>274142800</v>
      </c>
      <c r="I72" s="107">
        <v>357237421</v>
      </c>
      <c r="J72" s="107">
        <v>0</v>
      </c>
      <c r="K72" s="107">
        <v>357237421</v>
      </c>
      <c r="M72" s="107">
        <v>-83094621</v>
      </c>
    </row>
    <row r="73" spans="2:13">
      <c r="B73" s="179"/>
      <c r="C73" s="180" t="s">
        <v>123</v>
      </c>
      <c r="E73" s="181">
        <v>309969000</v>
      </c>
      <c r="F73" s="181">
        <v>-81430000</v>
      </c>
      <c r="G73" s="181">
        <v>228539000</v>
      </c>
      <c r="H73" s="184">
        <v>808920</v>
      </c>
      <c r="I73" s="181">
        <v>1500000</v>
      </c>
      <c r="J73" s="181">
        <v>-1500000</v>
      </c>
      <c r="K73" s="181">
        <v>0</v>
      </c>
      <c r="M73" s="181">
        <v>228539000</v>
      </c>
    </row>
    <row r="74" spans="2:13">
      <c r="B74" s="160">
        <v>58</v>
      </c>
      <c r="C74" s="27" t="s">
        <v>247</v>
      </c>
      <c r="E74" s="109">
        <v>309969000</v>
      </c>
      <c r="F74" s="109">
        <v>-81430000</v>
      </c>
      <c r="G74" s="109">
        <v>228539000</v>
      </c>
      <c r="I74" s="109">
        <v>1500000</v>
      </c>
      <c r="J74" s="109">
        <v>-1500000</v>
      </c>
      <c r="K74" s="109">
        <v>0</v>
      </c>
      <c r="M74" s="109">
        <v>228539000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disablePrompts="1" count="2">
    <dataValidation type="list" allowBlank="1" showInputMessage="1" showErrorMessage="1" sqref="J203:J600 K75:M600">
      <formula1>Taxes</formula1>
    </dataValidation>
    <dataValidation type="list" allowBlank="1" showInputMessage="1" showErrorMessage="1" sqref="C75:C603">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activeCell="J59" sqref="J59"/>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43.5" customHeight="1">
      <c r="C1" s="170" t="s">
        <v>356</v>
      </c>
      <c r="E1" s="172" t="str">
        <f>[3]Companies!B5</f>
        <v>Sabodala Gold Operations (SGO)</v>
      </c>
      <c r="F1" s="172" t="str">
        <f>[3]Companies!C5</f>
        <v>2850023 2G3</v>
      </c>
      <c r="G1" s="173"/>
      <c r="J1" s="173" t="s">
        <v>357</v>
      </c>
      <c r="K1" s="173">
        <f>+[3]Lists!A3</f>
        <v>2021</v>
      </c>
    </row>
    <row r="2" spans="2:13">
      <c r="C2" s="174"/>
      <c r="F2" s="171"/>
      <c r="I2" s="171" t="s">
        <v>358</v>
      </c>
      <c r="J2" s="171">
        <v>595.55999999999995</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46674775859</v>
      </c>
      <c r="F8" s="178">
        <v>-5217412956</v>
      </c>
      <c r="G8" s="178">
        <v>41457362903</v>
      </c>
      <c r="I8" s="178">
        <v>37103023031</v>
      </c>
      <c r="J8" s="178">
        <v>3093700217</v>
      </c>
      <c r="K8" s="178">
        <v>40196723248</v>
      </c>
      <c r="M8" s="191">
        <v>1260639655</v>
      </c>
    </row>
    <row r="9" spans="2:13">
      <c r="B9" s="179"/>
      <c r="C9" s="180" t="s">
        <v>264</v>
      </c>
      <c r="E9" s="181">
        <v>19558907813</v>
      </c>
      <c r="F9" s="181">
        <v>20500000</v>
      </c>
      <c r="G9" s="181">
        <v>19579407813</v>
      </c>
      <c r="I9" s="181">
        <v>24021989451</v>
      </c>
      <c r="J9" s="181">
        <v>-5443331638</v>
      </c>
      <c r="K9" s="181">
        <v>18578657813</v>
      </c>
      <c r="M9" s="181">
        <v>1000750000</v>
      </c>
    </row>
    <row r="10" spans="2:13">
      <c r="B10" s="158">
        <v>3</v>
      </c>
      <c r="C10" s="24" t="s">
        <v>240</v>
      </c>
      <c r="E10" s="107">
        <v>18095052888</v>
      </c>
      <c r="F10" s="107">
        <v>0</v>
      </c>
      <c r="G10" s="107">
        <v>18095052888</v>
      </c>
      <c r="I10" s="107">
        <v>23613814526</v>
      </c>
      <c r="J10" s="107">
        <v>-5518761638</v>
      </c>
      <c r="K10" s="107">
        <v>18095052888</v>
      </c>
      <c r="M10" s="107">
        <v>0</v>
      </c>
    </row>
    <row r="11" spans="2:13">
      <c r="B11" s="160">
        <v>4</v>
      </c>
      <c r="C11" s="27" t="s">
        <v>150</v>
      </c>
      <c r="E11" s="109">
        <v>1382424925</v>
      </c>
      <c r="F11" s="109">
        <v>0</v>
      </c>
      <c r="G11" s="109">
        <v>1382424925</v>
      </c>
      <c r="I11" s="109">
        <v>381674925</v>
      </c>
      <c r="J11" s="109">
        <v>0</v>
      </c>
      <c r="K11" s="109">
        <v>381674925</v>
      </c>
      <c r="M11" s="109">
        <v>1000750000</v>
      </c>
    </row>
    <row r="12" spans="2:13">
      <c r="B12" s="158">
        <v>5</v>
      </c>
      <c r="C12" s="24" t="s">
        <v>252</v>
      </c>
      <c r="E12" s="107">
        <v>0</v>
      </c>
      <c r="F12" s="107">
        <v>2000000</v>
      </c>
      <c r="G12" s="107">
        <v>2000000</v>
      </c>
      <c r="I12" s="107">
        <v>2000000</v>
      </c>
      <c r="J12" s="107">
        <v>0</v>
      </c>
      <c r="K12" s="107">
        <v>2000000</v>
      </c>
      <c r="M12" s="107">
        <v>0</v>
      </c>
    </row>
    <row r="13" spans="2:13">
      <c r="B13" s="160">
        <v>6</v>
      </c>
      <c r="C13" s="27" t="s">
        <v>367</v>
      </c>
      <c r="E13" s="109">
        <v>0</v>
      </c>
      <c r="F13" s="109">
        <v>0</v>
      </c>
      <c r="G13" s="109">
        <v>0</v>
      </c>
      <c r="I13" s="109">
        <v>0</v>
      </c>
      <c r="J13" s="109">
        <v>0</v>
      </c>
      <c r="K13" s="109">
        <v>0</v>
      </c>
      <c r="M13" s="109">
        <v>0</v>
      </c>
    </row>
    <row r="14" spans="2:13">
      <c r="B14" s="158">
        <v>7</v>
      </c>
      <c r="C14" s="24" t="s">
        <v>197</v>
      </c>
      <c r="E14" s="107">
        <v>81430000</v>
      </c>
      <c r="F14" s="107">
        <v>18500000</v>
      </c>
      <c r="G14" s="107">
        <v>99930000</v>
      </c>
      <c r="I14" s="107">
        <v>24500000</v>
      </c>
      <c r="J14" s="107">
        <v>75430000</v>
      </c>
      <c r="K14" s="107">
        <v>99930000</v>
      </c>
      <c r="M14" s="107">
        <v>0</v>
      </c>
    </row>
    <row r="15" spans="2:13">
      <c r="B15" s="179"/>
      <c r="C15" s="180" t="s">
        <v>12</v>
      </c>
      <c r="E15" s="181">
        <v>0</v>
      </c>
      <c r="F15" s="181">
        <v>0</v>
      </c>
      <c r="G15" s="181">
        <v>0</v>
      </c>
      <c r="I15" s="181">
        <v>0</v>
      </c>
      <c r="J15" s="181">
        <v>0</v>
      </c>
      <c r="K15" s="181">
        <v>0</v>
      </c>
      <c r="M15" s="181">
        <v>0</v>
      </c>
    </row>
    <row r="16" spans="2:13">
      <c r="B16" s="160">
        <v>8</v>
      </c>
      <c r="C16" s="27" t="s">
        <v>368</v>
      </c>
      <c r="E16" s="109">
        <v>0</v>
      </c>
      <c r="F16" s="109">
        <v>0</v>
      </c>
      <c r="G16" s="109">
        <v>0</v>
      </c>
      <c r="I16" s="109">
        <v>0</v>
      </c>
      <c r="J16" s="109">
        <v>0</v>
      </c>
      <c r="K16" s="109">
        <v>0</v>
      </c>
      <c r="M16" s="109">
        <v>0</v>
      </c>
    </row>
    <row r="17" spans="2:13">
      <c r="B17" s="158">
        <v>9</v>
      </c>
      <c r="C17" s="24" t="s">
        <v>255</v>
      </c>
      <c r="E17" s="107">
        <v>0</v>
      </c>
      <c r="F17" s="107">
        <v>0</v>
      </c>
      <c r="G17" s="107">
        <v>0</v>
      </c>
      <c r="I17" s="107">
        <v>0</v>
      </c>
      <c r="J17" s="107">
        <v>0</v>
      </c>
      <c r="K17" s="107">
        <v>0</v>
      </c>
      <c r="M17" s="107">
        <v>0</v>
      </c>
    </row>
    <row r="18" spans="2:13">
      <c r="B18" s="160">
        <v>10</v>
      </c>
      <c r="C18" s="27" t="s">
        <v>517</v>
      </c>
      <c r="E18" s="109">
        <v>0</v>
      </c>
      <c r="F18" s="109">
        <v>0</v>
      </c>
      <c r="G18" s="109">
        <v>0</v>
      </c>
      <c r="I18" s="109">
        <v>0</v>
      </c>
      <c r="J18" s="109">
        <v>0</v>
      </c>
      <c r="K18" s="109">
        <v>0</v>
      </c>
      <c r="M18" s="109">
        <v>0</v>
      </c>
    </row>
    <row r="19" spans="2:13">
      <c r="B19" s="158">
        <v>11</v>
      </c>
      <c r="C19" s="24" t="s">
        <v>198</v>
      </c>
      <c r="E19" s="107">
        <v>0</v>
      </c>
      <c r="F19" s="107">
        <v>0</v>
      </c>
      <c r="G19" s="107">
        <v>0</v>
      </c>
      <c r="I19" s="107">
        <v>0</v>
      </c>
      <c r="J19" s="107">
        <v>0</v>
      </c>
      <c r="K19" s="107">
        <v>0</v>
      </c>
      <c r="M19" s="107">
        <v>0</v>
      </c>
    </row>
    <row r="20" spans="2:13">
      <c r="B20" s="160">
        <v>12</v>
      </c>
      <c r="C20" s="27" t="s">
        <v>1216</v>
      </c>
      <c r="E20" s="109">
        <v>0</v>
      </c>
      <c r="F20" s="109">
        <v>0</v>
      </c>
      <c r="G20" s="109">
        <v>0</v>
      </c>
      <c r="I20" s="109">
        <v>0</v>
      </c>
      <c r="J20" s="109">
        <v>0</v>
      </c>
      <c r="K20" s="109">
        <v>0</v>
      </c>
      <c r="M20" s="109">
        <v>0</v>
      </c>
    </row>
    <row r="21" spans="2:13">
      <c r="B21" s="158">
        <v>13</v>
      </c>
      <c r="C21" s="24" t="s">
        <v>257</v>
      </c>
      <c r="E21" s="107">
        <v>0</v>
      </c>
      <c r="F21" s="107">
        <v>0</v>
      </c>
      <c r="G21" s="107">
        <v>0</v>
      </c>
      <c r="I21" s="107">
        <v>0</v>
      </c>
      <c r="J21" s="107">
        <v>0</v>
      </c>
      <c r="K21" s="107">
        <v>0</v>
      </c>
      <c r="M21" s="107">
        <v>0</v>
      </c>
    </row>
    <row r="22" spans="2:13">
      <c r="B22" s="160">
        <v>14</v>
      </c>
      <c r="C22" s="27" t="s">
        <v>369</v>
      </c>
      <c r="E22" s="109">
        <v>0</v>
      </c>
      <c r="F22" s="109">
        <v>0</v>
      </c>
      <c r="G22" s="109">
        <v>0</v>
      </c>
      <c r="I22" s="109">
        <v>0</v>
      </c>
      <c r="J22" s="109">
        <v>0</v>
      </c>
      <c r="K22" s="109">
        <v>0</v>
      </c>
      <c r="M22" s="109">
        <v>0</v>
      </c>
    </row>
    <row r="23" spans="2:13">
      <c r="B23" s="158">
        <v>15</v>
      </c>
      <c r="C23" s="24" t="s">
        <v>199</v>
      </c>
      <c r="E23" s="107">
        <v>0</v>
      </c>
      <c r="F23" s="107">
        <v>0</v>
      </c>
      <c r="G23" s="107">
        <v>0</v>
      </c>
      <c r="I23" s="107">
        <v>0</v>
      </c>
      <c r="J23" s="107">
        <v>0</v>
      </c>
      <c r="K23" s="107">
        <v>0</v>
      </c>
      <c r="M23" s="107">
        <v>0</v>
      </c>
    </row>
    <row r="24" spans="2:13">
      <c r="B24" s="160">
        <v>16</v>
      </c>
      <c r="C24" s="27" t="s">
        <v>200</v>
      </c>
      <c r="E24" s="109">
        <v>0</v>
      </c>
      <c r="F24" s="109">
        <v>0</v>
      </c>
      <c r="G24" s="109">
        <v>0</v>
      </c>
      <c r="I24" s="109">
        <v>0</v>
      </c>
      <c r="J24" s="109">
        <v>0</v>
      </c>
      <c r="K24" s="109">
        <v>0</v>
      </c>
      <c r="M24" s="109">
        <v>0</v>
      </c>
    </row>
    <row r="25" spans="2:13">
      <c r="B25" s="179"/>
      <c r="C25" s="180" t="s">
        <v>261</v>
      </c>
      <c r="E25" s="181">
        <v>1630450747</v>
      </c>
      <c r="F25" s="181">
        <v>0</v>
      </c>
      <c r="G25" s="181">
        <v>1630450747</v>
      </c>
      <c r="I25" s="181">
        <v>0</v>
      </c>
      <c r="J25" s="181">
        <v>1630450747</v>
      </c>
      <c r="K25" s="181">
        <v>1630450747</v>
      </c>
      <c r="M25" s="181">
        <v>0</v>
      </c>
    </row>
    <row r="26" spans="2:13">
      <c r="B26" s="158">
        <v>17</v>
      </c>
      <c r="C26" s="24" t="s">
        <v>248</v>
      </c>
      <c r="E26" s="107">
        <v>0</v>
      </c>
      <c r="F26" s="107">
        <v>0</v>
      </c>
      <c r="G26" s="107">
        <v>0</v>
      </c>
      <c r="I26" s="107">
        <v>0</v>
      </c>
      <c r="J26" s="107">
        <v>0</v>
      </c>
      <c r="K26" s="107">
        <v>0</v>
      </c>
      <c r="M26" s="107">
        <v>0</v>
      </c>
    </row>
    <row r="27" spans="2:13">
      <c r="B27" s="160">
        <v>18</v>
      </c>
      <c r="C27" s="27" t="s">
        <v>201</v>
      </c>
      <c r="E27" s="109">
        <v>700210162</v>
      </c>
      <c r="F27" s="109">
        <v>0</v>
      </c>
      <c r="G27" s="109">
        <v>700210162</v>
      </c>
      <c r="I27" s="109">
        <v>0</v>
      </c>
      <c r="J27" s="109">
        <v>700210162</v>
      </c>
      <c r="K27" s="109">
        <v>700210162</v>
      </c>
      <c r="M27" s="109">
        <v>0</v>
      </c>
    </row>
    <row r="28" spans="2:13">
      <c r="B28" s="158">
        <v>19</v>
      </c>
      <c r="C28" s="24" t="s">
        <v>202</v>
      </c>
      <c r="E28" s="107">
        <v>0</v>
      </c>
      <c r="F28" s="107">
        <v>0</v>
      </c>
      <c r="G28" s="107">
        <v>0</v>
      </c>
      <c r="I28" s="107">
        <v>0</v>
      </c>
      <c r="J28" s="107">
        <v>0</v>
      </c>
      <c r="K28" s="107">
        <v>0</v>
      </c>
      <c r="M28" s="107">
        <v>0</v>
      </c>
    </row>
    <row r="29" spans="2:13">
      <c r="B29" s="160">
        <v>20</v>
      </c>
      <c r="C29" s="27" t="s">
        <v>203</v>
      </c>
      <c r="E29" s="109">
        <v>0</v>
      </c>
      <c r="F29" s="109">
        <v>0</v>
      </c>
      <c r="G29" s="109">
        <v>0</v>
      </c>
      <c r="I29" s="109">
        <v>0</v>
      </c>
      <c r="J29" s="109">
        <v>0</v>
      </c>
      <c r="K29" s="109">
        <v>0</v>
      </c>
      <c r="M29" s="109">
        <v>0</v>
      </c>
    </row>
    <row r="30" spans="2:13">
      <c r="B30" s="158">
        <v>21</v>
      </c>
      <c r="C30" s="24" t="s">
        <v>370</v>
      </c>
      <c r="E30" s="107">
        <v>0</v>
      </c>
      <c r="F30" s="107">
        <v>0</v>
      </c>
      <c r="G30" s="107">
        <v>0</v>
      </c>
      <c r="I30" s="107">
        <v>0</v>
      </c>
      <c r="J30" s="107">
        <v>0</v>
      </c>
      <c r="K30" s="107">
        <v>0</v>
      </c>
      <c r="M30" s="107">
        <v>0</v>
      </c>
    </row>
    <row r="31" spans="2:13">
      <c r="B31" s="160">
        <v>22</v>
      </c>
      <c r="C31" s="27" t="s">
        <v>371</v>
      </c>
      <c r="E31" s="109">
        <v>0</v>
      </c>
      <c r="F31" s="109">
        <v>0</v>
      </c>
      <c r="G31" s="109">
        <v>0</v>
      </c>
      <c r="I31" s="109">
        <v>0</v>
      </c>
      <c r="J31" s="109">
        <v>0</v>
      </c>
      <c r="K31" s="109">
        <v>0</v>
      </c>
      <c r="M31" s="109">
        <v>0</v>
      </c>
    </row>
    <row r="32" spans="2:13">
      <c r="B32" s="158">
        <v>23</v>
      </c>
      <c r="C32" s="24" t="s">
        <v>372</v>
      </c>
      <c r="E32" s="107">
        <v>930240585</v>
      </c>
      <c r="F32" s="107">
        <v>0</v>
      </c>
      <c r="G32" s="107">
        <v>930240585</v>
      </c>
      <c r="I32" s="107">
        <v>0</v>
      </c>
      <c r="J32" s="107">
        <v>930240585</v>
      </c>
      <c r="K32" s="107">
        <v>930240585</v>
      </c>
      <c r="M32" s="107">
        <v>0</v>
      </c>
    </row>
    <row r="33" spans="2:13">
      <c r="B33" s="160">
        <v>24</v>
      </c>
      <c r="C33" s="27" t="s">
        <v>204</v>
      </c>
      <c r="E33" s="109">
        <v>0</v>
      </c>
      <c r="F33" s="109">
        <v>0</v>
      </c>
      <c r="G33" s="109">
        <v>0</v>
      </c>
      <c r="I33" s="109">
        <v>0</v>
      </c>
      <c r="J33" s="109">
        <v>0</v>
      </c>
      <c r="K33" s="109">
        <v>0</v>
      </c>
      <c r="M33" s="109">
        <v>0</v>
      </c>
    </row>
    <row r="34" spans="2:13">
      <c r="B34" s="158">
        <v>25</v>
      </c>
      <c r="C34" s="24" t="s">
        <v>241</v>
      </c>
      <c r="E34" s="107">
        <v>0</v>
      </c>
      <c r="F34" s="107">
        <v>0</v>
      </c>
      <c r="G34" s="107">
        <v>0</v>
      </c>
      <c r="I34" s="107">
        <v>0</v>
      </c>
      <c r="J34" s="107">
        <v>0</v>
      </c>
      <c r="K34" s="107">
        <v>0</v>
      </c>
      <c r="M34" s="107">
        <v>0</v>
      </c>
    </row>
    <row r="35" spans="2:13">
      <c r="B35" s="160">
        <v>26</v>
      </c>
      <c r="C35" s="27" t="s">
        <v>251</v>
      </c>
      <c r="E35" s="109">
        <v>0</v>
      </c>
      <c r="F35" s="109">
        <v>0</v>
      </c>
      <c r="G35" s="109">
        <v>0</v>
      </c>
      <c r="I35" s="109">
        <v>0</v>
      </c>
      <c r="J35" s="109">
        <v>0</v>
      </c>
      <c r="K35" s="109">
        <v>0</v>
      </c>
      <c r="M35" s="109">
        <v>0</v>
      </c>
    </row>
    <row r="36" spans="2:13">
      <c r="B36" s="179"/>
      <c r="C36" s="180" t="s">
        <v>263</v>
      </c>
      <c r="E36" s="181">
        <v>18759257548</v>
      </c>
      <c r="F36" s="181">
        <v>-564325856</v>
      </c>
      <c r="G36" s="181">
        <v>18194931692</v>
      </c>
      <c r="I36" s="181">
        <v>11288266960</v>
      </c>
      <c r="J36" s="181">
        <v>6906581108</v>
      </c>
      <c r="K36" s="181">
        <v>18194848068</v>
      </c>
      <c r="M36" s="181">
        <v>83624</v>
      </c>
    </row>
    <row r="37" spans="2:13">
      <c r="B37" s="158">
        <v>27</v>
      </c>
      <c r="C37" s="24" t="s">
        <v>205</v>
      </c>
      <c r="E37" s="107">
        <v>666776206</v>
      </c>
      <c r="F37" s="107">
        <v>-565039296</v>
      </c>
      <c r="G37" s="107">
        <v>101736910</v>
      </c>
      <c r="I37" s="107">
        <v>101736910</v>
      </c>
      <c r="J37" s="107">
        <v>0</v>
      </c>
      <c r="K37" s="107">
        <v>101736910</v>
      </c>
      <c r="M37" s="107">
        <v>0</v>
      </c>
    </row>
    <row r="38" spans="2:13">
      <c r="B38" s="160">
        <v>28</v>
      </c>
      <c r="C38" s="27" t="s">
        <v>206</v>
      </c>
      <c r="E38" s="109">
        <v>5623462277</v>
      </c>
      <c r="F38" s="109">
        <v>0</v>
      </c>
      <c r="G38" s="109">
        <v>5623462277</v>
      </c>
      <c r="I38" s="109">
        <v>5218229482</v>
      </c>
      <c r="J38" s="109">
        <v>405232795</v>
      </c>
      <c r="K38" s="109">
        <v>5623462277</v>
      </c>
      <c r="M38" s="109">
        <v>0</v>
      </c>
    </row>
    <row r="39" spans="2:13">
      <c r="B39" s="158">
        <v>29</v>
      </c>
      <c r="C39" s="24" t="s">
        <v>207</v>
      </c>
      <c r="E39" s="107">
        <v>0</v>
      </c>
      <c r="F39" s="107">
        <v>0</v>
      </c>
      <c r="G39" s="107">
        <v>0</v>
      </c>
      <c r="I39" s="107">
        <v>0</v>
      </c>
      <c r="J39" s="107">
        <v>0</v>
      </c>
      <c r="K39" s="107">
        <v>0</v>
      </c>
      <c r="M39" s="107">
        <v>0</v>
      </c>
    </row>
    <row r="40" spans="2:13">
      <c r="B40" s="160">
        <v>30</v>
      </c>
      <c r="C40" s="27" t="s">
        <v>208</v>
      </c>
      <c r="E40" s="109">
        <v>10470001322</v>
      </c>
      <c r="F40" s="109">
        <v>0</v>
      </c>
      <c r="G40" s="109">
        <v>10470001322</v>
      </c>
      <c r="I40" s="109">
        <v>4211009649</v>
      </c>
      <c r="J40" s="109">
        <v>6258991601</v>
      </c>
      <c r="K40" s="109">
        <v>10470001250</v>
      </c>
      <c r="M40" s="109">
        <v>72</v>
      </c>
    </row>
    <row r="41" spans="2:13">
      <c r="B41" s="158">
        <v>31</v>
      </c>
      <c r="C41" s="24" t="s">
        <v>209</v>
      </c>
      <c r="E41" s="107">
        <v>0</v>
      </c>
      <c r="F41" s="107">
        <v>0</v>
      </c>
      <c r="G41" s="107">
        <v>0</v>
      </c>
      <c r="I41" s="107">
        <v>0</v>
      </c>
      <c r="J41" s="107">
        <v>0</v>
      </c>
      <c r="K41" s="107">
        <v>0</v>
      </c>
      <c r="M41" s="107">
        <v>0</v>
      </c>
    </row>
    <row r="42" spans="2:13">
      <c r="B42" s="160">
        <v>32</v>
      </c>
      <c r="C42" s="27" t="s">
        <v>210</v>
      </c>
      <c r="E42" s="109">
        <v>739979589</v>
      </c>
      <c r="F42" s="109">
        <v>0</v>
      </c>
      <c r="G42" s="109">
        <v>739979589</v>
      </c>
      <c r="I42" s="109">
        <v>739979589</v>
      </c>
      <c r="J42" s="109">
        <v>0</v>
      </c>
      <c r="K42" s="109">
        <v>739979589</v>
      </c>
      <c r="M42" s="109">
        <v>0</v>
      </c>
    </row>
    <row r="43" spans="2:13">
      <c r="B43" s="158">
        <v>33</v>
      </c>
      <c r="C43" s="24" t="s">
        <v>211</v>
      </c>
      <c r="E43" s="107">
        <v>0</v>
      </c>
      <c r="F43" s="107">
        <v>0</v>
      </c>
      <c r="G43" s="107">
        <v>0</v>
      </c>
      <c r="I43" s="107">
        <v>0</v>
      </c>
      <c r="J43" s="107">
        <v>0</v>
      </c>
      <c r="K43" s="107">
        <v>0</v>
      </c>
      <c r="M43" s="107">
        <v>0</v>
      </c>
    </row>
    <row r="44" spans="2:13">
      <c r="B44" s="160">
        <v>34</v>
      </c>
      <c r="C44" s="27" t="s">
        <v>212</v>
      </c>
      <c r="E44" s="109">
        <v>184908145</v>
      </c>
      <c r="F44" s="109">
        <v>0</v>
      </c>
      <c r="G44" s="109">
        <v>184908145</v>
      </c>
      <c r="I44" s="109">
        <v>184824593</v>
      </c>
      <c r="J44" s="109">
        <v>0</v>
      </c>
      <c r="K44" s="109">
        <v>184824593</v>
      </c>
      <c r="M44" s="109">
        <v>83552</v>
      </c>
    </row>
    <row r="45" spans="2:13">
      <c r="B45" s="158">
        <v>35</v>
      </c>
      <c r="C45" s="24" t="s">
        <v>213</v>
      </c>
      <c r="E45" s="107">
        <v>0</v>
      </c>
      <c r="F45" s="107">
        <v>0</v>
      </c>
      <c r="G45" s="107">
        <v>0</v>
      </c>
      <c r="I45" s="107">
        <v>0</v>
      </c>
      <c r="J45" s="107">
        <v>0</v>
      </c>
      <c r="K45" s="107">
        <v>0</v>
      </c>
      <c r="M45" s="107">
        <v>0</v>
      </c>
    </row>
    <row r="46" spans="2:13">
      <c r="B46" s="160">
        <v>36</v>
      </c>
      <c r="C46" s="27" t="s">
        <v>214</v>
      </c>
      <c r="E46" s="109">
        <v>0</v>
      </c>
      <c r="F46" s="109">
        <v>0</v>
      </c>
      <c r="G46" s="109">
        <v>0</v>
      </c>
      <c r="I46" s="109">
        <v>0</v>
      </c>
      <c r="J46" s="109">
        <v>0</v>
      </c>
      <c r="K46" s="109">
        <v>0</v>
      </c>
      <c r="M46" s="109">
        <v>0</v>
      </c>
    </row>
    <row r="47" spans="2:13">
      <c r="B47" s="158">
        <v>37</v>
      </c>
      <c r="C47" s="24" t="s">
        <v>373</v>
      </c>
      <c r="E47" s="107">
        <v>0</v>
      </c>
      <c r="F47" s="107">
        <v>0</v>
      </c>
      <c r="G47" s="107">
        <v>0</v>
      </c>
      <c r="I47" s="107">
        <v>0</v>
      </c>
      <c r="J47" s="107">
        <v>0</v>
      </c>
      <c r="K47" s="107">
        <v>0</v>
      </c>
      <c r="M47" s="107">
        <v>0</v>
      </c>
    </row>
    <row r="48" spans="2:13">
      <c r="B48" s="160">
        <v>38</v>
      </c>
      <c r="C48" s="27" t="s">
        <v>374</v>
      </c>
      <c r="E48" s="109">
        <v>0</v>
      </c>
      <c r="F48" s="109">
        <v>0</v>
      </c>
      <c r="G48" s="109">
        <v>0</v>
      </c>
      <c r="I48" s="109">
        <v>0</v>
      </c>
      <c r="J48" s="109">
        <v>0</v>
      </c>
      <c r="K48" s="109">
        <v>0</v>
      </c>
      <c r="M48" s="109">
        <v>0</v>
      </c>
    </row>
    <row r="49" spans="2:13">
      <c r="B49" s="158">
        <v>39</v>
      </c>
      <c r="C49" s="24" t="s">
        <v>215</v>
      </c>
      <c r="E49" s="107">
        <v>1074130009</v>
      </c>
      <c r="F49" s="107">
        <v>713440</v>
      </c>
      <c r="G49" s="107">
        <v>1074843449</v>
      </c>
      <c r="I49" s="107">
        <v>832486737</v>
      </c>
      <c r="J49" s="107">
        <v>242356712</v>
      </c>
      <c r="K49" s="107">
        <v>1074843449</v>
      </c>
      <c r="M49" s="107">
        <v>0</v>
      </c>
    </row>
    <row r="50" spans="2:13">
      <c r="B50" s="160">
        <v>40</v>
      </c>
      <c r="C50" s="27" t="s">
        <v>216</v>
      </c>
      <c r="E50" s="109">
        <v>0</v>
      </c>
      <c r="F50" s="109">
        <v>0</v>
      </c>
      <c r="G50" s="109">
        <v>0</v>
      </c>
      <c r="I50" s="109">
        <v>0</v>
      </c>
      <c r="J50" s="109">
        <v>0</v>
      </c>
      <c r="K50" s="109">
        <v>0</v>
      </c>
      <c r="M50" s="109">
        <v>0</v>
      </c>
    </row>
    <row r="51" spans="2:13">
      <c r="B51" s="158">
        <v>41</v>
      </c>
      <c r="C51" s="24" t="s">
        <v>375</v>
      </c>
      <c r="E51" s="107">
        <v>0</v>
      </c>
      <c r="F51" s="107">
        <v>0</v>
      </c>
      <c r="G51" s="107">
        <v>0</v>
      </c>
      <c r="I51" s="107">
        <v>0</v>
      </c>
      <c r="J51" s="107">
        <v>0</v>
      </c>
      <c r="K51" s="107">
        <v>0</v>
      </c>
      <c r="M51" s="107">
        <v>0</v>
      </c>
    </row>
    <row r="52" spans="2:13">
      <c r="B52" s="160">
        <v>42</v>
      </c>
      <c r="C52" s="27" t="s">
        <v>619</v>
      </c>
      <c r="E52" s="109">
        <v>0</v>
      </c>
      <c r="F52" s="109">
        <v>0</v>
      </c>
      <c r="G52" s="109">
        <v>0</v>
      </c>
      <c r="I52" s="109">
        <v>0</v>
      </c>
      <c r="J52" s="109">
        <v>0</v>
      </c>
      <c r="K52" s="109">
        <v>0</v>
      </c>
      <c r="M52" s="109">
        <v>0</v>
      </c>
    </row>
    <row r="53" spans="2:13">
      <c r="B53" s="179"/>
      <c r="C53" s="180" t="s">
        <v>262</v>
      </c>
      <c r="E53" s="181">
        <v>5438903476</v>
      </c>
      <c r="F53" s="181">
        <v>-4671048100</v>
      </c>
      <c r="G53" s="181">
        <v>767855376</v>
      </c>
      <c r="I53" s="181">
        <v>601569229</v>
      </c>
      <c r="J53" s="181">
        <v>0</v>
      </c>
      <c r="K53" s="181">
        <v>601569229</v>
      </c>
      <c r="M53" s="181">
        <v>166286147</v>
      </c>
    </row>
    <row r="54" spans="2:13">
      <c r="B54" s="158">
        <v>43</v>
      </c>
      <c r="C54" s="24" t="s">
        <v>242</v>
      </c>
      <c r="E54" s="107">
        <v>0</v>
      </c>
      <c r="F54" s="107">
        <v>0</v>
      </c>
      <c r="G54" s="107">
        <v>0</v>
      </c>
      <c r="I54" s="107">
        <v>0</v>
      </c>
      <c r="J54" s="107">
        <v>0</v>
      </c>
      <c r="K54" s="107">
        <v>0</v>
      </c>
      <c r="M54" s="107">
        <v>0</v>
      </c>
    </row>
    <row r="55" spans="2:13">
      <c r="B55" s="160">
        <v>44</v>
      </c>
      <c r="C55" s="27" t="s">
        <v>245</v>
      </c>
      <c r="E55" s="109">
        <v>0</v>
      </c>
      <c r="F55" s="109">
        <v>0</v>
      </c>
      <c r="G55" s="109">
        <v>0</v>
      </c>
      <c r="I55" s="109">
        <v>0</v>
      </c>
      <c r="J55" s="109">
        <v>0</v>
      </c>
      <c r="K55" s="109">
        <v>0</v>
      </c>
      <c r="M55" s="109">
        <v>0</v>
      </c>
    </row>
    <row r="56" spans="2:13">
      <c r="B56" s="158">
        <v>45</v>
      </c>
      <c r="C56" s="24" t="s">
        <v>244</v>
      </c>
      <c r="E56" s="107">
        <v>0</v>
      </c>
      <c r="F56" s="107">
        <v>0</v>
      </c>
      <c r="G56" s="107">
        <v>0</v>
      </c>
      <c r="I56" s="107">
        <v>0</v>
      </c>
      <c r="J56" s="107">
        <v>0</v>
      </c>
      <c r="K56" s="107">
        <v>0</v>
      </c>
      <c r="M56" s="107">
        <v>0</v>
      </c>
    </row>
    <row r="57" spans="2:13">
      <c r="B57" s="160">
        <v>46</v>
      </c>
      <c r="C57" s="27" t="s">
        <v>243</v>
      </c>
      <c r="E57" s="109">
        <v>5438903476</v>
      </c>
      <c r="F57" s="109">
        <v>-4671048100</v>
      </c>
      <c r="G57" s="109">
        <v>767855376</v>
      </c>
      <c r="I57" s="109">
        <v>601569229</v>
      </c>
      <c r="J57" s="109">
        <v>0</v>
      </c>
      <c r="K57" s="109">
        <v>601569229</v>
      </c>
      <c r="M57" s="109">
        <v>166286147</v>
      </c>
    </row>
    <row r="58" spans="2:13">
      <c r="B58" s="158">
        <v>47</v>
      </c>
      <c r="C58" s="24" t="s">
        <v>246</v>
      </c>
      <c r="E58" s="107">
        <v>0</v>
      </c>
      <c r="F58" s="107">
        <v>0</v>
      </c>
      <c r="G58" s="107">
        <v>0</v>
      </c>
      <c r="I58" s="107">
        <v>0</v>
      </c>
      <c r="J58" s="107">
        <v>0</v>
      </c>
      <c r="K58" s="107">
        <v>0</v>
      </c>
      <c r="M58" s="107">
        <v>0</v>
      </c>
    </row>
    <row r="59" spans="2:13">
      <c r="B59" s="160">
        <v>48</v>
      </c>
      <c r="C59" s="27" t="s">
        <v>250</v>
      </c>
      <c r="E59" s="109">
        <v>0</v>
      </c>
      <c r="F59" s="109">
        <v>0</v>
      </c>
      <c r="G59" s="109">
        <v>0</v>
      </c>
      <c r="I59" s="109">
        <v>0</v>
      </c>
      <c r="J59" s="109">
        <v>0</v>
      </c>
      <c r="K59" s="109">
        <v>0</v>
      </c>
      <c r="M59" s="109">
        <v>0</v>
      </c>
    </row>
    <row r="60" spans="2:13">
      <c r="B60" s="158">
        <v>49</v>
      </c>
      <c r="C60" s="24" t="s">
        <v>253</v>
      </c>
      <c r="E60" s="107">
        <v>0</v>
      </c>
      <c r="F60" s="107">
        <v>0</v>
      </c>
      <c r="G60" s="107">
        <v>0</v>
      </c>
      <c r="I60" s="107">
        <v>0</v>
      </c>
      <c r="J60" s="107">
        <v>0</v>
      </c>
      <c r="K60" s="107">
        <v>0</v>
      </c>
      <c r="M60" s="107">
        <v>0</v>
      </c>
    </row>
    <row r="61" spans="2:13">
      <c r="B61" s="160">
        <v>50</v>
      </c>
      <c r="C61" s="27" t="s">
        <v>217</v>
      </c>
      <c r="E61" s="109">
        <v>0</v>
      </c>
      <c r="F61" s="109">
        <v>0</v>
      </c>
      <c r="G61" s="109">
        <v>0</v>
      </c>
      <c r="I61" s="109">
        <v>0</v>
      </c>
      <c r="J61" s="109">
        <v>0</v>
      </c>
      <c r="K61" s="109">
        <v>0</v>
      </c>
      <c r="M61" s="109">
        <v>0</v>
      </c>
    </row>
    <row r="62" spans="2:13">
      <c r="B62" s="179"/>
      <c r="C62" s="180" t="s">
        <v>260</v>
      </c>
      <c r="E62" s="181">
        <v>0</v>
      </c>
      <c r="F62" s="181">
        <v>102506250</v>
      </c>
      <c r="G62" s="181">
        <v>102506250</v>
      </c>
      <c r="I62" s="181">
        <v>102506250</v>
      </c>
      <c r="J62" s="181">
        <v>0</v>
      </c>
      <c r="K62" s="181">
        <v>102506250</v>
      </c>
      <c r="M62" s="181">
        <v>0</v>
      </c>
    </row>
    <row r="63" spans="2:13">
      <c r="B63" s="158">
        <v>51</v>
      </c>
      <c r="C63" s="24" t="s">
        <v>218</v>
      </c>
      <c r="E63" s="107">
        <v>0</v>
      </c>
      <c r="F63" s="107">
        <v>102506250</v>
      </c>
      <c r="G63" s="107">
        <v>102506250</v>
      </c>
      <c r="I63" s="107">
        <v>102506250</v>
      </c>
      <c r="J63" s="107">
        <v>0</v>
      </c>
      <c r="K63" s="107">
        <v>102506250</v>
      </c>
      <c r="M63" s="107">
        <v>0</v>
      </c>
    </row>
    <row r="64" spans="2:13">
      <c r="B64" s="160">
        <v>52</v>
      </c>
      <c r="C64" s="27" t="s">
        <v>219</v>
      </c>
      <c r="E64" s="109">
        <v>0</v>
      </c>
      <c r="F64" s="109">
        <v>0</v>
      </c>
      <c r="G64" s="109">
        <v>0</v>
      </c>
      <c r="I64" s="109">
        <v>0</v>
      </c>
      <c r="J64" s="109">
        <v>0</v>
      </c>
      <c r="K64" s="109">
        <v>0</v>
      </c>
      <c r="M64" s="109">
        <v>0</v>
      </c>
    </row>
    <row r="65" spans="2:13">
      <c r="B65" s="158">
        <v>53</v>
      </c>
      <c r="C65" s="24" t="s">
        <v>1201</v>
      </c>
      <c r="E65" s="107">
        <v>0</v>
      </c>
      <c r="F65" s="107">
        <v>0</v>
      </c>
      <c r="G65" s="107">
        <v>0</v>
      </c>
      <c r="I65" s="107">
        <v>0</v>
      </c>
      <c r="J65" s="107">
        <v>0</v>
      </c>
      <c r="K65" s="107">
        <v>0</v>
      </c>
      <c r="M65" s="107">
        <v>0</v>
      </c>
    </row>
    <row r="66" spans="2:13">
      <c r="B66" s="179"/>
      <c r="C66" s="180" t="s">
        <v>621</v>
      </c>
      <c r="E66" s="181">
        <v>349158532</v>
      </c>
      <c r="F66" s="181">
        <v>-105045250</v>
      </c>
      <c r="G66" s="181">
        <v>244113282</v>
      </c>
      <c r="I66" s="181">
        <v>244113282</v>
      </c>
      <c r="J66" s="181">
        <v>0</v>
      </c>
      <c r="K66" s="181">
        <v>244113282</v>
      </c>
      <c r="M66" s="181">
        <v>0</v>
      </c>
    </row>
    <row r="67" spans="2:13">
      <c r="B67" s="160">
        <v>54</v>
      </c>
      <c r="C67" s="27" t="s">
        <v>220</v>
      </c>
      <c r="E67" s="109">
        <v>0</v>
      </c>
      <c r="F67" s="109">
        <v>0</v>
      </c>
      <c r="G67" s="109">
        <v>0</v>
      </c>
      <c r="I67" s="109">
        <v>0</v>
      </c>
      <c r="J67" s="109">
        <v>0</v>
      </c>
      <c r="K67" s="109">
        <v>0</v>
      </c>
      <c r="M67" s="109">
        <v>0</v>
      </c>
    </row>
    <row r="68" spans="2:13">
      <c r="B68" s="158">
        <v>55</v>
      </c>
      <c r="C68" s="24" t="s">
        <v>249</v>
      </c>
      <c r="E68" s="107">
        <v>349158532</v>
      </c>
      <c r="F68" s="107">
        <v>-105045250</v>
      </c>
      <c r="G68" s="107">
        <v>244113282</v>
      </c>
      <c r="I68" s="107">
        <v>244113282</v>
      </c>
      <c r="J68" s="107">
        <v>0</v>
      </c>
      <c r="K68" s="107">
        <v>244113282</v>
      </c>
      <c r="M68" s="107">
        <v>0</v>
      </c>
    </row>
    <row r="69" spans="2:13">
      <c r="B69" s="179"/>
      <c r="C69" s="180" t="s">
        <v>259</v>
      </c>
      <c r="E69" s="181">
        <v>91733040</v>
      </c>
      <c r="F69" s="181">
        <v>0</v>
      </c>
      <c r="G69" s="181">
        <v>91733040</v>
      </c>
      <c r="I69" s="181">
        <v>91733040</v>
      </c>
      <c r="J69" s="181">
        <v>0</v>
      </c>
      <c r="K69" s="181">
        <v>91733040</v>
      </c>
      <c r="M69" s="181">
        <v>0</v>
      </c>
    </row>
    <row r="70" spans="2:13">
      <c r="B70" s="160">
        <v>56</v>
      </c>
      <c r="C70" s="27" t="s">
        <v>256</v>
      </c>
      <c r="E70" s="109">
        <v>91733040</v>
      </c>
      <c r="F70" s="109">
        <v>0</v>
      </c>
      <c r="G70" s="109">
        <v>91733040</v>
      </c>
      <c r="I70" s="109">
        <v>91733040</v>
      </c>
      <c r="J70" s="109">
        <v>0</v>
      </c>
      <c r="K70" s="109">
        <v>91733040</v>
      </c>
      <c r="M70" s="109">
        <v>0</v>
      </c>
    </row>
    <row r="71" spans="2:13">
      <c r="B71" s="179"/>
      <c r="C71" s="180" t="s">
        <v>265</v>
      </c>
      <c r="E71" s="181">
        <v>739969819</v>
      </c>
      <c r="F71" s="181">
        <v>0</v>
      </c>
      <c r="G71" s="181">
        <v>739969819</v>
      </c>
      <c r="I71" s="181">
        <v>739969819</v>
      </c>
      <c r="J71" s="181">
        <v>0</v>
      </c>
      <c r="K71" s="181">
        <v>739969819</v>
      </c>
      <c r="M71" s="181">
        <v>0</v>
      </c>
    </row>
    <row r="72" spans="2:13">
      <c r="B72" s="158">
        <v>57</v>
      </c>
      <c r="C72" s="24" t="s">
        <v>254</v>
      </c>
      <c r="E72" s="107">
        <v>739969819</v>
      </c>
      <c r="F72" s="107">
        <v>0</v>
      </c>
      <c r="G72" s="107">
        <v>739969819</v>
      </c>
      <c r="I72" s="107">
        <v>739969819</v>
      </c>
      <c r="J72" s="107">
        <v>0</v>
      </c>
      <c r="K72" s="107">
        <v>739969819</v>
      </c>
      <c r="M72" s="107">
        <v>0</v>
      </c>
    </row>
    <row r="73" spans="2:13">
      <c r="B73" s="179"/>
      <c r="C73" s="180" t="s">
        <v>123</v>
      </c>
      <c r="E73" s="181">
        <v>106394884</v>
      </c>
      <c r="F73" s="181">
        <v>0</v>
      </c>
      <c r="G73" s="181">
        <v>106394884</v>
      </c>
      <c r="H73" s="184">
        <v>808920</v>
      </c>
      <c r="I73" s="181">
        <v>12875000</v>
      </c>
      <c r="J73" s="181">
        <v>0</v>
      </c>
      <c r="K73" s="181">
        <v>12875000</v>
      </c>
      <c r="M73" s="181">
        <v>93519884</v>
      </c>
    </row>
    <row r="74" spans="2:13">
      <c r="B74" s="160">
        <v>58</v>
      </c>
      <c r="C74" s="27" t="s">
        <v>247</v>
      </c>
      <c r="E74" s="109">
        <v>106394884</v>
      </c>
      <c r="F74" s="109">
        <v>0</v>
      </c>
      <c r="G74" s="109">
        <v>106394884</v>
      </c>
      <c r="I74" s="109">
        <v>12875000</v>
      </c>
      <c r="J74" s="109">
        <v>0</v>
      </c>
      <c r="K74" s="109">
        <v>12875000</v>
      </c>
      <c r="M74" s="109">
        <v>93519884</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33" customHeight="1">
      <c r="C1" s="170" t="s">
        <v>356</v>
      </c>
      <c r="E1" s="172" t="s">
        <v>223</v>
      </c>
      <c r="F1" s="172" t="s">
        <v>26</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29811656548</v>
      </c>
      <c r="F8" s="178">
        <v>6226020</v>
      </c>
      <c r="G8" s="178">
        <v>29817882568</v>
      </c>
      <c r="I8" s="178">
        <v>29805175707</v>
      </c>
      <c r="J8" s="178">
        <v>0</v>
      </c>
      <c r="K8" s="178">
        <v>29805175707</v>
      </c>
      <c r="M8" s="178">
        <v>12706861</v>
      </c>
    </row>
    <row r="9" spans="2:13">
      <c r="B9" s="179"/>
      <c r="C9" s="180" t="s">
        <v>264</v>
      </c>
      <c r="E9" s="181">
        <v>195884559</v>
      </c>
      <c r="F9" s="181">
        <v>0</v>
      </c>
      <c r="G9" s="181">
        <v>195884559</v>
      </c>
      <c r="I9" s="181">
        <v>202845744</v>
      </c>
      <c r="J9" s="181">
        <v>0</v>
      </c>
      <c r="K9" s="181">
        <v>202845744</v>
      </c>
      <c r="M9" s="181">
        <v>-6961185</v>
      </c>
    </row>
    <row r="10" spans="2:13">
      <c r="B10" s="158">
        <v>3</v>
      </c>
      <c r="C10" s="54" t="s">
        <v>240</v>
      </c>
      <c r="E10" s="107">
        <v>195884559</v>
      </c>
      <c r="F10" s="107">
        <v>0</v>
      </c>
      <c r="G10" s="107">
        <v>195884559</v>
      </c>
      <c r="I10" s="107">
        <v>202845744</v>
      </c>
      <c r="J10" s="107">
        <v>0</v>
      </c>
      <c r="K10" s="107">
        <v>202845744</v>
      </c>
      <c r="M10" s="107">
        <v>-6961185</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14436490375</v>
      </c>
      <c r="F36" s="181">
        <v>6226020</v>
      </c>
      <c r="G36" s="181">
        <v>14442716395</v>
      </c>
      <c r="I36" s="181">
        <v>14442716395</v>
      </c>
      <c r="J36" s="181">
        <v>0</v>
      </c>
      <c r="K36" s="181">
        <v>14442716395</v>
      </c>
      <c r="M36" s="181">
        <v>0</v>
      </c>
    </row>
    <row r="37" spans="2:13">
      <c r="B37" s="182">
        <v>27</v>
      </c>
      <c r="C37" s="54" t="s">
        <v>205</v>
      </c>
      <c r="E37" s="107">
        <v>3777371395</v>
      </c>
      <c r="F37" s="107">
        <v>0</v>
      </c>
      <c r="G37" s="107">
        <v>3777371395</v>
      </c>
      <c r="I37" s="107">
        <v>3777371395</v>
      </c>
      <c r="J37" s="107">
        <v>0</v>
      </c>
      <c r="K37" s="107">
        <v>3777371395</v>
      </c>
      <c r="M37" s="107">
        <v>0</v>
      </c>
    </row>
    <row r="38" spans="2:13">
      <c r="B38" s="183">
        <v>28</v>
      </c>
      <c r="C38" s="52" t="s">
        <v>206</v>
      </c>
      <c r="E38" s="109">
        <v>1611654224</v>
      </c>
      <c r="F38" s="109">
        <v>0</v>
      </c>
      <c r="G38" s="109">
        <v>1611654224</v>
      </c>
      <c r="I38" s="109">
        <v>1611654224</v>
      </c>
      <c r="J38" s="109">
        <v>0</v>
      </c>
      <c r="K38" s="109">
        <v>1611654224</v>
      </c>
      <c r="M38" s="109">
        <v>0</v>
      </c>
    </row>
    <row r="39" spans="2:13">
      <c r="B39" s="182">
        <v>29</v>
      </c>
      <c r="C39" s="54" t="s">
        <v>207</v>
      </c>
      <c r="E39" s="107">
        <v>2510627157</v>
      </c>
      <c r="F39" s="107">
        <v>0</v>
      </c>
      <c r="G39" s="107">
        <v>2510627157</v>
      </c>
      <c r="I39" s="107">
        <v>2510627157</v>
      </c>
      <c r="J39" s="107">
        <v>0</v>
      </c>
      <c r="K39" s="107">
        <v>2510627157</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4405854</v>
      </c>
      <c r="F44" s="109">
        <v>0</v>
      </c>
      <c r="G44" s="109">
        <v>4405854</v>
      </c>
      <c r="I44" s="109">
        <v>4405854</v>
      </c>
      <c r="J44" s="109">
        <v>0</v>
      </c>
      <c r="K44" s="109">
        <v>4405854</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17831325</v>
      </c>
      <c r="F49" s="107">
        <v>0</v>
      </c>
      <c r="G49" s="107">
        <v>17831325</v>
      </c>
      <c r="I49" s="107">
        <v>17831325</v>
      </c>
      <c r="J49" s="107">
        <v>0</v>
      </c>
      <c r="K49" s="107">
        <v>17831325</v>
      </c>
      <c r="M49" s="107">
        <v>0</v>
      </c>
    </row>
    <row r="50" spans="2:13">
      <c r="B50" s="183">
        <v>40</v>
      </c>
      <c r="C50" s="52" t="s">
        <v>216</v>
      </c>
      <c r="E50" s="109">
        <v>2965599480</v>
      </c>
      <c r="F50" s="109">
        <v>6226020</v>
      </c>
      <c r="G50" s="109">
        <v>2971825500</v>
      </c>
      <c r="I50" s="109">
        <v>2971825500</v>
      </c>
      <c r="J50" s="109">
        <v>0</v>
      </c>
      <c r="K50" s="109">
        <v>2971825500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3549000940</v>
      </c>
      <c r="F52" s="109">
        <v>0</v>
      </c>
      <c r="G52" s="109">
        <v>3549000940</v>
      </c>
      <c r="I52" s="109">
        <v>3549000940</v>
      </c>
      <c r="J52" s="109">
        <v>0</v>
      </c>
      <c r="K52" s="109">
        <v>3549000940</v>
      </c>
      <c r="M52" s="109">
        <v>0</v>
      </c>
    </row>
    <row r="53" spans="2:13">
      <c r="B53" s="179"/>
      <c r="C53" s="180" t="s">
        <v>262</v>
      </c>
      <c r="E53" s="181">
        <v>14602527367</v>
      </c>
      <c r="F53" s="181">
        <v>0</v>
      </c>
      <c r="G53" s="181">
        <v>14602527367</v>
      </c>
      <c r="I53" s="181">
        <v>14582859321</v>
      </c>
      <c r="J53" s="181">
        <v>0</v>
      </c>
      <c r="K53" s="181">
        <v>14582859321</v>
      </c>
      <c r="M53" s="181">
        <v>19668046</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14602527367</v>
      </c>
      <c r="F57" s="109">
        <v>0</v>
      </c>
      <c r="G57" s="109">
        <v>14602527367</v>
      </c>
      <c r="I57" s="109">
        <v>14582859321</v>
      </c>
      <c r="J57" s="109">
        <v>0</v>
      </c>
      <c r="K57" s="109">
        <v>14582859321</v>
      </c>
      <c r="M57" s="109">
        <v>19668046</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108708252</v>
      </c>
      <c r="F69" s="181">
        <v>0</v>
      </c>
      <c r="G69" s="181">
        <v>108708252</v>
      </c>
      <c r="I69" s="181">
        <v>108708252</v>
      </c>
      <c r="J69" s="181">
        <v>0</v>
      </c>
      <c r="K69" s="181">
        <v>108708252</v>
      </c>
      <c r="M69" s="181">
        <v>0</v>
      </c>
    </row>
    <row r="70" spans="2:13">
      <c r="B70" s="182">
        <v>56</v>
      </c>
      <c r="C70" s="54" t="s">
        <v>256</v>
      </c>
      <c r="E70" s="107">
        <v>108708252</v>
      </c>
      <c r="F70" s="107">
        <v>0</v>
      </c>
      <c r="G70" s="107">
        <v>108708252</v>
      </c>
      <c r="I70" s="107">
        <v>108708252</v>
      </c>
      <c r="J70" s="107">
        <v>0</v>
      </c>
      <c r="K70" s="107">
        <v>108708252</v>
      </c>
      <c r="M70" s="107">
        <v>0</v>
      </c>
    </row>
    <row r="71" spans="2:13">
      <c r="B71" s="179"/>
      <c r="C71" s="180" t="s">
        <v>265</v>
      </c>
      <c r="E71" s="181">
        <v>468045995</v>
      </c>
      <c r="F71" s="181">
        <v>0</v>
      </c>
      <c r="G71" s="181">
        <v>468045995</v>
      </c>
      <c r="I71" s="181">
        <v>468045995</v>
      </c>
      <c r="J71" s="181">
        <v>0</v>
      </c>
      <c r="K71" s="181">
        <v>468045995</v>
      </c>
      <c r="M71" s="181">
        <v>0</v>
      </c>
    </row>
    <row r="72" spans="2:13">
      <c r="B72" s="183">
        <v>57</v>
      </c>
      <c r="C72" s="52" t="s">
        <v>254</v>
      </c>
      <c r="E72" s="109">
        <v>468045995</v>
      </c>
      <c r="F72" s="109">
        <v>0</v>
      </c>
      <c r="G72" s="109">
        <v>468045995</v>
      </c>
      <c r="I72" s="109">
        <v>468045995</v>
      </c>
      <c r="J72" s="109">
        <v>0</v>
      </c>
      <c r="K72" s="109">
        <v>468045995</v>
      </c>
      <c r="M72" s="109">
        <v>0</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J203:J600 K75:M600">
      <formula1>Taxes</formula1>
    </dataValidation>
    <dataValidation type="list" allowBlank="1" showInputMessage="1" showErrorMessage="1" sqref="C75:C603">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22.5">
      <c r="C1" s="170" t="s">
        <v>356</v>
      </c>
      <c r="E1" s="172" t="s">
        <v>226</v>
      </c>
      <c r="F1" s="172" t="s">
        <v>27</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17291526166</v>
      </c>
      <c r="F8" s="178">
        <v>-274130357</v>
      </c>
      <c r="G8" s="178">
        <v>17017395809</v>
      </c>
      <c r="I8" s="178">
        <v>15819619566</v>
      </c>
      <c r="J8" s="178">
        <v>-29498525</v>
      </c>
      <c r="K8" s="178">
        <v>15790121041</v>
      </c>
      <c r="M8" s="178">
        <v>1227274768</v>
      </c>
    </row>
    <row r="9" spans="2:13">
      <c r="B9" s="179"/>
      <c r="C9" s="180" t="s">
        <v>264</v>
      </c>
      <c r="E9" s="181">
        <v>5141530456</v>
      </c>
      <c r="F9" s="181">
        <v>1187417007</v>
      </c>
      <c r="G9" s="181">
        <v>6328947463</v>
      </c>
      <c r="I9" s="181">
        <v>6601266181</v>
      </c>
      <c r="J9" s="181">
        <v>-29498525</v>
      </c>
      <c r="K9" s="181">
        <v>6571767656</v>
      </c>
      <c r="M9" s="181">
        <v>-242820193</v>
      </c>
    </row>
    <row r="10" spans="2:13">
      <c r="B10" s="158">
        <v>3</v>
      </c>
      <c r="C10" s="54" t="s">
        <v>240</v>
      </c>
      <c r="E10" s="107">
        <v>5133130456</v>
      </c>
      <c r="F10" s="107">
        <v>1187417007</v>
      </c>
      <c r="G10" s="107">
        <v>6320547463</v>
      </c>
      <c r="I10" s="107">
        <v>6571767656</v>
      </c>
      <c r="J10" s="107">
        <v>0</v>
      </c>
      <c r="K10" s="107">
        <v>6571767656</v>
      </c>
      <c r="M10" s="107">
        <v>-251220193</v>
      </c>
    </row>
    <row r="11" spans="2:13">
      <c r="B11" s="160">
        <v>4</v>
      </c>
      <c r="C11" s="52" t="s">
        <v>150</v>
      </c>
      <c r="E11" s="109">
        <v>8400000</v>
      </c>
      <c r="F11" s="109">
        <v>0</v>
      </c>
      <c r="G11" s="109">
        <v>8400000</v>
      </c>
      <c r="I11" s="109">
        <v>29498525</v>
      </c>
      <c r="J11" s="109">
        <v>-29498525</v>
      </c>
      <c r="K11" s="109">
        <v>0</v>
      </c>
      <c r="M11" s="109">
        <v>8400000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1187417007</v>
      </c>
      <c r="F25" s="181">
        <v>-1187417007</v>
      </c>
      <c r="G25" s="181">
        <v>0</v>
      </c>
      <c r="I25" s="181">
        <v>0</v>
      </c>
      <c r="J25" s="181">
        <v>0</v>
      </c>
      <c r="K25" s="181">
        <v>0</v>
      </c>
      <c r="M25" s="181">
        <v>0</v>
      </c>
    </row>
    <row r="26" spans="2:13" ht="22.5">
      <c r="B26" s="182">
        <v>17</v>
      </c>
      <c r="C26" s="54" t="s">
        <v>248</v>
      </c>
      <c r="E26" s="107">
        <v>1187417007</v>
      </c>
      <c r="F26" s="107">
        <v>-1187417007</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9119826455</v>
      </c>
      <c r="F36" s="181">
        <v>-575200446</v>
      </c>
      <c r="G36" s="181">
        <v>8544626009</v>
      </c>
      <c r="I36" s="181">
        <v>8544626010</v>
      </c>
      <c r="J36" s="181">
        <v>0</v>
      </c>
      <c r="K36" s="181">
        <v>8544626010</v>
      </c>
      <c r="M36" s="181">
        <v>-1</v>
      </c>
    </row>
    <row r="37" spans="2:13">
      <c r="B37" s="182">
        <v>27</v>
      </c>
      <c r="C37" s="54" t="s">
        <v>205</v>
      </c>
      <c r="E37" s="107">
        <v>0</v>
      </c>
      <c r="F37" s="107">
        <v>3649643</v>
      </c>
      <c r="G37" s="107">
        <v>3649643</v>
      </c>
      <c r="I37" s="107">
        <v>3649643</v>
      </c>
      <c r="J37" s="107">
        <v>0</v>
      </c>
      <c r="K37" s="107">
        <v>3649643</v>
      </c>
      <c r="M37" s="107">
        <v>0</v>
      </c>
    </row>
    <row r="38" spans="2:13">
      <c r="B38" s="183">
        <v>28</v>
      </c>
      <c r="C38" s="52" t="s">
        <v>206</v>
      </c>
      <c r="E38" s="109">
        <v>5883516349</v>
      </c>
      <c r="F38" s="109">
        <v>-575200446</v>
      </c>
      <c r="G38" s="109">
        <v>5308315903</v>
      </c>
      <c r="I38" s="109">
        <v>5308315903</v>
      </c>
      <c r="J38" s="109">
        <v>0</v>
      </c>
      <c r="K38" s="109">
        <v>5308315903</v>
      </c>
      <c r="M38" s="109">
        <v>0</v>
      </c>
    </row>
    <row r="39" spans="2:13">
      <c r="B39" s="182">
        <v>29</v>
      </c>
      <c r="C39" s="54" t="s">
        <v>207</v>
      </c>
      <c r="E39" s="107">
        <v>2550000000</v>
      </c>
      <c r="F39" s="107">
        <v>0</v>
      </c>
      <c r="G39" s="107">
        <v>2550000000</v>
      </c>
      <c r="I39" s="107">
        <v>2550000000</v>
      </c>
      <c r="J39" s="107">
        <v>0</v>
      </c>
      <c r="K39" s="107">
        <v>2550000000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640827500</v>
      </c>
      <c r="F42" s="109">
        <v>0</v>
      </c>
      <c r="G42" s="109">
        <v>640827500</v>
      </c>
      <c r="I42" s="109">
        <v>640827501</v>
      </c>
      <c r="J42" s="109">
        <v>0</v>
      </c>
      <c r="K42" s="109">
        <v>640827501</v>
      </c>
      <c r="M42" s="109">
        <v>-1</v>
      </c>
    </row>
    <row r="43" spans="2:13" ht="22.5">
      <c r="B43" s="182">
        <v>33</v>
      </c>
      <c r="C43" s="54" t="s">
        <v>211</v>
      </c>
      <c r="E43" s="107">
        <v>0</v>
      </c>
      <c r="F43" s="107">
        <v>0</v>
      </c>
      <c r="G43" s="107">
        <v>0</v>
      </c>
      <c r="I43" s="107">
        <v>0</v>
      </c>
      <c r="J43" s="107">
        <v>0</v>
      </c>
      <c r="K43" s="107">
        <v>0</v>
      </c>
      <c r="M43" s="107">
        <v>0</v>
      </c>
    </row>
    <row r="44" spans="2:13">
      <c r="B44" s="183">
        <v>34</v>
      </c>
      <c r="C44" s="52" t="s">
        <v>212</v>
      </c>
      <c r="E44" s="109">
        <v>4220600</v>
      </c>
      <c r="F44" s="109">
        <v>0</v>
      </c>
      <c r="G44" s="109">
        <v>4220600</v>
      </c>
      <c r="I44" s="109">
        <v>4220600</v>
      </c>
      <c r="J44" s="109">
        <v>0</v>
      </c>
      <c r="K44" s="109">
        <v>4220600</v>
      </c>
      <c r="M44" s="109">
        <v>0</v>
      </c>
    </row>
    <row r="45" spans="2:13">
      <c r="B45" s="182">
        <v>35</v>
      </c>
      <c r="C45" s="54" t="s">
        <v>213</v>
      </c>
      <c r="E45" s="107">
        <v>3649643</v>
      </c>
      <c r="F45" s="107">
        <v>-3649643</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37612363</v>
      </c>
      <c r="F49" s="107">
        <v>0</v>
      </c>
      <c r="G49" s="107">
        <v>37612363</v>
      </c>
      <c r="I49" s="107">
        <v>37612363</v>
      </c>
      <c r="J49" s="107">
        <v>0</v>
      </c>
      <c r="K49" s="107">
        <v>37612363</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1568621891</v>
      </c>
      <c r="F53" s="181">
        <v>0</v>
      </c>
      <c r="G53" s="181">
        <v>1568621891</v>
      </c>
      <c r="I53" s="181">
        <v>202651003</v>
      </c>
      <c r="J53" s="181">
        <v>0</v>
      </c>
      <c r="K53" s="181">
        <v>202651003</v>
      </c>
      <c r="M53" s="181">
        <v>1365970888</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1568621891</v>
      </c>
      <c r="F57" s="109">
        <v>0</v>
      </c>
      <c r="G57" s="109">
        <v>1568621891</v>
      </c>
      <c r="I57" s="109">
        <v>202651003</v>
      </c>
      <c r="J57" s="109">
        <v>0</v>
      </c>
      <c r="K57" s="109">
        <v>202651003</v>
      </c>
      <c r="M57" s="109">
        <v>1365970888</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0</v>
      </c>
      <c r="F69" s="181">
        <v>66822640</v>
      </c>
      <c r="G69" s="181">
        <v>66822640</v>
      </c>
      <c r="I69" s="181">
        <v>49642670</v>
      </c>
      <c r="J69" s="181">
        <v>0</v>
      </c>
      <c r="K69" s="181">
        <v>49642670</v>
      </c>
      <c r="M69" s="181">
        <v>17179970</v>
      </c>
    </row>
    <row r="70" spans="2:13">
      <c r="B70" s="182">
        <v>56</v>
      </c>
      <c r="C70" s="54" t="s">
        <v>256</v>
      </c>
      <c r="E70" s="107">
        <v>0</v>
      </c>
      <c r="F70" s="107">
        <v>66822640</v>
      </c>
      <c r="G70" s="107">
        <v>66822640</v>
      </c>
      <c r="I70" s="107">
        <v>49642670</v>
      </c>
      <c r="J70" s="107">
        <v>0</v>
      </c>
      <c r="K70" s="107">
        <v>49642670</v>
      </c>
      <c r="M70" s="107">
        <v>17179970</v>
      </c>
    </row>
    <row r="71" spans="2:13">
      <c r="B71" s="179"/>
      <c r="C71" s="180" t="s">
        <v>265</v>
      </c>
      <c r="E71" s="181">
        <v>0</v>
      </c>
      <c r="F71" s="181">
        <v>508377806</v>
      </c>
      <c r="G71" s="181">
        <v>508377806</v>
      </c>
      <c r="I71" s="181">
        <v>421433702</v>
      </c>
      <c r="J71" s="181">
        <v>0</v>
      </c>
      <c r="K71" s="181">
        <v>421433702</v>
      </c>
      <c r="M71" s="181">
        <v>86944104</v>
      </c>
    </row>
    <row r="72" spans="2:13">
      <c r="B72" s="183">
        <v>57</v>
      </c>
      <c r="C72" s="52" t="s">
        <v>254</v>
      </c>
      <c r="E72" s="109">
        <v>0</v>
      </c>
      <c r="F72" s="109">
        <v>508377806</v>
      </c>
      <c r="G72" s="109">
        <v>508377806</v>
      </c>
      <c r="I72" s="109">
        <v>421433702</v>
      </c>
      <c r="J72" s="109">
        <v>0</v>
      </c>
      <c r="K72" s="109">
        <v>421433702</v>
      </c>
      <c r="M72" s="109">
        <v>86944104</v>
      </c>
    </row>
    <row r="73" spans="2:13">
      <c r="B73" s="179"/>
      <c r="C73" s="180" t="s">
        <v>123</v>
      </c>
      <c r="E73" s="181">
        <v>274130357</v>
      </c>
      <c r="F73" s="181">
        <v>-274130357</v>
      </c>
      <c r="G73" s="181">
        <v>0</v>
      </c>
      <c r="H73" s="184">
        <v>808920</v>
      </c>
      <c r="I73" s="181">
        <v>0</v>
      </c>
      <c r="J73" s="181">
        <v>0</v>
      </c>
      <c r="K73" s="181">
        <v>0</v>
      </c>
      <c r="M73" s="181">
        <v>0</v>
      </c>
    </row>
    <row r="74" spans="2:13" ht="22.5">
      <c r="B74" s="182">
        <v>58</v>
      </c>
      <c r="C74" s="54" t="s">
        <v>247</v>
      </c>
      <c r="E74" s="107">
        <v>274130357</v>
      </c>
      <c r="F74" s="107">
        <v>-274130357</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63.75" customHeight="1">
      <c r="C1" s="170" t="s">
        <v>356</v>
      </c>
      <c r="E1" s="172" t="s">
        <v>235</v>
      </c>
      <c r="F1" s="172" t="s">
        <v>28</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444675013</v>
      </c>
      <c r="F8" s="178">
        <v>56833706</v>
      </c>
      <c r="G8" s="178">
        <v>501508719</v>
      </c>
      <c r="I8" s="178">
        <v>269533422</v>
      </c>
      <c r="J8" s="178">
        <v>230049346</v>
      </c>
      <c r="K8" s="178">
        <v>499582768</v>
      </c>
      <c r="M8" s="178">
        <v>1925951</v>
      </c>
    </row>
    <row r="9" spans="2:13">
      <c r="B9" s="179"/>
      <c r="C9" s="180" t="s">
        <v>264</v>
      </c>
      <c r="E9" s="181">
        <v>0</v>
      </c>
      <c r="F9" s="181">
        <v>0</v>
      </c>
      <c r="G9" s="181">
        <v>0</v>
      </c>
      <c r="I9" s="181">
        <v>62400</v>
      </c>
      <c r="J9" s="181">
        <v>0</v>
      </c>
      <c r="K9" s="181">
        <v>62400</v>
      </c>
      <c r="M9" s="181">
        <v>-62400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62400</v>
      </c>
      <c r="J14" s="107">
        <v>0</v>
      </c>
      <c r="K14" s="107">
        <v>62400</v>
      </c>
      <c r="M14" s="107">
        <v>-62400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442399813</v>
      </c>
      <c r="F36" s="181">
        <v>0</v>
      </c>
      <c r="G36" s="181">
        <v>442399813</v>
      </c>
      <c r="I36" s="181">
        <v>212350467</v>
      </c>
      <c r="J36" s="181">
        <v>230049346</v>
      </c>
      <c r="K36" s="181">
        <v>442399813</v>
      </c>
      <c r="M36" s="181">
        <v>0</v>
      </c>
    </row>
    <row r="37" spans="2:13">
      <c r="B37" s="182">
        <v>27</v>
      </c>
      <c r="C37" s="54" t="s">
        <v>205</v>
      </c>
      <c r="E37" s="107">
        <v>84212829</v>
      </c>
      <c r="F37" s="107">
        <v>0</v>
      </c>
      <c r="G37" s="107">
        <v>84212829</v>
      </c>
      <c r="I37" s="107">
        <v>84212829</v>
      </c>
      <c r="J37" s="107">
        <v>0</v>
      </c>
      <c r="K37" s="107">
        <v>84212829</v>
      </c>
      <c r="M37" s="107">
        <v>0</v>
      </c>
    </row>
    <row r="38" spans="2:13">
      <c r="B38" s="183">
        <v>28</v>
      </c>
      <c r="C38" s="52" t="s">
        <v>206</v>
      </c>
      <c r="E38" s="109">
        <v>80923472</v>
      </c>
      <c r="F38" s="109">
        <v>0</v>
      </c>
      <c r="G38" s="109">
        <v>80923472</v>
      </c>
      <c r="I38" s="109">
        <v>80923472</v>
      </c>
      <c r="J38" s="109">
        <v>0</v>
      </c>
      <c r="K38" s="109">
        <v>80923472</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269651774</v>
      </c>
      <c r="F40" s="109">
        <v>0</v>
      </c>
      <c r="G40" s="109">
        <v>269651774</v>
      </c>
      <c r="I40" s="109">
        <v>39602428</v>
      </c>
      <c r="J40" s="109">
        <v>230049346</v>
      </c>
      <c r="K40" s="109">
        <v>269651774</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7611738</v>
      </c>
      <c r="F44" s="109">
        <v>0</v>
      </c>
      <c r="G44" s="109">
        <v>7611738</v>
      </c>
      <c r="I44" s="109">
        <v>7611738</v>
      </c>
      <c r="J44" s="109">
        <v>0</v>
      </c>
      <c r="K44" s="109">
        <v>7611738</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0</v>
      </c>
      <c r="J53" s="181">
        <v>0</v>
      </c>
      <c r="K53" s="181">
        <v>0</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0</v>
      </c>
      <c r="J57" s="109">
        <v>0</v>
      </c>
      <c r="K57" s="109">
        <v>0</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12572000</v>
      </c>
      <c r="G66" s="181">
        <v>12572000</v>
      </c>
      <c r="I66" s="181">
        <v>12572000</v>
      </c>
      <c r="J66" s="181">
        <v>0</v>
      </c>
      <c r="K66" s="181">
        <v>12572000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12572000</v>
      </c>
      <c r="G68" s="109">
        <v>12572000</v>
      </c>
      <c r="I68" s="109">
        <v>12572000</v>
      </c>
      <c r="J68" s="109">
        <v>0</v>
      </c>
      <c r="K68" s="109">
        <v>12572000</v>
      </c>
      <c r="M68" s="109">
        <v>0</v>
      </c>
    </row>
    <row r="69" spans="2:13">
      <c r="B69" s="179"/>
      <c r="C69" s="180" t="s">
        <v>259</v>
      </c>
      <c r="E69" s="181">
        <v>0</v>
      </c>
      <c r="F69" s="181">
        <v>6161400</v>
      </c>
      <c r="G69" s="181">
        <v>6161400</v>
      </c>
      <c r="I69" s="181">
        <v>6645240</v>
      </c>
      <c r="J69" s="181">
        <v>0</v>
      </c>
      <c r="K69" s="181">
        <v>6645240</v>
      </c>
      <c r="M69" s="181">
        <v>-483840</v>
      </c>
    </row>
    <row r="70" spans="2:13">
      <c r="B70" s="182">
        <v>56</v>
      </c>
      <c r="C70" s="54" t="s">
        <v>256</v>
      </c>
      <c r="E70" s="107">
        <v>0</v>
      </c>
      <c r="F70" s="107">
        <v>6161400</v>
      </c>
      <c r="G70" s="107">
        <v>6161400</v>
      </c>
      <c r="I70" s="107">
        <v>6645240</v>
      </c>
      <c r="J70" s="107">
        <v>0</v>
      </c>
      <c r="K70" s="107">
        <v>6645240</v>
      </c>
      <c r="M70" s="107">
        <v>-483840</v>
      </c>
    </row>
    <row r="71" spans="2:13">
      <c r="B71" s="179"/>
      <c r="C71" s="180" t="s">
        <v>265</v>
      </c>
      <c r="E71" s="181">
        <v>0</v>
      </c>
      <c r="F71" s="181">
        <v>40375506</v>
      </c>
      <c r="G71" s="181">
        <v>40375506</v>
      </c>
      <c r="I71" s="181">
        <v>37903315</v>
      </c>
      <c r="J71" s="181">
        <v>0</v>
      </c>
      <c r="K71" s="181">
        <v>37903315</v>
      </c>
      <c r="M71" s="181">
        <v>2472191</v>
      </c>
    </row>
    <row r="72" spans="2:13">
      <c r="B72" s="183">
        <v>57</v>
      </c>
      <c r="C72" s="52" t="s">
        <v>254</v>
      </c>
      <c r="E72" s="109">
        <v>0</v>
      </c>
      <c r="F72" s="109">
        <v>40375506</v>
      </c>
      <c r="G72" s="109">
        <v>40375506</v>
      </c>
      <c r="I72" s="109">
        <v>37903315</v>
      </c>
      <c r="J72" s="109">
        <v>0</v>
      </c>
      <c r="K72" s="109">
        <v>37903315</v>
      </c>
      <c r="M72" s="109">
        <v>2472191</v>
      </c>
    </row>
    <row r="73" spans="2:13">
      <c r="B73" s="179"/>
      <c r="C73" s="180" t="s">
        <v>123</v>
      </c>
      <c r="E73" s="181">
        <v>2275200</v>
      </c>
      <c r="F73" s="181">
        <v>-2275200</v>
      </c>
      <c r="G73" s="181">
        <v>0</v>
      </c>
      <c r="H73" s="184">
        <v>808920</v>
      </c>
      <c r="I73" s="181">
        <v>0</v>
      </c>
      <c r="J73" s="181">
        <v>0</v>
      </c>
      <c r="K73" s="181">
        <v>0</v>
      </c>
      <c r="M73" s="181">
        <v>0</v>
      </c>
    </row>
    <row r="74" spans="2:13" ht="22.5">
      <c r="B74" s="182">
        <v>58</v>
      </c>
      <c r="C74" s="54" t="s">
        <v>247</v>
      </c>
      <c r="E74" s="107">
        <v>2275200</v>
      </c>
      <c r="F74" s="107">
        <v>-2275200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33.75">
      <c r="C1" s="170" t="s">
        <v>356</v>
      </c>
      <c r="E1" s="172" t="s">
        <v>230</v>
      </c>
      <c r="F1" s="172" t="s">
        <v>29</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4638819876</v>
      </c>
      <c r="F8" s="178">
        <v>5003659789</v>
      </c>
      <c r="G8" s="178">
        <v>9642479665</v>
      </c>
      <c r="I8" s="178">
        <v>9607539584</v>
      </c>
      <c r="J8" s="178">
        <v>0</v>
      </c>
      <c r="K8" s="178">
        <v>9607539584</v>
      </c>
      <c r="M8" s="178">
        <v>34940081</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3626562500</v>
      </c>
      <c r="F36" s="181">
        <v>5002699789</v>
      </c>
      <c r="G36" s="181">
        <v>8629262289</v>
      </c>
      <c r="I36" s="181">
        <v>8629262289</v>
      </c>
      <c r="J36" s="181">
        <v>0</v>
      </c>
      <c r="K36" s="181">
        <v>8629262289</v>
      </c>
      <c r="M36" s="181">
        <v>0</v>
      </c>
    </row>
    <row r="37" spans="2:13">
      <c r="B37" s="182">
        <v>27</v>
      </c>
      <c r="C37" s="54" t="s">
        <v>205</v>
      </c>
      <c r="E37" s="107">
        <v>462302971</v>
      </c>
      <c r="F37" s="107">
        <v>0</v>
      </c>
      <c r="G37" s="107">
        <v>462302971</v>
      </c>
      <c r="I37" s="107">
        <v>462302971</v>
      </c>
      <c r="J37" s="107">
        <v>0</v>
      </c>
      <c r="K37" s="107">
        <v>462302971</v>
      </c>
      <c r="M37" s="107">
        <v>0</v>
      </c>
    </row>
    <row r="38" spans="2:13">
      <c r="B38" s="183">
        <v>28</v>
      </c>
      <c r="C38" s="52" t="s">
        <v>206</v>
      </c>
      <c r="E38" s="109">
        <v>3087557825</v>
      </c>
      <c r="F38" s="109">
        <v>0</v>
      </c>
      <c r="G38" s="109">
        <v>3087557825</v>
      </c>
      <c r="I38" s="109">
        <v>3087557825</v>
      </c>
      <c r="J38" s="109">
        <v>0</v>
      </c>
      <c r="K38" s="109">
        <v>3087557825</v>
      </c>
      <c r="M38" s="109">
        <v>0</v>
      </c>
    </row>
    <row r="39" spans="2:13">
      <c r="B39" s="182">
        <v>29</v>
      </c>
      <c r="C39" s="54" t="s">
        <v>207</v>
      </c>
      <c r="E39" s="107">
        <v>0</v>
      </c>
      <c r="F39" s="107">
        <v>5002699789</v>
      </c>
      <c r="G39" s="107">
        <v>5002699789</v>
      </c>
      <c r="I39" s="107">
        <v>5002699789</v>
      </c>
      <c r="J39" s="107">
        <v>0</v>
      </c>
      <c r="K39" s="107">
        <v>5002699789</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76701704</v>
      </c>
      <c r="F44" s="109">
        <v>0</v>
      </c>
      <c r="G44" s="109">
        <v>76701704</v>
      </c>
      <c r="I44" s="109">
        <v>76701704</v>
      </c>
      <c r="J44" s="109">
        <v>0</v>
      </c>
      <c r="K44" s="109">
        <v>76701704</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0</v>
      </c>
      <c r="J53" s="181">
        <v>0</v>
      </c>
      <c r="K53" s="181">
        <v>0</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0</v>
      </c>
      <c r="J57" s="109">
        <v>0</v>
      </c>
      <c r="K57" s="109">
        <v>0</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207038587</v>
      </c>
      <c r="F69" s="181">
        <v>0</v>
      </c>
      <c r="G69" s="181">
        <v>207038587</v>
      </c>
      <c r="I69" s="181">
        <v>201837764</v>
      </c>
      <c r="J69" s="181">
        <v>0</v>
      </c>
      <c r="K69" s="181">
        <v>201837764</v>
      </c>
      <c r="M69" s="181">
        <v>5200823</v>
      </c>
    </row>
    <row r="70" spans="2:13">
      <c r="B70" s="182">
        <v>56</v>
      </c>
      <c r="C70" s="54" t="s">
        <v>256</v>
      </c>
      <c r="E70" s="107">
        <v>207038587</v>
      </c>
      <c r="F70" s="107">
        <v>0</v>
      </c>
      <c r="G70" s="107">
        <v>207038587</v>
      </c>
      <c r="I70" s="107">
        <v>201837764</v>
      </c>
      <c r="J70" s="107">
        <v>0</v>
      </c>
      <c r="K70" s="107">
        <v>201837764</v>
      </c>
      <c r="M70" s="107">
        <v>5200823</v>
      </c>
    </row>
    <row r="71" spans="2:13">
      <c r="B71" s="179"/>
      <c r="C71" s="180" t="s">
        <v>265</v>
      </c>
      <c r="E71" s="181">
        <v>805218789</v>
      </c>
      <c r="F71" s="181">
        <v>0</v>
      </c>
      <c r="G71" s="181">
        <v>805218789</v>
      </c>
      <c r="I71" s="181">
        <v>775479531</v>
      </c>
      <c r="J71" s="181">
        <v>0</v>
      </c>
      <c r="K71" s="181">
        <v>775479531</v>
      </c>
      <c r="M71" s="181">
        <v>29739258</v>
      </c>
    </row>
    <row r="72" spans="2:13">
      <c r="B72" s="183">
        <v>57</v>
      </c>
      <c r="C72" s="52" t="s">
        <v>254</v>
      </c>
      <c r="E72" s="109">
        <v>805218789</v>
      </c>
      <c r="F72" s="109">
        <v>0</v>
      </c>
      <c r="G72" s="109">
        <v>805218789</v>
      </c>
      <c r="I72" s="109">
        <v>775479531</v>
      </c>
      <c r="J72" s="109">
        <v>0</v>
      </c>
      <c r="K72" s="109">
        <v>775479531</v>
      </c>
      <c r="M72" s="109">
        <v>29739258</v>
      </c>
    </row>
    <row r="73" spans="2:13">
      <c r="B73" s="179"/>
      <c r="C73" s="180" t="s">
        <v>123</v>
      </c>
      <c r="E73" s="181">
        <v>0</v>
      </c>
      <c r="F73" s="181">
        <v>960000</v>
      </c>
      <c r="G73" s="181">
        <v>960000</v>
      </c>
      <c r="H73" s="184">
        <v>808920</v>
      </c>
      <c r="I73" s="181">
        <v>960000</v>
      </c>
      <c r="J73" s="181">
        <v>0</v>
      </c>
      <c r="K73" s="181">
        <v>960000</v>
      </c>
      <c r="M73" s="181">
        <v>0</v>
      </c>
    </row>
    <row r="74" spans="2:13" ht="22.5">
      <c r="B74" s="182">
        <v>58</v>
      </c>
      <c r="C74" s="54" t="s">
        <v>247</v>
      </c>
      <c r="E74" s="107">
        <v>0</v>
      </c>
      <c r="F74" s="107">
        <v>960000</v>
      </c>
      <c r="G74" s="107">
        <v>960000</v>
      </c>
      <c r="I74" s="107">
        <v>960000</v>
      </c>
      <c r="J74" s="107">
        <v>0</v>
      </c>
      <c r="K74" s="107">
        <v>960000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45">
      <c r="C1" s="170" t="s">
        <v>356</v>
      </c>
      <c r="E1" s="172" t="s">
        <v>224</v>
      </c>
      <c r="F1" s="172" t="s">
        <v>30</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20099391937</v>
      </c>
      <c r="F8" s="178">
        <v>-1700000</v>
      </c>
      <c r="G8" s="178">
        <v>20097691937</v>
      </c>
      <c r="I8" s="178">
        <v>19905093467</v>
      </c>
      <c r="J8" s="178">
        <v>0</v>
      </c>
      <c r="K8" s="178">
        <v>19905093467</v>
      </c>
      <c r="M8" s="178">
        <v>192598470</v>
      </c>
    </row>
    <row r="9" spans="2:13">
      <c r="B9" s="179"/>
      <c r="C9" s="180" t="s">
        <v>264</v>
      </c>
      <c r="E9" s="181">
        <v>121665459</v>
      </c>
      <c r="F9" s="181">
        <v>0</v>
      </c>
      <c r="G9" s="181">
        <v>121665459</v>
      </c>
      <c r="I9" s="181">
        <v>94390318</v>
      </c>
      <c r="J9" s="181">
        <v>0</v>
      </c>
      <c r="K9" s="181">
        <v>94390318</v>
      </c>
      <c r="M9" s="181">
        <v>27275141</v>
      </c>
    </row>
    <row r="10" spans="2:13">
      <c r="B10" s="158">
        <v>3</v>
      </c>
      <c r="C10" s="54" t="s">
        <v>240</v>
      </c>
      <c r="E10" s="107">
        <v>121665459</v>
      </c>
      <c r="F10" s="107">
        <v>0</v>
      </c>
      <c r="G10" s="107">
        <v>121665459</v>
      </c>
      <c r="I10" s="107">
        <v>94390318</v>
      </c>
      <c r="J10" s="107">
        <v>0</v>
      </c>
      <c r="K10" s="107">
        <v>94390318</v>
      </c>
      <c r="M10" s="107">
        <v>27275141</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13321716809</v>
      </c>
      <c r="F36" s="181">
        <v>0</v>
      </c>
      <c r="G36" s="181">
        <v>13321716809</v>
      </c>
      <c r="I36" s="181">
        <v>13321716947</v>
      </c>
      <c r="J36" s="181">
        <v>0</v>
      </c>
      <c r="K36" s="181">
        <v>13321716947</v>
      </c>
      <c r="M36" s="181">
        <v>-138</v>
      </c>
    </row>
    <row r="37" spans="2:13">
      <c r="B37" s="182">
        <v>27</v>
      </c>
      <c r="C37" s="54" t="s">
        <v>205</v>
      </c>
      <c r="E37" s="107">
        <v>6025713415</v>
      </c>
      <c r="F37" s="107">
        <v>0</v>
      </c>
      <c r="G37" s="107">
        <v>6025713415</v>
      </c>
      <c r="I37" s="107">
        <v>6025713415</v>
      </c>
      <c r="J37" s="107">
        <v>0</v>
      </c>
      <c r="K37" s="107">
        <v>6025713415</v>
      </c>
      <c r="M37" s="107">
        <v>0</v>
      </c>
    </row>
    <row r="38" spans="2:13">
      <c r="B38" s="183">
        <v>28</v>
      </c>
      <c r="C38" s="52" t="s">
        <v>206</v>
      </c>
      <c r="E38" s="109">
        <v>979746850</v>
      </c>
      <c r="F38" s="109">
        <v>0</v>
      </c>
      <c r="G38" s="109">
        <v>979746850</v>
      </c>
      <c r="I38" s="109">
        <v>979746850</v>
      </c>
      <c r="J38" s="109">
        <v>0</v>
      </c>
      <c r="K38" s="109">
        <v>979746850</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105559500</v>
      </c>
      <c r="F42" s="109">
        <v>0</v>
      </c>
      <c r="G42" s="109">
        <v>105559500</v>
      </c>
      <c r="I42" s="109">
        <v>105559500</v>
      </c>
      <c r="J42" s="109">
        <v>0</v>
      </c>
      <c r="K42" s="109">
        <v>105559500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1865936</v>
      </c>
      <c r="F44" s="109">
        <v>0</v>
      </c>
      <c r="G44" s="109">
        <v>1865936</v>
      </c>
      <c r="I44" s="109">
        <v>1866074</v>
      </c>
      <c r="J44" s="109">
        <v>0</v>
      </c>
      <c r="K44" s="109">
        <v>1866074</v>
      </c>
      <c r="M44" s="109">
        <v>-138</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29461558</v>
      </c>
      <c r="F49" s="107">
        <v>0</v>
      </c>
      <c r="G49" s="107">
        <v>29461558</v>
      </c>
      <c r="I49" s="107">
        <v>29461558</v>
      </c>
      <c r="J49" s="107">
        <v>0</v>
      </c>
      <c r="K49" s="107">
        <v>29461558</v>
      </c>
      <c r="M49" s="107">
        <v>0</v>
      </c>
    </row>
    <row r="50" spans="2:13">
      <c r="B50" s="183">
        <v>40</v>
      </c>
      <c r="C50" s="52" t="s">
        <v>216</v>
      </c>
      <c r="E50" s="109">
        <v>3707621730</v>
      </c>
      <c r="F50" s="109">
        <v>0</v>
      </c>
      <c r="G50" s="109">
        <v>3707621730</v>
      </c>
      <c r="I50" s="109">
        <v>3707621730</v>
      </c>
      <c r="J50" s="109">
        <v>0</v>
      </c>
      <c r="K50" s="109">
        <v>3707621730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2471747820</v>
      </c>
      <c r="F52" s="109">
        <v>0</v>
      </c>
      <c r="G52" s="109">
        <v>2471747820</v>
      </c>
      <c r="I52" s="109">
        <v>2471747820</v>
      </c>
      <c r="J52" s="109">
        <v>0</v>
      </c>
      <c r="K52" s="109">
        <v>2471747820</v>
      </c>
      <c r="M52" s="109">
        <v>0</v>
      </c>
    </row>
    <row r="53" spans="2:13">
      <c r="B53" s="179"/>
      <c r="C53" s="180" t="s">
        <v>262</v>
      </c>
      <c r="E53" s="181">
        <v>6427922640</v>
      </c>
      <c r="F53" s="181">
        <v>0</v>
      </c>
      <c r="G53" s="181">
        <v>6427922640</v>
      </c>
      <c r="I53" s="181">
        <v>6262651613</v>
      </c>
      <c r="J53" s="181">
        <v>0</v>
      </c>
      <c r="K53" s="181">
        <v>6262651613</v>
      </c>
      <c r="M53" s="181">
        <v>165271027</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6427922640</v>
      </c>
      <c r="F57" s="109">
        <v>0</v>
      </c>
      <c r="G57" s="109">
        <v>6427922640</v>
      </c>
      <c r="I57" s="109">
        <v>6262651613</v>
      </c>
      <c r="J57" s="109">
        <v>0</v>
      </c>
      <c r="K57" s="109">
        <v>6262651613</v>
      </c>
      <c r="M57" s="109">
        <v>165271027</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21060000</v>
      </c>
      <c r="G62" s="181">
        <v>21060000</v>
      </c>
      <c r="I62" s="181">
        <v>21000000</v>
      </c>
      <c r="J62" s="181">
        <v>0</v>
      </c>
      <c r="K62" s="181">
        <v>21000000</v>
      </c>
      <c r="M62" s="181">
        <v>60000</v>
      </c>
    </row>
    <row r="63" spans="2:13">
      <c r="B63" s="182">
        <v>51</v>
      </c>
      <c r="C63" s="54" t="s">
        <v>218</v>
      </c>
      <c r="E63" s="107">
        <v>0</v>
      </c>
      <c r="F63" s="107">
        <v>21060000</v>
      </c>
      <c r="G63" s="107">
        <v>21060000</v>
      </c>
      <c r="I63" s="107">
        <v>21000000</v>
      </c>
      <c r="J63" s="107">
        <v>0</v>
      </c>
      <c r="K63" s="107">
        <v>21000000</v>
      </c>
      <c r="M63" s="107">
        <v>60000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22861440</v>
      </c>
      <c r="F69" s="181">
        <v>0</v>
      </c>
      <c r="G69" s="181">
        <v>22861440</v>
      </c>
      <c r="I69" s="181">
        <v>22869000</v>
      </c>
      <c r="J69" s="181">
        <v>0</v>
      </c>
      <c r="K69" s="181">
        <v>22869000</v>
      </c>
      <c r="M69" s="181">
        <v>-7560</v>
      </c>
    </row>
    <row r="70" spans="2:13">
      <c r="B70" s="182">
        <v>56</v>
      </c>
      <c r="C70" s="54" t="s">
        <v>256</v>
      </c>
      <c r="E70" s="107">
        <v>22861440</v>
      </c>
      <c r="F70" s="107">
        <v>0</v>
      </c>
      <c r="G70" s="107">
        <v>22861440</v>
      </c>
      <c r="I70" s="107">
        <v>22869000</v>
      </c>
      <c r="J70" s="107">
        <v>0</v>
      </c>
      <c r="K70" s="107">
        <v>22869000</v>
      </c>
      <c r="M70" s="107">
        <v>-7560</v>
      </c>
    </row>
    <row r="71" spans="2:13">
      <c r="B71" s="179"/>
      <c r="C71" s="180" t="s">
        <v>265</v>
      </c>
      <c r="E71" s="181">
        <v>182465589</v>
      </c>
      <c r="F71" s="181">
        <v>0</v>
      </c>
      <c r="G71" s="181">
        <v>182465589</v>
      </c>
      <c r="I71" s="181">
        <v>182465589</v>
      </c>
      <c r="J71" s="181">
        <v>0</v>
      </c>
      <c r="K71" s="181">
        <v>182465589</v>
      </c>
      <c r="M71" s="181">
        <v>0</v>
      </c>
    </row>
    <row r="72" spans="2:13">
      <c r="B72" s="183">
        <v>57</v>
      </c>
      <c r="C72" s="52" t="s">
        <v>254</v>
      </c>
      <c r="E72" s="109">
        <v>182465589</v>
      </c>
      <c r="F72" s="109">
        <v>0</v>
      </c>
      <c r="G72" s="109">
        <v>182465589</v>
      </c>
      <c r="I72" s="109">
        <v>182465589</v>
      </c>
      <c r="J72" s="109">
        <v>0</v>
      </c>
      <c r="K72" s="109">
        <v>182465589</v>
      </c>
      <c r="M72" s="109">
        <v>0</v>
      </c>
    </row>
    <row r="73" spans="2:13">
      <c r="B73" s="179"/>
      <c r="C73" s="180" t="s">
        <v>123</v>
      </c>
      <c r="E73" s="181">
        <v>22760000</v>
      </c>
      <c r="F73" s="181">
        <v>-22760000</v>
      </c>
      <c r="G73" s="181">
        <v>0</v>
      </c>
      <c r="H73" s="184">
        <v>808920</v>
      </c>
      <c r="I73" s="181">
        <v>0</v>
      </c>
      <c r="J73" s="181">
        <v>0</v>
      </c>
      <c r="K73" s="181">
        <v>0</v>
      </c>
      <c r="M73" s="181">
        <v>0</v>
      </c>
    </row>
    <row r="74" spans="2:13" ht="22.5">
      <c r="B74" s="182">
        <v>58</v>
      </c>
      <c r="C74" s="54" t="s">
        <v>247</v>
      </c>
      <c r="E74" s="107">
        <v>22760000</v>
      </c>
      <c r="F74" s="107">
        <v>-22760000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33.75" customHeight="1">
      <c r="C1" s="170" t="s">
        <v>356</v>
      </c>
      <c r="E1" s="172" t="s">
        <v>225</v>
      </c>
      <c r="F1" s="172" t="s">
        <v>383</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22593820290</v>
      </c>
      <c r="F8" s="178">
        <v>-300000000</v>
      </c>
      <c r="G8" s="178">
        <v>22293820290</v>
      </c>
      <c r="I8" s="178">
        <v>21057850569</v>
      </c>
      <c r="J8" s="178">
        <v>1104323043</v>
      </c>
      <c r="K8" s="178">
        <v>22162173612</v>
      </c>
      <c r="M8" s="178">
        <v>131646678</v>
      </c>
    </row>
    <row r="9" spans="2:13">
      <c r="B9" s="179"/>
      <c r="C9" s="180" t="s">
        <v>264</v>
      </c>
      <c r="E9" s="181">
        <v>7073146257</v>
      </c>
      <c r="F9" s="181">
        <v>0</v>
      </c>
      <c r="G9" s="181">
        <v>7073146257</v>
      </c>
      <c r="I9" s="181">
        <v>8871255123</v>
      </c>
      <c r="J9" s="181">
        <v>-1798108866</v>
      </c>
      <c r="K9" s="181">
        <v>7073146257</v>
      </c>
      <c r="M9" s="181">
        <v>0</v>
      </c>
    </row>
    <row r="10" spans="2:13">
      <c r="B10" s="158">
        <v>3</v>
      </c>
      <c r="C10" s="54" t="s">
        <v>240</v>
      </c>
      <c r="E10" s="107">
        <v>6906222357</v>
      </c>
      <c r="F10" s="107">
        <v>0</v>
      </c>
      <c r="G10" s="107">
        <v>6906222357</v>
      </c>
      <c r="I10" s="107">
        <v>8704331223</v>
      </c>
      <c r="J10" s="107">
        <v>-1798108866</v>
      </c>
      <c r="K10" s="107">
        <v>6906222357</v>
      </c>
      <c r="M10" s="107">
        <v>0</v>
      </c>
    </row>
    <row r="11" spans="2:13">
      <c r="B11" s="160">
        <v>4</v>
      </c>
      <c r="C11" s="52" t="s">
        <v>150</v>
      </c>
      <c r="E11" s="109">
        <v>166923900</v>
      </c>
      <c r="F11" s="109">
        <v>0</v>
      </c>
      <c r="G11" s="109">
        <v>166923900</v>
      </c>
      <c r="I11" s="109">
        <v>166923900</v>
      </c>
      <c r="J11" s="109">
        <v>0</v>
      </c>
      <c r="K11" s="109">
        <v>166923900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2889000000</v>
      </c>
      <c r="F25" s="181">
        <v>0</v>
      </c>
      <c r="G25" s="181">
        <v>2889000000</v>
      </c>
      <c r="I25" s="181">
        <v>0</v>
      </c>
      <c r="J25" s="181">
        <v>2889000000</v>
      </c>
      <c r="K25" s="181">
        <v>2889000000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2889000000</v>
      </c>
      <c r="F32" s="107">
        <v>0</v>
      </c>
      <c r="G32" s="107">
        <v>2889000000</v>
      </c>
      <c r="I32" s="107">
        <v>0</v>
      </c>
      <c r="J32" s="107">
        <v>2889000000</v>
      </c>
      <c r="K32" s="107">
        <v>2889000000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11874463156</v>
      </c>
      <c r="F36" s="181">
        <v>0</v>
      </c>
      <c r="G36" s="181">
        <v>11874463156</v>
      </c>
      <c r="I36" s="181">
        <v>11864742563</v>
      </c>
      <c r="J36" s="181">
        <v>11458749</v>
      </c>
      <c r="K36" s="181">
        <v>11876201312</v>
      </c>
      <c r="M36" s="181">
        <v>-1738156</v>
      </c>
    </row>
    <row r="37" spans="2:13">
      <c r="B37" s="182">
        <v>27</v>
      </c>
      <c r="C37" s="54" t="s">
        <v>205</v>
      </c>
      <c r="E37" s="107">
        <v>0</v>
      </c>
      <c r="F37" s="107">
        <v>0</v>
      </c>
      <c r="G37" s="107">
        <v>0</v>
      </c>
      <c r="I37" s="107">
        <v>0</v>
      </c>
      <c r="J37" s="107">
        <v>0</v>
      </c>
      <c r="K37" s="107">
        <v>0</v>
      </c>
      <c r="M37" s="107">
        <v>0</v>
      </c>
    </row>
    <row r="38" spans="2:13">
      <c r="B38" s="183">
        <v>28</v>
      </c>
      <c r="C38" s="52" t="s">
        <v>206</v>
      </c>
      <c r="E38" s="109">
        <v>2946855535</v>
      </c>
      <c r="F38" s="109">
        <v>0</v>
      </c>
      <c r="G38" s="109">
        <v>2946855535</v>
      </c>
      <c r="I38" s="109">
        <v>2947069880</v>
      </c>
      <c r="J38" s="109">
        <v>0</v>
      </c>
      <c r="K38" s="109">
        <v>2947069880</v>
      </c>
      <c r="M38" s="109">
        <v>-214345</v>
      </c>
    </row>
    <row r="39" spans="2:13">
      <c r="B39" s="182">
        <v>29</v>
      </c>
      <c r="C39" s="54" t="s">
        <v>207</v>
      </c>
      <c r="E39" s="107">
        <v>5011458749</v>
      </c>
      <c r="F39" s="107">
        <v>0</v>
      </c>
      <c r="G39" s="107">
        <v>5011458749</v>
      </c>
      <c r="I39" s="107">
        <v>5000000000</v>
      </c>
      <c r="J39" s="107">
        <v>11458749</v>
      </c>
      <c r="K39" s="107">
        <v>5011458749</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313859538</v>
      </c>
      <c r="F42" s="109">
        <v>0</v>
      </c>
      <c r="G42" s="109">
        <v>313859538</v>
      </c>
      <c r="I42" s="109">
        <v>313859540</v>
      </c>
      <c r="J42" s="109">
        <v>0</v>
      </c>
      <c r="K42" s="109">
        <v>313859540</v>
      </c>
      <c r="M42" s="109">
        <v>-2</v>
      </c>
    </row>
    <row r="43" spans="2:13" ht="22.5">
      <c r="B43" s="182">
        <v>33</v>
      </c>
      <c r="C43" s="54" t="s">
        <v>211</v>
      </c>
      <c r="E43" s="107">
        <v>0</v>
      </c>
      <c r="F43" s="107">
        <v>0</v>
      </c>
      <c r="G43" s="107">
        <v>0</v>
      </c>
      <c r="I43" s="107">
        <v>0</v>
      </c>
      <c r="J43" s="107">
        <v>0</v>
      </c>
      <c r="K43" s="107">
        <v>0</v>
      </c>
      <c r="M43" s="107">
        <v>0</v>
      </c>
    </row>
    <row r="44" spans="2:13">
      <c r="B44" s="183">
        <v>34</v>
      </c>
      <c r="C44" s="52" t="s">
        <v>212</v>
      </c>
      <c r="E44" s="109">
        <v>2289334</v>
      </c>
      <c r="F44" s="109">
        <v>0</v>
      </c>
      <c r="G44" s="109">
        <v>2289334</v>
      </c>
      <c r="I44" s="109">
        <v>2289333</v>
      </c>
      <c r="J44" s="109">
        <v>0</v>
      </c>
      <c r="K44" s="109">
        <v>2289333</v>
      </c>
      <c r="M44" s="109">
        <v>1</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3600000000</v>
      </c>
      <c r="F49" s="107">
        <v>0</v>
      </c>
      <c r="G49" s="107">
        <v>3600000000</v>
      </c>
      <c r="I49" s="107">
        <v>3601523810</v>
      </c>
      <c r="J49" s="107">
        <v>0</v>
      </c>
      <c r="K49" s="107">
        <v>3601523810</v>
      </c>
      <c r="M49" s="107">
        <v>-1523810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245996782</v>
      </c>
      <c r="F53" s="181">
        <v>0</v>
      </c>
      <c r="G53" s="181">
        <v>245996782</v>
      </c>
      <c r="I53" s="181">
        <v>237349568</v>
      </c>
      <c r="J53" s="181">
        <v>0</v>
      </c>
      <c r="K53" s="181">
        <v>237349568</v>
      </c>
      <c r="M53" s="181">
        <v>8647214</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245996782</v>
      </c>
      <c r="F57" s="109">
        <v>0</v>
      </c>
      <c r="G57" s="109">
        <v>245996782</v>
      </c>
      <c r="I57" s="109">
        <v>237349568</v>
      </c>
      <c r="J57" s="109">
        <v>0</v>
      </c>
      <c r="K57" s="109">
        <v>237349568</v>
      </c>
      <c r="M57" s="109">
        <v>8647214</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23345281</v>
      </c>
      <c r="F69" s="181">
        <v>0</v>
      </c>
      <c r="G69" s="181">
        <v>23345281</v>
      </c>
      <c r="I69" s="181">
        <v>21371688</v>
      </c>
      <c r="J69" s="181">
        <v>1973160</v>
      </c>
      <c r="K69" s="181">
        <v>23344848</v>
      </c>
      <c r="M69" s="181">
        <v>433</v>
      </c>
    </row>
    <row r="70" spans="2:13">
      <c r="B70" s="182">
        <v>56</v>
      </c>
      <c r="C70" s="54" t="s">
        <v>256</v>
      </c>
      <c r="E70" s="107">
        <v>23345281</v>
      </c>
      <c r="F70" s="107">
        <v>0</v>
      </c>
      <c r="G70" s="107">
        <v>23345281</v>
      </c>
      <c r="I70" s="107">
        <v>21371688</v>
      </c>
      <c r="J70" s="107">
        <v>1973160</v>
      </c>
      <c r="K70" s="107">
        <v>23344848</v>
      </c>
      <c r="M70" s="107">
        <v>433</v>
      </c>
    </row>
    <row r="71" spans="2:13">
      <c r="B71" s="179"/>
      <c r="C71" s="180" t="s">
        <v>265</v>
      </c>
      <c r="E71" s="181">
        <v>187868814</v>
      </c>
      <c r="F71" s="181">
        <v>0</v>
      </c>
      <c r="G71" s="181">
        <v>187868814</v>
      </c>
      <c r="I71" s="181">
        <v>63131627</v>
      </c>
      <c r="J71" s="181">
        <v>0</v>
      </c>
      <c r="K71" s="181">
        <v>63131627</v>
      </c>
      <c r="M71" s="181">
        <v>124737187</v>
      </c>
    </row>
    <row r="72" spans="2:13">
      <c r="B72" s="183">
        <v>57</v>
      </c>
      <c r="C72" s="52" t="s">
        <v>254</v>
      </c>
      <c r="E72" s="109">
        <v>187868814</v>
      </c>
      <c r="F72" s="109">
        <v>0</v>
      </c>
      <c r="G72" s="109">
        <v>187868814</v>
      </c>
      <c r="I72" s="109">
        <v>63131627</v>
      </c>
      <c r="J72" s="109">
        <v>0</v>
      </c>
      <c r="K72" s="109">
        <v>63131627</v>
      </c>
      <c r="M72" s="109">
        <v>124737187</v>
      </c>
    </row>
    <row r="73" spans="2:13">
      <c r="B73" s="179"/>
      <c r="C73" s="180" t="s">
        <v>123</v>
      </c>
      <c r="E73" s="181">
        <v>300000000</v>
      </c>
      <c r="F73" s="181">
        <v>-300000000</v>
      </c>
      <c r="G73" s="181">
        <v>0</v>
      </c>
      <c r="H73" s="184">
        <v>808920</v>
      </c>
      <c r="I73" s="181">
        <v>0</v>
      </c>
      <c r="J73" s="181">
        <v>0</v>
      </c>
      <c r="K73" s="181">
        <v>0</v>
      </c>
      <c r="M73" s="181">
        <v>0</v>
      </c>
    </row>
    <row r="74" spans="2:13" ht="22.5">
      <c r="B74" s="182">
        <v>58</v>
      </c>
      <c r="C74" s="54" t="s">
        <v>247</v>
      </c>
      <c r="E74" s="107">
        <v>300000000</v>
      </c>
      <c r="F74" s="107">
        <v>-300000000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45">
      <c r="C1" s="170" t="s">
        <v>356</v>
      </c>
      <c r="E1" s="172" t="s">
        <v>233</v>
      </c>
      <c r="F1" s="172" t="s">
        <v>31</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1171038942</v>
      </c>
      <c r="F8" s="178">
        <v>-972000</v>
      </c>
      <c r="G8" s="178">
        <v>1170066942</v>
      </c>
      <c r="I8" s="178">
        <v>1086257909</v>
      </c>
      <c r="J8" s="178">
        <v>69029322</v>
      </c>
      <c r="K8" s="178">
        <v>1155287231</v>
      </c>
      <c r="M8" s="178">
        <v>14779711</v>
      </c>
    </row>
    <row r="9" spans="2:13">
      <c r="B9" s="179"/>
      <c r="C9" s="180" t="s">
        <v>264</v>
      </c>
      <c r="E9" s="181">
        <v>0</v>
      </c>
      <c r="F9" s="181">
        <v>0</v>
      </c>
      <c r="G9" s="181">
        <v>0</v>
      </c>
      <c r="I9" s="181">
        <v>370971830</v>
      </c>
      <c r="J9" s="181">
        <v>-370971830</v>
      </c>
      <c r="K9" s="181">
        <v>0</v>
      </c>
      <c r="M9" s="181">
        <v>0</v>
      </c>
    </row>
    <row r="10" spans="2:13">
      <c r="B10" s="158">
        <v>3</v>
      </c>
      <c r="C10" s="54" t="s">
        <v>240</v>
      </c>
      <c r="E10" s="107">
        <v>0</v>
      </c>
      <c r="F10" s="107">
        <v>0</v>
      </c>
      <c r="G10" s="107">
        <v>0</v>
      </c>
      <c r="I10" s="107">
        <v>370971830</v>
      </c>
      <c r="J10" s="107">
        <v>-370971830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1831916</v>
      </c>
      <c r="F25" s="181">
        <v>0</v>
      </c>
      <c r="G25" s="181">
        <v>1831916</v>
      </c>
      <c r="I25" s="181">
        <v>0</v>
      </c>
      <c r="J25" s="181">
        <v>1831916</v>
      </c>
      <c r="K25" s="181">
        <v>1831916</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1831916</v>
      </c>
      <c r="F35" s="109">
        <v>0</v>
      </c>
      <c r="G35" s="109">
        <v>1831916</v>
      </c>
      <c r="I35" s="109">
        <v>0</v>
      </c>
      <c r="J35" s="109">
        <v>1831916</v>
      </c>
      <c r="K35" s="109">
        <v>1831916</v>
      </c>
      <c r="M35" s="109">
        <v>0</v>
      </c>
    </row>
    <row r="36" spans="2:13">
      <c r="B36" s="179"/>
      <c r="C36" s="180" t="s">
        <v>263</v>
      </c>
      <c r="E36" s="181">
        <v>536348876</v>
      </c>
      <c r="F36" s="181">
        <v>14991158</v>
      </c>
      <c r="G36" s="181">
        <v>551340034</v>
      </c>
      <c r="I36" s="181">
        <v>551340034</v>
      </c>
      <c r="J36" s="181">
        <v>0</v>
      </c>
      <c r="K36" s="181">
        <v>551340034</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406314030</v>
      </c>
      <c r="F38" s="109">
        <v>0</v>
      </c>
      <c r="G38" s="109">
        <v>406314030</v>
      </c>
      <c r="I38" s="109">
        <v>406314030</v>
      </c>
      <c r="J38" s="109">
        <v>0</v>
      </c>
      <c r="K38" s="109">
        <v>406314030</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114010506</v>
      </c>
      <c r="F42" s="109">
        <v>0</v>
      </c>
      <c r="G42" s="109">
        <v>114010506</v>
      </c>
      <c r="I42" s="109">
        <v>114010506</v>
      </c>
      <c r="J42" s="109">
        <v>0</v>
      </c>
      <c r="K42" s="109">
        <v>114010506</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2401480</v>
      </c>
      <c r="F44" s="109">
        <v>0</v>
      </c>
      <c r="G44" s="109">
        <v>2401480</v>
      </c>
      <c r="I44" s="109">
        <v>2401480</v>
      </c>
      <c r="J44" s="109">
        <v>0</v>
      </c>
      <c r="K44" s="109">
        <v>2401480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13622860</v>
      </c>
      <c r="F49" s="107">
        <v>14991158</v>
      </c>
      <c r="G49" s="107">
        <v>28614018</v>
      </c>
      <c r="I49" s="107">
        <v>28614018</v>
      </c>
      <c r="J49" s="107">
        <v>0</v>
      </c>
      <c r="K49" s="107">
        <v>28614018</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55000000</v>
      </c>
      <c r="F53" s="181">
        <v>0</v>
      </c>
      <c r="G53" s="181">
        <v>55000000</v>
      </c>
      <c r="I53" s="181">
        <v>40220289</v>
      </c>
      <c r="J53" s="181">
        <v>0</v>
      </c>
      <c r="K53" s="181">
        <v>40220289</v>
      </c>
      <c r="M53" s="181">
        <v>14779711</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40220289</v>
      </c>
      <c r="J57" s="109">
        <v>0</v>
      </c>
      <c r="K57" s="109">
        <v>40220289</v>
      </c>
      <c r="M57" s="109">
        <v>-40220289</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55000000</v>
      </c>
      <c r="F61" s="109">
        <v>0</v>
      </c>
      <c r="G61" s="109">
        <v>55000000</v>
      </c>
      <c r="I61" s="109">
        <v>0</v>
      </c>
      <c r="J61" s="109">
        <v>0</v>
      </c>
      <c r="K61" s="109">
        <v>0</v>
      </c>
      <c r="M61" s="109">
        <v>55000000</v>
      </c>
    </row>
    <row r="62" spans="2:13">
      <c r="B62" s="179"/>
      <c r="C62" s="180" t="s">
        <v>260</v>
      </c>
      <c r="E62" s="181">
        <v>0</v>
      </c>
      <c r="F62" s="181">
        <v>0</v>
      </c>
      <c r="G62" s="181">
        <v>0</v>
      </c>
      <c r="I62" s="181">
        <v>2064000</v>
      </c>
      <c r="J62" s="181">
        <v>-2064000</v>
      </c>
      <c r="K62" s="181">
        <v>0</v>
      </c>
      <c r="M62" s="181">
        <v>0</v>
      </c>
    </row>
    <row r="63" spans="2:13">
      <c r="B63" s="182">
        <v>51</v>
      </c>
      <c r="C63" s="54" t="s">
        <v>218</v>
      </c>
      <c r="E63" s="107">
        <v>0</v>
      </c>
      <c r="F63" s="107">
        <v>0</v>
      </c>
      <c r="G63" s="107">
        <v>0</v>
      </c>
      <c r="I63" s="107">
        <v>2064000</v>
      </c>
      <c r="J63" s="107">
        <v>-2064000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26205305</v>
      </c>
      <c r="F69" s="181">
        <v>0</v>
      </c>
      <c r="G69" s="181">
        <v>26205305</v>
      </c>
      <c r="I69" s="181">
        <v>17368944</v>
      </c>
      <c r="J69" s="181">
        <v>8836361</v>
      </c>
      <c r="K69" s="181">
        <v>26205305</v>
      </c>
      <c r="M69" s="181">
        <v>0</v>
      </c>
    </row>
    <row r="70" spans="2:13">
      <c r="B70" s="182">
        <v>56</v>
      </c>
      <c r="C70" s="54" t="s">
        <v>256</v>
      </c>
      <c r="E70" s="107">
        <v>26205305</v>
      </c>
      <c r="F70" s="107">
        <v>0</v>
      </c>
      <c r="G70" s="107">
        <v>26205305</v>
      </c>
      <c r="I70" s="107">
        <v>17368944</v>
      </c>
      <c r="J70" s="107">
        <v>8836361</v>
      </c>
      <c r="K70" s="107">
        <v>26205305</v>
      </c>
      <c r="M70" s="107">
        <v>0</v>
      </c>
    </row>
    <row r="71" spans="2:13">
      <c r="B71" s="179"/>
      <c r="C71" s="180" t="s">
        <v>265</v>
      </c>
      <c r="E71" s="181">
        <v>104292812</v>
      </c>
      <c r="F71" s="181">
        <v>0</v>
      </c>
      <c r="G71" s="181">
        <v>104292812</v>
      </c>
      <c r="I71" s="181">
        <v>104292812</v>
      </c>
      <c r="J71" s="181">
        <v>0</v>
      </c>
      <c r="K71" s="181">
        <v>104292812</v>
      </c>
      <c r="M71" s="181">
        <v>0</v>
      </c>
    </row>
    <row r="72" spans="2:13">
      <c r="B72" s="183">
        <v>57</v>
      </c>
      <c r="C72" s="52" t="s">
        <v>254</v>
      </c>
      <c r="E72" s="109">
        <v>104292812</v>
      </c>
      <c r="F72" s="109">
        <v>0</v>
      </c>
      <c r="G72" s="109">
        <v>104292812</v>
      </c>
      <c r="I72" s="109">
        <v>104292812</v>
      </c>
      <c r="J72" s="109">
        <v>0</v>
      </c>
      <c r="K72" s="109">
        <v>104292812</v>
      </c>
      <c r="M72" s="109">
        <v>0</v>
      </c>
    </row>
    <row r="73" spans="2:13">
      <c r="B73" s="179"/>
      <c r="C73" s="180" t="s">
        <v>123</v>
      </c>
      <c r="E73" s="181">
        <v>447360033</v>
      </c>
      <c r="F73" s="181">
        <v>-15963158</v>
      </c>
      <c r="G73" s="181">
        <v>431396875</v>
      </c>
      <c r="H73" s="184">
        <v>808920</v>
      </c>
      <c r="I73" s="181">
        <v>0</v>
      </c>
      <c r="J73" s="181">
        <v>431396875</v>
      </c>
      <c r="K73" s="181">
        <v>431396875</v>
      </c>
      <c r="M73" s="181">
        <v>0</v>
      </c>
    </row>
    <row r="74" spans="2:13" ht="22.5">
      <c r="B74" s="182">
        <v>58</v>
      </c>
      <c r="C74" s="54" t="s">
        <v>247</v>
      </c>
      <c r="E74" s="107">
        <v>447360033</v>
      </c>
      <c r="F74" s="107">
        <v>-15963158</v>
      </c>
      <c r="G74" s="107">
        <v>431396875</v>
      </c>
      <c r="I74" s="107">
        <v>0</v>
      </c>
      <c r="J74" s="107">
        <v>431396875</v>
      </c>
      <c r="K74" s="107">
        <v>431396875</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20.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c r="C1" s="170" t="s">
        <v>356</v>
      </c>
      <c r="E1" s="172" t="s">
        <v>1328</v>
      </c>
      <c r="F1" s="172">
        <v>2444686</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0</v>
      </c>
      <c r="F8" s="178">
        <v>0</v>
      </c>
      <c r="G8" s="178">
        <v>0</v>
      </c>
      <c r="I8" s="178">
        <v>16073308</v>
      </c>
      <c r="J8" s="178">
        <v>0</v>
      </c>
      <c r="K8" s="178">
        <v>16073308</v>
      </c>
      <c r="M8" s="178">
        <v>-16073308</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0</v>
      </c>
      <c r="F36" s="181">
        <v>0</v>
      </c>
      <c r="G36" s="181">
        <v>0</v>
      </c>
      <c r="I36" s="181">
        <v>0</v>
      </c>
      <c r="J36" s="181">
        <v>0</v>
      </c>
      <c r="K36" s="181">
        <v>0</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0</v>
      </c>
      <c r="F38" s="109">
        <v>0</v>
      </c>
      <c r="G38" s="109">
        <v>0</v>
      </c>
      <c r="I38" s="109">
        <v>0</v>
      </c>
      <c r="J38" s="109">
        <v>0</v>
      </c>
      <c r="K38" s="109">
        <v>0</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0</v>
      </c>
      <c r="J44" s="109">
        <v>0</v>
      </c>
      <c r="K44" s="109">
        <v>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16073308</v>
      </c>
      <c r="J53" s="181">
        <v>0</v>
      </c>
      <c r="K53" s="181">
        <v>16073308</v>
      </c>
      <c r="M53" s="181">
        <v>-16073308</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16073308</v>
      </c>
      <c r="J57" s="109">
        <v>0</v>
      </c>
      <c r="K57" s="109">
        <v>16073308</v>
      </c>
      <c r="M57" s="109">
        <v>-16073308</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0</v>
      </c>
      <c r="F69" s="181">
        <v>0</v>
      </c>
      <c r="G69" s="181">
        <v>0</v>
      </c>
      <c r="I69" s="181">
        <v>0</v>
      </c>
      <c r="J69" s="181">
        <v>0</v>
      </c>
      <c r="K69" s="181">
        <v>0</v>
      </c>
      <c r="M69" s="181">
        <v>0</v>
      </c>
    </row>
    <row r="70" spans="2:13">
      <c r="B70" s="182">
        <v>56</v>
      </c>
      <c r="C70" s="54" t="s">
        <v>256</v>
      </c>
      <c r="E70" s="107">
        <v>0</v>
      </c>
      <c r="F70" s="107">
        <v>0</v>
      </c>
      <c r="G70" s="107">
        <v>0</v>
      </c>
      <c r="I70" s="107">
        <v>0</v>
      </c>
      <c r="J70" s="107">
        <v>0</v>
      </c>
      <c r="K70" s="107">
        <v>0</v>
      </c>
      <c r="M70" s="107">
        <v>0</v>
      </c>
    </row>
    <row r="71" spans="2:13">
      <c r="B71" s="179"/>
      <c r="C71" s="180" t="s">
        <v>265</v>
      </c>
      <c r="E71" s="181">
        <v>0</v>
      </c>
      <c r="F71" s="181">
        <v>0</v>
      </c>
      <c r="G71" s="181">
        <v>0</v>
      </c>
      <c r="I71" s="181">
        <v>0</v>
      </c>
      <c r="J71" s="181">
        <v>0</v>
      </c>
      <c r="K71" s="181">
        <v>0</v>
      </c>
      <c r="M71" s="181">
        <v>0</v>
      </c>
    </row>
    <row r="72" spans="2:13">
      <c r="B72" s="183">
        <v>57</v>
      </c>
      <c r="C72" s="52" t="s">
        <v>254</v>
      </c>
      <c r="E72" s="109">
        <v>0</v>
      </c>
      <c r="F72" s="109">
        <v>0</v>
      </c>
      <c r="G72" s="109">
        <v>0</v>
      </c>
      <c r="I72" s="109">
        <v>0</v>
      </c>
      <c r="J72" s="109">
        <v>0</v>
      </c>
      <c r="K72" s="109">
        <v>0</v>
      </c>
      <c r="M72" s="109">
        <v>0</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disablePrompts="1"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375" defaultRowHeight="15"/>
  <cols>
    <col min="1" max="1" width="11.375" style="18"/>
    <col min="2" max="2" width="6.125" style="160" customWidth="1"/>
    <col min="3" max="3" width="59.125" style="185" customWidth="1"/>
    <col min="4" max="4" width="0.875" style="171" customWidth="1"/>
    <col min="5" max="5" width="20.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375" style="18"/>
  </cols>
  <sheetData>
    <row r="1" spans="2:13">
      <c r="C1" s="170" t="s">
        <v>356</v>
      </c>
      <c r="E1" s="172" t="s">
        <v>386</v>
      </c>
      <c r="F1" s="172" t="s">
        <v>32</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795528269</v>
      </c>
      <c r="F8" s="178">
        <v>-60000</v>
      </c>
      <c r="G8" s="178">
        <v>795468269</v>
      </c>
      <c r="I8" s="178">
        <v>155016516</v>
      </c>
      <c r="J8" s="178">
        <v>560058134</v>
      </c>
      <c r="K8" s="178">
        <v>715074650</v>
      </c>
      <c r="M8" s="178">
        <v>80393619</v>
      </c>
    </row>
    <row r="9" spans="2:13">
      <c r="B9" s="179"/>
      <c r="C9" s="180" t="s">
        <v>264</v>
      </c>
      <c r="E9" s="181">
        <v>66121015</v>
      </c>
      <c r="F9" s="181">
        <v>0</v>
      </c>
      <c r="G9" s="181">
        <v>66121015</v>
      </c>
      <c r="I9" s="181">
        <v>66086015</v>
      </c>
      <c r="J9" s="181">
        <v>0</v>
      </c>
      <c r="K9" s="181">
        <v>66086015</v>
      </c>
      <c r="M9" s="181">
        <v>35000</v>
      </c>
    </row>
    <row r="10" spans="2:13">
      <c r="B10" s="158">
        <v>3</v>
      </c>
      <c r="C10" s="54" t="s">
        <v>240</v>
      </c>
      <c r="E10" s="107">
        <v>0</v>
      </c>
      <c r="F10" s="107">
        <v>0</v>
      </c>
      <c r="G10" s="107">
        <v>0</v>
      </c>
      <c r="I10" s="107">
        <v>0</v>
      </c>
      <c r="J10" s="107">
        <v>0</v>
      </c>
      <c r="K10" s="107">
        <v>0</v>
      </c>
      <c r="M10" s="107">
        <v>0</v>
      </c>
    </row>
    <row r="11" spans="2:13">
      <c r="B11" s="160">
        <v>4</v>
      </c>
      <c r="C11" s="52" t="s">
        <v>150</v>
      </c>
      <c r="E11" s="109">
        <v>29121015</v>
      </c>
      <c r="F11" s="109">
        <v>0</v>
      </c>
      <c r="G11" s="109">
        <v>29121015</v>
      </c>
      <c r="I11" s="109">
        <v>29086015</v>
      </c>
      <c r="J11" s="109">
        <v>0</v>
      </c>
      <c r="K11" s="109">
        <v>29086015</v>
      </c>
      <c r="M11" s="109">
        <v>35000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37000000</v>
      </c>
      <c r="F14" s="107">
        <v>0</v>
      </c>
      <c r="G14" s="107">
        <v>37000000</v>
      </c>
      <c r="I14" s="107">
        <v>37000000</v>
      </c>
      <c r="J14" s="107">
        <v>0</v>
      </c>
      <c r="K14" s="107">
        <v>37000000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560058134</v>
      </c>
      <c r="F36" s="181">
        <v>0</v>
      </c>
      <c r="G36" s="181">
        <v>560058134</v>
      </c>
      <c r="I36" s="181">
        <v>0</v>
      </c>
      <c r="J36" s="181">
        <v>560058134</v>
      </c>
      <c r="K36" s="181">
        <v>560058134</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348501392</v>
      </c>
      <c r="F38" s="109">
        <v>0</v>
      </c>
      <c r="G38" s="109">
        <v>348501392</v>
      </c>
      <c r="I38" s="109">
        <v>0</v>
      </c>
      <c r="J38" s="109">
        <v>348501392</v>
      </c>
      <c r="K38" s="109">
        <v>348501392</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204855517</v>
      </c>
      <c r="F42" s="109">
        <v>0</v>
      </c>
      <c r="G42" s="109">
        <v>204855517</v>
      </c>
      <c r="I42" s="109">
        <v>0</v>
      </c>
      <c r="J42" s="109">
        <v>204855517</v>
      </c>
      <c r="K42" s="109">
        <v>204855517</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0</v>
      </c>
      <c r="J44" s="109">
        <v>0</v>
      </c>
      <c r="K44" s="109">
        <v>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6701225</v>
      </c>
      <c r="F49" s="107">
        <v>0</v>
      </c>
      <c r="G49" s="107">
        <v>6701225</v>
      </c>
      <c r="I49" s="107">
        <v>0</v>
      </c>
      <c r="J49" s="107">
        <v>6701225</v>
      </c>
      <c r="K49" s="107">
        <v>6701225</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10846641</v>
      </c>
      <c r="F53" s="181">
        <v>0</v>
      </c>
      <c r="G53" s="181">
        <v>10846641</v>
      </c>
      <c r="I53" s="181">
        <v>0</v>
      </c>
      <c r="J53" s="181">
        <v>0</v>
      </c>
      <c r="K53" s="181">
        <v>0</v>
      </c>
      <c r="M53" s="181">
        <v>10846641</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10846641</v>
      </c>
      <c r="F57" s="109">
        <v>0</v>
      </c>
      <c r="G57" s="109">
        <v>10846641</v>
      </c>
      <c r="I57" s="109">
        <v>0</v>
      </c>
      <c r="J57" s="109">
        <v>0</v>
      </c>
      <c r="K57" s="109">
        <v>0</v>
      </c>
      <c r="M57" s="109">
        <v>10846641</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67781478</v>
      </c>
      <c r="F62" s="181">
        <v>0</v>
      </c>
      <c r="G62" s="181">
        <v>67781478</v>
      </c>
      <c r="I62" s="181">
        <v>0</v>
      </c>
      <c r="J62" s="181">
        <v>0</v>
      </c>
      <c r="K62" s="181">
        <v>0</v>
      </c>
      <c r="M62" s="181">
        <v>67781478</v>
      </c>
    </row>
    <row r="63" spans="2:13">
      <c r="B63" s="182">
        <v>51</v>
      </c>
      <c r="C63" s="54" t="s">
        <v>218</v>
      </c>
      <c r="E63" s="107">
        <v>508595</v>
      </c>
      <c r="F63" s="107">
        <v>0</v>
      </c>
      <c r="G63" s="107">
        <v>508595</v>
      </c>
      <c r="I63" s="107">
        <v>0</v>
      </c>
      <c r="J63" s="107">
        <v>0</v>
      </c>
      <c r="K63" s="107">
        <v>0</v>
      </c>
      <c r="M63" s="107">
        <v>508595</v>
      </c>
    </row>
    <row r="64" spans="2:13">
      <c r="B64" s="183">
        <v>52</v>
      </c>
      <c r="C64" s="52" t="s">
        <v>219</v>
      </c>
      <c r="E64" s="109">
        <v>0</v>
      </c>
      <c r="F64" s="109">
        <v>0</v>
      </c>
      <c r="G64" s="109">
        <v>0</v>
      </c>
      <c r="I64" s="109">
        <v>0</v>
      </c>
      <c r="J64" s="109">
        <v>0</v>
      </c>
      <c r="K64" s="109">
        <v>0</v>
      </c>
      <c r="M64" s="109">
        <v>0</v>
      </c>
    </row>
    <row r="65" spans="2:13">
      <c r="B65" s="182">
        <v>53</v>
      </c>
      <c r="C65" s="54" t="s">
        <v>1201</v>
      </c>
      <c r="E65" s="107">
        <v>67272883</v>
      </c>
      <c r="F65" s="107">
        <v>0</v>
      </c>
      <c r="G65" s="107">
        <v>67272883</v>
      </c>
      <c r="I65" s="107">
        <v>0</v>
      </c>
      <c r="J65" s="107">
        <v>0</v>
      </c>
      <c r="K65" s="107">
        <v>0</v>
      </c>
      <c r="M65" s="107">
        <v>67272883</v>
      </c>
    </row>
    <row r="66" spans="2:13">
      <c r="B66" s="179"/>
      <c r="C66" s="180" t="s">
        <v>621</v>
      </c>
      <c r="E66" s="181">
        <v>56976700</v>
      </c>
      <c r="F66" s="181">
        <v>-60000</v>
      </c>
      <c r="G66" s="181">
        <v>56916700</v>
      </c>
      <c r="I66" s="181">
        <v>55186200</v>
      </c>
      <c r="J66" s="181">
        <v>0</v>
      </c>
      <c r="K66" s="181">
        <v>55186200</v>
      </c>
      <c r="M66" s="181">
        <v>1730500</v>
      </c>
    </row>
    <row r="67" spans="2:13">
      <c r="B67" s="182">
        <v>54</v>
      </c>
      <c r="C67" s="54" t="s">
        <v>220</v>
      </c>
      <c r="E67" s="107">
        <v>55186200</v>
      </c>
      <c r="F67" s="107">
        <v>-52036200</v>
      </c>
      <c r="G67" s="107">
        <v>3150000</v>
      </c>
      <c r="I67" s="107">
        <v>3150000</v>
      </c>
      <c r="J67" s="107">
        <v>0</v>
      </c>
      <c r="K67" s="107">
        <v>3150000</v>
      </c>
      <c r="M67" s="107">
        <v>0</v>
      </c>
    </row>
    <row r="68" spans="2:13">
      <c r="B68" s="183">
        <v>55</v>
      </c>
      <c r="C68" s="52" t="s">
        <v>249</v>
      </c>
      <c r="E68" s="109">
        <v>1790500</v>
      </c>
      <c r="F68" s="109">
        <v>51976200</v>
      </c>
      <c r="G68" s="109">
        <v>53766700</v>
      </c>
      <c r="I68" s="109">
        <v>52036200</v>
      </c>
      <c r="J68" s="109">
        <v>0</v>
      </c>
      <c r="K68" s="109">
        <v>52036200</v>
      </c>
      <c r="M68" s="109">
        <v>1730500</v>
      </c>
    </row>
    <row r="69" spans="2:13">
      <c r="B69" s="179"/>
      <c r="C69" s="180" t="s">
        <v>259</v>
      </c>
      <c r="E69" s="181">
        <v>2491650</v>
      </c>
      <c r="F69" s="181">
        <v>924439</v>
      </c>
      <c r="G69" s="181">
        <v>3416089</v>
      </c>
      <c r="I69" s="181">
        <v>3416089</v>
      </c>
      <c r="J69" s="181">
        <v>0</v>
      </c>
      <c r="K69" s="181">
        <v>3416089</v>
      </c>
      <c r="M69" s="181">
        <v>0</v>
      </c>
    </row>
    <row r="70" spans="2:13">
      <c r="B70" s="182">
        <v>56</v>
      </c>
      <c r="C70" s="54" t="s">
        <v>256</v>
      </c>
      <c r="E70" s="107">
        <v>2491650</v>
      </c>
      <c r="F70" s="107">
        <v>924439</v>
      </c>
      <c r="G70" s="107">
        <v>3416089</v>
      </c>
      <c r="I70" s="107">
        <v>3416089</v>
      </c>
      <c r="J70" s="107">
        <v>0</v>
      </c>
      <c r="K70" s="107">
        <v>3416089</v>
      </c>
      <c r="M70" s="107">
        <v>0</v>
      </c>
    </row>
    <row r="71" spans="2:13">
      <c r="B71" s="179"/>
      <c r="C71" s="180" t="s">
        <v>265</v>
      </c>
      <c r="E71" s="181">
        <v>31252651</v>
      </c>
      <c r="F71" s="181">
        <v>-924439</v>
      </c>
      <c r="G71" s="181">
        <v>30328212</v>
      </c>
      <c r="I71" s="181">
        <v>30328212</v>
      </c>
      <c r="J71" s="181">
        <v>0</v>
      </c>
      <c r="K71" s="181">
        <v>30328212</v>
      </c>
      <c r="M71" s="181">
        <v>0</v>
      </c>
    </row>
    <row r="72" spans="2:13">
      <c r="B72" s="183">
        <v>57</v>
      </c>
      <c r="C72" s="52" t="s">
        <v>254</v>
      </c>
      <c r="E72" s="109">
        <v>31252651</v>
      </c>
      <c r="F72" s="109">
        <v>-924439</v>
      </c>
      <c r="G72" s="109">
        <v>30328212</v>
      </c>
      <c r="I72" s="109">
        <v>30328212</v>
      </c>
      <c r="J72" s="109">
        <v>0</v>
      </c>
      <c r="K72" s="109">
        <v>30328212</v>
      </c>
      <c r="M72" s="109">
        <v>0</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J203:J600 K75:M600">
      <formula1>Taxes</formula1>
    </dataValidation>
    <dataValidation type="list" allowBlank="1" showInputMessage="1" showErrorMessage="1" sqref="C75:C603">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36.75" customHeight="1">
      <c r="C1" s="170" t="s">
        <v>356</v>
      </c>
      <c r="E1" s="172" t="s">
        <v>180</v>
      </c>
      <c r="F1" s="172" t="s">
        <v>377</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3129458</v>
      </c>
      <c r="F8" s="178">
        <v>0</v>
      </c>
      <c r="G8" s="178">
        <v>3129458</v>
      </c>
      <c r="I8" s="178">
        <v>210818</v>
      </c>
      <c r="J8" s="178">
        <v>0</v>
      </c>
      <c r="K8" s="178">
        <v>210818</v>
      </c>
      <c r="M8" s="178">
        <v>2918640</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3129458</v>
      </c>
      <c r="F36" s="181">
        <v>0</v>
      </c>
      <c r="G36" s="181">
        <v>3129458</v>
      </c>
      <c r="I36" s="181">
        <v>0</v>
      </c>
      <c r="J36" s="181">
        <v>0</v>
      </c>
      <c r="K36" s="181">
        <v>0</v>
      </c>
      <c r="M36" s="181">
        <v>3129458</v>
      </c>
    </row>
    <row r="37" spans="2:13">
      <c r="B37" s="182">
        <v>27</v>
      </c>
      <c r="C37" s="54" t="s">
        <v>205</v>
      </c>
      <c r="E37" s="107">
        <v>0</v>
      </c>
      <c r="F37" s="107">
        <v>0</v>
      </c>
      <c r="G37" s="107">
        <v>0</v>
      </c>
      <c r="I37" s="107">
        <v>0</v>
      </c>
      <c r="J37" s="107">
        <v>0</v>
      </c>
      <c r="K37" s="107">
        <v>0</v>
      </c>
      <c r="M37" s="107">
        <v>0</v>
      </c>
    </row>
    <row r="38" spans="2:13">
      <c r="B38" s="183">
        <v>28</v>
      </c>
      <c r="C38" s="52" t="s">
        <v>206</v>
      </c>
      <c r="E38" s="109">
        <v>2235773</v>
      </c>
      <c r="F38" s="109">
        <v>0</v>
      </c>
      <c r="G38" s="109">
        <v>2235773</v>
      </c>
      <c r="I38" s="109">
        <v>0</v>
      </c>
      <c r="J38" s="109">
        <v>0</v>
      </c>
      <c r="K38" s="109">
        <v>0</v>
      </c>
      <c r="M38" s="109">
        <v>2235773</v>
      </c>
    </row>
    <row r="39" spans="2:13">
      <c r="B39" s="182">
        <v>29</v>
      </c>
      <c r="C39" s="54" t="s">
        <v>207</v>
      </c>
      <c r="E39" s="107">
        <v>0</v>
      </c>
      <c r="F39" s="107">
        <v>0</v>
      </c>
      <c r="G39" s="107">
        <v>0</v>
      </c>
      <c r="I39" s="107">
        <v>0</v>
      </c>
      <c r="J39" s="107">
        <v>0</v>
      </c>
      <c r="K39" s="107">
        <v>0</v>
      </c>
      <c r="M39" s="107">
        <v>0</v>
      </c>
    </row>
    <row r="40" spans="2:13">
      <c r="B40" s="183">
        <v>30</v>
      </c>
      <c r="C40" s="52" t="s">
        <v>208</v>
      </c>
      <c r="E40" s="109">
        <v>166667</v>
      </c>
      <c r="F40" s="109">
        <v>0</v>
      </c>
      <c r="G40" s="109">
        <v>166667</v>
      </c>
      <c r="I40" s="109">
        <v>0</v>
      </c>
      <c r="J40" s="109">
        <v>0</v>
      </c>
      <c r="K40" s="109">
        <v>0</v>
      </c>
      <c r="M40" s="109">
        <v>166667</v>
      </c>
    </row>
    <row r="41" spans="2:13">
      <c r="B41" s="182">
        <v>31</v>
      </c>
      <c r="C41" s="54" t="s">
        <v>209</v>
      </c>
      <c r="E41" s="107">
        <v>0</v>
      </c>
      <c r="F41" s="107">
        <v>0</v>
      </c>
      <c r="G41" s="107">
        <v>0</v>
      </c>
      <c r="I41" s="107">
        <v>0</v>
      </c>
      <c r="J41" s="107">
        <v>0</v>
      </c>
      <c r="K41" s="107">
        <v>0</v>
      </c>
      <c r="M41" s="107">
        <v>0</v>
      </c>
    </row>
    <row r="42" spans="2:13">
      <c r="B42" s="183">
        <v>32</v>
      </c>
      <c r="C42" s="52" t="s">
        <v>210</v>
      </c>
      <c r="E42" s="109">
        <v>727018</v>
      </c>
      <c r="F42" s="109">
        <v>0</v>
      </c>
      <c r="G42" s="109">
        <v>727018</v>
      </c>
      <c r="I42" s="109">
        <v>0</v>
      </c>
      <c r="J42" s="109">
        <v>0</v>
      </c>
      <c r="K42" s="109">
        <v>0</v>
      </c>
      <c r="M42" s="109">
        <v>727018</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0</v>
      </c>
      <c r="J44" s="109">
        <v>0</v>
      </c>
      <c r="K44" s="109">
        <v>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210818</v>
      </c>
      <c r="J53" s="181">
        <v>0</v>
      </c>
      <c r="K53" s="181">
        <v>210818</v>
      </c>
      <c r="M53" s="181">
        <v>-210818</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210818</v>
      </c>
      <c r="J57" s="109">
        <v>0</v>
      </c>
      <c r="K57" s="109">
        <v>210818</v>
      </c>
      <c r="M57" s="109">
        <v>-210818</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0</v>
      </c>
      <c r="F69" s="181">
        <v>0</v>
      </c>
      <c r="G69" s="181">
        <v>0</v>
      </c>
      <c r="I69" s="181">
        <v>0</v>
      </c>
      <c r="J69" s="181">
        <v>0</v>
      </c>
      <c r="K69" s="181">
        <v>0</v>
      </c>
      <c r="M69" s="181">
        <v>0</v>
      </c>
    </row>
    <row r="70" spans="2:13">
      <c r="B70" s="182">
        <v>56</v>
      </c>
      <c r="C70" s="54" t="s">
        <v>256</v>
      </c>
      <c r="E70" s="107">
        <v>0</v>
      </c>
      <c r="F70" s="107">
        <v>0</v>
      </c>
      <c r="G70" s="107">
        <v>0</v>
      </c>
      <c r="I70" s="107">
        <v>0</v>
      </c>
      <c r="J70" s="107">
        <v>0</v>
      </c>
      <c r="K70" s="107">
        <v>0</v>
      </c>
      <c r="M70" s="107">
        <v>0</v>
      </c>
    </row>
    <row r="71" spans="2:13">
      <c r="B71" s="179"/>
      <c r="C71" s="180" t="s">
        <v>265</v>
      </c>
      <c r="E71" s="181">
        <v>0</v>
      </c>
      <c r="F71" s="181">
        <v>0</v>
      </c>
      <c r="G71" s="181">
        <v>0</v>
      </c>
      <c r="I71" s="181">
        <v>0</v>
      </c>
      <c r="J71" s="181">
        <v>0</v>
      </c>
      <c r="K71" s="181">
        <v>0</v>
      </c>
      <c r="M71" s="181">
        <v>0</v>
      </c>
    </row>
    <row r="72" spans="2:13">
      <c r="B72" s="183">
        <v>57</v>
      </c>
      <c r="C72" s="52" t="s">
        <v>254</v>
      </c>
      <c r="E72" s="109">
        <v>0</v>
      </c>
      <c r="F72" s="109">
        <v>0</v>
      </c>
      <c r="G72" s="109">
        <v>0</v>
      </c>
      <c r="I72" s="109">
        <v>0</v>
      </c>
      <c r="J72" s="109">
        <v>0</v>
      </c>
      <c r="K72" s="109">
        <v>0</v>
      </c>
      <c r="M72" s="109">
        <v>0</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375" defaultRowHeight="15"/>
  <cols>
    <col min="1" max="1" width="11.37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375" style="18"/>
  </cols>
  <sheetData>
    <row r="1" spans="2:13" ht="36.75" customHeight="1">
      <c r="C1" s="170" t="s">
        <v>356</v>
      </c>
      <c r="E1" s="172" t="s">
        <v>390</v>
      </c>
      <c r="F1" s="172">
        <v>4408622</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164442213</v>
      </c>
      <c r="F8" s="178">
        <v>-80000000</v>
      </c>
      <c r="G8" s="178">
        <v>84442213</v>
      </c>
      <c r="I8" s="178">
        <v>26013160</v>
      </c>
      <c r="J8" s="178">
        <v>0</v>
      </c>
      <c r="K8" s="178">
        <v>26013160</v>
      </c>
      <c r="M8" s="178">
        <v>58429053</v>
      </c>
    </row>
    <row r="9" spans="2:13">
      <c r="B9" s="179"/>
      <c r="C9" s="180" t="s">
        <v>264</v>
      </c>
      <c r="E9" s="181">
        <v>18632000</v>
      </c>
      <c r="F9" s="181">
        <v>0</v>
      </c>
      <c r="G9" s="181">
        <v>18632000</v>
      </c>
      <c r="I9" s="181">
        <v>13993350</v>
      </c>
      <c r="J9" s="181">
        <v>0</v>
      </c>
      <c r="K9" s="181">
        <v>13993350</v>
      </c>
      <c r="M9" s="181">
        <v>4638650</v>
      </c>
    </row>
    <row r="10" spans="2:13">
      <c r="B10" s="158">
        <v>3</v>
      </c>
      <c r="C10" s="54" t="s">
        <v>240</v>
      </c>
      <c r="E10" s="107">
        <v>18632000</v>
      </c>
      <c r="F10" s="107">
        <v>0</v>
      </c>
      <c r="G10" s="107">
        <v>18632000</v>
      </c>
      <c r="I10" s="107">
        <v>0</v>
      </c>
      <c r="J10" s="107">
        <v>0</v>
      </c>
      <c r="K10" s="107">
        <v>0</v>
      </c>
      <c r="M10" s="107">
        <v>18632000</v>
      </c>
    </row>
    <row r="11" spans="2:13">
      <c r="B11" s="160">
        <v>4</v>
      </c>
      <c r="C11" s="52" t="s">
        <v>150</v>
      </c>
      <c r="E11" s="109">
        <v>0</v>
      </c>
      <c r="F11" s="109">
        <v>0</v>
      </c>
      <c r="G11" s="109">
        <v>0</v>
      </c>
      <c r="I11" s="109">
        <v>13993350</v>
      </c>
      <c r="J11" s="109">
        <v>0</v>
      </c>
      <c r="K11" s="109">
        <v>13993350</v>
      </c>
      <c r="M11" s="109">
        <v>-13993350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43993913</v>
      </c>
      <c r="F36" s="181">
        <v>0</v>
      </c>
      <c r="G36" s="181">
        <v>43993913</v>
      </c>
      <c r="I36" s="181">
        <v>0</v>
      </c>
      <c r="J36" s="181">
        <v>0</v>
      </c>
      <c r="K36" s="181">
        <v>0</v>
      </c>
      <c r="M36" s="181">
        <v>43993913</v>
      </c>
    </row>
    <row r="37" spans="2:13">
      <c r="B37" s="182">
        <v>27</v>
      </c>
      <c r="C37" s="54" t="s">
        <v>205</v>
      </c>
      <c r="E37" s="107">
        <v>0</v>
      </c>
      <c r="F37" s="107">
        <v>0</v>
      </c>
      <c r="G37" s="107">
        <v>0</v>
      </c>
      <c r="I37" s="107">
        <v>0</v>
      </c>
      <c r="J37" s="107">
        <v>0</v>
      </c>
      <c r="K37" s="107">
        <v>0</v>
      </c>
      <c r="M37" s="107">
        <v>0</v>
      </c>
    </row>
    <row r="38" spans="2:13">
      <c r="B38" s="183">
        <v>28</v>
      </c>
      <c r="C38" s="52" t="s">
        <v>206</v>
      </c>
      <c r="E38" s="109">
        <v>41532110</v>
      </c>
      <c r="F38" s="109">
        <v>0</v>
      </c>
      <c r="G38" s="109">
        <v>41532110</v>
      </c>
      <c r="I38" s="109">
        <v>0</v>
      </c>
      <c r="J38" s="109">
        <v>0</v>
      </c>
      <c r="K38" s="109">
        <v>0</v>
      </c>
      <c r="M38" s="109">
        <v>41532110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1318947</v>
      </c>
      <c r="F44" s="109">
        <v>0</v>
      </c>
      <c r="G44" s="109">
        <v>1318947</v>
      </c>
      <c r="I44" s="109">
        <v>0</v>
      </c>
      <c r="J44" s="109">
        <v>0</v>
      </c>
      <c r="K44" s="109">
        <v>0</v>
      </c>
      <c r="M44" s="109">
        <v>1318947</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1142856</v>
      </c>
      <c r="F49" s="107">
        <v>0</v>
      </c>
      <c r="G49" s="107">
        <v>1142856</v>
      </c>
      <c r="I49" s="107">
        <v>0</v>
      </c>
      <c r="J49" s="107">
        <v>0</v>
      </c>
      <c r="K49" s="107">
        <v>0</v>
      </c>
      <c r="M49" s="107">
        <v>1142856</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6744957</v>
      </c>
      <c r="J53" s="181">
        <v>0</v>
      </c>
      <c r="K53" s="181">
        <v>6744957</v>
      </c>
      <c r="M53" s="181">
        <v>-6744957</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6744957</v>
      </c>
      <c r="J57" s="109">
        <v>0</v>
      </c>
      <c r="K57" s="109">
        <v>6744957</v>
      </c>
      <c r="M57" s="109">
        <v>-6744957</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21816300</v>
      </c>
      <c r="F62" s="181">
        <v>0</v>
      </c>
      <c r="G62" s="181">
        <v>21816300</v>
      </c>
      <c r="I62" s="181">
        <v>0</v>
      </c>
      <c r="J62" s="181">
        <v>0</v>
      </c>
      <c r="K62" s="181">
        <v>0</v>
      </c>
      <c r="M62" s="181">
        <v>21816300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21816300</v>
      </c>
      <c r="F65" s="107">
        <v>0</v>
      </c>
      <c r="G65" s="107">
        <v>21816300</v>
      </c>
      <c r="I65" s="107">
        <v>0</v>
      </c>
      <c r="J65" s="107">
        <v>0</v>
      </c>
      <c r="K65" s="107">
        <v>0</v>
      </c>
      <c r="M65" s="107">
        <v>21816300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0</v>
      </c>
      <c r="F69" s="181">
        <v>0</v>
      </c>
      <c r="G69" s="181">
        <v>0</v>
      </c>
      <c r="I69" s="181">
        <v>417312</v>
      </c>
      <c r="J69" s="181">
        <v>0</v>
      </c>
      <c r="K69" s="181">
        <v>417312</v>
      </c>
      <c r="M69" s="181">
        <v>-417312</v>
      </c>
    </row>
    <row r="70" spans="2:13">
      <c r="B70" s="182">
        <v>56</v>
      </c>
      <c r="C70" s="54" t="s">
        <v>256</v>
      </c>
      <c r="E70" s="107">
        <v>0</v>
      </c>
      <c r="F70" s="107">
        <v>0</v>
      </c>
      <c r="G70" s="107">
        <v>0</v>
      </c>
      <c r="I70" s="107">
        <v>417312</v>
      </c>
      <c r="J70" s="107">
        <v>0</v>
      </c>
      <c r="K70" s="107">
        <v>417312</v>
      </c>
      <c r="M70" s="107">
        <v>-417312</v>
      </c>
    </row>
    <row r="71" spans="2:13">
      <c r="B71" s="179"/>
      <c r="C71" s="180" t="s">
        <v>265</v>
      </c>
      <c r="E71" s="181">
        <v>0</v>
      </c>
      <c r="F71" s="181">
        <v>0</v>
      </c>
      <c r="G71" s="181">
        <v>0</v>
      </c>
      <c r="I71" s="181">
        <v>4857541</v>
      </c>
      <c r="J71" s="181">
        <v>0</v>
      </c>
      <c r="K71" s="181">
        <v>4857541</v>
      </c>
      <c r="M71" s="181">
        <v>-4857541</v>
      </c>
    </row>
    <row r="72" spans="2:13">
      <c r="B72" s="183">
        <v>57</v>
      </c>
      <c r="C72" s="52" t="s">
        <v>254</v>
      </c>
      <c r="E72" s="109">
        <v>0</v>
      </c>
      <c r="F72" s="109">
        <v>0</v>
      </c>
      <c r="G72" s="109">
        <v>0</v>
      </c>
      <c r="I72" s="109">
        <v>4857541</v>
      </c>
      <c r="J72" s="109">
        <v>0</v>
      </c>
      <c r="K72" s="109">
        <v>4857541</v>
      </c>
      <c r="M72" s="109">
        <v>-4857541</v>
      </c>
    </row>
    <row r="73" spans="2:13">
      <c r="B73" s="179"/>
      <c r="C73" s="180" t="s">
        <v>123</v>
      </c>
      <c r="E73" s="181">
        <v>80000000</v>
      </c>
      <c r="F73" s="181">
        <v>-80000000</v>
      </c>
      <c r="G73" s="181">
        <v>0</v>
      </c>
      <c r="H73" s="184">
        <v>808920</v>
      </c>
      <c r="I73" s="181">
        <v>0</v>
      </c>
      <c r="J73" s="181">
        <v>0</v>
      </c>
      <c r="K73" s="181">
        <v>0</v>
      </c>
      <c r="M73" s="181">
        <v>0</v>
      </c>
    </row>
    <row r="74" spans="2:13" ht="22.5">
      <c r="B74" s="182">
        <v>58</v>
      </c>
      <c r="C74" s="54" t="s">
        <v>247</v>
      </c>
      <c r="E74" s="107">
        <v>80000000</v>
      </c>
      <c r="F74" s="107">
        <v>-80000000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J203:J600 K75:M600">
      <formula1>Taxes</formula1>
    </dataValidation>
    <dataValidation type="list" allowBlank="1" showInputMessage="1" showErrorMessage="1" sqref="C75:C603">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47.25" customHeight="1">
      <c r="C1" s="170" t="s">
        <v>356</v>
      </c>
      <c r="E1" s="172" t="s">
        <v>236</v>
      </c>
      <c r="F1" s="172" t="s">
        <v>32</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498097331</v>
      </c>
      <c r="F8" s="178">
        <v>-52375000</v>
      </c>
      <c r="G8" s="178">
        <v>445722331</v>
      </c>
      <c r="I8" s="178">
        <v>373685303</v>
      </c>
      <c r="J8" s="178">
        <v>3000000</v>
      </c>
      <c r="K8" s="178">
        <v>376685303</v>
      </c>
      <c r="M8" s="178">
        <v>69037028</v>
      </c>
    </row>
    <row r="9" spans="2:13">
      <c r="B9" s="179"/>
      <c r="C9" s="180" t="s">
        <v>264</v>
      </c>
      <c r="E9" s="181">
        <v>72347028</v>
      </c>
      <c r="F9" s="181">
        <v>0</v>
      </c>
      <c r="G9" s="181">
        <v>72347028</v>
      </c>
      <c r="I9" s="181">
        <v>3310000</v>
      </c>
      <c r="J9" s="181">
        <v>0</v>
      </c>
      <c r="K9" s="181">
        <v>3310000</v>
      </c>
      <c r="M9" s="181">
        <v>69037028</v>
      </c>
    </row>
    <row r="10" spans="2:13">
      <c r="B10" s="158">
        <v>3</v>
      </c>
      <c r="C10" s="54" t="s">
        <v>240</v>
      </c>
      <c r="E10" s="107">
        <v>0</v>
      </c>
      <c r="F10" s="107">
        <v>0</v>
      </c>
      <c r="G10" s="107">
        <v>0</v>
      </c>
      <c r="I10" s="107">
        <v>0</v>
      </c>
      <c r="J10" s="107">
        <v>0</v>
      </c>
      <c r="K10" s="107">
        <v>0</v>
      </c>
      <c r="M10" s="107">
        <v>0</v>
      </c>
    </row>
    <row r="11" spans="2:13">
      <c r="B11" s="160">
        <v>4</v>
      </c>
      <c r="C11" s="52" t="s">
        <v>150</v>
      </c>
      <c r="E11" s="109">
        <v>66674528</v>
      </c>
      <c r="F11" s="109">
        <v>0</v>
      </c>
      <c r="G11" s="109">
        <v>66674528</v>
      </c>
      <c r="I11" s="109">
        <v>0</v>
      </c>
      <c r="J11" s="109">
        <v>0</v>
      </c>
      <c r="K11" s="109">
        <v>0</v>
      </c>
      <c r="M11" s="109">
        <v>66674528</v>
      </c>
    </row>
    <row r="12" spans="2:13">
      <c r="B12" s="158">
        <v>5</v>
      </c>
      <c r="C12" s="54" t="s">
        <v>252</v>
      </c>
      <c r="E12" s="107">
        <v>0</v>
      </c>
      <c r="F12" s="107">
        <v>2500000</v>
      </c>
      <c r="G12" s="107">
        <v>2500000</v>
      </c>
      <c r="I12" s="107">
        <v>2500000</v>
      </c>
      <c r="J12" s="107">
        <v>0</v>
      </c>
      <c r="K12" s="107">
        <v>2500000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5672500</v>
      </c>
      <c r="F14" s="107">
        <v>-2500000</v>
      </c>
      <c r="G14" s="107">
        <v>3172500</v>
      </c>
      <c r="I14" s="107">
        <v>810000</v>
      </c>
      <c r="J14" s="107">
        <v>0</v>
      </c>
      <c r="K14" s="107">
        <v>810000</v>
      </c>
      <c r="M14" s="107">
        <v>2362500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317853598</v>
      </c>
      <c r="F36" s="181">
        <v>0</v>
      </c>
      <c r="G36" s="181">
        <v>317853598</v>
      </c>
      <c r="I36" s="181">
        <v>317853598</v>
      </c>
      <c r="J36" s="181">
        <v>0</v>
      </c>
      <c r="K36" s="181">
        <v>317853598</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313156410</v>
      </c>
      <c r="F38" s="109">
        <v>0</v>
      </c>
      <c r="G38" s="109">
        <v>313156410</v>
      </c>
      <c r="I38" s="109">
        <v>313156410</v>
      </c>
      <c r="J38" s="109">
        <v>0</v>
      </c>
      <c r="K38" s="109">
        <v>313156410</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1022438</v>
      </c>
      <c r="F42" s="109">
        <v>0</v>
      </c>
      <c r="G42" s="109">
        <v>1022438</v>
      </c>
      <c r="I42" s="109">
        <v>1022438</v>
      </c>
      <c r="J42" s="109">
        <v>0</v>
      </c>
      <c r="K42" s="109">
        <v>1022438</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2003417</v>
      </c>
      <c r="F44" s="109">
        <v>0</v>
      </c>
      <c r="G44" s="109">
        <v>2003417</v>
      </c>
      <c r="I44" s="109">
        <v>2003417</v>
      </c>
      <c r="J44" s="109">
        <v>0</v>
      </c>
      <c r="K44" s="109">
        <v>2003417</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1671333</v>
      </c>
      <c r="F49" s="107">
        <v>0</v>
      </c>
      <c r="G49" s="107">
        <v>1671333</v>
      </c>
      <c r="I49" s="107">
        <v>1671333</v>
      </c>
      <c r="J49" s="107">
        <v>0</v>
      </c>
      <c r="K49" s="107">
        <v>1671333</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84511</v>
      </c>
      <c r="F53" s="181">
        <v>0</v>
      </c>
      <c r="G53" s="181">
        <v>84511</v>
      </c>
      <c r="I53" s="181">
        <v>84511</v>
      </c>
      <c r="J53" s="181">
        <v>0</v>
      </c>
      <c r="K53" s="181">
        <v>84511</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84511</v>
      </c>
      <c r="F57" s="109">
        <v>0</v>
      </c>
      <c r="G57" s="109">
        <v>84511</v>
      </c>
      <c r="I57" s="109">
        <v>84511</v>
      </c>
      <c r="J57" s="109">
        <v>0</v>
      </c>
      <c r="K57" s="109">
        <v>84511</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59290000</v>
      </c>
      <c r="F66" s="181">
        <v>-51500000</v>
      </c>
      <c r="G66" s="181">
        <v>7790000</v>
      </c>
      <c r="I66" s="181">
        <v>4790000</v>
      </c>
      <c r="J66" s="181">
        <v>3000000</v>
      </c>
      <c r="K66" s="181">
        <v>7790000</v>
      </c>
      <c r="M66" s="181">
        <v>0</v>
      </c>
    </row>
    <row r="67" spans="2:13">
      <c r="B67" s="182">
        <v>54</v>
      </c>
      <c r="C67" s="54" t="s">
        <v>220</v>
      </c>
      <c r="E67" s="107">
        <v>56100000</v>
      </c>
      <c r="F67" s="107">
        <v>-51310000</v>
      </c>
      <c r="G67" s="107">
        <v>4790000</v>
      </c>
      <c r="I67" s="107">
        <v>190000</v>
      </c>
      <c r="J67" s="107">
        <v>4600000</v>
      </c>
      <c r="K67" s="107">
        <v>4790000</v>
      </c>
      <c r="M67" s="107">
        <v>0</v>
      </c>
    </row>
    <row r="68" spans="2:13">
      <c r="B68" s="183">
        <v>55</v>
      </c>
      <c r="C68" s="52" t="s">
        <v>249</v>
      </c>
      <c r="E68" s="109">
        <v>3190000</v>
      </c>
      <c r="F68" s="109">
        <v>-190000</v>
      </c>
      <c r="G68" s="109">
        <v>3000000</v>
      </c>
      <c r="I68" s="109">
        <v>4600000</v>
      </c>
      <c r="J68" s="109">
        <v>-1600000</v>
      </c>
      <c r="K68" s="109">
        <v>3000000</v>
      </c>
      <c r="M68" s="109">
        <v>0</v>
      </c>
    </row>
    <row r="69" spans="2:13">
      <c r="B69" s="179"/>
      <c r="C69" s="180" t="s">
        <v>259</v>
      </c>
      <c r="E69" s="181">
        <v>7491925</v>
      </c>
      <c r="F69" s="181">
        <v>1769368</v>
      </c>
      <c r="G69" s="181">
        <v>9261293</v>
      </c>
      <c r="I69" s="181">
        <v>9261293</v>
      </c>
      <c r="J69" s="181">
        <v>0</v>
      </c>
      <c r="K69" s="181">
        <v>9261293</v>
      </c>
      <c r="M69" s="181">
        <v>0</v>
      </c>
    </row>
    <row r="70" spans="2:13">
      <c r="B70" s="182">
        <v>56</v>
      </c>
      <c r="C70" s="54" t="s">
        <v>256</v>
      </c>
      <c r="E70" s="107">
        <v>7491925</v>
      </c>
      <c r="F70" s="107">
        <v>1769368</v>
      </c>
      <c r="G70" s="107">
        <v>9261293</v>
      </c>
      <c r="I70" s="107">
        <v>9261293</v>
      </c>
      <c r="J70" s="107">
        <v>0</v>
      </c>
      <c r="K70" s="107">
        <v>9261293</v>
      </c>
      <c r="M70" s="107">
        <v>0</v>
      </c>
    </row>
    <row r="71" spans="2:13">
      <c r="B71" s="179"/>
      <c r="C71" s="180" t="s">
        <v>265</v>
      </c>
      <c r="E71" s="181">
        <v>40155269</v>
      </c>
      <c r="F71" s="181">
        <v>-1769368</v>
      </c>
      <c r="G71" s="181">
        <v>38385901</v>
      </c>
      <c r="I71" s="181">
        <v>38385901</v>
      </c>
      <c r="J71" s="181">
        <v>0</v>
      </c>
      <c r="K71" s="181">
        <v>38385901</v>
      </c>
      <c r="M71" s="181">
        <v>0</v>
      </c>
    </row>
    <row r="72" spans="2:13">
      <c r="B72" s="183">
        <v>57</v>
      </c>
      <c r="C72" s="52" t="s">
        <v>254</v>
      </c>
      <c r="E72" s="109">
        <v>40155269</v>
      </c>
      <c r="F72" s="109">
        <v>-1769368</v>
      </c>
      <c r="G72" s="109">
        <v>38385901</v>
      </c>
      <c r="I72" s="109">
        <v>38385901</v>
      </c>
      <c r="J72" s="109">
        <v>0</v>
      </c>
      <c r="K72" s="109">
        <v>38385901</v>
      </c>
      <c r="M72" s="109">
        <v>0</v>
      </c>
    </row>
    <row r="73" spans="2:13">
      <c r="B73" s="179"/>
      <c r="C73" s="180" t="s">
        <v>123</v>
      </c>
      <c r="E73" s="181">
        <v>875000</v>
      </c>
      <c r="F73" s="181">
        <v>-875000</v>
      </c>
      <c r="G73" s="181">
        <v>0</v>
      </c>
      <c r="H73" s="184">
        <v>808920</v>
      </c>
      <c r="I73" s="181">
        <v>0</v>
      </c>
      <c r="J73" s="181">
        <v>0</v>
      </c>
      <c r="K73" s="181">
        <v>0</v>
      </c>
      <c r="M73" s="181">
        <v>0</v>
      </c>
    </row>
    <row r="74" spans="2:13" ht="22.5">
      <c r="B74" s="182">
        <v>58</v>
      </c>
      <c r="C74" s="54" t="s">
        <v>247</v>
      </c>
      <c r="E74" s="107">
        <v>875000</v>
      </c>
      <c r="F74" s="107">
        <v>-875000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22.5">
      <c r="C1" s="170" t="s">
        <v>356</v>
      </c>
      <c r="E1" s="172" t="s">
        <v>232</v>
      </c>
      <c r="F1" s="172" t="s">
        <v>33</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320796066</v>
      </c>
      <c r="F8" s="178">
        <v>-200000</v>
      </c>
      <c r="G8" s="178">
        <v>320596066</v>
      </c>
      <c r="I8" s="178">
        <v>320596066</v>
      </c>
      <c r="J8" s="178">
        <v>0</v>
      </c>
      <c r="K8" s="178">
        <v>320596066</v>
      </c>
      <c r="M8" s="178">
        <v>0</v>
      </c>
    </row>
    <row r="9" spans="2:13">
      <c r="B9" s="179"/>
      <c r="C9" s="180" t="s">
        <v>264</v>
      </c>
      <c r="E9" s="181">
        <v>24663033</v>
      </c>
      <c r="F9" s="181">
        <v>0</v>
      </c>
      <c r="G9" s="181">
        <v>24663033</v>
      </c>
      <c r="I9" s="181">
        <v>24663033</v>
      </c>
      <c r="J9" s="181">
        <v>0</v>
      </c>
      <c r="K9" s="181">
        <v>24663033</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21518033</v>
      </c>
      <c r="F11" s="109">
        <v>0</v>
      </c>
      <c r="G11" s="109">
        <v>21518033</v>
      </c>
      <c r="I11" s="109">
        <v>21518033</v>
      </c>
      <c r="J11" s="109">
        <v>0</v>
      </c>
      <c r="K11" s="109">
        <v>21518033</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3145000</v>
      </c>
      <c r="F14" s="107">
        <v>0</v>
      </c>
      <c r="G14" s="107">
        <v>3145000</v>
      </c>
      <c r="I14" s="107">
        <v>3145000</v>
      </c>
      <c r="J14" s="107">
        <v>0</v>
      </c>
      <c r="K14" s="107">
        <v>3145000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207199797</v>
      </c>
      <c r="F36" s="181">
        <v>0</v>
      </c>
      <c r="G36" s="181">
        <v>207199797</v>
      </c>
      <c r="I36" s="181">
        <v>207199797</v>
      </c>
      <c r="J36" s="181">
        <v>0</v>
      </c>
      <c r="K36" s="181">
        <v>207199797</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207199797</v>
      </c>
      <c r="F38" s="109">
        <v>0</v>
      </c>
      <c r="G38" s="109">
        <v>207199797</v>
      </c>
      <c r="I38" s="109">
        <v>207199797</v>
      </c>
      <c r="J38" s="109">
        <v>0</v>
      </c>
      <c r="K38" s="109">
        <v>207199797</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0</v>
      </c>
      <c r="J44" s="109">
        <v>0</v>
      </c>
      <c r="K44" s="109">
        <v>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0</v>
      </c>
      <c r="J53" s="181">
        <v>0</v>
      </c>
      <c r="K53" s="181">
        <v>0</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0</v>
      </c>
      <c r="J57" s="109">
        <v>0</v>
      </c>
      <c r="K57" s="109">
        <v>0</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54247396</v>
      </c>
      <c r="F66" s="181">
        <v>0</v>
      </c>
      <c r="G66" s="181">
        <v>54247396</v>
      </c>
      <c r="I66" s="181">
        <v>54247396</v>
      </c>
      <c r="J66" s="181">
        <v>0</v>
      </c>
      <c r="K66" s="181">
        <v>54247396</v>
      </c>
      <c r="M66" s="181">
        <v>0</v>
      </c>
    </row>
    <row r="67" spans="2:13">
      <c r="B67" s="182">
        <v>54</v>
      </c>
      <c r="C67" s="54" t="s">
        <v>220</v>
      </c>
      <c r="E67" s="107">
        <v>54247396</v>
      </c>
      <c r="F67" s="107">
        <v>0</v>
      </c>
      <c r="G67" s="107">
        <v>54247396</v>
      </c>
      <c r="I67" s="107">
        <v>54247396</v>
      </c>
      <c r="J67" s="107">
        <v>0</v>
      </c>
      <c r="K67" s="107">
        <v>54247396</v>
      </c>
      <c r="M67" s="107">
        <v>0</v>
      </c>
    </row>
    <row r="68" spans="2:13">
      <c r="B68" s="183">
        <v>55</v>
      </c>
      <c r="C68" s="52" t="s">
        <v>249</v>
      </c>
      <c r="E68" s="109">
        <v>0</v>
      </c>
      <c r="F68" s="109">
        <v>0</v>
      </c>
      <c r="G68" s="109">
        <v>0</v>
      </c>
      <c r="I68" s="109">
        <v>0</v>
      </c>
      <c r="J68" s="109">
        <v>0</v>
      </c>
      <c r="K68" s="109">
        <v>0</v>
      </c>
      <c r="M68" s="109">
        <v>0</v>
      </c>
    </row>
    <row r="69" spans="2:13">
      <c r="B69" s="179"/>
      <c r="C69" s="180" t="s">
        <v>259</v>
      </c>
      <c r="E69" s="181">
        <v>3281040</v>
      </c>
      <c r="F69" s="181">
        <v>0</v>
      </c>
      <c r="G69" s="181">
        <v>3281040</v>
      </c>
      <c r="I69" s="181">
        <v>3281040</v>
      </c>
      <c r="J69" s="181">
        <v>0</v>
      </c>
      <c r="K69" s="181">
        <v>3281040</v>
      </c>
      <c r="M69" s="181">
        <v>0</v>
      </c>
    </row>
    <row r="70" spans="2:13">
      <c r="B70" s="182">
        <v>56</v>
      </c>
      <c r="C70" s="54" t="s">
        <v>256</v>
      </c>
      <c r="E70" s="107">
        <v>3281040</v>
      </c>
      <c r="F70" s="107">
        <v>0</v>
      </c>
      <c r="G70" s="107">
        <v>3281040</v>
      </c>
      <c r="I70" s="107">
        <v>3281040</v>
      </c>
      <c r="J70" s="107">
        <v>0</v>
      </c>
      <c r="K70" s="107">
        <v>3281040</v>
      </c>
      <c r="M70" s="107">
        <v>0</v>
      </c>
    </row>
    <row r="71" spans="2:13">
      <c r="B71" s="179"/>
      <c r="C71" s="180" t="s">
        <v>265</v>
      </c>
      <c r="E71" s="181">
        <v>31204800</v>
      </c>
      <c r="F71" s="181">
        <v>0</v>
      </c>
      <c r="G71" s="181">
        <v>31204800</v>
      </c>
      <c r="I71" s="181">
        <v>31204800</v>
      </c>
      <c r="J71" s="181">
        <v>0</v>
      </c>
      <c r="K71" s="181">
        <v>31204800</v>
      </c>
      <c r="M71" s="181">
        <v>0</v>
      </c>
    </row>
    <row r="72" spans="2:13">
      <c r="B72" s="183">
        <v>57</v>
      </c>
      <c r="C72" s="52" t="s">
        <v>254</v>
      </c>
      <c r="E72" s="109">
        <v>31204800</v>
      </c>
      <c r="F72" s="109">
        <v>0</v>
      </c>
      <c r="G72" s="109">
        <v>31204800</v>
      </c>
      <c r="I72" s="109">
        <v>31204800</v>
      </c>
      <c r="J72" s="109">
        <v>0</v>
      </c>
      <c r="K72" s="109">
        <v>31204800</v>
      </c>
      <c r="M72" s="109">
        <v>0</v>
      </c>
    </row>
    <row r="73" spans="2:13">
      <c r="B73" s="179"/>
      <c r="C73" s="180" t="s">
        <v>123</v>
      </c>
      <c r="E73" s="181">
        <v>200000</v>
      </c>
      <c r="F73" s="181">
        <v>-200000</v>
      </c>
      <c r="G73" s="181">
        <v>0</v>
      </c>
      <c r="H73" s="184">
        <v>808920</v>
      </c>
      <c r="I73" s="181">
        <v>0</v>
      </c>
      <c r="J73" s="181">
        <v>0</v>
      </c>
      <c r="K73" s="181">
        <v>0</v>
      </c>
      <c r="M73" s="181">
        <v>0</v>
      </c>
    </row>
    <row r="74" spans="2:13" ht="22.5">
      <c r="B74" s="182">
        <v>58</v>
      </c>
      <c r="C74" s="54" t="s">
        <v>247</v>
      </c>
      <c r="E74" s="107">
        <v>200000</v>
      </c>
      <c r="F74" s="107">
        <v>-200000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375" defaultRowHeight="15"/>
  <cols>
    <col min="1" max="1" width="11.37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375" style="18"/>
  </cols>
  <sheetData>
    <row r="1" spans="2:13">
      <c r="C1" s="170" t="s">
        <v>356</v>
      </c>
      <c r="E1" s="172" t="s">
        <v>1338</v>
      </c>
      <c r="F1" s="172" t="s">
        <v>3444</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607066994</v>
      </c>
      <c r="F8" s="178">
        <v>9678167296</v>
      </c>
      <c r="G8" s="178">
        <v>10285234290</v>
      </c>
      <c r="I8" s="178">
        <v>9758167296</v>
      </c>
      <c r="J8" s="178">
        <v>496971994</v>
      </c>
      <c r="K8" s="178">
        <v>10255139290</v>
      </c>
      <c r="M8" s="178">
        <v>30095000</v>
      </c>
    </row>
    <row r="9" spans="2:13">
      <c r="B9" s="179"/>
      <c r="C9" s="180" t="s">
        <v>264</v>
      </c>
      <c r="E9" s="181">
        <v>30095000</v>
      </c>
      <c r="F9" s="181">
        <v>0</v>
      </c>
      <c r="G9" s="181">
        <v>30095000</v>
      </c>
      <c r="I9" s="181">
        <v>80000000</v>
      </c>
      <c r="J9" s="181">
        <v>-80000000</v>
      </c>
      <c r="K9" s="181">
        <v>0</v>
      </c>
      <c r="M9" s="181">
        <v>30095000</v>
      </c>
    </row>
    <row r="10" spans="2:13">
      <c r="B10" s="158">
        <v>3</v>
      </c>
      <c r="C10" s="54" t="s">
        <v>240</v>
      </c>
      <c r="E10" s="107">
        <v>0</v>
      </c>
      <c r="F10" s="107">
        <v>0</v>
      </c>
      <c r="G10" s="107">
        <v>0</v>
      </c>
      <c r="I10" s="107">
        <v>0</v>
      </c>
      <c r="J10" s="107">
        <v>0</v>
      </c>
      <c r="K10" s="107">
        <v>0</v>
      </c>
      <c r="M10" s="107">
        <v>0</v>
      </c>
    </row>
    <row r="11" spans="2:13">
      <c r="B11" s="160">
        <v>4</v>
      </c>
      <c r="C11" s="52" t="s">
        <v>150</v>
      </c>
      <c r="E11" s="109">
        <v>26950000</v>
      </c>
      <c r="F11" s="109">
        <v>0</v>
      </c>
      <c r="G11" s="109">
        <v>26950000</v>
      </c>
      <c r="I11" s="109">
        <v>0</v>
      </c>
      <c r="J11" s="109">
        <v>0</v>
      </c>
      <c r="K11" s="109">
        <v>0</v>
      </c>
      <c r="M11" s="109">
        <v>26950000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3145000</v>
      </c>
      <c r="F14" s="107">
        <v>0</v>
      </c>
      <c r="G14" s="107">
        <v>3145000</v>
      </c>
      <c r="I14" s="107">
        <v>80000000</v>
      </c>
      <c r="J14" s="107">
        <v>-80000000</v>
      </c>
      <c r="K14" s="107">
        <v>0</v>
      </c>
      <c r="M14" s="107">
        <v>3145000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576971994</v>
      </c>
      <c r="F36" s="181">
        <v>9678167296</v>
      </c>
      <c r="G36" s="181">
        <v>10255139290</v>
      </c>
      <c r="I36" s="181">
        <v>9678167296</v>
      </c>
      <c r="J36" s="181">
        <v>576971994</v>
      </c>
      <c r="K36" s="181">
        <v>10255139290</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576971994</v>
      </c>
      <c r="F38" s="109">
        <v>0</v>
      </c>
      <c r="G38" s="109">
        <v>576971994</v>
      </c>
      <c r="I38" s="109">
        <v>0</v>
      </c>
      <c r="J38" s="109">
        <v>576971994</v>
      </c>
      <c r="K38" s="109">
        <v>576971994</v>
      </c>
      <c r="M38" s="109">
        <v>0</v>
      </c>
    </row>
    <row r="39" spans="2:13">
      <c r="B39" s="182">
        <v>29</v>
      </c>
      <c r="C39" s="54" t="s">
        <v>207</v>
      </c>
      <c r="E39" s="107">
        <v>0</v>
      </c>
      <c r="F39" s="107">
        <v>9678167296</v>
      </c>
      <c r="G39" s="107">
        <v>9678167296</v>
      </c>
      <c r="I39" s="107">
        <v>9678167296</v>
      </c>
      <c r="J39" s="107">
        <v>0</v>
      </c>
      <c r="K39" s="107">
        <v>9678167296</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0</v>
      </c>
      <c r="J44" s="109">
        <v>0</v>
      </c>
      <c r="K44" s="109">
        <v>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0</v>
      </c>
      <c r="J53" s="181">
        <v>0</v>
      </c>
      <c r="K53" s="181">
        <v>0</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0</v>
      </c>
      <c r="J57" s="109">
        <v>0</v>
      </c>
      <c r="K57" s="109">
        <v>0</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0</v>
      </c>
      <c r="F69" s="181">
        <v>0</v>
      </c>
      <c r="G69" s="181">
        <v>0</v>
      </c>
      <c r="I69" s="181">
        <v>0</v>
      </c>
      <c r="J69" s="181">
        <v>0</v>
      </c>
      <c r="K69" s="181">
        <v>0</v>
      </c>
      <c r="M69" s="181">
        <v>0</v>
      </c>
    </row>
    <row r="70" spans="2:13">
      <c r="B70" s="182">
        <v>56</v>
      </c>
      <c r="C70" s="54" t="s">
        <v>256</v>
      </c>
      <c r="E70" s="107">
        <v>0</v>
      </c>
      <c r="F70" s="107">
        <v>0</v>
      </c>
      <c r="G70" s="107">
        <v>0</v>
      </c>
      <c r="I70" s="107">
        <v>0</v>
      </c>
      <c r="J70" s="107">
        <v>0</v>
      </c>
      <c r="K70" s="107">
        <v>0</v>
      </c>
      <c r="M70" s="107">
        <v>0</v>
      </c>
    </row>
    <row r="71" spans="2:13">
      <c r="B71" s="179"/>
      <c r="C71" s="180" t="s">
        <v>265</v>
      </c>
      <c r="E71" s="181">
        <v>0</v>
      </c>
      <c r="F71" s="181">
        <v>0</v>
      </c>
      <c r="G71" s="181">
        <v>0</v>
      </c>
      <c r="I71" s="181">
        <v>0</v>
      </c>
      <c r="J71" s="181">
        <v>0</v>
      </c>
      <c r="K71" s="181">
        <v>0</v>
      </c>
      <c r="M71" s="181">
        <v>0</v>
      </c>
    </row>
    <row r="72" spans="2:13">
      <c r="B72" s="183">
        <v>57</v>
      </c>
      <c r="C72" s="52" t="s">
        <v>254</v>
      </c>
      <c r="E72" s="109">
        <v>0</v>
      </c>
      <c r="F72" s="109">
        <v>0</v>
      </c>
      <c r="G72" s="109">
        <v>0</v>
      </c>
      <c r="I72" s="109">
        <v>0</v>
      </c>
      <c r="J72" s="109">
        <v>0</v>
      </c>
      <c r="K72" s="109">
        <v>0</v>
      </c>
      <c r="M72" s="109">
        <v>0</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J203:J600 K75:M600">
      <formula1>Taxes</formula1>
    </dataValidation>
    <dataValidation type="list" allowBlank="1" showInputMessage="1" showErrorMessage="1" sqref="C75:C603">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22.5">
      <c r="C1" s="170" t="s">
        <v>356</v>
      </c>
      <c r="E1" s="172" t="s">
        <v>237</v>
      </c>
      <c r="F1" s="172" t="s">
        <v>34</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105016716</v>
      </c>
      <c r="F8" s="178">
        <v>0</v>
      </c>
      <c r="G8" s="178">
        <v>105016716</v>
      </c>
      <c r="I8" s="178">
        <v>272114310</v>
      </c>
      <c r="J8" s="178">
        <v>0</v>
      </c>
      <c r="K8" s="178">
        <v>272114310</v>
      </c>
      <c r="M8" s="178">
        <v>-167097594</v>
      </c>
    </row>
    <row r="9" spans="2:13">
      <c r="B9" s="179"/>
      <c r="C9" s="180" t="s">
        <v>264</v>
      </c>
      <c r="E9" s="181">
        <v>11735000</v>
      </c>
      <c r="F9" s="181">
        <v>0</v>
      </c>
      <c r="G9" s="181">
        <v>11735000</v>
      </c>
      <c r="I9" s="181">
        <v>174687417</v>
      </c>
      <c r="J9" s="181">
        <v>0</v>
      </c>
      <c r="K9" s="181">
        <v>174687417</v>
      </c>
      <c r="M9" s="181">
        <v>-162952417</v>
      </c>
    </row>
    <row r="10" spans="2:13">
      <c r="B10" s="158">
        <v>3</v>
      </c>
      <c r="C10" s="54" t="s">
        <v>240</v>
      </c>
      <c r="E10" s="107">
        <v>0</v>
      </c>
      <c r="F10" s="107">
        <v>0</v>
      </c>
      <c r="G10" s="107">
        <v>0</v>
      </c>
      <c r="I10" s="107">
        <v>162952417</v>
      </c>
      <c r="J10" s="107">
        <v>0</v>
      </c>
      <c r="K10" s="107">
        <v>162952417</v>
      </c>
      <c r="M10" s="107">
        <v>-162952417</v>
      </c>
    </row>
    <row r="11" spans="2:13">
      <c r="B11" s="160">
        <v>4</v>
      </c>
      <c r="C11" s="52" t="s">
        <v>150</v>
      </c>
      <c r="E11" s="109">
        <v>11735000</v>
      </c>
      <c r="F11" s="109">
        <v>0</v>
      </c>
      <c r="G11" s="109">
        <v>11735000</v>
      </c>
      <c r="I11" s="109">
        <v>11735000</v>
      </c>
      <c r="J11" s="109">
        <v>0</v>
      </c>
      <c r="K11" s="109">
        <v>11735000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58377755</v>
      </c>
      <c r="F36" s="181">
        <v>0</v>
      </c>
      <c r="G36" s="181">
        <v>58377755</v>
      </c>
      <c r="I36" s="181">
        <v>65210761</v>
      </c>
      <c r="J36" s="181">
        <v>0</v>
      </c>
      <c r="K36" s="181">
        <v>65210761</v>
      </c>
      <c r="M36" s="181">
        <v>-6833006</v>
      </c>
    </row>
    <row r="37" spans="2:13">
      <c r="B37" s="182">
        <v>27</v>
      </c>
      <c r="C37" s="54" t="s">
        <v>205</v>
      </c>
      <c r="E37" s="107">
        <v>0</v>
      </c>
      <c r="F37" s="107">
        <v>0</v>
      </c>
      <c r="G37" s="107">
        <v>0</v>
      </c>
      <c r="I37" s="107">
        <v>0</v>
      </c>
      <c r="J37" s="107">
        <v>0</v>
      </c>
      <c r="K37" s="107">
        <v>0</v>
      </c>
      <c r="M37" s="107">
        <v>0</v>
      </c>
    </row>
    <row r="38" spans="2:13">
      <c r="B38" s="183">
        <v>28</v>
      </c>
      <c r="C38" s="52" t="s">
        <v>206</v>
      </c>
      <c r="E38" s="109">
        <v>41876946</v>
      </c>
      <c r="F38" s="109">
        <v>0</v>
      </c>
      <c r="G38" s="109">
        <v>41876946</v>
      </c>
      <c r="I38" s="109">
        <v>40448056</v>
      </c>
      <c r="J38" s="109">
        <v>0</v>
      </c>
      <c r="K38" s="109">
        <v>40448056</v>
      </c>
      <c r="M38" s="109">
        <v>1428890</v>
      </c>
    </row>
    <row r="39" spans="2:13">
      <c r="B39" s="182">
        <v>29</v>
      </c>
      <c r="C39" s="54" t="s">
        <v>207</v>
      </c>
      <c r="E39" s="107">
        <v>0</v>
      </c>
      <c r="F39" s="107">
        <v>0</v>
      </c>
      <c r="G39" s="107">
        <v>0</v>
      </c>
      <c r="I39" s="107">
        <v>7500000</v>
      </c>
      <c r="J39" s="107">
        <v>0</v>
      </c>
      <c r="K39" s="107">
        <v>7500000</v>
      </c>
      <c r="M39" s="107">
        <v>-7500000</v>
      </c>
    </row>
    <row r="40" spans="2:13">
      <c r="B40" s="183">
        <v>30</v>
      </c>
      <c r="C40" s="52" t="s">
        <v>208</v>
      </c>
      <c r="E40" s="109">
        <v>8065089</v>
      </c>
      <c r="F40" s="109">
        <v>0</v>
      </c>
      <c r="G40" s="109">
        <v>8065089</v>
      </c>
      <c r="I40" s="109">
        <v>5000000</v>
      </c>
      <c r="J40" s="109">
        <v>0</v>
      </c>
      <c r="K40" s="109">
        <v>5000000</v>
      </c>
      <c r="M40" s="109">
        <v>3065089</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6769070</v>
      </c>
      <c r="F44" s="109">
        <v>0</v>
      </c>
      <c r="G44" s="109">
        <v>6769070</v>
      </c>
      <c r="I44" s="109">
        <v>5973501</v>
      </c>
      <c r="J44" s="109">
        <v>0</v>
      </c>
      <c r="K44" s="109">
        <v>5973501</v>
      </c>
      <c r="M44" s="109">
        <v>795569</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1666650</v>
      </c>
      <c r="F49" s="107">
        <v>0</v>
      </c>
      <c r="G49" s="107">
        <v>1666650</v>
      </c>
      <c r="I49" s="107">
        <v>6289204</v>
      </c>
      <c r="J49" s="107">
        <v>0</v>
      </c>
      <c r="K49" s="107">
        <v>6289204</v>
      </c>
      <c r="M49" s="107">
        <v>-4622554</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460323</v>
      </c>
      <c r="J53" s="181">
        <v>0</v>
      </c>
      <c r="K53" s="181">
        <v>460323</v>
      </c>
      <c r="M53" s="181">
        <v>-460323</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460323</v>
      </c>
      <c r="J57" s="109">
        <v>0</v>
      </c>
      <c r="K57" s="109">
        <v>460323</v>
      </c>
      <c r="M57" s="109">
        <v>-460323</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4218480</v>
      </c>
      <c r="F69" s="181">
        <v>0</v>
      </c>
      <c r="G69" s="181">
        <v>4218480</v>
      </c>
      <c r="I69" s="181">
        <v>3870720</v>
      </c>
      <c r="J69" s="181">
        <v>0</v>
      </c>
      <c r="K69" s="181">
        <v>3870720</v>
      </c>
      <c r="M69" s="181">
        <v>347760</v>
      </c>
    </row>
    <row r="70" spans="2:13">
      <c r="B70" s="182">
        <v>56</v>
      </c>
      <c r="C70" s="54" t="s">
        <v>256</v>
      </c>
      <c r="E70" s="107">
        <v>4218480</v>
      </c>
      <c r="F70" s="107">
        <v>0</v>
      </c>
      <c r="G70" s="107">
        <v>4218480</v>
      </c>
      <c r="I70" s="107">
        <v>3870720</v>
      </c>
      <c r="J70" s="107">
        <v>0</v>
      </c>
      <c r="K70" s="107">
        <v>3870720</v>
      </c>
      <c r="M70" s="107">
        <v>347760</v>
      </c>
    </row>
    <row r="71" spans="2:13">
      <c r="B71" s="179"/>
      <c r="C71" s="180" t="s">
        <v>265</v>
      </c>
      <c r="E71" s="181">
        <v>30685481</v>
      </c>
      <c r="F71" s="181">
        <v>0</v>
      </c>
      <c r="G71" s="181">
        <v>30685481</v>
      </c>
      <c r="I71" s="181">
        <v>27885089</v>
      </c>
      <c r="J71" s="181">
        <v>0</v>
      </c>
      <c r="K71" s="181">
        <v>27885089</v>
      </c>
      <c r="M71" s="181">
        <v>2800392</v>
      </c>
    </row>
    <row r="72" spans="2:13">
      <c r="B72" s="183">
        <v>57</v>
      </c>
      <c r="C72" s="52" t="s">
        <v>254</v>
      </c>
      <c r="E72" s="109">
        <v>30685481</v>
      </c>
      <c r="F72" s="109">
        <v>0</v>
      </c>
      <c r="G72" s="109">
        <v>30685481</v>
      </c>
      <c r="I72" s="109">
        <v>27885089</v>
      </c>
      <c r="J72" s="109">
        <v>0</v>
      </c>
      <c r="K72" s="109">
        <v>27885089</v>
      </c>
      <c r="M72" s="109">
        <v>2800392</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33.75">
      <c r="C1" s="170" t="s">
        <v>356</v>
      </c>
      <c r="E1" s="172" t="s">
        <v>238</v>
      </c>
      <c r="F1" s="172" t="s">
        <v>35</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21321465</v>
      </c>
      <c r="F8" s="178">
        <v>-660000</v>
      </c>
      <c r="G8" s="178">
        <v>20661465</v>
      </c>
      <c r="I8" s="178">
        <v>15596971</v>
      </c>
      <c r="J8" s="178">
        <v>0</v>
      </c>
      <c r="K8" s="178">
        <v>15596971</v>
      </c>
      <c r="M8" s="178">
        <v>5064494</v>
      </c>
    </row>
    <row r="9" spans="2:13">
      <c r="B9" s="179"/>
      <c r="C9" s="180" t="s">
        <v>264</v>
      </c>
      <c r="E9" s="181">
        <v>12883480</v>
      </c>
      <c r="F9" s="181">
        <v>0</v>
      </c>
      <c r="G9" s="181">
        <v>12883480</v>
      </c>
      <c r="I9" s="181">
        <v>7883480</v>
      </c>
      <c r="J9" s="181">
        <v>0</v>
      </c>
      <c r="K9" s="181">
        <v>7883480</v>
      </c>
      <c r="M9" s="181">
        <v>5000000</v>
      </c>
    </row>
    <row r="10" spans="2:13">
      <c r="B10" s="158">
        <v>3</v>
      </c>
      <c r="C10" s="54" t="s">
        <v>240</v>
      </c>
      <c r="E10" s="107">
        <v>7883480</v>
      </c>
      <c r="F10" s="107">
        <v>0</v>
      </c>
      <c r="G10" s="107">
        <v>7883480</v>
      </c>
      <c r="I10" s="107">
        <v>7883480</v>
      </c>
      <c r="J10" s="107">
        <v>0</v>
      </c>
      <c r="K10" s="107">
        <v>7883480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5000000</v>
      </c>
      <c r="F12" s="107">
        <v>0</v>
      </c>
      <c r="G12" s="107">
        <v>5000000</v>
      </c>
      <c r="I12" s="107">
        <v>0</v>
      </c>
      <c r="J12" s="107">
        <v>0</v>
      </c>
      <c r="K12" s="107">
        <v>0</v>
      </c>
      <c r="M12" s="107">
        <v>5000000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3666665</v>
      </c>
      <c r="F36" s="181">
        <v>0</v>
      </c>
      <c r="G36" s="181">
        <v>3666665</v>
      </c>
      <c r="I36" s="181">
        <v>3192891</v>
      </c>
      <c r="J36" s="181">
        <v>0</v>
      </c>
      <c r="K36" s="181">
        <v>3192891</v>
      </c>
      <c r="M36" s="181">
        <v>473774</v>
      </c>
    </row>
    <row r="37" spans="2:13">
      <c r="B37" s="182">
        <v>27</v>
      </c>
      <c r="C37" s="54" t="s">
        <v>205</v>
      </c>
      <c r="E37" s="107">
        <v>0</v>
      </c>
      <c r="F37" s="107">
        <v>0</v>
      </c>
      <c r="G37" s="107">
        <v>0</v>
      </c>
      <c r="I37" s="107">
        <v>0</v>
      </c>
      <c r="J37" s="107">
        <v>0</v>
      </c>
      <c r="K37" s="107">
        <v>0</v>
      </c>
      <c r="M37" s="107">
        <v>0</v>
      </c>
    </row>
    <row r="38" spans="2:13">
      <c r="B38" s="183">
        <v>28</v>
      </c>
      <c r="C38" s="52" t="s">
        <v>206</v>
      </c>
      <c r="E38" s="109">
        <v>0</v>
      </c>
      <c r="F38" s="109">
        <v>0</v>
      </c>
      <c r="G38" s="109">
        <v>0</v>
      </c>
      <c r="I38" s="109">
        <v>0</v>
      </c>
      <c r="J38" s="109">
        <v>0</v>
      </c>
      <c r="K38" s="109">
        <v>0</v>
      </c>
      <c r="M38" s="109">
        <v>0</v>
      </c>
    </row>
    <row r="39" spans="2:13">
      <c r="B39" s="182">
        <v>29</v>
      </c>
      <c r="C39" s="54" t="s">
        <v>207</v>
      </c>
      <c r="E39" s="107">
        <v>3500000</v>
      </c>
      <c r="F39" s="107">
        <v>0</v>
      </c>
      <c r="G39" s="107">
        <v>3500000</v>
      </c>
      <c r="I39" s="107">
        <v>3000000</v>
      </c>
      <c r="J39" s="107">
        <v>0</v>
      </c>
      <c r="K39" s="107">
        <v>3000000</v>
      </c>
      <c r="M39" s="107">
        <v>500000</v>
      </c>
    </row>
    <row r="40" spans="2:13">
      <c r="B40" s="183">
        <v>30</v>
      </c>
      <c r="C40" s="52" t="s">
        <v>208</v>
      </c>
      <c r="E40" s="109">
        <v>166665</v>
      </c>
      <c r="F40" s="109">
        <v>0</v>
      </c>
      <c r="G40" s="109">
        <v>166665</v>
      </c>
      <c r="I40" s="109">
        <v>0</v>
      </c>
      <c r="J40" s="109">
        <v>0</v>
      </c>
      <c r="K40" s="109">
        <v>0</v>
      </c>
      <c r="M40" s="109">
        <v>166665</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192891</v>
      </c>
      <c r="J44" s="109">
        <v>0</v>
      </c>
      <c r="K44" s="109">
        <v>192891</v>
      </c>
      <c r="M44" s="109">
        <v>-192891</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0</v>
      </c>
      <c r="J53" s="181">
        <v>0</v>
      </c>
      <c r="K53" s="181">
        <v>0</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0</v>
      </c>
      <c r="J57" s="109">
        <v>0</v>
      </c>
      <c r="K57" s="109">
        <v>0</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3500000</v>
      </c>
      <c r="J66" s="181">
        <v>0</v>
      </c>
      <c r="K66" s="181">
        <v>3500000</v>
      </c>
      <c r="M66" s="181">
        <v>-3500000</v>
      </c>
    </row>
    <row r="67" spans="2:13">
      <c r="B67" s="182">
        <v>54</v>
      </c>
      <c r="C67" s="54" t="s">
        <v>220</v>
      </c>
      <c r="E67" s="107">
        <v>0</v>
      </c>
      <c r="F67" s="107">
        <v>0</v>
      </c>
      <c r="G67" s="107">
        <v>0</v>
      </c>
      <c r="I67" s="107">
        <v>3500000</v>
      </c>
      <c r="J67" s="107">
        <v>0</v>
      </c>
      <c r="K67" s="107">
        <v>3500000</v>
      </c>
      <c r="M67" s="107">
        <v>-3500000</v>
      </c>
    </row>
    <row r="68" spans="2:13">
      <c r="B68" s="183">
        <v>55</v>
      </c>
      <c r="C68" s="52" t="s">
        <v>249</v>
      </c>
      <c r="E68" s="109">
        <v>0</v>
      </c>
      <c r="F68" s="109">
        <v>0</v>
      </c>
      <c r="G68" s="109">
        <v>0</v>
      </c>
      <c r="I68" s="109">
        <v>0</v>
      </c>
      <c r="J68" s="109">
        <v>0</v>
      </c>
      <c r="K68" s="109">
        <v>0</v>
      </c>
      <c r="M68" s="109">
        <v>0</v>
      </c>
    </row>
    <row r="69" spans="2:13">
      <c r="B69" s="179"/>
      <c r="C69" s="180" t="s">
        <v>259</v>
      </c>
      <c r="E69" s="181">
        <v>1111320</v>
      </c>
      <c r="F69" s="181">
        <v>0</v>
      </c>
      <c r="G69" s="181">
        <v>1111320</v>
      </c>
      <c r="I69" s="181">
        <v>1020600</v>
      </c>
      <c r="J69" s="181">
        <v>0</v>
      </c>
      <c r="K69" s="181">
        <v>1020600</v>
      </c>
      <c r="M69" s="181">
        <v>90720</v>
      </c>
    </row>
    <row r="70" spans="2:13">
      <c r="B70" s="182">
        <v>56</v>
      </c>
      <c r="C70" s="54" t="s">
        <v>256</v>
      </c>
      <c r="E70" s="107">
        <v>1111320</v>
      </c>
      <c r="F70" s="107">
        <v>0</v>
      </c>
      <c r="G70" s="107">
        <v>1111320</v>
      </c>
      <c r="I70" s="107">
        <v>1020600</v>
      </c>
      <c r="J70" s="107">
        <v>0</v>
      </c>
      <c r="K70" s="107">
        <v>1020600</v>
      </c>
      <c r="M70" s="107">
        <v>90720</v>
      </c>
    </row>
    <row r="71" spans="2:13">
      <c r="B71" s="179"/>
      <c r="C71" s="180" t="s">
        <v>265</v>
      </c>
      <c r="E71" s="181">
        <v>3000000</v>
      </c>
      <c r="F71" s="181">
        <v>0</v>
      </c>
      <c r="G71" s="181">
        <v>3000000</v>
      </c>
      <c r="I71" s="181">
        <v>0</v>
      </c>
      <c r="J71" s="181">
        <v>0</v>
      </c>
      <c r="K71" s="181">
        <v>0</v>
      </c>
      <c r="M71" s="181">
        <v>3000000</v>
      </c>
    </row>
    <row r="72" spans="2:13">
      <c r="B72" s="183">
        <v>57</v>
      </c>
      <c r="C72" s="52" t="s">
        <v>254</v>
      </c>
      <c r="E72" s="109">
        <v>3000000</v>
      </c>
      <c r="F72" s="109">
        <v>0</v>
      </c>
      <c r="G72" s="109">
        <v>3000000</v>
      </c>
      <c r="I72" s="109">
        <v>0</v>
      </c>
      <c r="J72" s="109">
        <v>0</v>
      </c>
      <c r="K72" s="109">
        <v>0</v>
      </c>
      <c r="M72" s="109">
        <v>3000000</v>
      </c>
    </row>
    <row r="73" spans="2:13">
      <c r="B73" s="179"/>
      <c r="C73" s="180" t="s">
        <v>123</v>
      </c>
      <c r="E73" s="181">
        <v>660000</v>
      </c>
      <c r="F73" s="181">
        <v>-660000</v>
      </c>
      <c r="G73" s="181">
        <v>0</v>
      </c>
      <c r="H73" s="184">
        <v>808920</v>
      </c>
      <c r="I73" s="181">
        <v>0</v>
      </c>
      <c r="J73" s="181">
        <v>0</v>
      </c>
      <c r="K73" s="181">
        <v>0</v>
      </c>
      <c r="M73" s="181">
        <v>0</v>
      </c>
    </row>
    <row r="74" spans="2:13" ht="22.5">
      <c r="B74" s="182">
        <v>58</v>
      </c>
      <c r="C74" s="54" t="s">
        <v>247</v>
      </c>
      <c r="E74" s="107">
        <v>660000</v>
      </c>
      <c r="F74" s="107">
        <v>-660000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56.25">
      <c r="C1" s="170" t="s">
        <v>356</v>
      </c>
      <c r="E1" s="172" t="s">
        <v>231</v>
      </c>
      <c r="F1" s="172" t="s">
        <v>378</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1699644092</v>
      </c>
      <c r="F8" s="178">
        <v>0</v>
      </c>
      <c r="G8" s="178">
        <v>1699644092</v>
      </c>
      <c r="I8" s="178">
        <v>1607598485</v>
      </c>
      <c r="J8" s="178">
        <v>590399148</v>
      </c>
      <c r="K8" s="178">
        <v>2197997633</v>
      </c>
      <c r="M8" s="178">
        <v>-498353541</v>
      </c>
    </row>
    <row r="9" spans="2:13">
      <c r="B9" s="179"/>
      <c r="C9" s="180" t="s">
        <v>264</v>
      </c>
      <c r="E9" s="181">
        <v>534316132</v>
      </c>
      <c r="F9" s="181">
        <v>0</v>
      </c>
      <c r="G9" s="181">
        <v>534316132</v>
      </c>
      <c r="I9" s="181">
        <v>115766548</v>
      </c>
      <c r="J9" s="181">
        <v>438305164</v>
      </c>
      <c r="K9" s="181">
        <v>554071712</v>
      </c>
      <c r="M9" s="181">
        <v>-19755580</v>
      </c>
    </row>
    <row r="10" spans="2:13">
      <c r="B10" s="158">
        <v>3</v>
      </c>
      <c r="C10" s="54" t="s">
        <v>240</v>
      </c>
      <c r="E10" s="107">
        <v>534316132</v>
      </c>
      <c r="F10" s="107">
        <v>0</v>
      </c>
      <c r="G10" s="107">
        <v>534316132</v>
      </c>
      <c r="I10" s="107">
        <v>96010968</v>
      </c>
      <c r="J10" s="107">
        <v>438305164</v>
      </c>
      <c r="K10" s="107">
        <v>534316132</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2500000</v>
      </c>
      <c r="J12" s="107">
        <v>0</v>
      </c>
      <c r="K12" s="107">
        <v>2500000</v>
      </c>
      <c r="M12" s="107">
        <v>-2500000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17255580</v>
      </c>
      <c r="J14" s="107">
        <v>0</v>
      </c>
      <c r="K14" s="107">
        <v>17255580</v>
      </c>
      <c r="M14" s="107">
        <v>-17255580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123390125</v>
      </c>
      <c r="J25" s="181">
        <v>0</v>
      </c>
      <c r="K25" s="181">
        <v>123390125</v>
      </c>
      <c r="M25" s="181">
        <v>-123390125</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123390125</v>
      </c>
      <c r="J35" s="109">
        <v>0</v>
      </c>
      <c r="K35" s="109">
        <v>123390125</v>
      </c>
      <c r="M35" s="109">
        <v>-123390125</v>
      </c>
    </row>
    <row r="36" spans="2:13">
      <c r="B36" s="179"/>
      <c r="C36" s="180" t="s">
        <v>263</v>
      </c>
      <c r="E36" s="181">
        <v>911698694</v>
      </c>
      <c r="F36" s="181">
        <v>0</v>
      </c>
      <c r="G36" s="181">
        <v>911698694</v>
      </c>
      <c r="I36" s="181">
        <v>886124886</v>
      </c>
      <c r="J36" s="181">
        <v>152693984</v>
      </c>
      <c r="K36" s="181">
        <v>1038818870</v>
      </c>
      <c r="M36" s="181">
        <v>-127120176</v>
      </c>
    </row>
    <row r="37" spans="2:13">
      <c r="B37" s="182">
        <v>27</v>
      </c>
      <c r="C37" s="54" t="s">
        <v>205</v>
      </c>
      <c r="E37" s="107">
        <v>72317963</v>
      </c>
      <c r="F37" s="107">
        <v>0</v>
      </c>
      <c r="G37" s="107">
        <v>72317963</v>
      </c>
      <c r="I37" s="107">
        <v>95811433</v>
      </c>
      <c r="J37" s="107">
        <v>0</v>
      </c>
      <c r="K37" s="107">
        <v>95811433</v>
      </c>
      <c r="M37" s="107">
        <v>-23493470</v>
      </c>
    </row>
    <row r="38" spans="2:13">
      <c r="B38" s="183">
        <v>28</v>
      </c>
      <c r="C38" s="52" t="s">
        <v>206</v>
      </c>
      <c r="E38" s="109">
        <v>225646637</v>
      </c>
      <c r="F38" s="109">
        <v>0</v>
      </c>
      <c r="G38" s="109">
        <v>225646637</v>
      </c>
      <c r="I38" s="109">
        <v>265264171</v>
      </c>
      <c r="J38" s="109">
        <v>0</v>
      </c>
      <c r="K38" s="109">
        <v>265264171</v>
      </c>
      <c r="M38" s="109">
        <v>-39617534</v>
      </c>
    </row>
    <row r="39" spans="2:13">
      <c r="B39" s="182">
        <v>29</v>
      </c>
      <c r="C39" s="54" t="s">
        <v>207</v>
      </c>
      <c r="E39" s="107">
        <v>0</v>
      </c>
      <c r="F39" s="107">
        <v>0</v>
      </c>
      <c r="G39" s="107">
        <v>0</v>
      </c>
      <c r="I39" s="107">
        <v>0</v>
      </c>
      <c r="J39" s="107">
        <v>0</v>
      </c>
      <c r="K39" s="107">
        <v>0</v>
      </c>
      <c r="M39" s="107">
        <v>0</v>
      </c>
    </row>
    <row r="40" spans="2:13">
      <c r="B40" s="183">
        <v>30</v>
      </c>
      <c r="C40" s="52" t="s">
        <v>208</v>
      </c>
      <c r="E40" s="109">
        <v>207357416</v>
      </c>
      <c r="F40" s="109">
        <v>0</v>
      </c>
      <c r="G40" s="109">
        <v>207357416</v>
      </c>
      <c r="I40" s="109">
        <v>0</v>
      </c>
      <c r="J40" s="109">
        <v>207357416</v>
      </c>
      <c r="K40" s="109">
        <v>207357416</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25188750</v>
      </c>
      <c r="F42" s="109">
        <v>0</v>
      </c>
      <c r="G42" s="109">
        <v>25188750</v>
      </c>
      <c r="I42" s="109">
        <v>84697169</v>
      </c>
      <c r="J42" s="109">
        <v>0</v>
      </c>
      <c r="K42" s="109">
        <v>84697169</v>
      </c>
      <c r="M42" s="109">
        <v>-59508419</v>
      </c>
    </row>
    <row r="43" spans="2:13" ht="22.5">
      <c r="B43" s="182">
        <v>33</v>
      </c>
      <c r="C43" s="54" t="s">
        <v>211</v>
      </c>
      <c r="E43" s="107">
        <v>363380654</v>
      </c>
      <c r="F43" s="107">
        <v>0</v>
      </c>
      <c r="G43" s="107">
        <v>363380654</v>
      </c>
      <c r="I43" s="107">
        <v>363390654</v>
      </c>
      <c r="J43" s="107">
        <v>0</v>
      </c>
      <c r="K43" s="107">
        <v>363390654</v>
      </c>
      <c r="M43" s="107">
        <v>-10000</v>
      </c>
    </row>
    <row r="44" spans="2:13">
      <c r="B44" s="183">
        <v>34</v>
      </c>
      <c r="C44" s="52" t="s">
        <v>212</v>
      </c>
      <c r="E44" s="109">
        <v>8541910</v>
      </c>
      <c r="F44" s="109">
        <v>0</v>
      </c>
      <c r="G44" s="109">
        <v>8541910</v>
      </c>
      <c r="I44" s="109">
        <v>10723717</v>
      </c>
      <c r="J44" s="109">
        <v>594386</v>
      </c>
      <c r="K44" s="109">
        <v>11318103</v>
      </c>
      <c r="M44" s="109">
        <v>-2776193</v>
      </c>
    </row>
    <row r="45" spans="2:13">
      <c r="B45" s="182">
        <v>35</v>
      </c>
      <c r="C45" s="54" t="s">
        <v>213</v>
      </c>
      <c r="E45" s="107">
        <v>0</v>
      </c>
      <c r="F45" s="107">
        <v>0</v>
      </c>
      <c r="G45" s="107">
        <v>0</v>
      </c>
      <c r="I45" s="107">
        <v>55257818</v>
      </c>
      <c r="J45" s="107">
        <v>-55257818</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9265364</v>
      </c>
      <c r="F49" s="107">
        <v>0</v>
      </c>
      <c r="G49" s="107">
        <v>9265364</v>
      </c>
      <c r="I49" s="107">
        <v>10979924</v>
      </c>
      <c r="J49" s="107">
        <v>0</v>
      </c>
      <c r="K49" s="107">
        <v>10979924</v>
      </c>
      <c r="M49" s="107">
        <v>-1714560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253629266</v>
      </c>
      <c r="F53" s="181">
        <v>0</v>
      </c>
      <c r="G53" s="181">
        <v>253629266</v>
      </c>
      <c r="I53" s="181">
        <v>276984131</v>
      </c>
      <c r="J53" s="181">
        <v>0</v>
      </c>
      <c r="K53" s="181">
        <v>276984131</v>
      </c>
      <c r="M53" s="181">
        <v>-23354865</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253629266</v>
      </c>
      <c r="F57" s="109">
        <v>0</v>
      </c>
      <c r="G57" s="109">
        <v>253629266</v>
      </c>
      <c r="I57" s="109">
        <v>276984131</v>
      </c>
      <c r="J57" s="109">
        <v>0</v>
      </c>
      <c r="K57" s="109">
        <v>276984131</v>
      </c>
      <c r="M57" s="109">
        <v>-23354865</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13000000</v>
      </c>
      <c r="J66" s="181">
        <v>0</v>
      </c>
      <c r="K66" s="181">
        <v>13000000</v>
      </c>
      <c r="M66" s="181">
        <v>-13000000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13000000</v>
      </c>
      <c r="J68" s="109">
        <v>0</v>
      </c>
      <c r="K68" s="109">
        <v>13000000</v>
      </c>
      <c r="M68" s="109">
        <v>-13000000</v>
      </c>
    </row>
    <row r="69" spans="2:13">
      <c r="B69" s="179"/>
      <c r="C69" s="180" t="s">
        <v>259</v>
      </c>
      <c r="E69" s="181">
        <v>0</v>
      </c>
      <c r="F69" s="181">
        <v>0</v>
      </c>
      <c r="G69" s="181">
        <v>0</v>
      </c>
      <c r="I69" s="181">
        <v>44673051</v>
      </c>
      <c r="J69" s="181">
        <v>0</v>
      </c>
      <c r="K69" s="181">
        <v>44673051</v>
      </c>
      <c r="M69" s="181">
        <v>-44673051</v>
      </c>
    </row>
    <row r="70" spans="2:13">
      <c r="B70" s="182">
        <v>56</v>
      </c>
      <c r="C70" s="54" t="s">
        <v>256</v>
      </c>
      <c r="E70" s="107">
        <v>0</v>
      </c>
      <c r="F70" s="107">
        <v>0</v>
      </c>
      <c r="G70" s="107">
        <v>0</v>
      </c>
      <c r="I70" s="107">
        <v>44673051</v>
      </c>
      <c r="J70" s="107">
        <v>0</v>
      </c>
      <c r="K70" s="107">
        <v>44673051</v>
      </c>
      <c r="M70" s="107">
        <v>-44673051</v>
      </c>
    </row>
    <row r="71" spans="2:13">
      <c r="B71" s="179"/>
      <c r="C71" s="180" t="s">
        <v>265</v>
      </c>
      <c r="E71" s="181">
        <v>0</v>
      </c>
      <c r="F71" s="181">
        <v>0</v>
      </c>
      <c r="G71" s="181">
        <v>0</v>
      </c>
      <c r="I71" s="181">
        <v>147059744</v>
      </c>
      <c r="J71" s="181">
        <v>0</v>
      </c>
      <c r="K71" s="181">
        <v>147059744</v>
      </c>
      <c r="M71" s="181">
        <v>-147059744</v>
      </c>
    </row>
    <row r="72" spans="2:13">
      <c r="B72" s="183">
        <v>57</v>
      </c>
      <c r="C72" s="52" t="s">
        <v>254</v>
      </c>
      <c r="E72" s="109">
        <v>0</v>
      </c>
      <c r="F72" s="109">
        <v>0</v>
      </c>
      <c r="G72" s="109">
        <v>0</v>
      </c>
      <c r="I72" s="109">
        <v>147059744</v>
      </c>
      <c r="J72" s="109">
        <v>0</v>
      </c>
      <c r="K72" s="109">
        <v>147059744</v>
      </c>
      <c r="M72" s="109">
        <v>-147059744</v>
      </c>
    </row>
    <row r="73" spans="2:13">
      <c r="B73" s="179"/>
      <c r="C73" s="180" t="s">
        <v>123</v>
      </c>
      <c r="E73" s="181">
        <v>0</v>
      </c>
      <c r="F73" s="181">
        <v>0</v>
      </c>
      <c r="G73" s="181">
        <v>0</v>
      </c>
      <c r="H73" s="184">
        <v>808920</v>
      </c>
      <c r="I73" s="181">
        <v>600000</v>
      </c>
      <c r="J73" s="181">
        <v>-600000</v>
      </c>
      <c r="K73" s="181">
        <v>0</v>
      </c>
      <c r="M73" s="181">
        <v>0</v>
      </c>
    </row>
    <row r="74" spans="2:13" ht="22.5">
      <c r="B74" s="182">
        <v>58</v>
      </c>
      <c r="C74" s="54" t="s">
        <v>247</v>
      </c>
      <c r="E74" s="107">
        <v>0</v>
      </c>
      <c r="F74" s="107">
        <v>0</v>
      </c>
      <c r="G74" s="107">
        <v>0</v>
      </c>
      <c r="I74" s="107">
        <v>600000</v>
      </c>
      <c r="J74" s="107">
        <v>-600000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22.5">
      <c r="C1" s="170" t="s">
        <v>356</v>
      </c>
      <c r="E1" s="172" t="s">
        <v>229</v>
      </c>
      <c r="F1" s="172" t="s">
        <v>36</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2826329968</v>
      </c>
      <c r="F8" s="178">
        <v>-17050561</v>
      </c>
      <c r="G8" s="178">
        <v>2809279407</v>
      </c>
      <c r="I8" s="178">
        <v>2960242835</v>
      </c>
      <c r="J8" s="178">
        <v>-31823940</v>
      </c>
      <c r="K8" s="178">
        <v>2928418895</v>
      </c>
      <c r="M8" s="178">
        <v>-119139488</v>
      </c>
    </row>
    <row r="9" spans="2:13">
      <c r="B9" s="179"/>
      <c r="C9" s="180" t="s">
        <v>264</v>
      </c>
      <c r="E9" s="181">
        <v>603345617</v>
      </c>
      <c r="F9" s="181">
        <v>0</v>
      </c>
      <c r="G9" s="181">
        <v>603345617</v>
      </c>
      <c r="I9" s="181">
        <v>635169557</v>
      </c>
      <c r="J9" s="181">
        <v>-31823940</v>
      </c>
      <c r="K9" s="181">
        <v>603345617</v>
      </c>
      <c r="M9" s="181">
        <v>0</v>
      </c>
    </row>
    <row r="10" spans="2:13">
      <c r="B10" s="158">
        <v>3</v>
      </c>
      <c r="C10" s="54" t="s">
        <v>240</v>
      </c>
      <c r="E10" s="107">
        <v>579435752</v>
      </c>
      <c r="F10" s="107">
        <v>0</v>
      </c>
      <c r="G10" s="107">
        <v>579435752</v>
      </c>
      <c r="I10" s="107">
        <v>632141222</v>
      </c>
      <c r="J10" s="107">
        <v>-52705470</v>
      </c>
      <c r="K10" s="107">
        <v>579435752</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2500000</v>
      </c>
      <c r="G12" s="107">
        <v>2500000</v>
      </c>
      <c r="I12" s="107">
        <v>2500000</v>
      </c>
      <c r="J12" s="107">
        <v>0</v>
      </c>
      <c r="K12" s="107">
        <v>2500000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23909865</v>
      </c>
      <c r="F14" s="107">
        <v>-2500000</v>
      </c>
      <c r="G14" s="107">
        <v>21409865</v>
      </c>
      <c r="I14" s="107">
        <v>528335</v>
      </c>
      <c r="J14" s="107">
        <v>20881530</v>
      </c>
      <c r="K14" s="107">
        <v>21409865</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96942794</v>
      </c>
      <c r="F25" s="181">
        <v>0</v>
      </c>
      <c r="G25" s="181">
        <v>96942794</v>
      </c>
      <c r="I25" s="181">
        <v>96942794</v>
      </c>
      <c r="J25" s="181">
        <v>0</v>
      </c>
      <c r="K25" s="181">
        <v>96942794</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96942794</v>
      </c>
      <c r="F35" s="109">
        <v>0</v>
      </c>
      <c r="G35" s="109">
        <v>96942794</v>
      </c>
      <c r="I35" s="109">
        <v>96942794</v>
      </c>
      <c r="J35" s="109">
        <v>0</v>
      </c>
      <c r="K35" s="109">
        <v>96942794</v>
      </c>
      <c r="M35" s="109">
        <v>0</v>
      </c>
    </row>
    <row r="36" spans="2:13">
      <c r="B36" s="179"/>
      <c r="C36" s="180" t="s">
        <v>263</v>
      </c>
      <c r="E36" s="181">
        <v>1562803618</v>
      </c>
      <c r="F36" s="181">
        <v>-5000000</v>
      </c>
      <c r="G36" s="181">
        <v>1557803618</v>
      </c>
      <c r="I36" s="181">
        <v>1557803622</v>
      </c>
      <c r="J36" s="181">
        <v>0</v>
      </c>
      <c r="K36" s="181">
        <v>1557803622</v>
      </c>
      <c r="M36" s="181">
        <v>-4</v>
      </c>
    </row>
    <row r="37" spans="2:13">
      <c r="B37" s="182">
        <v>27</v>
      </c>
      <c r="C37" s="54" t="s">
        <v>205</v>
      </c>
      <c r="E37" s="107">
        <v>246055355</v>
      </c>
      <c r="F37" s="107">
        <v>0</v>
      </c>
      <c r="G37" s="107">
        <v>246055355</v>
      </c>
      <c r="I37" s="107">
        <v>246055359</v>
      </c>
      <c r="J37" s="107">
        <v>0</v>
      </c>
      <c r="K37" s="107">
        <v>246055359</v>
      </c>
      <c r="M37" s="107">
        <v>-4</v>
      </c>
    </row>
    <row r="38" spans="2:13">
      <c r="B38" s="183">
        <v>28</v>
      </c>
      <c r="C38" s="52" t="s">
        <v>206</v>
      </c>
      <c r="E38" s="109">
        <v>187486578</v>
      </c>
      <c r="F38" s="109">
        <v>0</v>
      </c>
      <c r="G38" s="109">
        <v>187486578</v>
      </c>
      <c r="I38" s="109">
        <v>187486578</v>
      </c>
      <c r="J38" s="109">
        <v>0</v>
      </c>
      <c r="K38" s="109">
        <v>187486578</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793058519</v>
      </c>
      <c r="F40" s="109">
        <v>-5000000</v>
      </c>
      <c r="G40" s="109">
        <v>788058519</v>
      </c>
      <c r="I40" s="109">
        <v>788058519</v>
      </c>
      <c r="J40" s="109">
        <v>0</v>
      </c>
      <c r="K40" s="109">
        <v>788058519</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140299480</v>
      </c>
      <c r="F44" s="109">
        <v>0</v>
      </c>
      <c r="G44" s="109">
        <v>140299480</v>
      </c>
      <c r="I44" s="109">
        <v>140299480</v>
      </c>
      <c r="J44" s="109">
        <v>0</v>
      </c>
      <c r="K44" s="109">
        <v>140299480</v>
      </c>
      <c r="M44" s="109">
        <v>0</v>
      </c>
    </row>
    <row r="45" spans="2:13">
      <c r="B45" s="182">
        <v>35</v>
      </c>
      <c r="C45" s="54" t="s">
        <v>213</v>
      </c>
      <c r="E45" s="107">
        <v>162179477</v>
      </c>
      <c r="F45" s="107">
        <v>0</v>
      </c>
      <c r="G45" s="107">
        <v>162179477</v>
      </c>
      <c r="I45" s="107">
        <v>162179477</v>
      </c>
      <c r="J45" s="107">
        <v>0</v>
      </c>
      <c r="K45" s="107">
        <v>162179477</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33724209</v>
      </c>
      <c r="F49" s="107">
        <v>0</v>
      </c>
      <c r="G49" s="107">
        <v>33724209</v>
      </c>
      <c r="I49" s="107">
        <v>33724209</v>
      </c>
      <c r="J49" s="107">
        <v>0</v>
      </c>
      <c r="K49" s="107">
        <v>33724209</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343372558</v>
      </c>
      <c r="F53" s="181">
        <v>0</v>
      </c>
      <c r="G53" s="181">
        <v>343372558</v>
      </c>
      <c r="I53" s="181">
        <v>479684789</v>
      </c>
      <c r="J53" s="181">
        <v>0</v>
      </c>
      <c r="K53" s="181">
        <v>479684789</v>
      </c>
      <c r="M53" s="181">
        <v>-136312231</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343372558</v>
      </c>
      <c r="F57" s="109">
        <v>0</v>
      </c>
      <c r="G57" s="109">
        <v>343372558</v>
      </c>
      <c r="I57" s="109">
        <v>479684789</v>
      </c>
      <c r="J57" s="109">
        <v>0</v>
      </c>
      <c r="K57" s="109">
        <v>479684789</v>
      </c>
      <c r="M57" s="109">
        <v>-136312231</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41521426</v>
      </c>
      <c r="F69" s="181">
        <v>-491793</v>
      </c>
      <c r="G69" s="181">
        <v>41029633</v>
      </c>
      <c r="I69" s="181">
        <v>37199933</v>
      </c>
      <c r="J69" s="181">
        <v>0</v>
      </c>
      <c r="K69" s="181">
        <v>37199933</v>
      </c>
      <c r="M69" s="181">
        <v>3829700</v>
      </c>
    </row>
    <row r="70" spans="2:13">
      <c r="B70" s="182">
        <v>56</v>
      </c>
      <c r="C70" s="54" t="s">
        <v>256</v>
      </c>
      <c r="E70" s="107">
        <v>41521426</v>
      </c>
      <c r="F70" s="107">
        <v>-491793</v>
      </c>
      <c r="G70" s="107">
        <v>41029633</v>
      </c>
      <c r="I70" s="107">
        <v>37199933</v>
      </c>
      <c r="J70" s="107">
        <v>0</v>
      </c>
      <c r="K70" s="107">
        <v>37199933</v>
      </c>
      <c r="M70" s="107">
        <v>3829700</v>
      </c>
    </row>
    <row r="71" spans="2:13">
      <c r="B71" s="179"/>
      <c r="C71" s="180" t="s">
        <v>265</v>
      </c>
      <c r="E71" s="181">
        <v>165485187</v>
      </c>
      <c r="F71" s="181">
        <v>0</v>
      </c>
      <c r="G71" s="181">
        <v>165485187</v>
      </c>
      <c r="I71" s="181">
        <v>152142140</v>
      </c>
      <c r="J71" s="181">
        <v>0</v>
      </c>
      <c r="K71" s="181">
        <v>152142140</v>
      </c>
      <c r="M71" s="181">
        <v>13343047</v>
      </c>
    </row>
    <row r="72" spans="2:13">
      <c r="B72" s="183">
        <v>57</v>
      </c>
      <c r="C72" s="52" t="s">
        <v>254</v>
      </c>
      <c r="E72" s="109">
        <v>165485187</v>
      </c>
      <c r="F72" s="109">
        <v>0</v>
      </c>
      <c r="G72" s="109">
        <v>165485187</v>
      </c>
      <c r="I72" s="109">
        <v>152142140</v>
      </c>
      <c r="J72" s="109">
        <v>0</v>
      </c>
      <c r="K72" s="109">
        <v>152142140</v>
      </c>
      <c r="M72" s="109">
        <v>13343047</v>
      </c>
    </row>
    <row r="73" spans="2:13">
      <c r="B73" s="179"/>
      <c r="C73" s="180" t="s">
        <v>123</v>
      </c>
      <c r="E73" s="181">
        <v>12858768</v>
      </c>
      <c r="F73" s="181">
        <v>-11558768</v>
      </c>
      <c r="G73" s="181">
        <v>1300000</v>
      </c>
      <c r="H73" s="184">
        <v>808920</v>
      </c>
      <c r="I73" s="181">
        <v>1300000</v>
      </c>
      <c r="J73" s="181">
        <v>0</v>
      </c>
      <c r="K73" s="181">
        <v>1300000</v>
      </c>
      <c r="M73" s="181">
        <v>0</v>
      </c>
    </row>
    <row r="74" spans="2:13" ht="22.5">
      <c r="B74" s="182">
        <v>58</v>
      </c>
      <c r="C74" s="54" t="s">
        <v>247</v>
      </c>
      <c r="E74" s="107">
        <v>12858768</v>
      </c>
      <c r="F74" s="107">
        <v>-11558768</v>
      </c>
      <c r="G74" s="107">
        <v>1300000</v>
      </c>
      <c r="I74" s="107">
        <v>1300000</v>
      </c>
      <c r="J74" s="107">
        <v>0</v>
      </c>
      <c r="K74" s="107">
        <v>1300000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activeCell="I10" sqref="I10"/>
    </sheetView>
  </sheetViews>
  <sheetFormatPr baseColWidth="10" defaultColWidth="11.375" defaultRowHeight="15"/>
  <cols>
    <col min="1" max="1" width="11.37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375" style="18"/>
  </cols>
  <sheetData>
    <row r="1" spans="2:13">
      <c r="C1" s="170" t="s">
        <v>356</v>
      </c>
      <c r="E1" s="172" t="s">
        <v>1346</v>
      </c>
      <c r="F1" s="172">
        <v>2236190</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0</v>
      </c>
      <c r="F8" s="178">
        <v>0</v>
      </c>
      <c r="G8" s="178">
        <v>0</v>
      </c>
      <c r="I8" s="178">
        <v>102125019</v>
      </c>
      <c r="J8" s="178">
        <v>0</v>
      </c>
      <c r="K8" s="178">
        <v>102125019</v>
      </c>
      <c r="M8" s="178">
        <v>-102125019</v>
      </c>
    </row>
    <row r="9" spans="2:13">
      <c r="B9" s="179"/>
      <c r="C9" s="180" t="s">
        <v>264</v>
      </c>
      <c r="E9" s="181">
        <v>0</v>
      </c>
      <c r="F9" s="181">
        <v>0</v>
      </c>
      <c r="G9" s="181">
        <v>0</v>
      </c>
      <c r="I9" s="181">
        <v>69720482</v>
      </c>
      <c r="J9" s="181">
        <v>0</v>
      </c>
      <c r="K9" s="181">
        <v>69720482</v>
      </c>
      <c r="M9" s="181">
        <v>-69720482</v>
      </c>
    </row>
    <row r="10" spans="2:13">
      <c r="B10" s="158">
        <v>3</v>
      </c>
      <c r="C10" s="54" t="s">
        <v>240</v>
      </c>
      <c r="E10" s="107">
        <v>0</v>
      </c>
      <c r="F10" s="107">
        <v>0</v>
      </c>
      <c r="G10" s="107">
        <v>0</v>
      </c>
      <c r="I10" s="107">
        <v>67220482</v>
      </c>
      <c r="J10" s="107">
        <v>0</v>
      </c>
      <c r="K10" s="107">
        <v>67220482</v>
      </c>
      <c r="M10" s="107">
        <v>-67220482</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1500000</v>
      </c>
      <c r="J12" s="107">
        <v>0</v>
      </c>
      <c r="K12" s="107">
        <v>1500000</v>
      </c>
      <c r="M12" s="107">
        <v>-1500000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1000000</v>
      </c>
      <c r="J14" s="107">
        <v>0</v>
      </c>
      <c r="K14" s="107">
        <v>1000000</v>
      </c>
      <c r="M14" s="107">
        <v>-1000000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0</v>
      </c>
      <c r="F36" s="181">
        <v>0</v>
      </c>
      <c r="G36" s="181">
        <v>0</v>
      </c>
      <c r="I36" s="181">
        <v>0</v>
      </c>
      <c r="J36" s="181">
        <v>0</v>
      </c>
      <c r="K36" s="181">
        <v>0</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0</v>
      </c>
      <c r="F38" s="109">
        <v>0</v>
      </c>
      <c r="G38" s="109">
        <v>0</v>
      </c>
      <c r="I38" s="109">
        <v>0</v>
      </c>
      <c r="J38" s="109">
        <v>0</v>
      </c>
      <c r="K38" s="109">
        <v>0</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0</v>
      </c>
      <c r="J44" s="109">
        <v>0</v>
      </c>
      <c r="K44" s="109">
        <v>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0</v>
      </c>
      <c r="J53" s="181">
        <v>0</v>
      </c>
      <c r="K53" s="181">
        <v>0</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0</v>
      </c>
      <c r="J57" s="109">
        <v>0</v>
      </c>
      <c r="K57" s="109">
        <v>0</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0</v>
      </c>
      <c r="F69" s="181">
        <v>0</v>
      </c>
      <c r="G69" s="181">
        <v>0</v>
      </c>
      <c r="I69" s="181">
        <v>9592250</v>
      </c>
      <c r="J69" s="181">
        <v>0</v>
      </c>
      <c r="K69" s="181">
        <v>9592250</v>
      </c>
      <c r="M69" s="181">
        <v>-9592250</v>
      </c>
    </row>
    <row r="70" spans="2:13">
      <c r="B70" s="182">
        <v>56</v>
      </c>
      <c r="C70" s="54" t="s">
        <v>256</v>
      </c>
      <c r="E70" s="107">
        <v>0</v>
      </c>
      <c r="F70" s="107">
        <v>0</v>
      </c>
      <c r="G70" s="107">
        <v>0</v>
      </c>
      <c r="I70" s="107">
        <v>9592250</v>
      </c>
      <c r="J70" s="107">
        <v>0</v>
      </c>
      <c r="K70" s="107">
        <v>9592250</v>
      </c>
      <c r="M70" s="107">
        <v>-9592250</v>
      </c>
    </row>
    <row r="71" spans="2:13">
      <c r="B71" s="179"/>
      <c r="C71" s="180" t="s">
        <v>265</v>
      </c>
      <c r="E71" s="181">
        <v>0</v>
      </c>
      <c r="F71" s="181">
        <v>0</v>
      </c>
      <c r="G71" s="181">
        <v>0</v>
      </c>
      <c r="I71" s="181">
        <v>22812287</v>
      </c>
      <c r="J71" s="181">
        <v>0</v>
      </c>
      <c r="K71" s="181">
        <v>22812287</v>
      </c>
      <c r="M71" s="181">
        <v>-22812287</v>
      </c>
    </row>
    <row r="72" spans="2:13">
      <c r="B72" s="183">
        <v>57</v>
      </c>
      <c r="C72" s="52" t="s">
        <v>254</v>
      </c>
      <c r="E72" s="109">
        <v>0</v>
      </c>
      <c r="F72" s="109">
        <v>0</v>
      </c>
      <c r="G72" s="109">
        <v>0</v>
      </c>
      <c r="I72" s="109">
        <v>22812287</v>
      </c>
      <c r="J72" s="109">
        <v>0</v>
      </c>
      <c r="K72" s="109">
        <v>22812287</v>
      </c>
      <c r="M72" s="109">
        <v>-22812287</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J203:J600 K75:M600">
      <formula1>Taxes</formula1>
    </dataValidation>
    <dataValidation type="list" allowBlank="1" showInputMessage="1" showErrorMessage="1" sqref="C75:C603">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45">
      <c r="C1" s="170" t="s">
        <v>356</v>
      </c>
      <c r="E1" s="172" t="s">
        <v>234</v>
      </c>
      <c r="F1" s="172" t="s">
        <v>379</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462676478</v>
      </c>
      <c r="F8" s="178">
        <v>684463014</v>
      </c>
      <c r="G8" s="178">
        <v>1147139492</v>
      </c>
      <c r="I8" s="178">
        <v>1157029356</v>
      </c>
      <c r="J8" s="178">
        <v>0</v>
      </c>
      <c r="K8" s="178">
        <v>1157029356</v>
      </c>
      <c r="M8" s="178">
        <v>-9889864</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424722399</v>
      </c>
      <c r="F36" s="181">
        <v>678415335</v>
      </c>
      <c r="G36" s="181">
        <v>1103137734</v>
      </c>
      <c r="I36" s="181">
        <v>1112644050</v>
      </c>
      <c r="J36" s="181">
        <v>0</v>
      </c>
      <c r="K36" s="181">
        <v>1112644050</v>
      </c>
      <c r="M36" s="181">
        <v>-9506316</v>
      </c>
    </row>
    <row r="37" spans="2:13">
      <c r="B37" s="182">
        <v>27</v>
      </c>
      <c r="C37" s="54" t="s">
        <v>205</v>
      </c>
      <c r="E37" s="107">
        <v>104009005</v>
      </c>
      <c r="F37" s="107">
        <v>0</v>
      </c>
      <c r="G37" s="107">
        <v>104009005</v>
      </c>
      <c r="I37" s="107">
        <v>104009005</v>
      </c>
      <c r="J37" s="107">
        <v>0</v>
      </c>
      <c r="K37" s="107">
        <v>104009005</v>
      </c>
      <c r="M37" s="107">
        <v>0</v>
      </c>
    </row>
    <row r="38" spans="2:13">
      <c r="B38" s="183">
        <v>28</v>
      </c>
      <c r="C38" s="52" t="s">
        <v>206</v>
      </c>
      <c r="E38" s="109">
        <v>283602021</v>
      </c>
      <c r="F38" s="109">
        <v>0</v>
      </c>
      <c r="G38" s="109">
        <v>283602021</v>
      </c>
      <c r="I38" s="109">
        <v>214119324</v>
      </c>
      <c r="J38" s="109">
        <v>0</v>
      </c>
      <c r="K38" s="109">
        <v>214119324</v>
      </c>
      <c r="M38" s="109">
        <v>69482697</v>
      </c>
    </row>
    <row r="39" spans="2:13">
      <c r="B39" s="182">
        <v>29</v>
      </c>
      <c r="C39" s="54" t="s">
        <v>207</v>
      </c>
      <c r="E39" s="107">
        <v>0</v>
      </c>
      <c r="F39" s="107">
        <v>678415335</v>
      </c>
      <c r="G39" s="107">
        <v>678415335</v>
      </c>
      <c r="I39" s="107">
        <v>764076428</v>
      </c>
      <c r="J39" s="107">
        <v>0</v>
      </c>
      <c r="K39" s="107">
        <v>764076428</v>
      </c>
      <c r="M39" s="107">
        <v>-85661093</v>
      </c>
    </row>
    <row r="40" spans="2:13">
      <c r="B40" s="183">
        <v>30</v>
      </c>
      <c r="C40" s="52" t="s">
        <v>208</v>
      </c>
      <c r="E40" s="109">
        <v>5000000</v>
      </c>
      <c r="F40" s="109">
        <v>0</v>
      </c>
      <c r="G40" s="109">
        <v>5000000</v>
      </c>
      <c r="I40" s="109">
        <v>0</v>
      </c>
      <c r="J40" s="109">
        <v>0</v>
      </c>
      <c r="K40" s="109">
        <v>0</v>
      </c>
      <c r="M40" s="109">
        <v>5000000</v>
      </c>
    </row>
    <row r="41" spans="2:13">
      <c r="B41" s="182">
        <v>31</v>
      </c>
      <c r="C41" s="54" t="s">
        <v>209</v>
      </c>
      <c r="E41" s="107">
        <v>0</v>
      </c>
      <c r="F41" s="107">
        <v>0</v>
      </c>
      <c r="G41" s="107">
        <v>0</v>
      </c>
      <c r="I41" s="107">
        <v>0</v>
      </c>
      <c r="J41" s="107">
        <v>0</v>
      </c>
      <c r="K41" s="107">
        <v>0</v>
      </c>
      <c r="M41" s="107">
        <v>0</v>
      </c>
    </row>
    <row r="42" spans="2:13">
      <c r="B42" s="183">
        <v>32</v>
      </c>
      <c r="C42" s="52" t="s">
        <v>210</v>
      </c>
      <c r="E42" s="109">
        <v>538271</v>
      </c>
      <c r="F42" s="109">
        <v>0</v>
      </c>
      <c r="G42" s="109">
        <v>538271</v>
      </c>
      <c r="I42" s="109">
        <v>238271</v>
      </c>
      <c r="J42" s="109">
        <v>0</v>
      </c>
      <c r="K42" s="109">
        <v>238271</v>
      </c>
      <c r="M42" s="109">
        <v>300000</v>
      </c>
    </row>
    <row r="43" spans="2:13" ht="22.5">
      <c r="B43" s="182">
        <v>33</v>
      </c>
      <c r="C43" s="54" t="s">
        <v>211</v>
      </c>
      <c r="E43" s="107">
        <v>0</v>
      </c>
      <c r="F43" s="107">
        <v>0</v>
      </c>
      <c r="G43" s="107">
        <v>0</v>
      </c>
      <c r="I43" s="107">
        <v>0</v>
      </c>
      <c r="J43" s="107">
        <v>0</v>
      </c>
      <c r="K43" s="107">
        <v>0</v>
      </c>
      <c r="M43" s="107">
        <v>0</v>
      </c>
    </row>
    <row r="44" spans="2:13">
      <c r="B44" s="183">
        <v>34</v>
      </c>
      <c r="C44" s="52" t="s">
        <v>212</v>
      </c>
      <c r="E44" s="109">
        <v>1701425</v>
      </c>
      <c r="F44" s="109">
        <v>0</v>
      </c>
      <c r="G44" s="109">
        <v>1701425</v>
      </c>
      <c r="I44" s="109">
        <v>1186490</v>
      </c>
      <c r="J44" s="109">
        <v>0</v>
      </c>
      <c r="K44" s="109">
        <v>1186490</v>
      </c>
      <c r="M44" s="109">
        <v>514935</v>
      </c>
    </row>
    <row r="45" spans="2:13">
      <c r="B45" s="182">
        <v>35</v>
      </c>
      <c r="C45" s="54" t="s">
        <v>213</v>
      </c>
      <c r="E45" s="107">
        <v>24745261</v>
      </c>
      <c r="F45" s="107">
        <v>0</v>
      </c>
      <c r="G45" s="107">
        <v>24745261</v>
      </c>
      <c r="I45" s="107">
        <v>24745261</v>
      </c>
      <c r="J45" s="107">
        <v>0</v>
      </c>
      <c r="K45" s="107">
        <v>24745261</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5126416</v>
      </c>
      <c r="F49" s="107">
        <v>0</v>
      </c>
      <c r="G49" s="107">
        <v>5126416</v>
      </c>
      <c r="I49" s="107">
        <v>4269271</v>
      </c>
      <c r="J49" s="107">
        <v>0</v>
      </c>
      <c r="K49" s="107">
        <v>4269271</v>
      </c>
      <c r="M49" s="107">
        <v>857145</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6047679</v>
      </c>
      <c r="G53" s="181">
        <v>6047679</v>
      </c>
      <c r="I53" s="181">
        <v>6047679</v>
      </c>
      <c r="J53" s="181">
        <v>0</v>
      </c>
      <c r="K53" s="181">
        <v>6047679</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6047679</v>
      </c>
      <c r="G57" s="109">
        <v>6047679</v>
      </c>
      <c r="I57" s="109">
        <v>6047679</v>
      </c>
      <c r="J57" s="109">
        <v>0</v>
      </c>
      <c r="K57" s="109">
        <v>6047679</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3129840</v>
      </c>
      <c r="F69" s="181">
        <v>0</v>
      </c>
      <c r="G69" s="181">
        <v>3129840</v>
      </c>
      <c r="I69" s="181">
        <v>3129840</v>
      </c>
      <c r="J69" s="181">
        <v>0</v>
      </c>
      <c r="K69" s="181">
        <v>3129840</v>
      </c>
      <c r="M69" s="181">
        <v>0</v>
      </c>
    </row>
    <row r="70" spans="2:13">
      <c r="B70" s="182">
        <v>56</v>
      </c>
      <c r="C70" s="54" t="s">
        <v>256</v>
      </c>
      <c r="E70" s="107">
        <v>3129840</v>
      </c>
      <c r="F70" s="107">
        <v>0</v>
      </c>
      <c r="G70" s="107">
        <v>3129840</v>
      </c>
      <c r="I70" s="107">
        <v>3129840</v>
      </c>
      <c r="J70" s="107">
        <v>0</v>
      </c>
      <c r="K70" s="107">
        <v>3129840</v>
      </c>
      <c r="M70" s="107">
        <v>0</v>
      </c>
    </row>
    <row r="71" spans="2:13">
      <c r="B71" s="179"/>
      <c r="C71" s="180" t="s">
        <v>265</v>
      </c>
      <c r="E71" s="181">
        <v>34824239</v>
      </c>
      <c r="F71" s="181">
        <v>0</v>
      </c>
      <c r="G71" s="181">
        <v>34824239</v>
      </c>
      <c r="I71" s="181">
        <v>35207787</v>
      </c>
      <c r="J71" s="181">
        <v>0</v>
      </c>
      <c r="K71" s="181">
        <v>35207787</v>
      </c>
      <c r="M71" s="181">
        <v>-383548</v>
      </c>
    </row>
    <row r="72" spans="2:13">
      <c r="B72" s="183">
        <v>57</v>
      </c>
      <c r="C72" s="52" t="s">
        <v>254</v>
      </c>
      <c r="E72" s="109">
        <v>34824239</v>
      </c>
      <c r="F72" s="109">
        <v>0</v>
      </c>
      <c r="G72" s="109">
        <v>34824239</v>
      </c>
      <c r="I72" s="109">
        <v>35207787</v>
      </c>
      <c r="J72" s="109">
        <v>0</v>
      </c>
      <c r="K72" s="109">
        <v>35207787</v>
      </c>
      <c r="M72" s="109">
        <v>-383548</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33.75">
      <c r="C1" s="170" t="s">
        <v>356</v>
      </c>
      <c r="E1" s="172" t="s">
        <v>6</v>
      </c>
      <c r="F1" s="172" t="s">
        <v>380</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265237493</v>
      </c>
      <c r="F8" s="178">
        <v>0</v>
      </c>
      <c r="G8" s="178">
        <v>265237493</v>
      </c>
      <c r="I8" s="178">
        <v>58003381</v>
      </c>
      <c r="J8" s="178">
        <v>167051188</v>
      </c>
      <c r="K8" s="178">
        <v>225054569</v>
      </c>
      <c r="M8" s="178">
        <v>40182924</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41598616</v>
      </c>
      <c r="F15" s="181">
        <v>0</v>
      </c>
      <c r="G15" s="181">
        <v>41598616</v>
      </c>
      <c r="I15" s="181">
        <v>0</v>
      </c>
      <c r="J15" s="181">
        <v>41598616</v>
      </c>
      <c r="K15" s="181">
        <v>41598616</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21598616</v>
      </c>
      <c r="F20" s="107">
        <v>0</v>
      </c>
      <c r="G20" s="107">
        <v>21598616</v>
      </c>
      <c r="I20" s="107">
        <v>0</v>
      </c>
      <c r="J20" s="107">
        <v>21598616</v>
      </c>
      <c r="K20" s="107">
        <v>21598616</v>
      </c>
      <c r="M20" s="107">
        <v>0</v>
      </c>
    </row>
    <row r="21" spans="2:13">
      <c r="B21" s="160">
        <v>13</v>
      </c>
      <c r="C21" s="52" t="s">
        <v>257</v>
      </c>
      <c r="E21" s="109">
        <v>20000000</v>
      </c>
      <c r="F21" s="109">
        <v>0</v>
      </c>
      <c r="G21" s="109">
        <v>20000000</v>
      </c>
      <c r="I21" s="109">
        <v>0</v>
      </c>
      <c r="J21" s="109">
        <v>20000000</v>
      </c>
      <c r="K21" s="109">
        <v>20000000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32397924</v>
      </c>
      <c r="F25" s="181">
        <v>0</v>
      </c>
      <c r="G25" s="181">
        <v>32397924</v>
      </c>
      <c r="I25" s="181">
        <v>14646000</v>
      </c>
      <c r="J25" s="181">
        <v>0</v>
      </c>
      <c r="K25" s="181">
        <v>14646000</v>
      </c>
      <c r="M25" s="181">
        <v>17751924</v>
      </c>
    </row>
    <row r="26" spans="2:13" ht="22.5">
      <c r="B26" s="182">
        <v>17</v>
      </c>
      <c r="C26" s="54" t="s">
        <v>248</v>
      </c>
      <c r="E26" s="107">
        <v>32397924</v>
      </c>
      <c r="F26" s="107">
        <v>0</v>
      </c>
      <c r="G26" s="107">
        <v>32397924</v>
      </c>
      <c r="I26" s="107">
        <v>14646000</v>
      </c>
      <c r="J26" s="107">
        <v>0</v>
      </c>
      <c r="K26" s="107">
        <v>14646000</v>
      </c>
      <c r="M26" s="107">
        <v>17751924</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45788381</v>
      </c>
      <c r="F36" s="181">
        <v>0</v>
      </c>
      <c r="G36" s="181">
        <v>45788381</v>
      </c>
      <c r="I36" s="181">
        <v>0</v>
      </c>
      <c r="J36" s="181">
        <v>0</v>
      </c>
      <c r="K36" s="181">
        <v>0</v>
      </c>
      <c r="M36" s="181">
        <v>45788381</v>
      </c>
    </row>
    <row r="37" spans="2:13">
      <c r="B37" s="182">
        <v>27</v>
      </c>
      <c r="C37" s="54" t="s">
        <v>205</v>
      </c>
      <c r="E37" s="107">
        <v>45788381</v>
      </c>
      <c r="F37" s="107">
        <v>0</v>
      </c>
      <c r="G37" s="107">
        <v>45788381</v>
      </c>
      <c r="I37" s="107">
        <v>0</v>
      </c>
      <c r="J37" s="107">
        <v>0</v>
      </c>
      <c r="K37" s="107">
        <v>0</v>
      </c>
      <c r="M37" s="107">
        <v>45788381</v>
      </c>
    </row>
    <row r="38" spans="2:13">
      <c r="B38" s="183">
        <v>28</v>
      </c>
      <c r="C38" s="52" t="s">
        <v>206</v>
      </c>
      <c r="E38" s="109">
        <v>0</v>
      </c>
      <c r="F38" s="109">
        <v>0</v>
      </c>
      <c r="G38" s="109">
        <v>0</v>
      </c>
      <c r="I38" s="109">
        <v>0</v>
      </c>
      <c r="J38" s="109">
        <v>0</v>
      </c>
      <c r="K38" s="109">
        <v>0</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0</v>
      </c>
      <c r="J44" s="109">
        <v>0</v>
      </c>
      <c r="K44" s="109">
        <v>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3357381</v>
      </c>
      <c r="J53" s="181">
        <v>0</v>
      </c>
      <c r="K53" s="181">
        <v>3357381</v>
      </c>
      <c r="M53" s="181">
        <v>-3357381</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3357381</v>
      </c>
      <c r="J57" s="109">
        <v>0</v>
      </c>
      <c r="K57" s="109">
        <v>3357381</v>
      </c>
      <c r="M57" s="109">
        <v>-3357381</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0</v>
      </c>
      <c r="F69" s="181">
        <v>0</v>
      </c>
      <c r="G69" s="181">
        <v>0</v>
      </c>
      <c r="I69" s="181">
        <v>0</v>
      </c>
      <c r="J69" s="181">
        <v>0</v>
      </c>
      <c r="K69" s="181">
        <v>0</v>
      </c>
      <c r="M69" s="181">
        <v>0</v>
      </c>
    </row>
    <row r="70" spans="2:13">
      <c r="B70" s="182">
        <v>56</v>
      </c>
      <c r="C70" s="54" t="s">
        <v>256</v>
      </c>
      <c r="E70" s="107">
        <v>0</v>
      </c>
      <c r="F70" s="107">
        <v>0</v>
      </c>
      <c r="G70" s="107">
        <v>0</v>
      </c>
      <c r="I70" s="107">
        <v>0</v>
      </c>
      <c r="J70" s="107">
        <v>0</v>
      </c>
      <c r="K70" s="107">
        <v>0</v>
      </c>
      <c r="M70" s="107">
        <v>0</v>
      </c>
    </row>
    <row r="71" spans="2:13">
      <c r="B71" s="179"/>
      <c r="C71" s="180" t="s">
        <v>265</v>
      </c>
      <c r="E71" s="181">
        <v>0</v>
      </c>
      <c r="F71" s="181">
        <v>0</v>
      </c>
      <c r="G71" s="181">
        <v>0</v>
      </c>
      <c r="I71" s="181">
        <v>0</v>
      </c>
      <c r="J71" s="181">
        <v>0</v>
      </c>
      <c r="K71" s="181">
        <v>0</v>
      </c>
      <c r="M71" s="181">
        <v>0</v>
      </c>
    </row>
    <row r="72" spans="2:13">
      <c r="B72" s="183">
        <v>57</v>
      </c>
      <c r="C72" s="52" t="s">
        <v>254</v>
      </c>
      <c r="E72" s="109">
        <v>0</v>
      </c>
      <c r="F72" s="109">
        <v>0</v>
      </c>
      <c r="G72" s="109">
        <v>0</v>
      </c>
      <c r="I72" s="109">
        <v>0</v>
      </c>
      <c r="J72" s="109">
        <v>0</v>
      </c>
      <c r="K72" s="109">
        <v>0</v>
      </c>
      <c r="M72" s="109">
        <v>0</v>
      </c>
    </row>
    <row r="73" spans="2:13">
      <c r="B73" s="179"/>
      <c r="C73" s="180" t="s">
        <v>123</v>
      </c>
      <c r="E73" s="181">
        <v>145452572</v>
      </c>
      <c r="F73" s="181">
        <v>0</v>
      </c>
      <c r="G73" s="181">
        <v>145452572</v>
      </c>
      <c r="H73" s="184">
        <v>808920</v>
      </c>
      <c r="I73" s="181">
        <v>40000000</v>
      </c>
      <c r="J73" s="181">
        <v>125452572</v>
      </c>
      <c r="K73" s="181">
        <v>165452572</v>
      </c>
      <c r="M73" s="181">
        <v>-20000000</v>
      </c>
    </row>
    <row r="74" spans="2:13" ht="22.5">
      <c r="B74" s="182">
        <v>58</v>
      </c>
      <c r="C74" s="54" t="s">
        <v>247</v>
      </c>
      <c r="E74" s="107">
        <v>145452572</v>
      </c>
      <c r="F74" s="107">
        <v>0</v>
      </c>
      <c r="G74" s="107">
        <v>145452572</v>
      </c>
      <c r="I74" s="107">
        <v>40000000</v>
      </c>
      <c r="J74" s="107">
        <v>125452572</v>
      </c>
      <c r="K74" s="107">
        <v>165452572</v>
      </c>
      <c r="M74" s="107">
        <v>-20000000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22.5">
      <c r="C1" s="170" t="s">
        <v>356</v>
      </c>
      <c r="E1" s="172" t="s">
        <v>228</v>
      </c>
      <c r="F1" s="172" t="s">
        <v>381</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620557276</v>
      </c>
      <c r="F8" s="178">
        <v>0</v>
      </c>
      <c r="G8" s="178">
        <v>620557276</v>
      </c>
      <c r="I8" s="178">
        <v>5524200</v>
      </c>
      <c r="J8" s="178">
        <v>215033076</v>
      </c>
      <c r="K8" s="178">
        <v>220557276</v>
      </c>
      <c r="M8" s="178">
        <v>400000000</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0</v>
      </c>
      <c r="F15" s="181">
        <v>0</v>
      </c>
      <c r="G15" s="181">
        <v>0</v>
      </c>
      <c r="I15" s="181">
        <v>0</v>
      </c>
      <c r="J15" s="181">
        <v>0</v>
      </c>
      <c r="K15" s="181">
        <v>0</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0</v>
      </c>
      <c r="F18" s="107">
        <v>0</v>
      </c>
      <c r="G18" s="107">
        <v>0</v>
      </c>
      <c r="I18" s="107">
        <v>0</v>
      </c>
      <c r="J18" s="107">
        <v>0</v>
      </c>
      <c r="K18" s="107">
        <v>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0</v>
      </c>
      <c r="F21" s="109">
        <v>0</v>
      </c>
      <c r="G21" s="109">
        <v>0</v>
      </c>
      <c r="I21" s="109">
        <v>0</v>
      </c>
      <c r="J21" s="109">
        <v>0</v>
      </c>
      <c r="K21" s="109">
        <v>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215033076</v>
      </c>
      <c r="F36" s="181">
        <v>0</v>
      </c>
      <c r="G36" s="181">
        <v>215033076</v>
      </c>
      <c r="I36" s="181">
        <v>0</v>
      </c>
      <c r="J36" s="181">
        <v>215033076</v>
      </c>
      <c r="K36" s="181">
        <v>215033076</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215033076</v>
      </c>
      <c r="F38" s="109">
        <v>0</v>
      </c>
      <c r="G38" s="109">
        <v>215033076</v>
      </c>
      <c r="I38" s="109">
        <v>0</v>
      </c>
      <c r="J38" s="109">
        <v>215033076</v>
      </c>
      <c r="K38" s="109">
        <v>215033076</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0</v>
      </c>
      <c r="J44" s="109">
        <v>0</v>
      </c>
      <c r="K44" s="109">
        <v>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400000000</v>
      </c>
      <c r="F53" s="181">
        <v>0</v>
      </c>
      <c r="G53" s="181">
        <v>400000000</v>
      </c>
      <c r="I53" s="181">
        <v>0</v>
      </c>
      <c r="J53" s="181">
        <v>0</v>
      </c>
      <c r="K53" s="181">
        <v>0</v>
      </c>
      <c r="M53" s="181">
        <v>400000000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0</v>
      </c>
      <c r="J57" s="109">
        <v>0</v>
      </c>
      <c r="K57" s="109">
        <v>0</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400000000</v>
      </c>
      <c r="F61" s="109">
        <v>0</v>
      </c>
      <c r="G61" s="109">
        <v>400000000</v>
      </c>
      <c r="I61" s="109">
        <v>0</v>
      </c>
      <c r="J61" s="109">
        <v>0</v>
      </c>
      <c r="K61" s="109">
        <v>0</v>
      </c>
      <c r="M61" s="109">
        <v>400000000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340200</v>
      </c>
      <c r="F69" s="181">
        <v>0</v>
      </c>
      <c r="G69" s="181">
        <v>340200</v>
      </c>
      <c r="I69" s="181">
        <v>340200</v>
      </c>
      <c r="J69" s="181">
        <v>0</v>
      </c>
      <c r="K69" s="181">
        <v>340200</v>
      </c>
      <c r="M69" s="181">
        <v>0</v>
      </c>
    </row>
    <row r="70" spans="2:13">
      <c r="B70" s="182">
        <v>56</v>
      </c>
      <c r="C70" s="54" t="s">
        <v>256</v>
      </c>
      <c r="E70" s="107">
        <v>340200</v>
      </c>
      <c r="F70" s="107">
        <v>0</v>
      </c>
      <c r="G70" s="107">
        <v>340200</v>
      </c>
      <c r="I70" s="107">
        <v>340200</v>
      </c>
      <c r="J70" s="107">
        <v>0</v>
      </c>
      <c r="K70" s="107">
        <v>340200</v>
      </c>
      <c r="M70" s="107">
        <v>0</v>
      </c>
    </row>
    <row r="71" spans="2:13">
      <c r="B71" s="179"/>
      <c r="C71" s="180" t="s">
        <v>265</v>
      </c>
      <c r="E71" s="181">
        <v>5184000</v>
      </c>
      <c r="F71" s="181">
        <v>0</v>
      </c>
      <c r="G71" s="181">
        <v>5184000</v>
      </c>
      <c r="I71" s="181">
        <v>5184000</v>
      </c>
      <c r="J71" s="181">
        <v>0</v>
      </c>
      <c r="K71" s="181">
        <v>5184000</v>
      </c>
      <c r="M71" s="181">
        <v>0</v>
      </c>
    </row>
    <row r="72" spans="2:13">
      <c r="B72" s="183">
        <v>57</v>
      </c>
      <c r="C72" s="52" t="s">
        <v>254</v>
      </c>
      <c r="E72" s="109">
        <v>5184000</v>
      </c>
      <c r="F72" s="109">
        <v>0</v>
      </c>
      <c r="G72" s="109">
        <v>5184000</v>
      </c>
      <c r="I72" s="109">
        <v>5184000</v>
      </c>
      <c r="J72" s="109">
        <v>0</v>
      </c>
      <c r="K72" s="109">
        <v>5184000</v>
      </c>
      <c r="M72" s="109">
        <v>0</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8"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c r="C1" s="170" t="s">
        <v>356</v>
      </c>
      <c r="E1" s="172" t="s">
        <v>8</v>
      </c>
      <c r="F1" s="172" t="s">
        <v>130</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681197475.19999993</v>
      </c>
      <c r="F8" s="178">
        <v>0</v>
      </c>
      <c r="G8" s="178">
        <v>681197475.19999993</v>
      </c>
      <c r="I8" s="178">
        <v>268407520</v>
      </c>
      <c r="J8" s="178">
        <v>0</v>
      </c>
      <c r="K8" s="178">
        <v>268407520</v>
      </c>
      <c r="M8" s="178">
        <v>412789955.19999993</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679276083.19999993</v>
      </c>
      <c r="F15" s="181">
        <v>0</v>
      </c>
      <c r="G15" s="181">
        <v>679276083.19999993</v>
      </c>
      <c r="I15" s="181">
        <v>267280000</v>
      </c>
      <c r="J15" s="181">
        <v>0</v>
      </c>
      <c r="K15" s="181">
        <v>267280000</v>
      </c>
      <c r="M15" s="181">
        <v>411996083.19999993</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534559999.99999994</v>
      </c>
      <c r="F18" s="107">
        <v>0</v>
      </c>
      <c r="G18" s="107">
        <v>534559999.99999994</v>
      </c>
      <c r="I18" s="107">
        <v>267280000</v>
      </c>
      <c r="J18" s="107">
        <v>0</v>
      </c>
      <c r="K18" s="107">
        <v>267280000</v>
      </c>
      <c r="M18" s="107">
        <v>267279999.99999994</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144716083.19999999</v>
      </c>
      <c r="F21" s="109">
        <v>0</v>
      </c>
      <c r="G21" s="109">
        <v>144716083.19999999</v>
      </c>
      <c r="I21" s="109">
        <v>0</v>
      </c>
      <c r="J21" s="109">
        <v>0</v>
      </c>
      <c r="K21" s="109">
        <v>0</v>
      </c>
      <c r="M21" s="109">
        <v>144716083.19999999</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808992</v>
      </c>
      <c r="F36" s="181">
        <v>0</v>
      </c>
      <c r="G36" s="181">
        <v>808992</v>
      </c>
      <c r="I36" s="181">
        <v>0</v>
      </c>
      <c r="J36" s="181">
        <v>0</v>
      </c>
      <c r="K36" s="181">
        <v>0</v>
      </c>
      <c r="M36" s="181">
        <v>808992</v>
      </c>
    </row>
    <row r="37" spans="2:13">
      <c r="B37" s="182">
        <v>27</v>
      </c>
      <c r="C37" s="54" t="s">
        <v>205</v>
      </c>
      <c r="E37" s="107">
        <v>0</v>
      </c>
      <c r="F37" s="107">
        <v>0</v>
      </c>
      <c r="G37" s="107">
        <v>0</v>
      </c>
      <c r="I37" s="107">
        <v>0</v>
      </c>
      <c r="J37" s="107">
        <v>0</v>
      </c>
      <c r="K37" s="107">
        <v>0</v>
      </c>
      <c r="M37" s="107">
        <v>0</v>
      </c>
    </row>
    <row r="38" spans="2:13">
      <c r="B38" s="183">
        <v>28</v>
      </c>
      <c r="C38" s="52" t="s">
        <v>206</v>
      </c>
      <c r="E38" s="109">
        <v>808992</v>
      </c>
      <c r="F38" s="109">
        <v>0</v>
      </c>
      <c r="G38" s="109">
        <v>808992</v>
      </c>
      <c r="I38" s="109">
        <v>0</v>
      </c>
      <c r="J38" s="109">
        <v>0</v>
      </c>
      <c r="K38" s="109">
        <v>0</v>
      </c>
      <c r="M38" s="109">
        <v>808992</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0</v>
      </c>
      <c r="F42" s="109">
        <v>0</v>
      </c>
      <c r="G42" s="109">
        <v>0</v>
      </c>
      <c r="I42" s="109">
        <v>0</v>
      </c>
      <c r="J42" s="109">
        <v>0</v>
      </c>
      <c r="K42" s="109">
        <v>0</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0</v>
      </c>
      <c r="F44" s="109">
        <v>0</v>
      </c>
      <c r="G44" s="109">
        <v>0</v>
      </c>
      <c r="I44" s="109">
        <v>0</v>
      </c>
      <c r="J44" s="109">
        <v>0</v>
      </c>
      <c r="K44" s="109">
        <v>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0</v>
      </c>
      <c r="J53" s="181">
        <v>0</v>
      </c>
      <c r="K53" s="181">
        <v>0</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0</v>
      </c>
      <c r="J57" s="109">
        <v>0</v>
      </c>
      <c r="K57" s="109">
        <v>0</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75600</v>
      </c>
      <c r="F69" s="181">
        <v>0</v>
      </c>
      <c r="G69" s="181">
        <v>75600</v>
      </c>
      <c r="I69" s="181">
        <v>90720</v>
      </c>
      <c r="J69" s="181">
        <v>0</v>
      </c>
      <c r="K69" s="181">
        <v>90720</v>
      </c>
      <c r="M69" s="181">
        <v>-15120</v>
      </c>
    </row>
    <row r="70" spans="2:13">
      <c r="B70" s="182">
        <v>56</v>
      </c>
      <c r="C70" s="54" t="s">
        <v>256</v>
      </c>
      <c r="E70" s="107">
        <v>75600</v>
      </c>
      <c r="F70" s="107">
        <v>0</v>
      </c>
      <c r="G70" s="107">
        <v>75600</v>
      </c>
      <c r="I70" s="107">
        <v>90720</v>
      </c>
      <c r="J70" s="107">
        <v>0</v>
      </c>
      <c r="K70" s="107">
        <v>90720</v>
      </c>
      <c r="M70" s="107">
        <v>-15120</v>
      </c>
    </row>
    <row r="71" spans="2:13">
      <c r="B71" s="179"/>
      <c r="C71" s="180" t="s">
        <v>265</v>
      </c>
      <c r="E71" s="181">
        <v>1036800</v>
      </c>
      <c r="F71" s="181">
        <v>0</v>
      </c>
      <c r="G71" s="181">
        <v>1036800</v>
      </c>
      <c r="I71" s="181">
        <v>1036800</v>
      </c>
      <c r="J71" s="181">
        <v>0</v>
      </c>
      <c r="K71" s="181">
        <v>1036800</v>
      </c>
      <c r="M71" s="181">
        <v>0</v>
      </c>
    </row>
    <row r="72" spans="2:13">
      <c r="B72" s="183">
        <v>57</v>
      </c>
      <c r="C72" s="52" t="s">
        <v>254</v>
      </c>
      <c r="E72" s="109">
        <v>1036800</v>
      </c>
      <c r="F72" s="109">
        <v>0</v>
      </c>
      <c r="G72" s="109">
        <v>1036800</v>
      </c>
      <c r="I72" s="109">
        <v>1036800</v>
      </c>
      <c r="J72" s="109">
        <v>0</v>
      </c>
      <c r="K72" s="109">
        <v>1036800</v>
      </c>
      <c r="M72" s="109">
        <v>0</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22.5">
      <c r="C1" s="170" t="s">
        <v>356</v>
      </c>
      <c r="E1" s="172" t="s">
        <v>227</v>
      </c>
      <c r="F1" s="172">
        <v>6501383</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785522796</v>
      </c>
      <c r="F8" s="178">
        <v>-432248352</v>
      </c>
      <c r="G8" s="178">
        <v>353274444</v>
      </c>
      <c r="I8" s="178">
        <v>270344241</v>
      </c>
      <c r="J8" s="178">
        <v>82983123</v>
      </c>
      <c r="K8" s="178">
        <v>353327364</v>
      </c>
      <c r="M8" s="178">
        <v>-52920</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272910623</v>
      </c>
      <c r="F15" s="181">
        <v>0</v>
      </c>
      <c r="G15" s="181">
        <v>272910623</v>
      </c>
      <c r="I15" s="181">
        <v>189927500</v>
      </c>
      <c r="J15" s="181">
        <v>82983123</v>
      </c>
      <c r="K15" s="181">
        <v>272910623</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162795000</v>
      </c>
      <c r="F18" s="107">
        <v>0</v>
      </c>
      <c r="G18" s="107">
        <v>162795000</v>
      </c>
      <c r="I18" s="107">
        <v>162795000</v>
      </c>
      <c r="J18" s="107">
        <v>0</v>
      </c>
      <c r="K18" s="107">
        <v>162795000</v>
      </c>
      <c r="M18" s="107">
        <v>0</v>
      </c>
    </row>
    <row r="19" spans="2:13">
      <c r="B19" s="160">
        <v>11</v>
      </c>
      <c r="C19" s="52" t="s">
        <v>198</v>
      </c>
      <c r="E19" s="109">
        <v>82983123</v>
      </c>
      <c r="F19" s="109">
        <v>0</v>
      </c>
      <c r="G19" s="109">
        <v>82983123</v>
      </c>
      <c r="I19" s="109">
        <v>0</v>
      </c>
      <c r="J19" s="109">
        <v>82983123</v>
      </c>
      <c r="K19" s="109">
        <v>82983123</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27132500</v>
      </c>
      <c r="F21" s="109">
        <v>0</v>
      </c>
      <c r="G21" s="109">
        <v>27132500</v>
      </c>
      <c r="I21" s="109">
        <v>27132500</v>
      </c>
      <c r="J21" s="109">
        <v>0</v>
      </c>
      <c r="K21" s="109">
        <v>27132500</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77990701</v>
      </c>
      <c r="F36" s="181">
        <v>0</v>
      </c>
      <c r="G36" s="181">
        <v>77990701</v>
      </c>
      <c r="I36" s="181">
        <v>77990701</v>
      </c>
      <c r="J36" s="181">
        <v>0</v>
      </c>
      <c r="K36" s="181">
        <v>77990701</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60712964</v>
      </c>
      <c r="F38" s="109">
        <v>0</v>
      </c>
      <c r="G38" s="109">
        <v>60712964</v>
      </c>
      <c r="I38" s="109">
        <v>60712964</v>
      </c>
      <c r="J38" s="109">
        <v>0</v>
      </c>
      <c r="K38" s="109">
        <v>60712964</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16527737</v>
      </c>
      <c r="F42" s="109">
        <v>0</v>
      </c>
      <c r="G42" s="109">
        <v>16527737</v>
      </c>
      <c r="I42" s="109">
        <v>16527737</v>
      </c>
      <c r="J42" s="109">
        <v>0</v>
      </c>
      <c r="K42" s="109">
        <v>16527737</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750000</v>
      </c>
      <c r="F44" s="109">
        <v>0</v>
      </c>
      <c r="G44" s="109">
        <v>750000</v>
      </c>
      <c r="I44" s="109">
        <v>750000</v>
      </c>
      <c r="J44" s="109">
        <v>0</v>
      </c>
      <c r="K44" s="109">
        <v>750000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0</v>
      </c>
      <c r="G53" s="181">
        <v>0</v>
      </c>
      <c r="I53" s="181">
        <v>0</v>
      </c>
      <c r="J53" s="181">
        <v>0</v>
      </c>
      <c r="K53" s="181">
        <v>0</v>
      </c>
      <c r="M53" s="181">
        <v>0</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0</v>
      </c>
      <c r="G57" s="109">
        <v>0</v>
      </c>
      <c r="I57" s="109">
        <v>0</v>
      </c>
      <c r="J57" s="109">
        <v>0</v>
      </c>
      <c r="K57" s="109">
        <v>0</v>
      </c>
      <c r="M57" s="109">
        <v>0</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90720</v>
      </c>
      <c r="F69" s="181">
        <v>0</v>
      </c>
      <c r="G69" s="181">
        <v>90720</v>
      </c>
      <c r="I69" s="181">
        <v>143640</v>
      </c>
      <c r="J69" s="181">
        <v>0</v>
      </c>
      <c r="K69" s="181">
        <v>143640</v>
      </c>
      <c r="M69" s="181">
        <v>-52920</v>
      </c>
    </row>
    <row r="70" spans="2:13">
      <c r="B70" s="182">
        <v>56</v>
      </c>
      <c r="C70" s="54" t="s">
        <v>256</v>
      </c>
      <c r="E70" s="107">
        <v>90720</v>
      </c>
      <c r="F70" s="107">
        <v>0</v>
      </c>
      <c r="G70" s="107">
        <v>90720</v>
      </c>
      <c r="I70" s="107">
        <v>143640</v>
      </c>
      <c r="J70" s="107">
        <v>0</v>
      </c>
      <c r="K70" s="107">
        <v>143640</v>
      </c>
      <c r="M70" s="107">
        <v>-52920</v>
      </c>
    </row>
    <row r="71" spans="2:13">
      <c r="B71" s="179"/>
      <c r="C71" s="180" t="s">
        <v>265</v>
      </c>
      <c r="E71" s="181">
        <v>1382400</v>
      </c>
      <c r="F71" s="181">
        <v>0</v>
      </c>
      <c r="G71" s="181">
        <v>1382400</v>
      </c>
      <c r="I71" s="181">
        <v>1382400</v>
      </c>
      <c r="J71" s="181">
        <v>0</v>
      </c>
      <c r="K71" s="181">
        <v>1382400</v>
      </c>
      <c r="M71" s="181">
        <v>0</v>
      </c>
    </row>
    <row r="72" spans="2:13">
      <c r="B72" s="183">
        <v>57</v>
      </c>
      <c r="C72" s="52" t="s">
        <v>254</v>
      </c>
      <c r="E72" s="109">
        <v>1382400</v>
      </c>
      <c r="F72" s="109">
        <v>0</v>
      </c>
      <c r="G72" s="109">
        <v>1382400</v>
      </c>
      <c r="I72" s="109">
        <v>1382400</v>
      </c>
      <c r="J72" s="109">
        <v>0</v>
      </c>
      <c r="K72" s="109">
        <v>1382400</v>
      </c>
      <c r="M72" s="109">
        <v>0</v>
      </c>
    </row>
    <row r="73" spans="2:13">
      <c r="B73" s="179"/>
      <c r="C73" s="180" t="s">
        <v>123</v>
      </c>
      <c r="E73" s="181">
        <v>433148352</v>
      </c>
      <c r="F73" s="181">
        <v>-432248352</v>
      </c>
      <c r="G73" s="181">
        <v>900000</v>
      </c>
      <c r="H73" s="184">
        <v>808920</v>
      </c>
      <c r="I73" s="181">
        <v>900000</v>
      </c>
      <c r="J73" s="181">
        <v>0</v>
      </c>
      <c r="K73" s="181">
        <v>900000</v>
      </c>
      <c r="M73" s="181">
        <v>0</v>
      </c>
    </row>
    <row r="74" spans="2:13" ht="22.5">
      <c r="B74" s="182">
        <v>58</v>
      </c>
      <c r="C74" s="54" t="s">
        <v>247</v>
      </c>
      <c r="E74" s="107">
        <v>433148352</v>
      </c>
      <c r="F74" s="107">
        <v>-432248352</v>
      </c>
      <c r="G74" s="107">
        <v>900000</v>
      </c>
      <c r="I74" s="107">
        <v>900000</v>
      </c>
      <c r="J74" s="107">
        <v>0</v>
      </c>
      <c r="K74" s="107">
        <v>900000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33.75">
      <c r="C1" s="170" t="s">
        <v>356</v>
      </c>
      <c r="E1" s="172" t="s">
        <v>10</v>
      </c>
      <c r="F1" s="172" t="s">
        <v>382</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3535861264.2200003</v>
      </c>
      <c r="F8" s="178">
        <v>2096883914</v>
      </c>
      <c r="G8" s="178">
        <v>5632745178.2200003</v>
      </c>
      <c r="I8" s="178">
        <v>3728311888.2200003</v>
      </c>
      <c r="J8" s="178">
        <v>1905051161</v>
      </c>
      <c r="K8" s="178">
        <v>5633363049.2200003</v>
      </c>
      <c r="M8" s="178">
        <v>-617871</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359262185.22000003</v>
      </c>
      <c r="F15" s="181">
        <v>0</v>
      </c>
      <c r="G15" s="181">
        <v>359262185.22000003</v>
      </c>
      <c r="I15" s="181">
        <v>359262185.22000003</v>
      </c>
      <c r="J15" s="181">
        <v>0</v>
      </c>
      <c r="K15" s="181">
        <v>359262185.22000003</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332742600</v>
      </c>
      <c r="F18" s="107">
        <v>0</v>
      </c>
      <c r="G18" s="107">
        <v>332742600</v>
      </c>
      <c r="I18" s="107">
        <v>332742600</v>
      </c>
      <c r="J18" s="107">
        <v>0</v>
      </c>
      <c r="K18" s="107">
        <v>332742600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26519585.220000003</v>
      </c>
      <c r="F21" s="109">
        <v>0</v>
      </c>
      <c r="G21" s="109">
        <v>26519585.220000003</v>
      </c>
      <c r="I21" s="109">
        <v>26519585.220000003</v>
      </c>
      <c r="J21" s="109">
        <v>0</v>
      </c>
      <c r="K21" s="109">
        <v>26519585.220000003</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3122942321</v>
      </c>
      <c r="F36" s="181">
        <v>2085948050</v>
      </c>
      <c r="G36" s="181">
        <v>5208890371</v>
      </c>
      <c r="I36" s="181">
        <v>3303839210</v>
      </c>
      <c r="J36" s="181">
        <v>1905051161</v>
      </c>
      <c r="K36" s="181">
        <v>5208890371</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1085054231</v>
      </c>
      <c r="F38" s="109">
        <v>85948050</v>
      </c>
      <c r="G38" s="109">
        <v>1171002281</v>
      </c>
      <c r="I38" s="109">
        <v>1171002281</v>
      </c>
      <c r="J38" s="109">
        <v>0</v>
      </c>
      <c r="K38" s="109">
        <v>1171002281</v>
      </c>
      <c r="M38" s="109">
        <v>0</v>
      </c>
    </row>
    <row r="39" spans="2:13">
      <c r="B39" s="182">
        <v>29</v>
      </c>
      <c r="C39" s="54" t="s">
        <v>207</v>
      </c>
      <c r="E39" s="107">
        <v>0</v>
      </c>
      <c r="F39" s="107">
        <v>2000000000</v>
      </c>
      <c r="G39" s="107">
        <v>2000000000</v>
      </c>
      <c r="I39" s="107">
        <v>2000000000</v>
      </c>
      <c r="J39" s="107">
        <v>0</v>
      </c>
      <c r="K39" s="107">
        <v>2000000000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101922734</v>
      </c>
      <c r="F42" s="109">
        <v>0</v>
      </c>
      <c r="G42" s="109">
        <v>101922734</v>
      </c>
      <c r="I42" s="109">
        <v>101922734</v>
      </c>
      <c r="J42" s="109">
        <v>0</v>
      </c>
      <c r="K42" s="109">
        <v>101922734</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1935965356</v>
      </c>
      <c r="F44" s="109">
        <v>0</v>
      </c>
      <c r="G44" s="109">
        <v>1935965356</v>
      </c>
      <c r="I44" s="109">
        <v>30914195</v>
      </c>
      <c r="J44" s="109">
        <v>1905051161</v>
      </c>
      <c r="K44" s="109">
        <v>1935965356</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0</v>
      </c>
      <c r="F53" s="181">
        <v>4080877</v>
      </c>
      <c r="G53" s="181">
        <v>4080877</v>
      </c>
      <c r="I53" s="181">
        <v>4239644</v>
      </c>
      <c r="J53" s="181">
        <v>0</v>
      </c>
      <c r="K53" s="181">
        <v>4239644</v>
      </c>
      <c r="M53" s="181">
        <v>-158767</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0</v>
      </c>
      <c r="F57" s="109">
        <v>4080877</v>
      </c>
      <c r="G57" s="109">
        <v>4080877</v>
      </c>
      <c r="I57" s="109">
        <v>4239644</v>
      </c>
      <c r="J57" s="109">
        <v>0</v>
      </c>
      <c r="K57" s="109">
        <v>4239644</v>
      </c>
      <c r="M57" s="109">
        <v>-158767</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3608176</v>
      </c>
      <c r="F69" s="181">
        <v>0</v>
      </c>
      <c r="G69" s="181">
        <v>3608176</v>
      </c>
      <c r="I69" s="181">
        <v>4067280</v>
      </c>
      <c r="J69" s="181">
        <v>0</v>
      </c>
      <c r="K69" s="181">
        <v>4067280</v>
      </c>
      <c r="M69" s="181">
        <v>-459104</v>
      </c>
    </row>
    <row r="70" spans="2:13">
      <c r="B70" s="182">
        <v>56</v>
      </c>
      <c r="C70" s="54" t="s">
        <v>256</v>
      </c>
      <c r="E70" s="107">
        <v>3608176</v>
      </c>
      <c r="F70" s="107">
        <v>0</v>
      </c>
      <c r="G70" s="107">
        <v>3608176</v>
      </c>
      <c r="I70" s="107">
        <v>4067280</v>
      </c>
      <c r="J70" s="107">
        <v>0</v>
      </c>
      <c r="K70" s="107">
        <v>4067280</v>
      </c>
      <c r="M70" s="107">
        <v>-459104</v>
      </c>
    </row>
    <row r="71" spans="2:13">
      <c r="B71" s="179"/>
      <c r="C71" s="180" t="s">
        <v>265</v>
      </c>
      <c r="E71" s="181">
        <v>50048582</v>
      </c>
      <c r="F71" s="181">
        <v>6854987</v>
      </c>
      <c r="G71" s="181">
        <v>56903569</v>
      </c>
      <c r="I71" s="181">
        <v>56903569</v>
      </c>
      <c r="J71" s="181">
        <v>0</v>
      </c>
      <c r="K71" s="181">
        <v>56903569</v>
      </c>
      <c r="M71" s="181">
        <v>0</v>
      </c>
    </row>
    <row r="72" spans="2:13">
      <c r="B72" s="183">
        <v>57</v>
      </c>
      <c r="C72" s="52" t="s">
        <v>254</v>
      </c>
      <c r="E72" s="109">
        <v>50048582</v>
      </c>
      <c r="F72" s="109">
        <v>6854987</v>
      </c>
      <c r="G72" s="109">
        <v>56903569</v>
      </c>
      <c r="I72" s="109">
        <v>56903569</v>
      </c>
      <c r="J72" s="109">
        <v>0</v>
      </c>
      <c r="K72" s="109">
        <v>56903569</v>
      </c>
      <c r="M72" s="109">
        <v>0</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5"/>
  <sheetViews>
    <sheetView showGridLines="0" zoomScale="80" zoomScaleNormal="80" workbookViewId="0">
      <selection sqref="A1:XFD1048576"/>
    </sheetView>
  </sheetViews>
  <sheetFormatPr baseColWidth="10" defaultColWidth="11.625" defaultRowHeight="15"/>
  <cols>
    <col min="1" max="1" width="11.625" style="18"/>
    <col min="2" max="2" width="6.125" style="160" customWidth="1"/>
    <col min="3" max="3" width="59.125" style="185" customWidth="1"/>
    <col min="4" max="4" width="0.875" style="171" customWidth="1"/>
    <col min="5" max="5" width="15.375" style="171" customWidth="1"/>
    <col min="6" max="6" width="15.375" style="160" customWidth="1"/>
    <col min="7" max="7" width="15.375" style="171" customWidth="1"/>
    <col min="8" max="8" width="0.875" style="171" customWidth="1"/>
    <col min="9" max="9" width="15.375" style="171" customWidth="1"/>
    <col min="10" max="10" width="14.375" style="171" customWidth="1"/>
    <col min="11" max="11" width="15.375" style="171" customWidth="1"/>
    <col min="12" max="12" width="0.875" style="171" customWidth="1"/>
    <col min="13" max="13" width="14.875" style="171" customWidth="1"/>
    <col min="14" max="16384" width="11.625" style="18"/>
  </cols>
  <sheetData>
    <row r="1" spans="2:13" ht="22.5">
      <c r="C1" s="170" t="s">
        <v>356</v>
      </c>
      <c r="E1" s="172" t="s">
        <v>11</v>
      </c>
      <c r="F1" s="172">
        <v>6011291</v>
      </c>
      <c r="G1" s="173"/>
      <c r="J1" s="173" t="s">
        <v>357</v>
      </c>
      <c r="K1" s="173">
        <v>2021</v>
      </c>
    </row>
    <row r="2" spans="2:13">
      <c r="C2" s="174"/>
      <c r="F2" s="171"/>
      <c r="I2" s="175" t="s">
        <v>358</v>
      </c>
      <c r="J2" s="175">
        <f>[1]Cours!$E$4</f>
        <v>585.96749999999997</v>
      </c>
    </row>
    <row r="3" spans="2:13">
      <c r="B3" s="477" t="s">
        <v>19</v>
      </c>
      <c r="C3" s="478" t="s">
        <v>258</v>
      </c>
      <c r="E3" s="479" t="s">
        <v>359</v>
      </c>
      <c r="F3" s="479"/>
      <c r="G3" s="479"/>
      <c r="I3" s="479" t="s">
        <v>360</v>
      </c>
      <c r="J3" s="479"/>
      <c r="K3" s="479"/>
      <c r="M3" s="480" t="s">
        <v>361</v>
      </c>
    </row>
    <row r="4" spans="2:13">
      <c r="B4" s="477"/>
      <c r="C4" s="478"/>
      <c r="E4" s="1" t="s">
        <v>362</v>
      </c>
      <c r="F4" s="1" t="s">
        <v>363</v>
      </c>
      <c r="G4" s="1" t="s">
        <v>364</v>
      </c>
      <c r="I4" s="1" t="s">
        <v>362</v>
      </c>
      <c r="J4" s="1" t="s">
        <v>363</v>
      </c>
      <c r="K4" s="1" t="s">
        <v>364</v>
      </c>
      <c r="M4" s="480"/>
    </row>
    <row r="5" spans="2:13">
      <c r="B5" s="176" t="s">
        <v>195</v>
      </c>
      <c r="C5" s="177"/>
      <c r="E5" s="178">
        <v>0</v>
      </c>
      <c r="F5" s="178">
        <v>0</v>
      </c>
      <c r="G5" s="178">
        <v>0</v>
      </c>
      <c r="I5" s="178">
        <v>0</v>
      </c>
      <c r="J5" s="178">
        <v>0</v>
      </c>
      <c r="K5" s="178">
        <v>0</v>
      </c>
      <c r="M5" s="178">
        <v>0</v>
      </c>
    </row>
    <row r="6" spans="2:13">
      <c r="B6" s="158">
        <v>1</v>
      </c>
      <c r="C6" s="24" t="s">
        <v>365</v>
      </c>
      <c r="E6" s="107">
        <v>0</v>
      </c>
      <c r="F6" s="107">
        <v>0</v>
      </c>
      <c r="G6" s="107">
        <v>0</v>
      </c>
      <c r="I6" s="107">
        <v>0</v>
      </c>
      <c r="J6" s="107">
        <v>0</v>
      </c>
      <c r="K6" s="107">
        <v>0</v>
      </c>
      <c r="M6" s="107">
        <v>0</v>
      </c>
    </row>
    <row r="7" spans="2:13">
      <c r="B7" s="160">
        <v>2</v>
      </c>
      <c r="C7" s="27" t="s">
        <v>366</v>
      </c>
      <c r="E7" s="109">
        <v>0</v>
      </c>
      <c r="F7" s="109">
        <v>0</v>
      </c>
      <c r="G7" s="109">
        <v>0</v>
      </c>
      <c r="I7" s="109">
        <v>0</v>
      </c>
      <c r="J7" s="109">
        <v>0</v>
      </c>
      <c r="K7" s="109">
        <v>0</v>
      </c>
      <c r="M7" s="109">
        <v>0</v>
      </c>
    </row>
    <row r="8" spans="2:13">
      <c r="B8" s="176" t="s">
        <v>196</v>
      </c>
      <c r="C8" s="177"/>
      <c r="E8" s="178">
        <v>7223881323.75</v>
      </c>
      <c r="F8" s="178">
        <v>99776846</v>
      </c>
      <c r="G8" s="178">
        <v>7323658169.75</v>
      </c>
      <c r="I8" s="178">
        <v>6811759384.75</v>
      </c>
      <c r="J8" s="178">
        <v>0</v>
      </c>
      <c r="K8" s="178">
        <v>6811759384.75</v>
      </c>
      <c r="M8" s="178">
        <v>511898785</v>
      </c>
    </row>
    <row r="9" spans="2:13">
      <c r="B9" s="179"/>
      <c r="C9" s="180" t="s">
        <v>264</v>
      </c>
      <c r="E9" s="181">
        <v>0</v>
      </c>
      <c r="F9" s="181">
        <v>0</v>
      </c>
      <c r="G9" s="181">
        <v>0</v>
      </c>
      <c r="I9" s="181">
        <v>0</v>
      </c>
      <c r="J9" s="181">
        <v>0</v>
      </c>
      <c r="K9" s="181">
        <v>0</v>
      </c>
      <c r="M9" s="181">
        <v>0</v>
      </c>
    </row>
    <row r="10" spans="2:13">
      <c r="B10" s="158">
        <v>3</v>
      </c>
      <c r="C10" s="54" t="s">
        <v>240</v>
      </c>
      <c r="E10" s="107">
        <v>0</v>
      </c>
      <c r="F10" s="107">
        <v>0</v>
      </c>
      <c r="G10" s="107">
        <v>0</v>
      </c>
      <c r="I10" s="107">
        <v>0</v>
      </c>
      <c r="J10" s="107">
        <v>0</v>
      </c>
      <c r="K10" s="107">
        <v>0</v>
      </c>
      <c r="M10" s="107">
        <v>0</v>
      </c>
    </row>
    <row r="11" spans="2:13">
      <c r="B11" s="160">
        <v>4</v>
      </c>
      <c r="C11" s="52" t="s">
        <v>150</v>
      </c>
      <c r="E11" s="109">
        <v>0</v>
      </c>
      <c r="F11" s="109">
        <v>0</v>
      </c>
      <c r="G11" s="109">
        <v>0</v>
      </c>
      <c r="I11" s="109">
        <v>0</v>
      </c>
      <c r="J11" s="109">
        <v>0</v>
      </c>
      <c r="K11" s="109">
        <v>0</v>
      </c>
      <c r="M11" s="109">
        <v>0</v>
      </c>
    </row>
    <row r="12" spans="2:13">
      <c r="B12" s="158">
        <v>5</v>
      </c>
      <c r="C12" s="54" t="s">
        <v>252</v>
      </c>
      <c r="E12" s="107">
        <v>0</v>
      </c>
      <c r="F12" s="107">
        <v>0</v>
      </c>
      <c r="G12" s="107">
        <v>0</v>
      </c>
      <c r="I12" s="107">
        <v>0</v>
      </c>
      <c r="J12" s="107">
        <v>0</v>
      </c>
      <c r="K12" s="107">
        <v>0</v>
      </c>
      <c r="M12" s="107">
        <v>0</v>
      </c>
    </row>
    <row r="13" spans="2:13">
      <c r="B13" s="160">
        <v>6</v>
      </c>
      <c r="C13" s="52" t="s">
        <v>367</v>
      </c>
      <c r="E13" s="109">
        <v>0</v>
      </c>
      <c r="F13" s="109">
        <v>0</v>
      </c>
      <c r="G13" s="109">
        <v>0</v>
      </c>
      <c r="I13" s="109">
        <v>0</v>
      </c>
      <c r="J13" s="109">
        <v>0</v>
      </c>
      <c r="K13" s="109">
        <v>0</v>
      </c>
      <c r="M13" s="109">
        <v>0</v>
      </c>
    </row>
    <row r="14" spans="2:13">
      <c r="B14" s="158">
        <v>7</v>
      </c>
      <c r="C14" s="54" t="s">
        <v>197</v>
      </c>
      <c r="E14" s="107">
        <v>0</v>
      </c>
      <c r="F14" s="107">
        <v>0</v>
      </c>
      <c r="G14" s="107">
        <v>0</v>
      </c>
      <c r="I14" s="107">
        <v>0</v>
      </c>
      <c r="J14" s="107">
        <v>0</v>
      </c>
      <c r="K14" s="107">
        <v>0</v>
      </c>
      <c r="M14" s="107">
        <v>0</v>
      </c>
    </row>
    <row r="15" spans="2:13">
      <c r="B15" s="179"/>
      <c r="C15" s="180" t="s">
        <v>12</v>
      </c>
      <c r="E15" s="181">
        <v>281628943.75</v>
      </c>
      <c r="F15" s="181">
        <v>0</v>
      </c>
      <c r="G15" s="181">
        <v>281628943.75</v>
      </c>
      <c r="I15" s="181">
        <v>281628943.75</v>
      </c>
      <c r="J15" s="181">
        <v>0</v>
      </c>
      <c r="K15" s="181">
        <v>281628943.75</v>
      </c>
      <c r="M15" s="181">
        <v>0</v>
      </c>
    </row>
    <row r="16" spans="2:13">
      <c r="B16" s="158">
        <v>8</v>
      </c>
      <c r="C16" s="54" t="s">
        <v>368</v>
      </c>
      <c r="E16" s="107">
        <v>0</v>
      </c>
      <c r="F16" s="107">
        <v>0</v>
      </c>
      <c r="G16" s="107">
        <v>0</v>
      </c>
      <c r="I16" s="107">
        <v>0</v>
      </c>
      <c r="J16" s="107">
        <v>0</v>
      </c>
      <c r="K16" s="107">
        <v>0</v>
      </c>
      <c r="M16" s="107">
        <v>0</v>
      </c>
    </row>
    <row r="17" spans="2:13">
      <c r="B17" s="160">
        <v>9</v>
      </c>
      <c r="C17" s="52" t="s">
        <v>255</v>
      </c>
      <c r="E17" s="109">
        <v>0</v>
      </c>
      <c r="F17" s="109">
        <v>0</v>
      </c>
      <c r="G17" s="109">
        <v>0</v>
      </c>
      <c r="I17" s="109">
        <v>0</v>
      </c>
      <c r="J17" s="109">
        <v>0</v>
      </c>
      <c r="K17" s="109">
        <v>0</v>
      </c>
      <c r="M17" s="109">
        <v>0</v>
      </c>
    </row>
    <row r="18" spans="2:13">
      <c r="B18" s="158">
        <v>10</v>
      </c>
      <c r="C18" s="54" t="s">
        <v>517</v>
      </c>
      <c r="E18" s="107">
        <v>263031250</v>
      </c>
      <c r="F18" s="107">
        <v>0</v>
      </c>
      <c r="G18" s="107">
        <v>263031250</v>
      </c>
      <c r="I18" s="107">
        <v>263031250</v>
      </c>
      <c r="J18" s="107">
        <v>0</v>
      </c>
      <c r="K18" s="107">
        <v>263031250</v>
      </c>
      <c r="M18" s="107">
        <v>0</v>
      </c>
    </row>
    <row r="19" spans="2:13">
      <c r="B19" s="160">
        <v>11</v>
      </c>
      <c r="C19" s="52" t="s">
        <v>198</v>
      </c>
      <c r="E19" s="109">
        <v>0</v>
      </c>
      <c r="F19" s="109">
        <v>0</v>
      </c>
      <c r="G19" s="109">
        <v>0</v>
      </c>
      <c r="I19" s="109">
        <v>0</v>
      </c>
      <c r="J19" s="109">
        <v>0</v>
      </c>
      <c r="K19" s="109">
        <v>0</v>
      </c>
      <c r="M19" s="109">
        <v>0</v>
      </c>
    </row>
    <row r="20" spans="2:13" ht="22.5">
      <c r="B20" s="158">
        <v>12</v>
      </c>
      <c r="C20" s="54" t="s">
        <v>1216</v>
      </c>
      <c r="E20" s="107">
        <v>0</v>
      </c>
      <c r="F20" s="107">
        <v>0</v>
      </c>
      <c r="G20" s="107">
        <v>0</v>
      </c>
      <c r="I20" s="107">
        <v>0</v>
      </c>
      <c r="J20" s="107">
        <v>0</v>
      </c>
      <c r="K20" s="107">
        <v>0</v>
      </c>
      <c r="M20" s="107">
        <v>0</v>
      </c>
    </row>
    <row r="21" spans="2:13">
      <c r="B21" s="160">
        <v>13</v>
      </c>
      <c r="C21" s="52" t="s">
        <v>257</v>
      </c>
      <c r="E21" s="109">
        <v>18597693.75</v>
      </c>
      <c r="F21" s="109">
        <v>0</v>
      </c>
      <c r="G21" s="109">
        <v>18597693.75</v>
      </c>
      <c r="I21" s="109">
        <v>18597693.75</v>
      </c>
      <c r="J21" s="109">
        <v>0</v>
      </c>
      <c r="K21" s="109">
        <v>18597693.75</v>
      </c>
      <c r="M21" s="109">
        <v>0</v>
      </c>
    </row>
    <row r="22" spans="2:13">
      <c r="B22" s="158">
        <v>14</v>
      </c>
      <c r="C22" s="54" t="s">
        <v>369</v>
      </c>
      <c r="E22" s="107">
        <v>0</v>
      </c>
      <c r="F22" s="107">
        <v>0</v>
      </c>
      <c r="G22" s="107">
        <v>0</v>
      </c>
      <c r="I22" s="107">
        <v>0</v>
      </c>
      <c r="J22" s="107">
        <v>0</v>
      </c>
      <c r="K22" s="107">
        <v>0</v>
      </c>
      <c r="M22" s="107">
        <v>0</v>
      </c>
    </row>
    <row r="23" spans="2:13">
      <c r="B23" s="160">
        <v>15</v>
      </c>
      <c r="C23" s="52" t="s">
        <v>199</v>
      </c>
      <c r="E23" s="109">
        <v>0</v>
      </c>
      <c r="F23" s="109">
        <v>0</v>
      </c>
      <c r="G23" s="109">
        <v>0</v>
      </c>
      <c r="I23" s="109">
        <v>0</v>
      </c>
      <c r="J23" s="109">
        <v>0</v>
      </c>
      <c r="K23" s="109">
        <v>0</v>
      </c>
      <c r="M23" s="109">
        <v>0</v>
      </c>
    </row>
    <row r="24" spans="2:13">
      <c r="B24" s="158">
        <v>16</v>
      </c>
      <c r="C24" s="54" t="s">
        <v>200</v>
      </c>
      <c r="E24" s="107">
        <v>0</v>
      </c>
      <c r="F24" s="107">
        <v>0</v>
      </c>
      <c r="G24" s="107">
        <v>0</v>
      </c>
      <c r="I24" s="107">
        <v>0</v>
      </c>
      <c r="J24" s="107">
        <v>0</v>
      </c>
      <c r="K24" s="107">
        <v>0</v>
      </c>
      <c r="M24" s="107">
        <v>0</v>
      </c>
    </row>
    <row r="25" spans="2:13">
      <c r="B25" s="179"/>
      <c r="C25" s="180" t="s">
        <v>261</v>
      </c>
      <c r="E25" s="181">
        <v>0</v>
      </c>
      <c r="F25" s="181">
        <v>0</v>
      </c>
      <c r="G25" s="181">
        <v>0</v>
      </c>
      <c r="I25" s="181">
        <v>0</v>
      </c>
      <c r="J25" s="181">
        <v>0</v>
      </c>
      <c r="K25" s="181">
        <v>0</v>
      </c>
      <c r="M25" s="181">
        <v>0</v>
      </c>
    </row>
    <row r="26" spans="2:13" ht="22.5">
      <c r="B26" s="182">
        <v>17</v>
      </c>
      <c r="C26" s="54" t="s">
        <v>248</v>
      </c>
      <c r="E26" s="107">
        <v>0</v>
      </c>
      <c r="F26" s="107">
        <v>0</v>
      </c>
      <c r="G26" s="107">
        <v>0</v>
      </c>
      <c r="I26" s="107">
        <v>0</v>
      </c>
      <c r="J26" s="107">
        <v>0</v>
      </c>
      <c r="K26" s="107">
        <v>0</v>
      </c>
      <c r="M26" s="107">
        <v>0</v>
      </c>
    </row>
    <row r="27" spans="2:13">
      <c r="B27" s="183">
        <v>18</v>
      </c>
      <c r="C27" s="52" t="s">
        <v>201</v>
      </c>
      <c r="E27" s="109">
        <v>0</v>
      </c>
      <c r="F27" s="109">
        <v>0</v>
      </c>
      <c r="G27" s="109">
        <v>0</v>
      </c>
      <c r="I27" s="109">
        <v>0</v>
      </c>
      <c r="J27" s="109">
        <v>0</v>
      </c>
      <c r="K27" s="109">
        <v>0</v>
      </c>
      <c r="M27" s="109">
        <v>0</v>
      </c>
    </row>
    <row r="28" spans="2:13">
      <c r="B28" s="182">
        <v>19</v>
      </c>
      <c r="C28" s="54" t="s">
        <v>202</v>
      </c>
      <c r="E28" s="107">
        <v>0</v>
      </c>
      <c r="F28" s="107">
        <v>0</v>
      </c>
      <c r="G28" s="107">
        <v>0</v>
      </c>
      <c r="I28" s="107">
        <v>0</v>
      </c>
      <c r="J28" s="107">
        <v>0</v>
      </c>
      <c r="K28" s="107">
        <v>0</v>
      </c>
      <c r="M28" s="107">
        <v>0</v>
      </c>
    </row>
    <row r="29" spans="2:13">
      <c r="B29" s="183">
        <v>20</v>
      </c>
      <c r="C29" s="52" t="s">
        <v>203</v>
      </c>
      <c r="E29" s="109">
        <v>0</v>
      </c>
      <c r="F29" s="109">
        <v>0</v>
      </c>
      <c r="G29" s="109">
        <v>0</v>
      </c>
      <c r="I29" s="109">
        <v>0</v>
      </c>
      <c r="J29" s="109">
        <v>0</v>
      </c>
      <c r="K29" s="109">
        <v>0</v>
      </c>
      <c r="M29" s="109">
        <v>0</v>
      </c>
    </row>
    <row r="30" spans="2:13">
      <c r="B30" s="182">
        <v>21</v>
      </c>
      <c r="C30" s="54" t="s">
        <v>370</v>
      </c>
      <c r="E30" s="107">
        <v>0</v>
      </c>
      <c r="F30" s="107">
        <v>0</v>
      </c>
      <c r="G30" s="107">
        <v>0</v>
      </c>
      <c r="I30" s="107">
        <v>0</v>
      </c>
      <c r="J30" s="107">
        <v>0</v>
      </c>
      <c r="K30" s="107">
        <v>0</v>
      </c>
      <c r="M30" s="107">
        <v>0</v>
      </c>
    </row>
    <row r="31" spans="2:13">
      <c r="B31" s="183">
        <v>22</v>
      </c>
      <c r="C31" s="52" t="s">
        <v>371</v>
      </c>
      <c r="E31" s="109">
        <v>0</v>
      </c>
      <c r="F31" s="109">
        <v>0</v>
      </c>
      <c r="G31" s="109">
        <v>0</v>
      </c>
      <c r="I31" s="109">
        <v>0</v>
      </c>
      <c r="J31" s="109">
        <v>0</v>
      </c>
      <c r="K31" s="109">
        <v>0</v>
      </c>
      <c r="M31" s="109">
        <v>0</v>
      </c>
    </row>
    <row r="32" spans="2:13">
      <c r="B32" s="182">
        <v>23</v>
      </c>
      <c r="C32" s="54" t="s">
        <v>372</v>
      </c>
      <c r="E32" s="107">
        <v>0</v>
      </c>
      <c r="F32" s="107">
        <v>0</v>
      </c>
      <c r="G32" s="107">
        <v>0</v>
      </c>
      <c r="I32" s="107">
        <v>0</v>
      </c>
      <c r="J32" s="107">
        <v>0</v>
      </c>
      <c r="K32" s="107">
        <v>0</v>
      </c>
      <c r="M32" s="107">
        <v>0</v>
      </c>
    </row>
    <row r="33" spans="2:13" ht="22.5">
      <c r="B33" s="183">
        <v>24</v>
      </c>
      <c r="C33" s="52" t="s">
        <v>204</v>
      </c>
      <c r="E33" s="109">
        <v>0</v>
      </c>
      <c r="F33" s="109">
        <v>0</v>
      </c>
      <c r="G33" s="109">
        <v>0</v>
      </c>
      <c r="I33" s="109">
        <v>0</v>
      </c>
      <c r="J33" s="109">
        <v>0</v>
      </c>
      <c r="K33" s="109">
        <v>0</v>
      </c>
      <c r="M33" s="109">
        <v>0</v>
      </c>
    </row>
    <row r="34" spans="2:13">
      <c r="B34" s="182">
        <v>25</v>
      </c>
      <c r="C34" s="54" t="s">
        <v>241</v>
      </c>
      <c r="E34" s="107">
        <v>0</v>
      </c>
      <c r="F34" s="107">
        <v>0</v>
      </c>
      <c r="G34" s="107">
        <v>0</v>
      </c>
      <c r="I34" s="107">
        <v>0</v>
      </c>
      <c r="J34" s="107">
        <v>0</v>
      </c>
      <c r="K34" s="107">
        <v>0</v>
      </c>
      <c r="M34" s="107">
        <v>0</v>
      </c>
    </row>
    <row r="35" spans="2:13">
      <c r="B35" s="183">
        <v>26</v>
      </c>
      <c r="C35" s="52" t="s">
        <v>251</v>
      </c>
      <c r="E35" s="109">
        <v>0</v>
      </c>
      <c r="F35" s="109">
        <v>0</v>
      </c>
      <c r="G35" s="109">
        <v>0</v>
      </c>
      <c r="I35" s="109">
        <v>0</v>
      </c>
      <c r="J35" s="109">
        <v>0</v>
      </c>
      <c r="K35" s="109">
        <v>0</v>
      </c>
      <c r="M35" s="109">
        <v>0</v>
      </c>
    </row>
    <row r="36" spans="2:13">
      <c r="B36" s="179"/>
      <c r="C36" s="180" t="s">
        <v>263</v>
      </c>
      <c r="E36" s="181">
        <v>5604732520</v>
      </c>
      <c r="F36" s="181">
        <v>0</v>
      </c>
      <c r="G36" s="181">
        <v>5604732520</v>
      </c>
      <c r="I36" s="181">
        <v>5604732520</v>
      </c>
      <c r="J36" s="181">
        <v>0</v>
      </c>
      <c r="K36" s="181">
        <v>5604732520</v>
      </c>
      <c r="M36" s="181">
        <v>0</v>
      </c>
    </row>
    <row r="37" spans="2:13">
      <c r="B37" s="182">
        <v>27</v>
      </c>
      <c r="C37" s="54" t="s">
        <v>205</v>
      </c>
      <c r="E37" s="107">
        <v>0</v>
      </c>
      <c r="F37" s="107">
        <v>0</v>
      </c>
      <c r="G37" s="107">
        <v>0</v>
      </c>
      <c r="I37" s="107">
        <v>0</v>
      </c>
      <c r="J37" s="107">
        <v>0</v>
      </c>
      <c r="K37" s="107">
        <v>0</v>
      </c>
      <c r="M37" s="107">
        <v>0</v>
      </c>
    </row>
    <row r="38" spans="2:13">
      <c r="B38" s="183">
        <v>28</v>
      </c>
      <c r="C38" s="52" t="s">
        <v>206</v>
      </c>
      <c r="E38" s="109">
        <v>1965021683</v>
      </c>
      <c r="F38" s="109">
        <v>0</v>
      </c>
      <c r="G38" s="109">
        <v>1965021683</v>
      </c>
      <c r="I38" s="109">
        <v>1965021683</v>
      </c>
      <c r="J38" s="109">
        <v>0</v>
      </c>
      <c r="K38" s="109">
        <v>1965021683</v>
      </c>
      <c r="M38" s="109">
        <v>0</v>
      </c>
    </row>
    <row r="39" spans="2:13">
      <c r="B39" s="182">
        <v>29</v>
      </c>
      <c r="C39" s="54" t="s">
        <v>207</v>
      </c>
      <c r="E39" s="107">
        <v>0</v>
      </c>
      <c r="F39" s="107">
        <v>0</v>
      </c>
      <c r="G39" s="107">
        <v>0</v>
      </c>
      <c r="I39" s="107">
        <v>0</v>
      </c>
      <c r="J39" s="107">
        <v>0</v>
      </c>
      <c r="K39" s="107">
        <v>0</v>
      </c>
      <c r="M39" s="107">
        <v>0</v>
      </c>
    </row>
    <row r="40" spans="2:13">
      <c r="B40" s="183">
        <v>30</v>
      </c>
      <c r="C40" s="52" t="s">
        <v>208</v>
      </c>
      <c r="E40" s="109">
        <v>0</v>
      </c>
      <c r="F40" s="109">
        <v>0</v>
      </c>
      <c r="G40" s="109">
        <v>0</v>
      </c>
      <c r="I40" s="109">
        <v>0</v>
      </c>
      <c r="J40" s="109">
        <v>0</v>
      </c>
      <c r="K40" s="109">
        <v>0</v>
      </c>
      <c r="M40" s="109">
        <v>0</v>
      </c>
    </row>
    <row r="41" spans="2:13">
      <c r="B41" s="182">
        <v>31</v>
      </c>
      <c r="C41" s="54" t="s">
        <v>209</v>
      </c>
      <c r="E41" s="107">
        <v>0</v>
      </c>
      <c r="F41" s="107">
        <v>0</v>
      </c>
      <c r="G41" s="107">
        <v>0</v>
      </c>
      <c r="I41" s="107">
        <v>0</v>
      </c>
      <c r="J41" s="107">
        <v>0</v>
      </c>
      <c r="K41" s="107">
        <v>0</v>
      </c>
      <c r="M41" s="107">
        <v>0</v>
      </c>
    </row>
    <row r="42" spans="2:13">
      <c r="B42" s="183">
        <v>32</v>
      </c>
      <c r="C42" s="52" t="s">
        <v>210</v>
      </c>
      <c r="E42" s="109">
        <v>3637592907</v>
      </c>
      <c r="F42" s="109">
        <v>0</v>
      </c>
      <c r="G42" s="109">
        <v>3637592907</v>
      </c>
      <c r="I42" s="109">
        <v>3637592907</v>
      </c>
      <c r="J42" s="109">
        <v>0</v>
      </c>
      <c r="K42" s="109">
        <v>3637592907</v>
      </c>
      <c r="M42" s="109">
        <v>0</v>
      </c>
    </row>
    <row r="43" spans="2:13" ht="22.5">
      <c r="B43" s="182">
        <v>33</v>
      </c>
      <c r="C43" s="54" t="s">
        <v>211</v>
      </c>
      <c r="E43" s="107">
        <v>0</v>
      </c>
      <c r="F43" s="107">
        <v>0</v>
      </c>
      <c r="G43" s="107">
        <v>0</v>
      </c>
      <c r="I43" s="107">
        <v>0</v>
      </c>
      <c r="J43" s="107">
        <v>0</v>
      </c>
      <c r="K43" s="107">
        <v>0</v>
      </c>
      <c r="M43" s="107">
        <v>0</v>
      </c>
    </row>
    <row r="44" spans="2:13">
      <c r="B44" s="183">
        <v>34</v>
      </c>
      <c r="C44" s="52" t="s">
        <v>212</v>
      </c>
      <c r="E44" s="109">
        <v>2117930</v>
      </c>
      <c r="F44" s="109">
        <v>0</v>
      </c>
      <c r="G44" s="109">
        <v>2117930</v>
      </c>
      <c r="I44" s="109">
        <v>2117930</v>
      </c>
      <c r="J44" s="109">
        <v>0</v>
      </c>
      <c r="K44" s="109">
        <v>2117930</v>
      </c>
      <c r="M44" s="109">
        <v>0</v>
      </c>
    </row>
    <row r="45" spans="2:13">
      <c r="B45" s="182">
        <v>35</v>
      </c>
      <c r="C45" s="54" t="s">
        <v>213</v>
      </c>
      <c r="E45" s="107">
        <v>0</v>
      </c>
      <c r="F45" s="107">
        <v>0</v>
      </c>
      <c r="G45" s="107">
        <v>0</v>
      </c>
      <c r="I45" s="107">
        <v>0</v>
      </c>
      <c r="J45" s="107">
        <v>0</v>
      </c>
      <c r="K45" s="107">
        <v>0</v>
      </c>
      <c r="M45" s="107">
        <v>0</v>
      </c>
    </row>
    <row r="46" spans="2:13">
      <c r="B46" s="183">
        <v>36</v>
      </c>
      <c r="C46" s="52" t="s">
        <v>214</v>
      </c>
      <c r="E46" s="109">
        <v>0</v>
      </c>
      <c r="F46" s="109">
        <v>0</v>
      </c>
      <c r="G46" s="109">
        <v>0</v>
      </c>
      <c r="I46" s="109">
        <v>0</v>
      </c>
      <c r="J46" s="109">
        <v>0</v>
      </c>
      <c r="K46" s="109">
        <v>0</v>
      </c>
      <c r="M46" s="109">
        <v>0</v>
      </c>
    </row>
    <row r="47" spans="2:13">
      <c r="B47" s="182">
        <v>37</v>
      </c>
      <c r="C47" s="54" t="s">
        <v>373</v>
      </c>
      <c r="E47" s="107">
        <v>0</v>
      </c>
      <c r="F47" s="107">
        <v>0</v>
      </c>
      <c r="G47" s="107">
        <v>0</v>
      </c>
      <c r="I47" s="107">
        <v>0</v>
      </c>
      <c r="J47" s="107">
        <v>0</v>
      </c>
      <c r="K47" s="107">
        <v>0</v>
      </c>
      <c r="M47" s="107">
        <v>0</v>
      </c>
    </row>
    <row r="48" spans="2:13">
      <c r="B48" s="183">
        <v>38</v>
      </c>
      <c r="C48" s="52" t="s">
        <v>374</v>
      </c>
      <c r="E48" s="109">
        <v>0</v>
      </c>
      <c r="F48" s="109">
        <v>0</v>
      </c>
      <c r="G48" s="109">
        <v>0</v>
      </c>
      <c r="I48" s="109">
        <v>0</v>
      </c>
      <c r="J48" s="109">
        <v>0</v>
      </c>
      <c r="K48" s="109">
        <v>0</v>
      </c>
      <c r="M48" s="109">
        <v>0</v>
      </c>
    </row>
    <row r="49" spans="2:13">
      <c r="B49" s="182">
        <v>39</v>
      </c>
      <c r="C49" s="54" t="s">
        <v>215</v>
      </c>
      <c r="E49" s="107">
        <v>0</v>
      </c>
      <c r="F49" s="107">
        <v>0</v>
      </c>
      <c r="G49" s="107">
        <v>0</v>
      </c>
      <c r="I49" s="107">
        <v>0</v>
      </c>
      <c r="J49" s="107">
        <v>0</v>
      </c>
      <c r="K49" s="107">
        <v>0</v>
      </c>
      <c r="M49" s="107">
        <v>0</v>
      </c>
    </row>
    <row r="50" spans="2:13">
      <c r="B50" s="183">
        <v>40</v>
      </c>
      <c r="C50" s="52" t="s">
        <v>216</v>
      </c>
      <c r="E50" s="109">
        <v>0</v>
      </c>
      <c r="F50" s="109">
        <v>0</v>
      </c>
      <c r="G50" s="109">
        <v>0</v>
      </c>
      <c r="I50" s="109">
        <v>0</v>
      </c>
      <c r="J50" s="109">
        <v>0</v>
      </c>
      <c r="K50" s="109">
        <v>0</v>
      </c>
      <c r="M50" s="109">
        <v>0</v>
      </c>
    </row>
    <row r="51" spans="2:13" ht="22.5">
      <c r="B51" s="182">
        <v>41</v>
      </c>
      <c r="C51" s="54" t="s">
        <v>375</v>
      </c>
      <c r="E51" s="107">
        <v>0</v>
      </c>
      <c r="F51" s="107">
        <v>0</v>
      </c>
      <c r="G51" s="107">
        <v>0</v>
      </c>
      <c r="I51" s="107">
        <v>0</v>
      </c>
      <c r="J51" s="107">
        <v>0</v>
      </c>
      <c r="K51" s="107">
        <v>0</v>
      </c>
      <c r="M51" s="107">
        <v>0</v>
      </c>
    </row>
    <row r="52" spans="2:13">
      <c r="B52" s="183">
        <v>42</v>
      </c>
      <c r="C52" s="52" t="s">
        <v>619</v>
      </c>
      <c r="E52" s="109">
        <v>0</v>
      </c>
      <c r="F52" s="109">
        <v>0</v>
      </c>
      <c r="G52" s="109">
        <v>0</v>
      </c>
      <c r="I52" s="109">
        <v>0</v>
      </c>
      <c r="J52" s="109">
        <v>0</v>
      </c>
      <c r="K52" s="109">
        <v>0</v>
      </c>
      <c r="M52" s="109">
        <v>0</v>
      </c>
    </row>
    <row r="53" spans="2:13">
      <c r="B53" s="179"/>
      <c r="C53" s="180" t="s">
        <v>262</v>
      </c>
      <c r="E53" s="181">
        <v>1297573222</v>
      </c>
      <c r="F53" s="181">
        <v>99776846</v>
      </c>
      <c r="G53" s="181">
        <v>1397350068</v>
      </c>
      <c r="I53" s="181">
        <v>885451283</v>
      </c>
      <c r="J53" s="181">
        <v>0</v>
      </c>
      <c r="K53" s="181">
        <v>885451283</v>
      </c>
      <c r="M53" s="181">
        <v>511898785</v>
      </c>
    </row>
    <row r="54" spans="2:13">
      <c r="B54" s="182">
        <v>43</v>
      </c>
      <c r="C54" s="54" t="s">
        <v>242</v>
      </c>
      <c r="E54" s="107">
        <v>0</v>
      </c>
      <c r="F54" s="107">
        <v>0</v>
      </c>
      <c r="G54" s="107">
        <v>0</v>
      </c>
      <c r="I54" s="107">
        <v>0</v>
      </c>
      <c r="J54" s="107">
        <v>0</v>
      </c>
      <c r="K54" s="107">
        <v>0</v>
      </c>
      <c r="M54" s="107">
        <v>0</v>
      </c>
    </row>
    <row r="55" spans="2:13">
      <c r="B55" s="183">
        <v>44</v>
      </c>
      <c r="C55" s="52" t="s">
        <v>245</v>
      </c>
      <c r="E55" s="109">
        <v>0</v>
      </c>
      <c r="F55" s="109">
        <v>0</v>
      </c>
      <c r="G55" s="109">
        <v>0</v>
      </c>
      <c r="I55" s="109">
        <v>0</v>
      </c>
      <c r="J55" s="109">
        <v>0</v>
      </c>
      <c r="K55" s="109">
        <v>0</v>
      </c>
      <c r="M55" s="109">
        <v>0</v>
      </c>
    </row>
    <row r="56" spans="2:13">
      <c r="B56" s="182">
        <v>45</v>
      </c>
      <c r="C56" s="54" t="s">
        <v>244</v>
      </c>
      <c r="E56" s="107">
        <v>0</v>
      </c>
      <c r="F56" s="107">
        <v>0</v>
      </c>
      <c r="G56" s="107">
        <v>0</v>
      </c>
      <c r="I56" s="107">
        <v>0</v>
      </c>
      <c r="J56" s="107">
        <v>0</v>
      </c>
      <c r="K56" s="107">
        <v>0</v>
      </c>
      <c r="M56" s="107">
        <v>0</v>
      </c>
    </row>
    <row r="57" spans="2:13">
      <c r="B57" s="183">
        <v>46</v>
      </c>
      <c r="C57" s="52" t="s">
        <v>243</v>
      </c>
      <c r="E57" s="109">
        <v>1297573222</v>
      </c>
      <c r="F57" s="109">
        <v>99776846</v>
      </c>
      <c r="G57" s="109">
        <v>1397350068</v>
      </c>
      <c r="I57" s="109">
        <v>885451283</v>
      </c>
      <c r="J57" s="109">
        <v>0</v>
      </c>
      <c r="K57" s="109">
        <v>885451283</v>
      </c>
      <c r="M57" s="109">
        <v>511898785</v>
      </c>
    </row>
    <row r="58" spans="2:13">
      <c r="B58" s="182">
        <v>47</v>
      </c>
      <c r="C58" s="54" t="s">
        <v>246</v>
      </c>
      <c r="E58" s="107">
        <v>0</v>
      </c>
      <c r="F58" s="107">
        <v>0</v>
      </c>
      <c r="G58" s="107">
        <v>0</v>
      </c>
      <c r="I58" s="107">
        <v>0</v>
      </c>
      <c r="J58" s="107">
        <v>0</v>
      </c>
      <c r="K58" s="107">
        <v>0</v>
      </c>
      <c r="M58" s="107">
        <v>0</v>
      </c>
    </row>
    <row r="59" spans="2:13">
      <c r="B59" s="183">
        <v>48</v>
      </c>
      <c r="C59" s="52" t="s">
        <v>250</v>
      </c>
      <c r="E59" s="109">
        <v>0</v>
      </c>
      <c r="F59" s="109">
        <v>0</v>
      </c>
      <c r="G59" s="109">
        <v>0</v>
      </c>
      <c r="I59" s="109">
        <v>0</v>
      </c>
      <c r="J59" s="109">
        <v>0</v>
      </c>
      <c r="K59" s="109">
        <v>0</v>
      </c>
      <c r="M59" s="109">
        <v>0</v>
      </c>
    </row>
    <row r="60" spans="2:13">
      <c r="B60" s="182">
        <v>49</v>
      </c>
      <c r="C60" s="54" t="s">
        <v>253</v>
      </c>
      <c r="E60" s="107">
        <v>0</v>
      </c>
      <c r="F60" s="107">
        <v>0</v>
      </c>
      <c r="G60" s="107">
        <v>0</v>
      </c>
      <c r="I60" s="107">
        <v>0</v>
      </c>
      <c r="J60" s="107">
        <v>0</v>
      </c>
      <c r="K60" s="107">
        <v>0</v>
      </c>
      <c r="M60" s="107">
        <v>0</v>
      </c>
    </row>
    <row r="61" spans="2:13">
      <c r="B61" s="183">
        <v>50</v>
      </c>
      <c r="C61" s="52" t="s">
        <v>217</v>
      </c>
      <c r="E61" s="109">
        <v>0</v>
      </c>
      <c r="F61" s="109">
        <v>0</v>
      </c>
      <c r="G61" s="109">
        <v>0</v>
      </c>
      <c r="I61" s="109">
        <v>0</v>
      </c>
      <c r="J61" s="109">
        <v>0</v>
      </c>
      <c r="K61" s="109">
        <v>0</v>
      </c>
      <c r="M61" s="109">
        <v>0</v>
      </c>
    </row>
    <row r="62" spans="2:13">
      <c r="B62" s="179"/>
      <c r="C62" s="180" t="s">
        <v>260</v>
      </c>
      <c r="E62" s="181">
        <v>0</v>
      </c>
      <c r="F62" s="181">
        <v>0</v>
      </c>
      <c r="G62" s="181">
        <v>0</v>
      </c>
      <c r="I62" s="181">
        <v>0</v>
      </c>
      <c r="J62" s="181">
        <v>0</v>
      </c>
      <c r="K62" s="181">
        <v>0</v>
      </c>
      <c r="M62" s="181">
        <v>0</v>
      </c>
    </row>
    <row r="63" spans="2:13">
      <c r="B63" s="182">
        <v>51</v>
      </c>
      <c r="C63" s="54" t="s">
        <v>218</v>
      </c>
      <c r="E63" s="107">
        <v>0</v>
      </c>
      <c r="F63" s="107">
        <v>0</v>
      </c>
      <c r="G63" s="107">
        <v>0</v>
      </c>
      <c r="I63" s="107">
        <v>0</v>
      </c>
      <c r="J63" s="107">
        <v>0</v>
      </c>
      <c r="K63" s="107">
        <v>0</v>
      </c>
      <c r="M63" s="107">
        <v>0</v>
      </c>
    </row>
    <row r="64" spans="2:13">
      <c r="B64" s="183">
        <v>52</v>
      </c>
      <c r="C64" s="52" t="s">
        <v>219</v>
      </c>
      <c r="E64" s="109">
        <v>0</v>
      </c>
      <c r="F64" s="109">
        <v>0</v>
      </c>
      <c r="G64" s="109">
        <v>0</v>
      </c>
      <c r="I64" s="109">
        <v>0</v>
      </c>
      <c r="J64" s="109">
        <v>0</v>
      </c>
      <c r="K64" s="109">
        <v>0</v>
      </c>
      <c r="M64" s="109">
        <v>0</v>
      </c>
    </row>
    <row r="65" spans="2:13">
      <c r="B65" s="182">
        <v>53</v>
      </c>
      <c r="C65" s="54" t="s">
        <v>1201</v>
      </c>
      <c r="E65" s="107">
        <v>0</v>
      </c>
      <c r="F65" s="107">
        <v>0</v>
      </c>
      <c r="G65" s="107">
        <v>0</v>
      </c>
      <c r="I65" s="107">
        <v>0</v>
      </c>
      <c r="J65" s="107">
        <v>0</v>
      </c>
      <c r="K65" s="107">
        <v>0</v>
      </c>
      <c r="M65" s="107">
        <v>0</v>
      </c>
    </row>
    <row r="66" spans="2:13">
      <c r="B66" s="179"/>
      <c r="C66" s="180" t="s">
        <v>621</v>
      </c>
      <c r="E66" s="181">
        <v>0</v>
      </c>
      <c r="F66" s="181">
        <v>0</v>
      </c>
      <c r="G66" s="181">
        <v>0</v>
      </c>
      <c r="I66" s="181">
        <v>0</v>
      </c>
      <c r="J66" s="181">
        <v>0</v>
      </c>
      <c r="K66" s="181">
        <v>0</v>
      </c>
      <c r="M66" s="181">
        <v>0</v>
      </c>
    </row>
    <row r="67" spans="2:13">
      <c r="B67" s="182">
        <v>54</v>
      </c>
      <c r="C67" s="54" t="s">
        <v>220</v>
      </c>
      <c r="E67" s="107">
        <v>0</v>
      </c>
      <c r="F67" s="107">
        <v>0</v>
      </c>
      <c r="G67" s="107">
        <v>0</v>
      </c>
      <c r="I67" s="107">
        <v>0</v>
      </c>
      <c r="J67" s="107">
        <v>0</v>
      </c>
      <c r="K67" s="107">
        <v>0</v>
      </c>
      <c r="M67" s="107">
        <v>0</v>
      </c>
    </row>
    <row r="68" spans="2:13">
      <c r="B68" s="183">
        <v>55</v>
      </c>
      <c r="C68" s="52" t="s">
        <v>249</v>
      </c>
      <c r="E68" s="109">
        <v>0</v>
      </c>
      <c r="F68" s="109">
        <v>0</v>
      </c>
      <c r="G68" s="109">
        <v>0</v>
      </c>
      <c r="I68" s="109">
        <v>0</v>
      </c>
      <c r="J68" s="109">
        <v>0</v>
      </c>
      <c r="K68" s="109">
        <v>0</v>
      </c>
      <c r="M68" s="109">
        <v>0</v>
      </c>
    </row>
    <row r="69" spans="2:13">
      <c r="B69" s="179"/>
      <c r="C69" s="180" t="s">
        <v>259</v>
      </c>
      <c r="E69" s="181">
        <v>1126440</v>
      </c>
      <c r="F69" s="181">
        <v>1338345</v>
      </c>
      <c r="G69" s="181">
        <v>2464785</v>
      </c>
      <c r="I69" s="181">
        <v>2464785</v>
      </c>
      <c r="J69" s="181">
        <v>0</v>
      </c>
      <c r="K69" s="181">
        <v>2464785</v>
      </c>
      <c r="M69" s="181">
        <v>0</v>
      </c>
    </row>
    <row r="70" spans="2:13">
      <c r="B70" s="182">
        <v>56</v>
      </c>
      <c r="C70" s="54" t="s">
        <v>256</v>
      </c>
      <c r="E70" s="107">
        <v>1126440</v>
      </c>
      <c r="F70" s="107">
        <v>1338345</v>
      </c>
      <c r="G70" s="107">
        <v>2464785</v>
      </c>
      <c r="I70" s="107">
        <v>2464785</v>
      </c>
      <c r="J70" s="107">
        <v>0</v>
      </c>
      <c r="K70" s="107">
        <v>2464785</v>
      </c>
      <c r="M70" s="107">
        <v>0</v>
      </c>
    </row>
    <row r="71" spans="2:13">
      <c r="B71" s="179"/>
      <c r="C71" s="180" t="s">
        <v>265</v>
      </c>
      <c r="E71" s="181">
        <v>38820198</v>
      </c>
      <c r="F71" s="181">
        <v>-1338345</v>
      </c>
      <c r="G71" s="181">
        <v>37481853</v>
      </c>
      <c r="I71" s="181">
        <v>37481853</v>
      </c>
      <c r="J71" s="181">
        <v>0</v>
      </c>
      <c r="K71" s="181">
        <v>37481853</v>
      </c>
      <c r="M71" s="181">
        <v>0</v>
      </c>
    </row>
    <row r="72" spans="2:13">
      <c r="B72" s="183">
        <v>57</v>
      </c>
      <c r="C72" s="52" t="s">
        <v>254</v>
      </c>
      <c r="E72" s="109">
        <v>38820198</v>
      </c>
      <c r="F72" s="109">
        <v>-1338345</v>
      </c>
      <c r="G72" s="109">
        <v>37481853</v>
      </c>
      <c r="I72" s="109">
        <v>37481853</v>
      </c>
      <c r="J72" s="109">
        <v>0</v>
      </c>
      <c r="K72" s="109">
        <v>37481853</v>
      </c>
      <c r="M72" s="109">
        <v>0</v>
      </c>
    </row>
    <row r="73" spans="2:13">
      <c r="B73" s="179"/>
      <c r="C73" s="180" t="s">
        <v>123</v>
      </c>
      <c r="E73" s="181">
        <v>0</v>
      </c>
      <c r="F73" s="181">
        <v>0</v>
      </c>
      <c r="G73" s="181">
        <v>0</v>
      </c>
      <c r="H73" s="184">
        <v>808920</v>
      </c>
      <c r="I73" s="181">
        <v>0</v>
      </c>
      <c r="J73" s="181">
        <v>0</v>
      </c>
      <c r="K73" s="181">
        <v>0</v>
      </c>
      <c r="M73" s="181">
        <v>0</v>
      </c>
    </row>
    <row r="74" spans="2:13" ht="22.5">
      <c r="B74" s="182">
        <v>58</v>
      </c>
      <c r="C74" s="54" t="s">
        <v>247</v>
      </c>
      <c r="E74" s="107">
        <v>0</v>
      </c>
      <c r="F74" s="107">
        <v>0</v>
      </c>
      <c r="G74" s="107">
        <v>0</v>
      </c>
      <c r="I74" s="107">
        <v>0</v>
      </c>
      <c r="J74" s="107">
        <v>0</v>
      </c>
      <c r="K74" s="107">
        <v>0</v>
      </c>
      <c r="M74" s="107">
        <v>0</v>
      </c>
    </row>
    <row r="75" spans="2:13">
      <c r="B75" s="27"/>
      <c r="E75" s="186"/>
      <c r="F75" s="187"/>
      <c r="G75" s="186"/>
      <c r="J75" s="27"/>
      <c r="K75" s="27"/>
      <c r="L75" s="185"/>
    </row>
    <row r="76" spans="2:13">
      <c r="B76" s="27"/>
      <c r="E76" s="186"/>
      <c r="F76" s="187"/>
      <c r="G76" s="186"/>
      <c r="J76" s="27"/>
      <c r="K76" s="27"/>
      <c r="L76" s="185"/>
    </row>
    <row r="77" spans="2:13">
      <c r="B77" s="27"/>
      <c r="E77" s="186"/>
      <c r="F77" s="187"/>
      <c r="G77" s="186"/>
      <c r="J77" s="27"/>
      <c r="K77" s="27"/>
      <c r="L77" s="185"/>
    </row>
    <row r="78" spans="2:13">
      <c r="B78" s="27"/>
      <c r="E78" s="186"/>
      <c r="F78" s="187"/>
      <c r="G78" s="186"/>
      <c r="J78" s="27"/>
      <c r="K78" s="27"/>
      <c r="L78" s="185"/>
    </row>
    <row r="79" spans="2:13">
      <c r="B79" s="27"/>
      <c r="E79" s="186"/>
      <c r="F79" s="187"/>
      <c r="G79" s="186"/>
      <c r="J79" s="27"/>
      <c r="K79" s="27"/>
      <c r="L79" s="185"/>
    </row>
    <row r="80" spans="2:13">
      <c r="B80" s="27"/>
      <c r="E80" s="186"/>
      <c r="F80" s="187"/>
      <c r="G80" s="186"/>
      <c r="J80" s="27"/>
      <c r="K80" s="27"/>
      <c r="L80" s="185"/>
    </row>
    <row r="81" spans="2:12">
      <c r="B81" s="27"/>
      <c r="E81" s="186"/>
      <c r="F81" s="187"/>
      <c r="G81" s="186"/>
      <c r="J81" s="27"/>
      <c r="K81" s="27"/>
      <c r="L81" s="185"/>
    </row>
    <row r="82" spans="2:12">
      <c r="B82" s="27"/>
      <c r="E82" s="186"/>
      <c r="F82" s="187"/>
      <c r="G82" s="186"/>
      <c r="J82" s="27"/>
      <c r="K82" s="27"/>
      <c r="L82" s="185"/>
    </row>
    <row r="83" spans="2:12">
      <c r="B83" s="27"/>
      <c r="E83" s="186"/>
      <c r="F83" s="187"/>
      <c r="G83" s="186"/>
      <c r="J83" s="27"/>
      <c r="K83" s="27"/>
      <c r="L83" s="185"/>
    </row>
    <row r="84" spans="2:12">
      <c r="B84" s="27"/>
      <c r="E84" s="186"/>
      <c r="F84" s="187"/>
      <c r="G84" s="186"/>
      <c r="J84" s="27"/>
      <c r="K84" s="27"/>
      <c r="L84" s="185"/>
    </row>
    <row r="85" spans="2:12">
      <c r="B85" s="27"/>
      <c r="E85" s="186"/>
      <c r="F85" s="187"/>
      <c r="G85" s="186"/>
      <c r="J85" s="27"/>
      <c r="K85" s="27"/>
      <c r="L85" s="185"/>
    </row>
    <row r="86" spans="2:12">
      <c r="B86" s="27"/>
      <c r="E86" s="186"/>
      <c r="F86" s="187"/>
      <c r="G86" s="186"/>
      <c r="J86" s="27"/>
      <c r="K86" s="27"/>
      <c r="L86" s="185"/>
    </row>
    <row r="87" spans="2:12">
      <c r="B87" s="27"/>
      <c r="E87" s="186"/>
      <c r="F87" s="187"/>
      <c r="G87" s="186"/>
      <c r="J87" s="27"/>
      <c r="K87" s="27"/>
      <c r="L87" s="185"/>
    </row>
    <row r="88" spans="2:12">
      <c r="B88" s="27"/>
      <c r="E88" s="186"/>
      <c r="F88" s="187"/>
      <c r="G88" s="186"/>
      <c r="J88" s="27"/>
      <c r="K88" s="27"/>
      <c r="L88" s="185"/>
    </row>
    <row r="89" spans="2:12">
      <c r="B89" s="27"/>
      <c r="E89" s="186"/>
      <c r="F89" s="187"/>
      <c r="G89" s="186"/>
      <c r="J89" s="27"/>
      <c r="K89" s="27"/>
      <c r="L89" s="185"/>
    </row>
    <row r="90" spans="2:12">
      <c r="B90" s="27"/>
      <c r="E90" s="186"/>
      <c r="F90" s="187"/>
      <c r="G90" s="186"/>
      <c r="J90" s="27"/>
      <c r="K90" s="27"/>
      <c r="L90" s="185"/>
    </row>
    <row r="91" spans="2:12">
      <c r="B91" s="27"/>
      <c r="E91" s="186"/>
      <c r="F91" s="187"/>
      <c r="G91" s="186"/>
      <c r="J91" s="27"/>
      <c r="K91" s="27"/>
      <c r="L91" s="185"/>
    </row>
    <row r="92" spans="2:12">
      <c r="B92" s="27"/>
      <c r="E92" s="186"/>
      <c r="F92" s="187"/>
      <c r="G92" s="186"/>
      <c r="J92" s="27"/>
      <c r="K92" s="27"/>
      <c r="L92" s="185"/>
    </row>
    <row r="93" spans="2:12">
      <c r="B93" s="27"/>
      <c r="E93" s="186"/>
      <c r="F93" s="187"/>
      <c r="G93" s="186"/>
      <c r="J93" s="27"/>
      <c r="K93" s="27"/>
      <c r="L93" s="185"/>
    </row>
    <row r="94" spans="2:12">
      <c r="B94" s="27"/>
      <c r="E94" s="186"/>
      <c r="F94" s="187"/>
      <c r="G94" s="186"/>
      <c r="J94" s="27"/>
      <c r="K94" s="27"/>
      <c r="L94" s="185"/>
    </row>
    <row r="95" spans="2:12">
      <c r="B95" s="27"/>
      <c r="E95" s="186"/>
      <c r="F95" s="187"/>
      <c r="G95" s="186"/>
      <c r="J95" s="27"/>
      <c r="K95" s="27"/>
      <c r="L95" s="185"/>
    </row>
    <row r="96" spans="2:12">
      <c r="B96" s="27"/>
      <c r="E96" s="186"/>
      <c r="F96" s="187"/>
      <c r="G96" s="186"/>
      <c r="J96" s="27"/>
      <c r="K96" s="27"/>
      <c r="L96" s="185"/>
    </row>
    <row r="97" spans="2:12">
      <c r="B97" s="27"/>
      <c r="E97" s="186"/>
      <c r="F97" s="187"/>
      <c r="G97" s="186"/>
      <c r="J97" s="27"/>
      <c r="K97" s="27"/>
      <c r="L97" s="185"/>
    </row>
    <row r="98" spans="2:12">
      <c r="B98" s="27"/>
      <c r="E98" s="186"/>
      <c r="F98" s="187"/>
      <c r="G98" s="186"/>
      <c r="J98" s="27"/>
      <c r="K98" s="27"/>
      <c r="L98" s="185"/>
    </row>
    <row r="99" spans="2:12">
      <c r="B99" s="27"/>
      <c r="E99" s="186"/>
      <c r="F99" s="187"/>
      <c r="G99" s="186"/>
      <c r="J99" s="27"/>
      <c r="K99" s="27"/>
      <c r="L99" s="185"/>
    </row>
    <row r="100" spans="2:12">
      <c r="B100" s="27"/>
      <c r="E100" s="186"/>
      <c r="F100" s="187"/>
      <c r="G100" s="186"/>
      <c r="J100" s="27"/>
      <c r="K100" s="27"/>
      <c r="L100" s="185"/>
    </row>
    <row r="101" spans="2:12">
      <c r="B101" s="27"/>
      <c r="E101" s="186"/>
      <c r="F101" s="187"/>
      <c r="G101" s="186"/>
      <c r="J101" s="27"/>
      <c r="K101" s="27"/>
      <c r="L101" s="185"/>
    </row>
    <row r="102" spans="2:12">
      <c r="B102" s="27"/>
      <c r="E102" s="186"/>
      <c r="F102" s="187"/>
      <c r="G102" s="186"/>
      <c r="J102" s="27"/>
      <c r="K102" s="27"/>
      <c r="L102" s="185"/>
    </row>
    <row r="103" spans="2:12">
      <c r="B103" s="27"/>
      <c r="E103" s="186"/>
      <c r="F103" s="187"/>
      <c r="G103" s="186"/>
      <c r="J103" s="27"/>
      <c r="K103" s="27"/>
      <c r="L103" s="185"/>
    </row>
    <row r="104" spans="2:12">
      <c r="B104" s="27"/>
      <c r="E104" s="186"/>
      <c r="F104" s="187"/>
      <c r="G104" s="186"/>
      <c r="J104" s="27"/>
      <c r="K104" s="27"/>
      <c r="L104" s="185"/>
    </row>
    <row r="105" spans="2:12">
      <c r="B105" s="27"/>
      <c r="E105" s="186"/>
      <c r="F105" s="187"/>
      <c r="G105" s="186"/>
      <c r="J105" s="27"/>
      <c r="K105" s="27"/>
      <c r="L105" s="185"/>
    </row>
    <row r="106" spans="2:12">
      <c r="B106" s="27"/>
      <c r="E106" s="186"/>
      <c r="F106" s="187"/>
      <c r="G106" s="186"/>
      <c r="J106" s="27"/>
      <c r="K106" s="27"/>
      <c r="L106" s="185"/>
    </row>
    <row r="107" spans="2:12">
      <c r="B107" s="27"/>
      <c r="E107" s="186"/>
      <c r="F107" s="187"/>
      <c r="G107" s="186"/>
      <c r="J107" s="27"/>
      <c r="K107" s="27"/>
      <c r="L107" s="185"/>
    </row>
    <row r="108" spans="2:12">
      <c r="B108" s="27"/>
      <c r="E108" s="186"/>
      <c r="F108" s="187"/>
      <c r="G108" s="186"/>
      <c r="J108" s="27"/>
      <c r="K108" s="27"/>
      <c r="L108" s="185"/>
    </row>
    <row r="109" spans="2:12">
      <c r="B109" s="27"/>
      <c r="E109" s="186"/>
      <c r="F109" s="187"/>
      <c r="G109" s="186"/>
      <c r="J109" s="27"/>
      <c r="K109" s="27"/>
      <c r="L109" s="185"/>
    </row>
    <row r="110" spans="2:12">
      <c r="B110" s="27"/>
      <c r="E110" s="186"/>
      <c r="F110" s="187"/>
      <c r="G110" s="186"/>
      <c r="J110" s="27"/>
      <c r="K110" s="27"/>
      <c r="L110" s="185"/>
    </row>
    <row r="111" spans="2:12">
      <c r="B111" s="27"/>
      <c r="E111" s="186"/>
      <c r="F111" s="187"/>
      <c r="G111" s="186"/>
      <c r="J111" s="27"/>
      <c r="K111" s="27"/>
      <c r="L111" s="185"/>
    </row>
    <row r="112" spans="2:12">
      <c r="B112" s="27"/>
      <c r="E112" s="186"/>
      <c r="F112" s="187"/>
      <c r="G112" s="186"/>
      <c r="J112" s="27"/>
      <c r="K112" s="27"/>
      <c r="L112" s="185"/>
    </row>
    <row r="113" spans="2:12">
      <c r="B113" s="27"/>
      <c r="E113" s="186"/>
      <c r="F113" s="187"/>
      <c r="G113" s="186"/>
      <c r="J113" s="27"/>
      <c r="K113" s="27"/>
      <c r="L113" s="185"/>
    </row>
    <row r="114" spans="2:12">
      <c r="B114" s="27"/>
      <c r="E114" s="186"/>
      <c r="F114" s="187"/>
      <c r="G114" s="186"/>
      <c r="J114" s="27"/>
      <c r="K114" s="27"/>
      <c r="L114" s="185"/>
    </row>
    <row r="115" spans="2:12">
      <c r="B115" s="27"/>
      <c r="E115" s="186"/>
      <c r="F115" s="187"/>
      <c r="G115" s="186"/>
      <c r="J115" s="27"/>
      <c r="K115" s="27"/>
      <c r="L115" s="185"/>
    </row>
    <row r="116" spans="2:12">
      <c r="B116" s="27"/>
      <c r="E116" s="186"/>
      <c r="F116" s="187"/>
      <c r="G116" s="186"/>
      <c r="J116" s="27"/>
      <c r="K116" s="27"/>
      <c r="L116" s="185"/>
    </row>
    <row r="117" spans="2:12">
      <c r="B117" s="27"/>
      <c r="E117" s="186"/>
      <c r="F117" s="187"/>
      <c r="G117" s="186"/>
      <c r="J117" s="27"/>
      <c r="K117" s="27"/>
      <c r="L117" s="185"/>
    </row>
    <row r="118" spans="2:12">
      <c r="B118" s="27"/>
      <c r="E118" s="186"/>
      <c r="F118" s="187"/>
      <c r="G118" s="186"/>
      <c r="J118" s="27"/>
      <c r="K118" s="27"/>
      <c r="L118" s="185"/>
    </row>
    <row r="119" spans="2:12">
      <c r="B119" s="27"/>
      <c r="E119" s="186"/>
      <c r="F119" s="187"/>
      <c r="G119" s="186"/>
      <c r="J119" s="27"/>
      <c r="K119" s="27"/>
      <c r="L119" s="185"/>
    </row>
    <row r="120" spans="2:12">
      <c r="B120" s="27"/>
      <c r="E120" s="186"/>
      <c r="F120" s="187"/>
      <c r="G120" s="186"/>
      <c r="J120" s="27"/>
      <c r="K120" s="27"/>
      <c r="L120" s="185"/>
    </row>
    <row r="121" spans="2:12">
      <c r="B121" s="27"/>
      <c r="E121" s="186"/>
      <c r="F121" s="187"/>
      <c r="G121" s="186"/>
      <c r="J121" s="27"/>
      <c r="K121" s="27"/>
      <c r="L121" s="185"/>
    </row>
    <row r="122" spans="2:12">
      <c r="B122" s="27"/>
      <c r="E122" s="186"/>
      <c r="F122" s="187"/>
      <c r="G122" s="186"/>
      <c r="J122" s="27"/>
      <c r="K122" s="27"/>
      <c r="L122" s="185"/>
    </row>
    <row r="123" spans="2:12">
      <c r="B123" s="27"/>
      <c r="E123" s="186"/>
      <c r="F123" s="187"/>
      <c r="G123" s="186"/>
      <c r="J123" s="27"/>
      <c r="K123" s="27"/>
      <c r="L123" s="185"/>
    </row>
    <row r="124" spans="2:12">
      <c r="B124" s="27"/>
      <c r="E124" s="186"/>
      <c r="F124" s="187"/>
      <c r="G124" s="186"/>
      <c r="J124" s="27"/>
      <c r="K124" s="27"/>
      <c r="L124" s="185"/>
    </row>
    <row r="125" spans="2:12">
      <c r="B125" s="27"/>
      <c r="E125" s="186"/>
      <c r="F125" s="187"/>
      <c r="G125" s="186"/>
      <c r="J125" s="27"/>
      <c r="K125" s="27"/>
      <c r="L125" s="185"/>
    </row>
    <row r="126" spans="2:12">
      <c r="B126" s="27"/>
      <c r="E126" s="186"/>
      <c r="F126" s="187"/>
      <c r="G126" s="186"/>
      <c r="J126" s="27"/>
      <c r="K126" s="27"/>
      <c r="L126" s="185"/>
    </row>
    <row r="127" spans="2:12">
      <c r="B127" s="27"/>
      <c r="E127" s="186"/>
      <c r="F127" s="187"/>
      <c r="G127" s="186"/>
      <c r="J127" s="27"/>
      <c r="K127" s="27"/>
      <c r="L127" s="185"/>
    </row>
    <row r="128" spans="2:12">
      <c r="B128" s="27"/>
      <c r="E128" s="186"/>
      <c r="F128" s="187"/>
      <c r="G128" s="186"/>
      <c r="J128" s="27"/>
      <c r="K128" s="27"/>
      <c r="L128" s="185"/>
    </row>
    <row r="129" spans="2:12">
      <c r="B129" s="27"/>
      <c r="E129" s="186"/>
      <c r="F129" s="187"/>
      <c r="G129" s="186"/>
      <c r="J129" s="27"/>
      <c r="K129" s="27"/>
      <c r="L129" s="185"/>
    </row>
    <row r="130" spans="2:12">
      <c r="B130" s="27"/>
      <c r="E130" s="186"/>
      <c r="F130" s="187"/>
      <c r="G130" s="186"/>
      <c r="J130" s="27"/>
      <c r="K130" s="27"/>
      <c r="L130" s="185"/>
    </row>
    <row r="131" spans="2:12">
      <c r="B131" s="27"/>
      <c r="E131" s="186"/>
      <c r="F131" s="187"/>
      <c r="G131" s="186"/>
      <c r="J131" s="27"/>
      <c r="K131" s="27"/>
      <c r="L131" s="185"/>
    </row>
    <row r="132" spans="2:12">
      <c r="B132" s="27"/>
      <c r="E132" s="186"/>
      <c r="F132" s="187"/>
      <c r="G132" s="186"/>
      <c r="J132" s="27"/>
      <c r="K132" s="27"/>
      <c r="L132" s="185"/>
    </row>
    <row r="133" spans="2:12">
      <c r="B133" s="27"/>
      <c r="E133" s="186"/>
      <c r="F133" s="187"/>
      <c r="G133" s="186"/>
      <c r="J133" s="27"/>
      <c r="K133" s="27"/>
      <c r="L133" s="185"/>
    </row>
    <row r="134" spans="2:12">
      <c r="B134" s="27"/>
      <c r="E134" s="186"/>
      <c r="F134" s="187"/>
      <c r="G134" s="186"/>
      <c r="J134" s="27"/>
      <c r="K134" s="27"/>
      <c r="L134" s="185"/>
    </row>
    <row r="135" spans="2:12">
      <c r="B135" s="27"/>
      <c r="E135" s="186"/>
      <c r="F135" s="187"/>
      <c r="G135" s="186"/>
      <c r="J135" s="27"/>
      <c r="K135" s="27"/>
      <c r="L135" s="185"/>
    </row>
    <row r="136" spans="2:12">
      <c r="B136" s="27"/>
      <c r="E136" s="186"/>
      <c r="F136" s="187"/>
      <c r="G136" s="186"/>
      <c r="J136" s="27"/>
      <c r="K136" s="27"/>
      <c r="L136" s="185"/>
    </row>
    <row r="137" spans="2:12">
      <c r="B137" s="27"/>
      <c r="E137" s="186"/>
      <c r="F137" s="187"/>
      <c r="G137" s="186"/>
      <c r="J137" s="27"/>
      <c r="K137" s="27"/>
      <c r="L137" s="185"/>
    </row>
    <row r="138" spans="2:12">
      <c r="B138" s="27"/>
      <c r="E138" s="186"/>
      <c r="F138" s="187"/>
      <c r="G138" s="186"/>
      <c r="J138" s="27"/>
      <c r="K138" s="27"/>
      <c r="L138" s="185"/>
    </row>
    <row r="139" spans="2:12">
      <c r="B139" s="27"/>
      <c r="E139" s="186"/>
      <c r="F139" s="187"/>
      <c r="G139" s="186"/>
      <c r="J139" s="27"/>
      <c r="K139" s="27"/>
      <c r="L139" s="185"/>
    </row>
    <row r="140" spans="2:12">
      <c r="B140" s="27"/>
      <c r="E140" s="186"/>
      <c r="F140" s="187"/>
      <c r="G140" s="186"/>
      <c r="J140" s="27"/>
      <c r="K140" s="27"/>
      <c r="L140" s="185"/>
    </row>
    <row r="141" spans="2:12">
      <c r="B141" s="27"/>
      <c r="E141" s="186"/>
      <c r="F141" s="187"/>
      <c r="G141" s="186"/>
      <c r="J141" s="27"/>
      <c r="K141" s="27"/>
      <c r="L141" s="185"/>
    </row>
    <row r="142" spans="2:12">
      <c r="B142" s="27"/>
      <c r="E142" s="186"/>
      <c r="F142" s="187"/>
      <c r="G142" s="186"/>
      <c r="J142" s="27"/>
      <c r="K142" s="27"/>
      <c r="L142" s="185"/>
    </row>
    <row r="143" spans="2:12">
      <c r="B143" s="27"/>
      <c r="E143" s="186"/>
      <c r="F143" s="187"/>
      <c r="G143" s="186"/>
      <c r="J143" s="27"/>
      <c r="K143" s="27"/>
      <c r="L143" s="185"/>
    </row>
    <row r="144" spans="2:12">
      <c r="B144" s="27"/>
      <c r="E144" s="186"/>
      <c r="F144" s="187"/>
      <c r="G144" s="186"/>
      <c r="J144" s="27"/>
      <c r="K144" s="27"/>
      <c r="L144" s="185"/>
    </row>
    <row r="145" spans="2:12">
      <c r="B145" s="27"/>
      <c r="E145" s="186"/>
      <c r="F145" s="187"/>
      <c r="G145" s="186"/>
      <c r="J145" s="27"/>
      <c r="K145" s="27"/>
      <c r="L145" s="185"/>
    </row>
    <row r="146" spans="2:12">
      <c r="B146" s="27"/>
      <c r="E146" s="186"/>
      <c r="F146" s="187"/>
      <c r="G146" s="186"/>
      <c r="J146" s="27"/>
      <c r="K146" s="27"/>
      <c r="L146" s="185"/>
    </row>
    <row r="147" spans="2:12">
      <c r="B147" s="27"/>
      <c r="E147" s="186"/>
      <c r="F147" s="187"/>
      <c r="G147" s="186"/>
      <c r="J147" s="27"/>
      <c r="K147" s="27"/>
      <c r="L147" s="185"/>
    </row>
    <row r="148" spans="2:12">
      <c r="B148" s="27"/>
      <c r="E148" s="186"/>
      <c r="F148" s="187"/>
      <c r="G148" s="186"/>
      <c r="J148" s="27"/>
      <c r="K148" s="27"/>
      <c r="L148" s="185"/>
    </row>
    <row r="149" spans="2:12">
      <c r="B149" s="27"/>
      <c r="E149" s="186"/>
      <c r="F149" s="187"/>
      <c r="G149" s="186"/>
      <c r="J149" s="27"/>
      <c r="K149" s="27"/>
      <c r="L149" s="185"/>
    </row>
    <row r="150" spans="2:12">
      <c r="B150" s="27"/>
      <c r="E150" s="186"/>
      <c r="F150" s="187"/>
      <c r="G150" s="186"/>
      <c r="J150" s="27"/>
      <c r="K150" s="27"/>
      <c r="L150" s="185"/>
    </row>
    <row r="151" spans="2:12">
      <c r="B151" s="27"/>
      <c r="E151" s="186"/>
      <c r="F151" s="187"/>
      <c r="G151" s="186"/>
      <c r="J151" s="27"/>
      <c r="K151" s="27"/>
      <c r="L151" s="185"/>
    </row>
    <row r="152" spans="2:12">
      <c r="B152" s="27"/>
      <c r="E152" s="186"/>
      <c r="F152" s="187"/>
      <c r="G152" s="186"/>
      <c r="J152" s="27"/>
      <c r="K152" s="27"/>
      <c r="L152" s="185"/>
    </row>
    <row r="153" spans="2:12">
      <c r="B153" s="27"/>
      <c r="E153" s="186"/>
      <c r="F153" s="187"/>
      <c r="G153" s="186"/>
      <c r="J153" s="27"/>
      <c r="K153" s="27"/>
      <c r="L153" s="185"/>
    </row>
    <row r="154" spans="2:12">
      <c r="B154" s="27"/>
      <c r="E154" s="186"/>
      <c r="F154" s="187"/>
      <c r="G154" s="186"/>
      <c r="J154" s="27"/>
      <c r="K154" s="27"/>
      <c r="L154" s="185"/>
    </row>
    <row r="155" spans="2:12">
      <c r="B155" s="27"/>
      <c r="E155" s="186"/>
      <c r="F155" s="187"/>
      <c r="G155" s="186"/>
      <c r="J155" s="27"/>
      <c r="K155" s="27"/>
      <c r="L155" s="185"/>
    </row>
    <row r="156" spans="2:12">
      <c r="B156" s="27"/>
      <c r="E156" s="186"/>
      <c r="F156" s="187"/>
      <c r="G156" s="186"/>
      <c r="J156" s="27"/>
      <c r="K156" s="27"/>
      <c r="L156" s="185"/>
    </row>
    <row r="157" spans="2:12">
      <c r="B157" s="27"/>
      <c r="E157" s="186"/>
      <c r="F157" s="187"/>
      <c r="G157" s="186"/>
      <c r="J157" s="27"/>
      <c r="K157" s="27"/>
      <c r="L157" s="185"/>
    </row>
    <row r="158" spans="2:12">
      <c r="B158" s="27"/>
      <c r="E158" s="186"/>
      <c r="F158" s="187"/>
      <c r="G158" s="186"/>
      <c r="J158" s="27"/>
      <c r="K158" s="27"/>
      <c r="L158" s="185"/>
    </row>
    <row r="159" spans="2:12">
      <c r="B159" s="27"/>
      <c r="E159" s="186"/>
      <c r="F159" s="187"/>
      <c r="G159" s="186"/>
      <c r="J159" s="27"/>
      <c r="K159" s="27"/>
      <c r="L159" s="185"/>
    </row>
    <row r="160" spans="2:12">
      <c r="B160" s="27"/>
      <c r="E160" s="186"/>
      <c r="F160" s="187"/>
      <c r="G160" s="186"/>
      <c r="J160" s="27"/>
      <c r="K160" s="27"/>
      <c r="L160" s="185"/>
    </row>
    <row r="161" spans="2:12">
      <c r="B161" s="27"/>
      <c r="E161" s="186"/>
      <c r="F161" s="187"/>
      <c r="G161" s="186"/>
      <c r="J161" s="27"/>
      <c r="K161" s="27"/>
      <c r="L161" s="185"/>
    </row>
    <row r="162" spans="2:12">
      <c r="B162" s="27"/>
      <c r="E162" s="186"/>
      <c r="F162" s="187"/>
      <c r="G162" s="186"/>
      <c r="J162" s="27"/>
      <c r="K162" s="27"/>
      <c r="L162" s="185"/>
    </row>
    <row r="163" spans="2:12">
      <c r="B163" s="27"/>
      <c r="E163" s="186"/>
      <c r="F163" s="187"/>
      <c r="G163" s="186"/>
      <c r="J163" s="27"/>
      <c r="K163" s="27"/>
      <c r="L163" s="185"/>
    </row>
    <row r="164" spans="2:12">
      <c r="B164" s="27"/>
      <c r="E164" s="186"/>
      <c r="F164" s="187"/>
      <c r="G164" s="186"/>
      <c r="J164" s="27"/>
      <c r="K164" s="27"/>
      <c r="L164" s="185"/>
    </row>
    <row r="165" spans="2:12">
      <c r="B165" s="27"/>
      <c r="E165" s="186"/>
      <c r="F165" s="187"/>
      <c r="G165" s="186"/>
      <c r="J165" s="27"/>
      <c r="K165" s="27"/>
      <c r="L165" s="185"/>
    </row>
    <row r="166" spans="2:12">
      <c r="B166" s="27"/>
      <c r="E166" s="186"/>
      <c r="F166" s="187"/>
      <c r="G166" s="186"/>
      <c r="J166" s="27"/>
      <c r="K166" s="27"/>
      <c r="L166" s="185"/>
    </row>
    <row r="167" spans="2:12">
      <c r="B167" s="27"/>
      <c r="E167" s="186"/>
      <c r="F167" s="187"/>
      <c r="G167" s="186"/>
      <c r="J167" s="27"/>
      <c r="K167" s="27"/>
      <c r="L167" s="185"/>
    </row>
    <row r="168" spans="2:12">
      <c r="B168" s="27"/>
      <c r="E168" s="186"/>
      <c r="F168" s="187"/>
      <c r="G168" s="186"/>
      <c r="J168" s="27"/>
      <c r="K168" s="27"/>
      <c r="L168" s="185"/>
    </row>
    <row r="169" spans="2:12">
      <c r="B169" s="27"/>
      <c r="E169" s="186"/>
      <c r="F169" s="187"/>
      <c r="G169" s="186"/>
      <c r="J169" s="27"/>
      <c r="K169" s="27"/>
      <c r="L169" s="185"/>
    </row>
    <row r="170" spans="2:12">
      <c r="B170" s="27"/>
      <c r="E170" s="186"/>
      <c r="F170" s="187"/>
      <c r="G170" s="186"/>
      <c r="J170" s="27"/>
      <c r="K170" s="27"/>
      <c r="L170" s="185"/>
    </row>
    <row r="171" spans="2:12">
      <c r="B171" s="27"/>
      <c r="E171" s="186"/>
      <c r="F171" s="187"/>
      <c r="G171" s="186"/>
      <c r="J171" s="27"/>
      <c r="K171" s="27"/>
      <c r="L171" s="185"/>
    </row>
    <row r="172" spans="2:12">
      <c r="B172" s="27"/>
      <c r="E172" s="186"/>
      <c r="F172" s="187"/>
      <c r="G172" s="186"/>
      <c r="J172" s="27"/>
      <c r="K172" s="27"/>
      <c r="L172" s="185"/>
    </row>
    <row r="173" spans="2:12">
      <c r="B173" s="27"/>
      <c r="E173" s="186"/>
      <c r="F173" s="187"/>
      <c r="G173" s="186"/>
      <c r="J173" s="27"/>
      <c r="K173" s="27"/>
      <c r="L173" s="185"/>
    </row>
    <row r="174" spans="2:12">
      <c r="B174" s="27"/>
      <c r="E174" s="186"/>
      <c r="F174" s="187"/>
      <c r="G174" s="186"/>
      <c r="J174" s="27"/>
      <c r="K174" s="27"/>
      <c r="L174" s="185"/>
    </row>
    <row r="175" spans="2:12">
      <c r="B175" s="27"/>
      <c r="E175" s="186"/>
      <c r="F175" s="187"/>
      <c r="G175" s="186"/>
      <c r="J175" s="27"/>
      <c r="K175" s="27"/>
      <c r="L175" s="185"/>
    </row>
    <row r="176" spans="2:12">
      <c r="B176" s="27"/>
      <c r="E176" s="186"/>
      <c r="F176" s="187"/>
      <c r="G176" s="186"/>
      <c r="J176" s="27"/>
      <c r="K176" s="27"/>
      <c r="L176" s="185"/>
    </row>
    <row r="177" spans="2:12">
      <c r="B177" s="27"/>
      <c r="E177" s="186"/>
      <c r="F177" s="187"/>
      <c r="G177" s="186"/>
      <c r="J177" s="27"/>
      <c r="K177" s="27"/>
      <c r="L177" s="185"/>
    </row>
    <row r="178" spans="2:12">
      <c r="B178" s="27"/>
      <c r="E178" s="186"/>
      <c r="F178" s="187"/>
      <c r="G178" s="186"/>
      <c r="J178" s="27"/>
      <c r="K178" s="27"/>
      <c r="L178" s="185"/>
    </row>
    <row r="179" spans="2:12">
      <c r="B179" s="27"/>
      <c r="E179" s="186"/>
      <c r="F179" s="187"/>
      <c r="G179" s="186"/>
      <c r="J179" s="27"/>
      <c r="K179" s="27"/>
      <c r="L179" s="185"/>
    </row>
    <row r="180" spans="2:12">
      <c r="B180" s="27"/>
      <c r="E180" s="186"/>
      <c r="F180" s="187"/>
      <c r="G180" s="186"/>
      <c r="J180" s="27"/>
      <c r="K180" s="27"/>
      <c r="L180" s="185"/>
    </row>
    <row r="181" spans="2:12">
      <c r="B181" s="27"/>
      <c r="E181" s="186"/>
      <c r="F181" s="187"/>
      <c r="G181" s="186"/>
      <c r="J181" s="27"/>
      <c r="K181" s="27"/>
      <c r="L181" s="185"/>
    </row>
    <row r="182" spans="2:12">
      <c r="B182" s="27"/>
      <c r="E182" s="186"/>
      <c r="F182" s="187"/>
      <c r="G182" s="186"/>
      <c r="J182" s="27"/>
      <c r="K182" s="27"/>
      <c r="L182" s="185"/>
    </row>
    <row r="183" spans="2:12">
      <c r="B183" s="27"/>
      <c r="E183" s="186"/>
      <c r="F183" s="187"/>
      <c r="G183" s="186"/>
      <c r="J183" s="27"/>
      <c r="K183" s="27"/>
      <c r="L183" s="185"/>
    </row>
    <row r="184" spans="2:12">
      <c r="B184" s="27"/>
      <c r="E184" s="186"/>
      <c r="F184" s="187"/>
      <c r="G184" s="186"/>
      <c r="J184" s="27"/>
      <c r="K184" s="27"/>
      <c r="L184" s="185"/>
    </row>
    <row r="185" spans="2:12">
      <c r="B185" s="27"/>
      <c r="E185" s="186"/>
      <c r="F185" s="187"/>
      <c r="G185" s="186"/>
      <c r="J185" s="27"/>
      <c r="K185" s="27"/>
      <c r="L185" s="185"/>
    </row>
    <row r="186" spans="2:12">
      <c r="B186" s="27"/>
      <c r="E186" s="186"/>
      <c r="F186" s="187"/>
      <c r="G186" s="186"/>
      <c r="J186" s="27"/>
      <c r="K186" s="27"/>
      <c r="L186" s="185"/>
    </row>
    <row r="187" spans="2:12">
      <c r="B187" s="27"/>
      <c r="E187" s="186"/>
      <c r="F187" s="187"/>
      <c r="G187" s="186"/>
      <c r="J187" s="27"/>
      <c r="K187" s="27"/>
      <c r="L187" s="185"/>
    </row>
    <row r="188" spans="2:12">
      <c r="B188" s="27"/>
      <c r="E188" s="186"/>
      <c r="F188" s="187"/>
      <c r="G188" s="186"/>
      <c r="J188" s="27"/>
      <c r="K188" s="27"/>
      <c r="L188" s="185"/>
    </row>
    <row r="189" spans="2:12">
      <c r="B189" s="27"/>
      <c r="E189" s="186"/>
      <c r="F189" s="187"/>
      <c r="G189" s="186"/>
      <c r="J189" s="27"/>
      <c r="K189" s="27"/>
      <c r="L189" s="185"/>
    </row>
    <row r="190" spans="2:12">
      <c r="B190" s="27"/>
      <c r="E190" s="186"/>
      <c r="F190" s="187"/>
      <c r="G190" s="186"/>
      <c r="J190" s="27"/>
      <c r="K190" s="27"/>
      <c r="L190" s="185"/>
    </row>
    <row r="191" spans="2:12">
      <c r="B191" s="27"/>
      <c r="E191" s="186"/>
      <c r="F191" s="187"/>
      <c r="G191" s="186"/>
      <c r="J191" s="27"/>
      <c r="K191" s="27"/>
      <c r="L191" s="185"/>
    </row>
    <row r="192" spans="2:12">
      <c r="B192" s="27"/>
      <c r="E192" s="186"/>
      <c r="F192" s="187"/>
      <c r="G192" s="186"/>
      <c r="J192" s="27"/>
      <c r="K192" s="27"/>
      <c r="L192" s="185"/>
    </row>
    <row r="193" spans="2:12">
      <c r="B193" s="27"/>
      <c r="E193" s="186"/>
      <c r="F193" s="187"/>
      <c r="G193" s="186"/>
      <c r="J193" s="27"/>
      <c r="K193" s="27"/>
      <c r="L193" s="185"/>
    </row>
    <row r="194" spans="2:12">
      <c r="B194" s="27"/>
      <c r="E194" s="186"/>
      <c r="F194" s="187"/>
      <c r="G194" s="186"/>
      <c r="J194" s="27"/>
      <c r="K194" s="27"/>
      <c r="L194" s="185"/>
    </row>
    <row r="195" spans="2:12">
      <c r="B195" s="27"/>
      <c r="E195" s="186"/>
      <c r="F195" s="187"/>
      <c r="G195" s="186"/>
      <c r="J195" s="27"/>
      <c r="K195" s="27"/>
      <c r="L195" s="185"/>
    </row>
    <row r="196" spans="2:12">
      <c r="B196" s="27"/>
      <c r="E196" s="186"/>
      <c r="F196" s="187"/>
      <c r="G196" s="186"/>
      <c r="J196" s="27"/>
      <c r="K196" s="27"/>
      <c r="L196" s="185"/>
    </row>
    <row r="197" spans="2:12">
      <c r="B197" s="27"/>
      <c r="E197" s="186"/>
      <c r="F197" s="187"/>
      <c r="G197" s="186"/>
      <c r="J197" s="27"/>
      <c r="K197" s="27"/>
      <c r="L197" s="185"/>
    </row>
    <row r="198" spans="2:12">
      <c r="B198" s="27"/>
      <c r="E198" s="186"/>
      <c r="F198" s="187"/>
      <c r="G198" s="186"/>
      <c r="J198" s="27"/>
      <c r="K198" s="27"/>
      <c r="L198" s="185"/>
    </row>
    <row r="199" spans="2:12">
      <c r="B199" s="27"/>
      <c r="E199" s="186"/>
      <c r="F199" s="187"/>
      <c r="G199" s="186"/>
      <c r="J199" s="27"/>
      <c r="K199" s="27"/>
      <c r="L199" s="185"/>
    </row>
    <row r="200" spans="2:12">
      <c r="B200" s="27"/>
      <c r="E200" s="186"/>
      <c r="F200" s="187"/>
      <c r="G200" s="186"/>
      <c r="J200" s="27"/>
      <c r="K200" s="27"/>
      <c r="L200" s="185"/>
    </row>
    <row r="201" spans="2:12">
      <c r="B201" s="27"/>
      <c r="E201" s="186"/>
      <c r="F201" s="187"/>
      <c r="G201" s="186"/>
      <c r="J201" s="27"/>
      <c r="K201" s="27"/>
      <c r="L201" s="185"/>
    </row>
    <row r="202" spans="2:12">
      <c r="B202" s="27"/>
      <c r="E202" s="186"/>
      <c r="F202" s="187"/>
      <c r="G202" s="186"/>
      <c r="J202" s="27"/>
      <c r="K202" s="27"/>
      <c r="L202" s="185"/>
    </row>
    <row r="203" spans="2:12">
      <c r="B203" s="27"/>
      <c r="E203" s="186"/>
      <c r="F203" s="187"/>
      <c r="G203" s="186"/>
      <c r="J203" s="27"/>
      <c r="K203" s="27"/>
      <c r="L203" s="185"/>
    </row>
    <row r="204" spans="2:12">
      <c r="B204" s="27"/>
      <c r="E204" s="186"/>
      <c r="F204" s="187"/>
      <c r="G204" s="186"/>
      <c r="J204" s="27"/>
      <c r="K204" s="27"/>
      <c r="L204" s="185"/>
    </row>
    <row r="205" spans="2:12">
      <c r="B205" s="27"/>
      <c r="E205" s="186"/>
      <c r="F205" s="187"/>
      <c r="G205" s="186"/>
      <c r="J205" s="27"/>
      <c r="K205" s="27"/>
      <c r="L205" s="185"/>
    </row>
    <row r="206" spans="2:12">
      <c r="B206" s="27"/>
      <c r="E206" s="186"/>
      <c r="F206" s="187"/>
      <c r="G206" s="186"/>
      <c r="J206" s="27"/>
      <c r="K206" s="27"/>
      <c r="L206" s="185"/>
    </row>
    <row r="207" spans="2:12">
      <c r="B207" s="27"/>
      <c r="E207" s="186"/>
      <c r="F207" s="187"/>
      <c r="G207" s="186"/>
      <c r="J207" s="27"/>
      <c r="K207" s="27"/>
      <c r="L207" s="185"/>
    </row>
    <row r="208" spans="2:12">
      <c r="B208" s="27"/>
      <c r="E208" s="186"/>
      <c r="F208" s="187"/>
      <c r="G208" s="186"/>
      <c r="J208" s="27"/>
      <c r="K208" s="27"/>
      <c r="L208" s="185"/>
    </row>
    <row r="209" spans="2:12">
      <c r="B209" s="27"/>
      <c r="E209" s="186"/>
      <c r="F209" s="187"/>
      <c r="G209" s="186"/>
      <c r="J209" s="27"/>
      <c r="K209" s="27"/>
      <c r="L209" s="185"/>
    </row>
    <row r="210" spans="2:12">
      <c r="B210" s="27"/>
      <c r="E210" s="186"/>
      <c r="F210" s="187"/>
      <c r="G210" s="186"/>
      <c r="J210" s="27"/>
      <c r="K210" s="27"/>
      <c r="L210" s="185"/>
    </row>
    <row r="211" spans="2:12">
      <c r="B211" s="27"/>
      <c r="E211" s="186"/>
      <c r="F211" s="187"/>
      <c r="G211" s="186"/>
      <c r="J211" s="27"/>
      <c r="K211" s="27"/>
      <c r="L211" s="185"/>
    </row>
    <row r="212" spans="2:12">
      <c r="B212" s="27"/>
      <c r="E212" s="186"/>
      <c r="F212" s="187"/>
      <c r="G212" s="186"/>
      <c r="J212" s="27"/>
      <c r="K212" s="27"/>
      <c r="L212" s="185"/>
    </row>
    <row r="213" spans="2:12">
      <c r="B213" s="27"/>
      <c r="E213" s="186"/>
      <c r="F213" s="187"/>
      <c r="G213" s="186"/>
      <c r="J213" s="27"/>
      <c r="K213" s="27"/>
      <c r="L213" s="185"/>
    </row>
    <row r="214" spans="2:12">
      <c r="B214" s="27"/>
      <c r="E214" s="186"/>
      <c r="F214" s="187"/>
      <c r="G214" s="186"/>
      <c r="J214" s="27"/>
      <c r="K214" s="27"/>
      <c r="L214" s="185"/>
    </row>
    <row r="215" spans="2:12">
      <c r="B215" s="27"/>
      <c r="E215" s="186"/>
      <c r="F215" s="187"/>
      <c r="G215" s="186"/>
      <c r="J215" s="27"/>
      <c r="K215" s="27"/>
      <c r="L215" s="185"/>
    </row>
    <row r="216" spans="2:12">
      <c r="B216" s="27"/>
      <c r="E216" s="186"/>
      <c r="F216" s="187"/>
      <c r="G216" s="186"/>
      <c r="J216" s="27"/>
      <c r="K216" s="27"/>
      <c r="L216" s="185"/>
    </row>
    <row r="217" spans="2:12">
      <c r="B217" s="27"/>
      <c r="E217" s="186"/>
      <c r="F217" s="187"/>
      <c r="G217" s="186"/>
      <c r="J217" s="27"/>
      <c r="K217" s="27"/>
      <c r="L217" s="185"/>
    </row>
    <row r="218" spans="2:12">
      <c r="B218" s="27"/>
      <c r="E218" s="186"/>
      <c r="F218" s="187"/>
      <c r="G218" s="186"/>
      <c r="J218" s="27"/>
      <c r="K218" s="27"/>
      <c r="L218" s="185"/>
    </row>
    <row r="219" spans="2:12">
      <c r="B219" s="27"/>
      <c r="E219" s="186"/>
      <c r="F219" s="187"/>
      <c r="G219" s="186"/>
      <c r="J219" s="27"/>
      <c r="K219" s="27"/>
      <c r="L219" s="185"/>
    </row>
    <row r="220" spans="2:12">
      <c r="B220" s="27"/>
      <c r="E220" s="186"/>
      <c r="F220" s="187"/>
      <c r="G220" s="186"/>
      <c r="J220" s="27"/>
      <c r="K220" s="27"/>
      <c r="L220" s="185"/>
    </row>
    <row r="221" spans="2:12">
      <c r="B221" s="27"/>
      <c r="E221" s="186"/>
      <c r="F221" s="187"/>
      <c r="G221" s="186"/>
      <c r="J221" s="27"/>
      <c r="K221" s="27"/>
      <c r="L221" s="185"/>
    </row>
    <row r="222" spans="2:12">
      <c r="B222" s="27"/>
      <c r="E222" s="186"/>
      <c r="F222" s="187"/>
      <c r="G222" s="186"/>
      <c r="J222" s="27"/>
      <c r="K222" s="27"/>
      <c r="L222" s="185"/>
    </row>
    <row r="223" spans="2:12">
      <c r="B223" s="27"/>
      <c r="E223" s="186"/>
      <c r="F223" s="187"/>
      <c r="G223" s="186"/>
      <c r="J223" s="27"/>
      <c r="K223" s="27"/>
      <c r="L223" s="185"/>
    </row>
    <row r="224" spans="2:12">
      <c r="B224" s="27"/>
      <c r="E224" s="186"/>
      <c r="F224" s="187"/>
      <c r="G224" s="186"/>
      <c r="J224" s="27"/>
      <c r="K224" s="27"/>
      <c r="L224" s="185"/>
    </row>
    <row r="225" spans="2:12">
      <c r="B225" s="27"/>
      <c r="E225" s="186"/>
      <c r="F225" s="187"/>
      <c r="G225" s="186"/>
      <c r="J225" s="27"/>
      <c r="K225" s="27"/>
      <c r="L225" s="185"/>
    </row>
    <row r="226" spans="2:12">
      <c r="B226" s="27"/>
      <c r="E226" s="186"/>
      <c r="F226" s="187"/>
      <c r="G226" s="186"/>
      <c r="J226" s="27"/>
      <c r="K226" s="27"/>
      <c r="L226" s="185"/>
    </row>
    <row r="227" spans="2:12">
      <c r="B227" s="27"/>
      <c r="E227" s="186"/>
      <c r="F227" s="187"/>
      <c r="G227" s="186"/>
      <c r="J227" s="27"/>
      <c r="K227" s="27"/>
      <c r="L227" s="185"/>
    </row>
    <row r="228" spans="2:12">
      <c r="B228" s="27"/>
      <c r="E228" s="186"/>
      <c r="F228" s="187"/>
      <c r="G228" s="186"/>
      <c r="J228" s="27"/>
      <c r="K228" s="27"/>
      <c r="L228" s="185"/>
    </row>
    <row r="229" spans="2:12">
      <c r="B229" s="27"/>
      <c r="E229" s="186"/>
      <c r="F229" s="187"/>
      <c r="G229" s="186"/>
      <c r="J229" s="27"/>
      <c r="K229" s="27"/>
      <c r="L229" s="185"/>
    </row>
    <row r="230" spans="2:12">
      <c r="B230" s="27"/>
      <c r="E230" s="186"/>
      <c r="F230" s="187"/>
      <c r="G230" s="186"/>
      <c r="J230" s="27"/>
      <c r="K230" s="27"/>
      <c r="L230" s="185"/>
    </row>
    <row r="231" spans="2:12">
      <c r="B231" s="27"/>
      <c r="E231" s="186"/>
      <c r="F231" s="187"/>
      <c r="G231" s="186"/>
      <c r="J231" s="27"/>
      <c r="K231" s="27"/>
      <c r="L231" s="185"/>
    </row>
    <row r="232" spans="2:12">
      <c r="B232" s="27"/>
      <c r="E232" s="186"/>
      <c r="F232" s="187"/>
      <c r="G232" s="186"/>
      <c r="J232" s="27"/>
      <c r="K232" s="27"/>
      <c r="L232" s="185"/>
    </row>
    <row r="233" spans="2:12">
      <c r="B233" s="27"/>
      <c r="E233" s="186"/>
      <c r="F233" s="187"/>
      <c r="G233" s="186"/>
      <c r="J233" s="27"/>
      <c r="K233" s="27"/>
      <c r="L233" s="185"/>
    </row>
    <row r="234" spans="2:12">
      <c r="B234" s="27"/>
      <c r="E234" s="186"/>
      <c r="F234" s="187"/>
      <c r="G234" s="186"/>
      <c r="J234" s="27"/>
      <c r="K234" s="27"/>
      <c r="L234" s="185"/>
    </row>
    <row r="235" spans="2:12">
      <c r="B235" s="27"/>
      <c r="E235" s="186"/>
      <c r="F235" s="187"/>
      <c r="G235" s="186"/>
      <c r="J235" s="27"/>
      <c r="K235" s="27"/>
      <c r="L235" s="185"/>
    </row>
    <row r="236" spans="2:12">
      <c r="B236" s="27"/>
      <c r="E236" s="186"/>
      <c r="F236" s="187"/>
      <c r="G236" s="186"/>
      <c r="J236" s="27"/>
      <c r="K236" s="27"/>
      <c r="L236" s="185"/>
    </row>
    <row r="237" spans="2:12">
      <c r="B237" s="27"/>
      <c r="E237" s="186"/>
      <c r="F237" s="187"/>
      <c r="G237" s="186"/>
      <c r="J237" s="27"/>
      <c r="K237" s="27"/>
      <c r="L237" s="185"/>
    </row>
    <row r="238" spans="2:12">
      <c r="B238" s="27"/>
      <c r="E238" s="186"/>
      <c r="F238" s="187"/>
      <c r="G238" s="186"/>
      <c r="J238" s="27"/>
      <c r="K238" s="27"/>
      <c r="L238" s="185"/>
    </row>
    <row r="239" spans="2:12">
      <c r="B239" s="27"/>
      <c r="E239" s="186"/>
      <c r="F239" s="187"/>
      <c r="G239" s="186"/>
      <c r="J239" s="27"/>
      <c r="K239" s="27"/>
      <c r="L239" s="185"/>
    </row>
    <row r="240" spans="2:12">
      <c r="B240" s="27"/>
      <c r="E240" s="186"/>
      <c r="F240" s="187"/>
      <c r="G240" s="186"/>
      <c r="J240" s="27"/>
      <c r="K240" s="27"/>
      <c r="L240" s="185"/>
    </row>
    <row r="241" spans="2:12">
      <c r="B241" s="27"/>
      <c r="E241" s="186"/>
      <c r="F241" s="187"/>
      <c r="G241" s="186"/>
      <c r="J241" s="27"/>
      <c r="K241" s="27"/>
      <c r="L241" s="185"/>
    </row>
    <row r="242" spans="2:12">
      <c r="B242" s="27"/>
      <c r="E242" s="186"/>
      <c r="F242" s="187"/>
      <c r="G242" s="186"/>
      <c r="J242" s="27"/>
      <c r="K242" s="27"/>
      <c r="L242" s="185"/>
    </row>
    <row r="243" spans="2:12">
      <c r="B243" s="27"/>
      <c r="E243" s="186"/>
      <c r="F243" s="187"/>
      <c r="G243" s="186"/>
      <c r="J243" s="27"/>
      <c r="K243" s="27"/>
      <c r="L243" s="185"/>
    </row>
    <row r="244" spans="2:12">
      <c r="B244" s="27"/>
      <c r="E244" s="186"/>
      <c r="F244" s="187"/>
      <c r="G244" s="186"/>
      <c r="J244" s="27"/>
      <c r="K244" s="27"/>
      <c r="L244" s="185"/>
    </row>
    <row r="245" spans="2:12">
      <c r="B245" s="27"/>
      <c r="E245" s="186"/>
      <c r="F245" s="187"/>
      <c r="G245" s="186"/>
      <c r="J245" s="27"/>
      <c r="K245" s="27"/>
      <c r="L245" s="185"/>
    </row>
    <row r="246" spans="2:12">
      <c r="B246" s="27"/>
      <c r="E246" s="186"/>
      <c r="F246" s="187"/>
      <c r="G246" s="186"/>
      <c r="J246" s="27"/>
      <c r="K246" s="27"/>
      <c r="L246" s="185"/>
    </row>
    <row r="247" spans="2:12">
      <c r="B247" s="27"/>
      <c r="E247" s="186"/>
      <c r="F247" s="187"/>
      <c r="G247" s="186"/>
      <c r="J247" s="27"/>
      <c r="K247" s="27"/>
      <c r="L247" s="185"/>
    </row>
    <row r="248" spans="2:12">
      <c r="B248" s="27"/>
      <c r="E248" s="186"/>
      <c r="F248" s="187"/>
      <c r="G248" s="186"/>
      <c r="J248" s="27"/>
      <c r="K248" s="27"/>
      <c r="L248" s="185"/>
    </row>
    <row r="249" spans="2:12">
      <c r="B249" s="27"/>
      <c r="E249" s="186"/>
      <c r="F249" s="187"/>
      <c r="G249" s="186"/>
      <c r="J249" s="27"/>
      <c r="K249" s="27"/>
      <c r="L249" s="185"/>
    </row>
    <row r="250" spans="2:12">
      <c r="B250" s="27"/>
      <c r="E250" s="186"/>
      <c r="F250" s="187"/>
      <c r="G250" s="186"/>
      <c r="J250" s="27"/>
      <c r="K250" s="27"/>
      <c r="L250" s="185"/>
    </row>
    <row r="251" spans="2:12">
      <c r="B251" s="27"/>
      <c r="E251" s="186"/>
      <c r="F251" s="187"/>
      <c r="G251" s="186"/>
      <c r="J251" s="27"/>
      <c r="K251" s="27"/>
      <c r="L251" s="185"/>
    </row>
    <row r="252" spans="2:12">
      <c r="B252" s="27"/>
      <c r="E252" s="186"/>
      <c r="F252" s="187"/>
      <c r="G252" s="186"/>
      <c r="J252" s="27"/>
      <c r="K252" s="27"/>
      <c r="L252" s="185"/>
    </row>
    <row r="253" spans="2:12">
      <c r="B253" s="27"/>
      <c r="E253" s="186"/>
      <c r="F253" s="187"/>
      <c r="G253" s="186"/>
      <c r="J253" s="27"/>
      <c r="K253" s="27"/>
      <c r="L253" s="185"/>
    </row>
    <row r="254" spans="2:12">
      <c r="B254" s="27"/>
      <c r="E254" s="186"/>
      <c r="F254" s="187"/>
      <c r="G254" s="186"/>
      <c r="J254" s="27"/>
      <c r="K254" s="27"/>
      <c r="L254" s="185"/>
    </row>
    <row r="255" spans="2:12">
      <c r="B255" s="27"/>
      <c r="E255" s="186"/>
      <c r="F255" s="187"/>
      <c r="G255" s="186"/>
      <c r="J255" s="27"/>
      <c r="K255" s="27"/>
      <c r="L255" s="185"/>
    </row>
    <row r="256" spans="2:12">
      <c r="B256" s="27"/>
      <c r="E256" s="186"/>
      <c r="F256" s="187"/>
      <c r="G256" s="186"/>
      <c r="J256" s="27"/>
      <c r="K256" s="27"/>
      <c r="L256" s="185"/>
    </row>
    <row r="257" spans="2:12">
      <c r="B257" s="27"/>
      <c r="E257" s="186"/>
      <c r="F257" s="187"/>
      <c r="G257" s="186"/>
      <c r="J257" s="27"/>
      <c r="K257" s="27"/>
      <c r="L257" s="185"/>
    </row>
    <row r="258" spans="2:12">
      <c r="B258" s="27"/>
      <c r="E258" s="186"/>
      <c r="F258" s="187"/>
      <c r="G258" s="186"/>
      <c r="J258" s="27"/>
      <c r="K258" s="27"/>
      <c r="L258" s="185"/>
    </row>
    <row r="259" spans="2:12">
      <c r="B259" s="27"/>
      <c r="E259" s="186"/>
      <c r="F259" s="187"/>
      <c r="G259" s="186"/>
      <c r="J259" s="27"/>
      <c r="K259" s="27"/>
      <c r="L259" s="185"/>
    </row>
    <row r="260" spans="2:12">
      <c r="B260" s="27"/>
      <c r="E260" s="186"/>
      <c r="F260" s="187"/>
      <c r="G260" s="186"/>
      <c r="J260" s="27"/>
      <c r="K260" s="27"/>
      <c r="L260" s="185"/>
    </row>
    <row r="261" spans="2:12">
      <c r="B261" s="27"/>
      <c r="E261" s="186"/>
      <c r="F261" s="187"/>
      <c r="G261" s="186"/>
      <c r="J261" s="27"/>
      <c r="K261" s="27"/>
      <c r="L261" s="185"/>
    </row>
    <row r="262" spans="2:12">
      <c r="B262" s="27"/>
      <c r="E262" s="186"/>
      <c r="F262" s="187"/>
      <c r="G262" s="186"/>
      <c r="J262" s="27"/>
      <c r="K262" s="27"/>
      <c r="L262" s="185"/>
    </row>
    <row r="263" spans="2:12">
      <c r="B263" s="27"/>
      <c r="E263" s="186"/>
      <c r="F263" s="187"/>
      <c r="G263" s="186"/>
      <c r="J263" s="27"/>
      <c r="K263" s="27"/>
      <c r="L263" s="185"/>
    </row>
    <row r="264" spans="2:12">
      <c r="B264" s="27"/>
      <c r="E264" s="186"/>
      <c r="F264" s="187"/>
      <c r="G264" s="186"/>
      <c r="J264" s="27"/>
      <c r="K264" s="27"/>
      <c r="L264" s="185"/>
    </row>
    <row r="265" spans="2:12">
      <c r="B265" s="27"/>
      <c r="E265" s="186"/>
      <c r="F265" s="187"/>
      <c r="G265" s="186"/>
      <c r="J265" s="27"/>
      <c r="K265" s="27"/>
      <c r="L265" s="185"/>
    </row>
    <row r="266" spans="2:12">
      <c r="B266" s="27"/>
      <c r="E266" s="186"/>
      <c r="F266" s="187"/>
      <c r="G266" s="186"/>
      <c r="J266" s="27"/>
      <c r="K266" s="27"/>
      <c r="L266" s="185"/>
    </row>
    <row r="267" spans="2:12">
      <c r="B267" s="27"/>
      <c r="E267" s="186"/>
      <c r="F267" s="187"/>
      <c r="G267" s="186"/>
      <c r="J267" s="27"/>
      <c r="K267" s="27"/>
      <c r="L267" s="185"/>
    </row>
    <row r="268" spans="2:12">
      <c r="B268" s="27"/>
      <c r="E268" s="186"/>
      <c r="F268" s="187"/>
      <c r="G268" s="186"/>
      <c r="J268" s="27"/>
      <c r="K268" s="27"/>
      <c r="L268" s="185"/>
    </row>
    <row r="269" spans="2:12">
      <c r="B269" s="27"/>
      <c r="E269" s="186"/>
      <c r="F269" s="187"/>
      <c r="G269" s="186"/>
      <c r="J269" s="27"/>
      <c r="K269" s="27"/>
      <c r="L269" s="185"/>
    </row>
    <row r="270" spans="2:12">
      <c r="B270" s="27"/>
      <c r="E270" s="186"/>
      <c r="F270" s="187"/>
      <c r="G270" s="186"/>
      <c r="J270" s="27"/>
      <c r="K270" s="27"/>
      <c r="L270" s="185"/>
    </row>
    <row r="271" spans="2:12">
      <c r="B271" s="27"/>
      <c r="E271" s="186"/>
      <c r="F271" s="187"/>
      <c r="G271" s="186"/>
      <c r="J271" s="27"/>
      <c r="K271" s="27"/>
      <c r="L271" s="185"/>
    </row>
    <row r="272" spans="2:12">
      <c r="B272" s="27"/>
      <c r="E272" s="186"/>
      <c r="F272" s="187"/>
      <c r="G272" s="186"/>
      <c r="J272" s="27"/>
      <c r="K272" s="27"/>
      <c r="L272" s="185"/>
    </row>
    <row r="273" spans="2:12">
      <c r="B273" s="27"/>
      <c r="E273" s="186"/>
      <c r="F273" s="187"/>
      <c r="G273" s="186"/>
      <c r="J273" s="27"/>
      <c r="K273" s="27"/>
      <c r="L273" s="185"/>
    </row>
    <row r="274" spans="2:12">
      <c r="B274" s="27"/>
      <c r="E274" s="186"/>
      <c r="F274" s="187"/>
      <c r="G274" s="186"/>
      <c r="J274" s="27"/>
      <c r="K274" s="27"/>
      <c r="L274" s="185"/>
    </row>
    <row r="275" spans="2:12">
      <c r="B275" s="27"/>
      <c r="E275" s="186"/>
      <c r="F275" s="187"/>
      <c r="G275" s="186"/>
      <c r="J275" s="27"/>
      <c r="K275" s="27"/>
      <c r="L275" s="185"/>
    </row>
    <row r="276" spans="2:12">
      <c r="B276" s="27"/>
      <c r="E276" s="186"/>
      <c r="F276" s="187"/>
      <c r="G276" s="186"/>
      <c r="J276" s="27"/>
      <c r="K276" s="27"/>
      <c r="L276" s="185"/>
    </row>
    <row r="277" spans="2:12">
      <c r="B277" s="27"/>
      <c r="E277" s="186"/>
      <c r="F277" s="187"/>
      <c r="G277" s="186"/>
      <c r="J277" s="27"/>
      <c r="K277" s="27"/>
      <c r="L277" s="185"/>
    </row>
    <row r="278" spans="2:12">
      <c r="B278" s="27"/>
      <c r="E278" s="186"/>
      <c r="F278" s="187"/>
      <c r="G278" s="186"/>
      <c r="J278" s="27"/>
      <c r="K278" s="27"/>
      <c r="L278" s="185"/>
    </row>
    <row r="279" spans="2:12">
      <c r="B279" s="27"/>
      <c r="E279" s="186"/>
      <c r="F279" s="187"/>
      <c r="G279" s="186"/>
      <c r="J279" s="27"/>
      <c r="K279" s="27"/>
      <c r="L279" s="185"/>
    </row>
    <row r="280" spans="2:12">
      <c r="B280" s="27"/>
      <c r="E280" s="186"/>
      <c r="F280" s="187"/>
      <c r="G280" s="186"/>
      <c r="J280" s="27"/>
      <c r="K280" s="27"/>
      <c r="L280" s="185"/>
    </row>
    <row r="281" spans="2:12">
      <c r="B281" s="27"/>
      <c r="E281" s="186"/>
      <c r="F281" s="187"/>
      <c r="G281" s="186"/>
      <c r="J281" s="27"/>
      <c r="K281" s="27"/>
      <c r="L281" s="185"/>
    </row>
    <row r="282" spans="2:12">
      <c r="B282" s="27"/>
      <c r="E282" s="186"/>
      <c r="F282" s="187"/>
      <c r="G282" s="186"/>
      <c r="J282" s="27"/>
      <c r="K282" s="27"/>
      <c r="L282" s="185"/>
    </row>
    <row r="283" spans="2:12">
      <c r="B283" s="27"/>
      <c r="E283" s="186"/>
      <c r="F283" s="187"/>
      <c r="G283" s="186"/>
      <c r="J283" s="27"/>
      <c r="K283" s="27"/>
      <c r="L283" s="185"/>
    </row>
    <row r="284" spans="2:12">
      <c r="B284" s="27"/>
      <c r="E284" s="186"/>
      <c r="F284" s="187"/>
      <c r="G284" s="186"/>
      <c r="J284" s="27"/>
      <c r="K284" s="27"/>
      <c r="L284" s="185"/>
    </row>
    <row r="285" spans="2:12">
      <c r="B285" s="27"/>
      <c r="E285" s="186"/>
      <c r="F285" s="187"/>
      <c r="G285" s="186"/>
      <c r="J285" s="27"/>
      <c r="K285" s="27"/>
      <c r="L285" s="185"/>
    </row>
    <row r="286" spans="2:12">
      <c r="B286" s="27"/>
      <c r="E286" s="186"/>
      <c r="F286" s="187"/>
      <c r="G286" s="186"/>
      <c r="J286" s="27"/>
      <c r="K286" s="27"/>
      <c r="L286" s="185"/>
    </row>
    <row r="287" spans="2:12">
      <c r="B287" s="27"/>
      <c r="E287" s="186"/>
      <c r="F287" s="187"/>
      <c r="G287" s="186"/>
      <c r="J287" s="27"/>
      <c r="K287" s="27"/>
      <c r="L287" s="185"/>
    </row>
    <row r="288" spans="2:12">
      <c r="B288" s="27"/>
      <c r="E288" s="186"/>
      <c r="F288" s="187"/>
      <c r="G288" s="186"/>
      <c r="J288" s="27"/>
      <c r="K288" s="27"/>
      <c r="L288" s="185"/>
    </row>
    <row r="289" spans="2:12">
      <c r="B289" s="27"/>
      <c r="E289" s="186"/>
      <c r="F289" s="187"/>
      <c r="G289" s="186"/>
      <c r="J289" s="27"/>
      <c r="K289" s="27"/>
      <c r="L289" s="185"/>
    </row>
    <row r="290" spans="2:12">
      <c r="B290" s="27"/>
      <c r="E290" s="186"/>
      <c r="F290" s="187"/>
      <c r="G290" s="186"/>
      <c r="J290" s="27"/>
      <c r="K290" s="27"/>
      <c r="L290" s="185"/>
    </row>
    <row r="291" spans="2:12">
      <c r="B291" s="27"/>
      <c r="E291" s="186"/>
      <c r="F291" s="187"/>
      <c r="G291" s="186"/>
      <c r="J291" s="27"/>
      <c r="K291" s="27"/>
      <c r="L291" s="185"/>
    </row>
    <row r="292" spans="2:12">
      <c r="B292" s="27"/>
      <c r="E292" s="186"/>
      <c r="F292" s="187"/>
      <c r="G292" s="186"/>
      <c r="J292" s="27"/>
      <c r="K292" s="27"/>
      <c r="L292" s="185"/>
    </row>
    <row r="293" spans="2:12">
      <c r="B293" s="27"/>
      <c r="E293" s="186"/>
      <c r="F293" s="187"/>
      <c r="G293" s="186"/>
      <c r="J293" s="27"/>
      <c r="K293" s="27"/>
      <c r="L293" s="185"/>
    </row>
    <row r="294" spans="2:12">
      <c r="B294" s="27"/>
      <c r="E294" s="186"/>
      <c r="F294" s="187"/>
      <c r="G294" s="186"/>
      <c r="J294" s="27"/>
      <c r="K294" s="27"/>
      <c r="L294" s="185"/>
    </row>
    <row r="295" spans="2:12">
      <c r="B295" s="27"/>
      <c r="E295" s="186"/>
      <c r="F295" s="187"/>
      <c r="G295" s="186"/>
      <c r="J295" s="27"/>
      <c r="K295" s="27"/>
      <c r="L295" s="185"/>
    </row>
    <row r="296" spans="2:12">
      <c r="B296" s="27"/>
      <c r="E296" s="186"/>
      <c r="F296" s="187"/>
      <c r="G296" s="186"/>
      <c r="J296" s="27"/>
      <c r="K296" s="27"/>
      <c r="L296" s="185"/>
    </row>
    <row r="297" spans="2:12">
      <c r="B297" s="27"/>
      <c r="E297" s="186"/>
      <c r="F297" s="187"/>
      <c r="G297" s="186"/>
      <c r="J297" s="27"/>
      <c r="K297" s="27"/>
      <c r="L297" s="185"/>
    </row>
    <row r="298" spans="2:12">
      <c r="B298" s="27"/>
      <c r="E298" s="186"/>
      <c r="F298" s="187"/>
      <c r="G298" s="186"/>
      <c r="J298" s="27"/>
      <c r="K298" s="27"/>
      <c r="L298" s="185"/>
    </row>
    <row r="299" spans="2:12">
      <c r="B299" s="27"/>
      <c r="E299" s="186"/>
      <c r="F299" s="187"/>
      <c r="G299" s="186"/>
      <c r="J299" s="27"/>
      <c r="K299" s="27"/>
      <c r="L299" s="185"/>
    </row>
    <row r="300" spans="2:12">
      <c r="B300" s="27"/>
      <c r="E300" s="186"/>
      <c r="F300" s="187"/>
      <c r="G300" s="186"/>
      <c r="J300" s="27"/>
      <c r="K300" s="27"/>
      <c r="L300" s="185"/>
    </row>
    <row r="301" spans="2:12">
      <c r="B301" s="27"/>
      <c r="E301" s="186"/>
      <c r="F301" s="187"/>
      <c r="G301" s="186"/>
      <c r="J301" s="27"/>
      <c r="K301" s="27"/>
      <c r="L301" s="185"/>
    </row>
    <row r="302" spans="2:12">
      <c r="B302" s="27"/>
      <c r="E302" s="186"/>
      <c r="F302" s="187"/>
      <c r="G302" s="186"/>
      <c r="J302" s="27"/>
      <c r="K302" s="27"/>
      <c r="L302" s="185"/>
    </row>
    <row r="303" spans="2:12">
      <c r="B303" s="27"/>
      <c r="E303" s="186"/>
      <c r="F303" s="187"/>
      <c r="G303" s="186"/>
      <c r="J303" s="27"/>
      <c r="K303" s="27"/>
      <c r="L303" s="185"/>
    </row>
    <row r="304" spans="2:12">
      <c r="B304" s="27"/>
      <c r="E304" s="186"/>
      <c r="F304" s="187"/>
      <c r="G304" s="186"/>
      <c r="J304" s="27"/>
      <c r="K304" s="27"/>
      <c r="L304" s="185"/>
    </row>
    <row r="305" spans="2:12">
      <c r="B305" s="27"/>
      <c r="E305" s="186"/>
      <c r="F305" s="187"/>
      <c r="G305" s="186"/>
      <c r="J305" s="27"/>
      <c r="K305" s="27"/>
      <c r="L305" s="185"/>
    </row>
    <row r="306" spans="2:12">
      <c r="B306" s="27"/>
      <c r="E306" s="186"/>
      <c r="F306" s="187"/>
      <c r="G306" s="186"/>
      <c r="J306" s="27"/>
      <c r="K306" s="27"/>
      <c r="L306" s="185"/>
    </row>
    <row r="307" spans="2:12">
      <c r="B307" s="27"/>
      <c r="E307" s="186"/>
      <c r="F307" s="187"/>
      <c r="G307" s="186"/>
      <c r="J307" s="27"/>
      <c r="K307" s="27"/>
      <c r="L307" s="185"/>
    </row>
    <row r="308" spans="2:12">
      <c r="B308" s="27"/>
      <c r="E308" s="186"/>
      <c r="F308" s="187"/>
      <c r="G308" s="186"/>
      <c r="J308" s="27"/>
      <c r="K308" s="27"/>
      <c r="L308" s="185"/>
    </row>
    <row r="309" spans="2:12">
      <c r="B309" s="27"/>
      <c r="E309" s="186"/>
      <c r="F309" s="187"/>
      <c r="G309" s="186"/>
      <c r="J309" s="27"/>
      <c r="K309" s="27"/>
      <c r="L309" s="185"/>
    </row>
    <row r="310" spans="2:12">
      <c r="B310" s="27"/>
      <c r="E310" s="186"/>
      <c r="F310" s="187"/>
      <c r="G310" s="186"/>
      <c r="J310" s="27"/>
      <c r="K310" s="27"/>
      <c r="L310" s="185"/>
    </row>
    <row r="311" spans="2:12">
      <c r="B311" s="27"/>
      <c r="E311" s="186"/>
      <c r="F311" s="187"/>
      <c r="G311" s="186"/>
      <c r="J311" s="27"/>
      <c r="K311" s="27"/>
      <c r="L311" s="185"/>
    </row>
    <row r="312" spans="2:12">
      <c r="B312" s="27"/>
      <c r="E312" s="186"/>
      <c r="F312" s="187"/>
      <c r="G312" s="186"/>
      <c r="J312" s="27"/>
      <c r="K312" s="27"/>
      <c r="L312" s="185"/>
    </row>
    <row r="313" spans="2:12">
      <c r="B313" s="27"/>
      <c r="E313" s="186"/>
      <c r="F313" s="187"/>
      <c r="G313" s="186"/>
      <c r="J313" s="27"/>
      <c r="K313" s="27"/>
      <c r="L313" s="185"/>
    </row>
    <row r="314" spans="2:12">
      <c r="B314" s="27"/>
      <c r="E314" s="186"/>
      <c r="F314" s="187"/>
      <c r="G314" s="186"/>
      <c r="J314" s="27"/>
      <c r="K314" s="27"/>
      <c r="L314" s="185"/>
    </row>
    <row r="315" spans="2:12">
      <c r="B315" s="27"/>
      <c r="E315" s="186"/>
      <c r="F315" s="187"/>
      <c r="G315" s="186"/>
      <c r="J315" s="27"/>
      <c r="K315" s="27"/>
      <c r="L315" s="185"/>
    </row>
    <row r="316" spans="2:12">
      <c r="B316" s="27"/>
      <c r="E316" s="186"/>
      <c r="F316" s="187"/>
      <c r="G316" s="186"/>
      <c r="J316" s="27"/>
      <c r="K316" s="27"/>
      <c r="L316" s="185"/>
    </row>
    <row r="317" spans="2:12">
      <c r="B317" s="27"/>
      <c r="E317" s="186"/>
      <c r="F317" s="187"/>
      <c r="G317" s="186"/>
      <c r="J317" s="27"/>
      <c r="K317" s="27"/>
      <c r="L317" s="185"/>
    </row>
    <row r="318" spans="2:12">
      <c r="B318" s="27"/>
      <c r="E318" s="186"/>
      <c r="F318" s="187"/>
      <c r="G318" s="186"/>
      <c r="J318" s="27"/>
      <c r="K318" s="27"/>
      <c r="L318" s="185"/>
    </row>
    <row r="319" spans="2:12">
      <c r="B319" s="27"/>
      <c r="E319" s="186"/>
      <c r="F319" s="187"/>
      <c r="G319" s="186"/>
      <c r="J319" s="27"/>
      <c r="K319" s="27"/>
      <c r="L319" s="185"/>
    </row>
    <row r="320" spans="2:12">
      <c r="B320" s="27"/>
      <c r="E320" s="186"/>
      <c r="F320" s="187"/>
      <c r="G320" s="186"/>
      <c r="J320" s="27"/>
      <c r="K320" s="27"/>
      <c r="L320" s="185"/>
    </row>
    <row r="321" spans="2:12">
      <c r="B321" s="27"/>
      <c r="E321" s="186"/>
      <c r="F321" s="187"/>
      <c r="G321" s="186"/>
      <c r="J321" s="27"/>
      <c r="K321" s="27"/>
      <c r="L321" s="185"/>
    </row>
    <row r="322" spans="2:12">
      <c r="B322" s="27"/>
      <c r="E322" s="186"/>
      <c r="F322" s="187"/>
      <c r="G322" s="186"/>
      <c r="J322" s="27"/>
      <c r="K322" s="27"/>
      <c r="L322" s="185"/>
    </row>
    <row r="323" spans="2:12">
      <c r="B323" s="27"/>
      <c r="E323" s="186"/>
      <c r="F323" s="187"/>
      <c r="G323" s="186"/>
      <c r="J323" s="27"/>
      <c r="K323" s="27"/>
      <c r="L323" s="185"/>
    </row>
    <row r="324" spans="2:12">
      <c r="B324" s="27"/>
      <c r="E324" s="186"/>
      <c r="F324" s="187"/>
      <c r="G324" s="186"/>
      <c r="J324" s="27"/>
      <c r="K324" s="27"/>
      <c r="L324" s="185"/>
    </row>
    <row r="325" spans="2:12">
      <c r="B325" s="27"/>
      <c r="E325" s="186"/>
      <c r="F325" s="187"/>
      <c r="G325" s="186"/>
      <c r="J325" s="27"/>
      <c r="K325" s="27"/>
      <c r="L325" s="185"/>
    </row>
    <row r="326" spans="2:12">
      <c r="B326" s="27"/>
      <c r="E326" s="186"/>
      <c r="F326" s="187"/>
      <c r="G326" s="186"/>
      <c r="J326" s="27"/>
      <c r="K326" s="27"/>
      <c r="L326" s="185"/>
    </row>
    <row r="327" spans="2:12">
      <c r="B327" s="27"/>
      <c r="E327" s="186"/>
      <c r="F327" s="187"/>
      <c r="G327" s="186"/>
      <c r="J327" s="27"/>
      <c r="K327" s="27"/>
      <c r="L327" s="185"/>
    </row>
    <row r="328" spans="2:12">
      <c r="B328" s="27"/>
      <c r="E328" s="186"/>
      <c r="F328" s="187"/>
      <c r="G328" s="186"/>
      <c r="J328" s="27"/>
      <c r="K328" s="27"/>
      <c r="L328" s="185"/>
    </row>
    <row r="329" spans="2:12">
      <c r="B329" s="27"/>
      <c r="E329" s="186"/>
      <c r="F329" s="187"/>
      <c r="G329" s="186"/>
      <c r="J329" s="27"/>
      <c r="K329" s="27"/>
      <c r="L329" s="185"/>
    </row>
    <row r="330" spans="2:12">
      <c r="B330" s="27"/>
      <c r="E330" s="186"/>
      <c r="F330" s="187"/>
      <c r="G330" s="186"/>
      <c r="J330" s="27"/>
      <c r="K330" s="27"/>
      <c r="L330" s="185"/>
    </row>
    <row r="331" spans="2:12">
      <c r="B331" s="27"/>
      <c r="E331" s="186"/>
      <c r="F331" s="187"/>
      <c r="G331" s="186"/>
      <c r="J331" s="27"/>
      <c r="K331" s="27"/>
      <c r="L331" s="185"/>
    </row>
    <row r="332" spans="2:12">
      <c r="B332" s="27"/>
      <c r="E332" s="186"/>
      <c r="F332" s="187"/>
      <c r="G332" s="186"/>
      <c r="J332" s="27"/>
      <c r="K332" s="27"/>
      <c r="L332" s="185"/>
    </row>
    <row r="333" spans="2:12">
      <c r="B333" s="27"/>
      <c r="E333" s="186"/>
      <c r="F333" s="187"/>
      <c r="G333" s="186"/>
      <c r="J333" s="27"/>
      <c r="K333" s="27"/>
      <c r="L333" s="185"/>
    </row>
    <row r="334" spans="2:12">
      <c r="B334" s="27"/>
      <c r="E334" s="186"/>
      <c r="F334" s="187"/>
      <c r="G334" s="186"/>
      <c r="J334" s="27"/>
      <c r="K334" s="27"/>
      <c r="L334" s="185"/>
    </row>
    <row r="335" spans="2:12">
      <c r="B335" s="27"/>
      <c r="E335" s="186"/>
      <c r="F335" s="187"/>
      <c r="G335" s="186"/>
      <c r="J335" s="27"/>
      <c r="K335" s="27"/>
      <c r="L335" s="185"/>
    </row>
    <row r="336" spans="2:12">
      <c r="B336" s="27"/>
      <c r="E336" s="186"/>
      <c r="F336" s="187"/>
      <c r="G336" s="186"/>
      <c r="J336" s="27"/>
      <c r="K336" s="27"/>
      <c r="L336" s="185"/>
    </row>
    <row r="337" spans="2:12">
      <c r="B337" s="27"/>
      <c r="E337" s="186"/>
      <c r="F337" s="187"/>
      <c r="G337" s="186"/>
      <c r="J337" s="27"/>
      <c r="K337" s="27"/>
      <c r="L337" s="185"/>
    </row>
    <row r="338" spans="2:12">
      <c r="B338" s="27"/>
      <c r="E338" s="186"/>
      <c r="F338" s="187"/>
      <c r="G338" s="186"/>
      <c r="J338" s="27"/>
      <c r="K338" s="27"/>
      <c r="L338" s="185"/>
    </row>
    <row r="339" spans="2:12">
      <c r="B339" s="27"/>
      <c r="E339" s="186"/>
      <c r="F339" s="187"/>
      <c r="G339" s="186"/>
      <c r="J339" s="27"/>
      <c r="K339" s="27"/>
      <c r="L339" s="185"/>
    </row>
    <row r="340" spans="2:12">
      <c r="B340" s="27"/>
      <c r="E340" s="186"/>
      <c r="F340" s="187"/>
      <c r="G340" s="186"/>
      <c r="J340" s="27"/>
      <c r="K340" s="27"/>
      <c r="L340" s="185"/>
    </row>
    <row r="341" spans="2:12">
      <c r="B341" s="27"/>
      <c r="E341" s="186"/>
      <c r="F341" s="187"/>
      <c r="G341" s="186"/>
      <c r="J341" s="27"/>
      <c r="K341" s="27"/>
      <c r="L341" s="185"/>
    </row>
    <row r="342" spans="2:12">
      <c r="B342" s="27"/>
      <c r="E342" s="186"/>
      <c r="F342" s="187"/>
      <c r="G342" s="186"/>
      <c r="J342" s="27"/>
      <c r="K342" s="27"/>
      <c r="L342" s="185"/>
    </row>
    <row r="343" spans="2:12">
      <c r="B343" s="27"/>
      <c r="E343" s="186"/>
      <c r="F343" s="187"/>
      <c r="G343" s="186"/>
      <c r="J343" s="27"/>
      <c r="K343" s="27"/>
      <c r="L343" s="185"/>
    </row>
    <row r="344" spans="2:12">
      <c r="B344" s="27"/>
      <c r="E344" s="186"/>
      <c r="F344" s="187"/>
      <c r="G344" s="186"/>
      <c r="J344" s="27"/>
      <c r="K344" s="27"/>
      <c r="L344" s="185"/>
    </row>
    <row r="345" spans="2:12">
      <c r="B345" s="27"/>
      <c r="E345" s="186"/>
      <c r="F345" s="187"/>
      <c r="G345" s="186"/>
      <c r="J345" s="27"/>
      <c r="K345" s="27"/>
      <c r="L345" s="185"/>
    </row>
    <row r="346" spans="2:12">
      <c r="B346" s="27"/>
      <c r="E346" s="186"/>
      <c r="F346" s="187"/>
      <c r="G346" s="186"/>
      <c r="J346" s="27"/>
      <c r="K346" s="27"/>
      <c r="L346" s="185"/>
    </row>
    <row r="347" spans="2:12">
      <c r="B347" s="27"/>
      <c r="E347" s="186"/>
      <c r="F347" s="187"/>
      <c r="G347" s="186"/>
      <c r="J347" s="27"/>
      <c r="K347" s="27"/>
      <c r="L347" s="185"/>
    </row>
    <row r="348" spans="2:12">
      <c r="B348" s="27"/>
      <c r="E348" s="186"/>
      <c r="F348" s="187"/>
      <c r="G348" s="186"/>
      <c r="J348" s="27"/>
      <c r="K348" s="27"/>
      <c r="L348" s="185"/>
    </row>
    <row r="349" spans="2:12">
      <c r="B349" s="27"/>
      <c r="E349" s="186"/>
      <c r="F349" s="187"/>
      <c r="G349" s="186"/>
      <c r="J349" s="27"/>
      <c r="K349" s="27"/>
      <c r="L349" s="185"/>
    </row>
    <row r="350" spans="2:12">
      <c r="B350" s="27"/>
      <c r="E350" s="186"/>
      <c r="F350" s="187"/>
      <c r="G350" s="186"/>
      <c r="J350" s="27"/>
      <c r="K350" s="27"/>
      <c r="L350" s="185"/>
    </row>
    <row r="351" spans="2:12">
      <c r="B351" s="27"/>
      <c r="E351" s="186"/>
      <c r="F351" s="187"/>
      <c r="G351" s="186"/>
      <c r="J351" s="27"/>
      <c r="K351" s="27"/>
      <c r="L351" s="185"/>
    </row>
    <row r="352" spans="2:12">
      <c r="B352" s="27"/>
      <c r="E352" s="186"/>
      <c r="F352" s="187"/>
      <c r="G352" s="186"/>
      <c r="J352" s="27"/>
      <c r="K352" s="27"/>
      <c r="L352" s="185"/>
    </row>
    <row r="353" spans="2:12">
      <c r="B353" s="27"/>
      <c r="E353" s="186"/>
      <c r="F353" s="187"/>
      <c r="G353" s="186"/>
      <c r="J353" s="27"/>
      <c r="K353" s="27"/>
      <c r="L353" s="185"/>
    </row>
    <row r="354" spans="2:12">
      <c r="B354" s="27"/>
      <c r="E354" s="186"/>
      <c r="F354" s="187"/>
      <c r="G354" s="186"/>
      <c r="J354" s="27"/>
      <c r="K354" s="27"/>
      <c r="L354" s="185"/>
    </row>
    <row r="355" spans="2:12">
      <c r="B355" s="27"/>
      <c r="E355" s="186"/>
      <c r="F355" s="187"/>
      <c r="G355" s="186"/>
      <c r="J355" s="27"/>
      <c r="K355" s="27"/>
      <c r="L355" s="185"/>
    </row>
    <row r="356" spans="2:12">
      <c r="B356" s="27"/>
      <c r="E356" s="186"/>
      <c r="F356" s="187"/>
      <c r="G356" s="186"/>
      <c r="J356" s="27"/>
      <c r="K356" s="27"/>
      <c r="L356" s="185"/>
    </row>
    <row r="357" spans="2:12">
      <c r="B357" s="27"/>
      <c r="E357" s="186"/>
      <c r="F357" s="187"/>
      <c r="G357" s="186"/>
      <c r="J357" s="27"/>
      <c r="K357" s="27"/>
      <c r="L357" s="185"/>
    </row>
    <row r="358" spans="2:12">
      <c r="B358" s="27"/>
      <c r="E358" s="186"/>
      <c r="F358" s="187"/>
      <c r="G358" s="186"/>
      <c r="J358" s="27"/>
      <c r="K358" s="27"/>
      <c r="L358" s="185"/>
    </row>
    <row r="359" spans="2:12">
      <c r="B359" s="27"/>
      <c r="E359" s="186"/>
      <c r="F359" s="187"/>
      <c r="G359" s="186"/>
      <c r="J359" s="27"/>
      <c r="K359" s="27"/>
      <c r="L359" s="185"/>
    </row>
    <row r="360" spans="2:12">
      <c r="B360" s="27"/>
      <c r="E360" s="186"/>
      <c r="F360" s="187"/>
      <c r="G360" s="186"/>
      <c r="J360" s="27"/>
      <c r="K360" s="27"/>
      <c r="L360" s="185"/>
    </row>
    <row r="361" spans="2:12">
      <c r="B361" s="27"/>
      <c r="E361" s="186"/>
      <c r="F361" s="187"/>
      <c r="G361" s="186"/>
      <c r="J361" s="27"/>
      <c r="K361" s="27"/>
      <c r="L361" s="185"/>
    </row>
    <row r="362" spans="2:12">
      <c r="B362" s="27"/>
      <c r="E362" s="186"/>
      <c r="F362" s="187"/>
      <c r="G362" s="186"/>
      <c r="J362" s="27"/>
      <c r="K362" s="27"/>
      <c r="L362" s="185"/>
    </row>
    <row r="363" spans="2:12">
      <c r="B363" s="27"/>
      <c r="E363" s="186"/>
      <c r="F363" s="187"/>
      <c r="G363" s="186"/>
      <c r="J363" s="27"/>
      <c r="K363" s="27"/>
      <c r="L363" s="185"/>
    </row>
    <row r="364" spans="2:12">
      <c r="B364" s="27"/>
      <c r="E364" s="186"/>
      <c r="F364" s="187"/>
      <c r="G364" s="186"/>
      <c r="J364" s="27"/>
      <c r="K364" s="27"/>
      <c r="L364" s="185"/>
    </row>
    <row r="365" spans="2:12">
      <c r="B365" s="27"/>
      <c r="E365" s="186"/>
      <c r="F365" s="187"/>
      <c r="G365" s="186"/>
      <c r="J365" s="27"/>
      <c r="K365" s="27"/>
      <c r="L365" s="185"/>
    </row>
    <row r="366" spans="2:12">
      <c r="B366" s="27"/>
      <c r="E366" s="186"/>
      <c r="F366" s="187"/>
      <c r="G366" s="186"/>
      <c r="J366" s="27"/>
      <c r="K366" s="27"/>
      <c r="L366" s="185"/>
    </row>
    <row r="367" spans="2:12">
      <c r="B367" s="27"/>
      <c r="E367" s="186"/>
      <c r="F367" s="187"/>
      <c r="G367" s="186"/>
      <c r="J367" s="27"/>
      <c r="K367" s="27"/>
      <c r="L367" s="185"/>
    </row>
    <row r="368" spans="2:12">
      <c r="B368" s="27"/>
      <c r="E368" s="186"/>
      <c r="F368" s="187"/>
      <c r="G368" s="186"/>
      <c r="J368" s="27"/>
      <c r="K368" s="27"/>
      <c r="L368" s="185"/>
    </row>
    <row r="369" spans="2:12">
      <c r="B369" s="27"/>
      <c r="E369" s="186"/>
      <c r="F369" s="187"/>
      <c r="G369" s="186"/>
      <c r="J369" s="27"/>
      <c r="K369" s="27"/>
      <c r="L369" s="185"/>
    </row>
    <row r="370" spans="2:12">
      <c r="B370" s="27"/>
      <c r="E370" s="186"/>
      <c r="F370" s="187"/>
      <c r="G370" s="186"/>
      <c r="J370" s="27"/>
      <c r="K370" s="27"/>
      <c r="L370" s="185"/>
    </row>
    <row r="371" spans="2:12">
      <c r="B371" s="27"/>
      <c r="E371" s="186"/>
      <c r="F371" s="187"/>
      <c r="G371" s="186"/>
      <c r="J371" s="27"/>
      <c r="K371" s="27"/>
      <c r="L371" s="185"/>
    </row>
    <row r="372" spans="2:12">
      <c r="B372" s="27"/>
      <c r="E372" s="186"/>
      <c r="F372" s="187"/>
      <c r="G372" s="186"/>
      <c r="J372" s="27"/>
      <c r="K372" s="27"/>
      <c r="L372" s="185"/>
    </row>
    <row r="373" spans="2:12">
      <c r="B373" s="27"/>
      <c r="E373" s="186"/>
      <c r="F373" s="187"/>
      <c r="G373" s="186"/>
      <c r="J373" s="27"/>
      <c r="K373" s="27"/>
      <c r="L373" s="185"/>
    </row>
    <row r="374" spans="2:12">
      <c r="B374" s="27"/>
      <c r="E374" s="186"/>
      <c r="F374" s="187"/>
      <c r="G374" s="186"/>
      <c r="J374" s="27"/>
      <c r="K374" s="27"/>
      <c r="L374" s="185"/>
    </row>
    <row r="375" spans="2:12">
      <c r="B375" s="27"/>
      <c r="E375" s="186"/>
      <c r="F375" s="187"/>
      <c r="G375" s="186"/>
      <c r="J375" s="27"/>
      <c r="K375" s="27"/>
      <c r="L375" s="185"/>
    </row>
    <row r="376" spans="2:12">
      <c r="B376" s="27"/>
      <c r="E376" s="186"/>
      <c r="F376" s="187"/>
      <c r="G376" s="186"/>
      <c r="J376" s="27"/>
      <c r="K376" s="27"/>
      <c r="L376" s="185"/>
    </row>
    <row r="377" spans="2:12">
      <c r="B377" s="27"/>
      <c r="E377" s="186"/>
      <c r="F377" s="187"/>
      <c r="G377" s="186"/>
      <c r="J377" s="27"/>
      <c r="K377" s="27"/>
      <c r="L377" s="185"/>
    </row>
    <row r="378" spans="2:12">
      <c r="B378" s="27"/>
      <c r="E378" s="186"/>
      <c r="F378" s="187"/>
      <c r="G378" s="186"/>
      <c r="J378" s="27"/>
      <c r="K378" s="27"/>
      <c r="L378" s="185"/>
    </row>
    <row r="379" spans="2:12">
      <c r="B379" s="27"/>
      <c r="E379" s="186"/>
      <c r="F379" s="187"/>
      <c r="G379" s="186"/>
      <c r="J379" s="27"/>
      <c r="K379" s="27"/>
      <c r="L379" s="185"/>
    </row>
    <row r="380" spans="2:12">
      <c r="B380" s="27"/>
      <c r="E380" s="186"/>
      <c r="F380" s="187"/>
      <c r="G380" s="186"/>
      <c r="J380" s="27"/>
      <c r="K380" s="27"/>
      <c r="L380" s="185"/>
    </row>
    <row r="381" spans="2:12">
      <c r="B381" s="27"/>
      <c r="E381" s="186"/>
      <c r="F381" s="187"/>
      <c r="G381" s="186"/>
      <c r="J381" s="27"/>
      <c r="K381" s="27"/>
      <c r="L381" s="185"/>
    </row>
    <row r="382" spans="2:12">
      <c r="B382" s="27"/>
      <c r="E382" s="186"/>
      <c r="F382" s="187"/>
      <c r="G382" s="186"/>
      <c r="J382" s="27"/>
      <c r="K382" s="27"/>
      <c r="L382" s="185"/>
    </row>
    <row r="383" spans="2:12">
      <c r="B383" s="27"/>
      <c r="E383" s="186"/>
      <c r="F383" s="187"/>
      <c r="G383" s="186"/>
      <c r="J383" s="27"/>
      <c r="K383" s="27"/>
      <c r="L383" s="185"/>
    </row>
    <row r="384" spans="2:12">
      <c r="B384" s="27"/>
      <c r="E384" s="186"/>
      <c r="F384" s="187"/>
      <c r="G384" s="186"/>
      <c r="J384" s="27"/>
      <c r="K384" s="27"/>
      <c r="L384" s="185"/>
    </row>
    <row r="385" spans="2:12">
      <c r="B385" s="27"/>
      <c r="E385" s="186"/>
      <c r="F385" s="187"/>
      <c r="G385" s="186"/>
      <c r="J385" s="27"/>
      <c r="K385" s="27"/>
      <c r="L385" s="185"/>
    </row>
    <row r="386" spans="2:12">
      <c r="B386" s="27"/>
      <c r="E386" s="186"/>
      <c r="F386" s="187"/>
      <c r="G386" s="186"/>
      <c r="J386" s="27"/>
      <c r="K386" s="27"/>
      <c r="L386" s="185"/>
    </row>
    <row r="387" spans="2:12">
      <c r="B387" s="27"/>
      <c r="E387" s="186"/>
      <c r="F387" s="187"/>
      <c r="G387" s="186"/>
      <c r="J387" s="27"/>
      <c r="K387" s="27"/>
      <c r="L387" s="185"/>
    </row>
    <row r="388" spans="2:12">
      <c r="B388" s="27"/>
      <c r="E388" s="186"/>
      <c r="F388" s="187"/>
      <c r="G388" s="186"/>
      <c r="J388" s="27"/>
      <c r="K388" s="27"/>
      <c r="L388" s="185"/>
    </row>
    <row r="389" spans="2:12">
      <c r="B389" s="27"/>
      <c r="E389" s="186"/>
      <c r="F389" s="187"/>
      <c r="G389" s="186"/>
      <c r="J389" s="27"/>
      <c r="K389" s="27"/>
      <c r="L389" s="185"/>
    </row>
    <row r="390" spans="2:12">
      <c r="B390" s="27"/>
      <c r="E390" s="186"/>
      <c r="F390" s="187"/>
      <c r="G390" s="186"/>
      <c r="J390" s="27"/>
      <c r="K390" s="27"/>
      <c r="L390" s="185"/>
    </row>
    <row r="391" spans="2:12">
      <c r="B391" s="27"/>
      <c r="E391" s="186"/>
      <c r="F391" s="187"/>
      <c r="G391" s="186"/>
      <c r="J391" s="27"/>
      <c r="K391" s="27"/>
      <c r="L391" s="185"/>
    </row>
    <row r="392" spans="2:12">
      <c r="B392" s="27"/>
      <c r="E392" s="186"/>
      <c r="F392" s="187"/>
      <c r="G392" s="186"/>
      <c r="J392" s="27"/>
      <c r="K392" s="27"/>
      <c r="L392" s="185"/>
    </row>
    <row r="393" spans="2:12">
      <c r="B393" s="27"/>
      <c r="E393" s="186"/>
      <c r="F393" s="187"/>
      <c r="G393" s="186"/>
      <c r="J393" s="27"/>
      <c r="K393" s="27"/>
      <c r="L393" s="185"/>
    </row>
    <row r="394" spans="2:12">
      <c r="B394" s="27"/>
      <c r="E394" s="186"/>
      <c r="F394" s="187"/>
      <c r="G394" s="186"/>
      <c r="J394" s="27"/>
      <c r="K394" s="27"/>
      <c r="L394" s="185"/>
    </row>
    <row r="395" spans="2:12">
      <c r="B395" s="27"/>
      <c r="E395" s="186"/>
      <c r="F395" s="187"/>
      <c r="G395" s="186"/>
      <c r="J395" s="27"/>
      <c r="K395" s="27"/>
      <c r="L395" s="185"/>
    </row>
    <row r="396" spans="2:12">
      <c r="B396" s="27"/>
      <c r="E396" s="186"/>
      <c r="F396" s="187"/>
      <c r="G396" s="186"/>
      <c r="J396" s="27"/>
      <c r="K396" s="27"/>
      <c r="L396" s="185"/>
    </row>
    <row r="397" spans="2:12">
      <c r="B397" s="27"/>
      <c r="E397" s="186"/>
      <c r="F397" s="187"/>
      <c r="G397" s="186"/>
      <c r="J397" s="27"/>
      <c r="K397" s="27"/>
      <c r="L397" s="185"/>
    </row>
    <row r="398" spans="2:12">
      <c r="B398" s="27"/>
      <c r="E398" s="186"/>
      <c r="F398" s="187"/>
      <c r="G398" s="186"/>
      <c r="J398" s="27"/>
      <c r="K398" s="27"/>
      <c r="L398" s="185"/>
    </row>
    <row r="399" spans="2:12">
      <c r="B399" s="27"/>
      <c r="E399" s="186"/>
      <c r="F399" s="187"/>
      <c r="G399" s="186"/>
      <c r="J399" s="27"/>
      <c r="K399" s="27"/>
      <c r="L399" s="185"/>
    </row>
    <row r="400" spans="2:12">
      <c r="B400" s="27"/>
      <c r="E400" s="186"/>
      <c r="F400" s="187"/>
      <c r="G400" s="186"/>
      <c r="J400" s="27"/>
      <c r="K400" s="27"/>
      <c r="L400" s="185"/>
    </row>
    <row r="401" spans="2:12">
      <c r="B401" s="27"/>
      <c r="E401" s="186"/>
      <c r="F401" s="187"/>
      <c r="G401" s="186"/>
      <c r="J401" s="27"/>
      <c r="K401" s="27"/>
      <c r="L401" s="185"/>
    </row>
    <row r="402" spans="2:12">
      <c r="B402" s="27"/>
      <c r="E402" s="186"/>
      <c r="F402" s="187"/>
      <c r="G402" s="186"/>
      <c r="J402" s="27"/>
      <c r="K402" s="27"/>
      <c r="L402" s="185"/>
    </row>
    <row r="403" spans="2:12">
      <c r="B403" s="27"/>
      <c r="E403" s="186"/>
      <c r="F403" s="187"/>
      <c r="G403" s="186"/>
      <c r="J403" s="27"/>
      <c r="K403" s="27"/>
      <c r="L403" s="185"/>
    </row>
    <row r="404" spans="2:12">
      <c r="B404" s="27"/>
      <c r="E404" s="186"/>
      <c r="F404" s="187"/>
      <c r="G404" s="186"/>
      <c r="J404" s="27"/>
      <c r="K404" s="27"/>
      <c r="L404" s="185"/>
    </row>
    <row r="405" spans="2:12">
      <c r="B405" s="27"/>
      <c r="E405" s="186"/>
      <c r="F405" s="187"/>
      <c r="G405" s="186"/>
      <c r="J405" s="27"/>
      <c r="K405" s="27"/>
      <c r="L405" s="185"/>
    </row>
    <row r="406" spans="2:12">
      <c r="B406" s="27"/>
      <c r="E406" s="186"/>
      <c r="F406" s="187"/>
      <c r="G406" s="186"/>
      <c r="J406" s="27"/>
      <c r="K406" s="27"/>
      <c r="L406" s="185"/>
    </row>
    <row r="407" spans="2:12">
      <c r="B407" s="27"/>
      <c r="E407" s="186"/>
      <c r="F407" s="187"/>
      <c r="G407" s="186"/>
      <c r="J407" s="27"/>
      <c r="K407" s="27"/>
      <c r="L407" s="185"/>
    </row>
    <row r="408" spans="2:12">
      <c r="B408" s="27"/>
      <c r="E408" s="186"/>
      <c r="F408" s="187"/>
      <c r="G408" s="186"/>
      <c r="J408" s="27"/>
      <c r="K408" s="27"/>
      <c r="L408" s="185"/>
    </row>
    <row r="409" spans="2:12">
      <c r="B409" s="27"/>
      <c r="E409" s="186"/>
      <c r="F409" s="187"/>
      <c r="G409" s="186"/>
      <c r="J409" s="27"/>
      <c r="K409" s="27"/>
      <c r="L409" s="185"/>
    </row>
    <row r="410" spans="2:12">
      <c r="B410" s="27"/>
      <c r="E410" s="186"/>
      <c r="F410" s="187"/>
      <c r="G410" s="186"/>
      <c r="J410" s="27"/>
      <c r="K410" s="27"/>
      <c r="L410" s="185"/>
    </row>
    <row r="411" spans="2:12">
      <c r="B411" s="27"/>
      <c r="E411" s="186"/>
      <c r="F411" s="187"/>
      <c r="G411" s="186"/>
      <c r="J411" s="27"/>
      <c r="K411" s="27"/>
      <c r="L411" s="185"/>
    </row>
    <row r="412" spans="2:12">
      <c r="B412" s="27"/>
      <c r="E412" s="186"/>
      <c r="F412" s="187"/>
      <c r="G412" s="186"/>
      <c r="J412" s="27"/>
      <c r="K412" s="27"/>
      <c r="L412" s="185"/>
    </row>
    <row r="413" spans="2:12">
      <c r="B413" s="27"/>
      <c r="E413" s="186"/>
      <c r="F413" s="187"/>
      <c r="G413" s="186"/>
      <c r="J413" s="27"/>
      <c r="K413" s="27"/>
      <c r="L413" s="185"/>
    </row>
    <row r="414" spans="2:12">
      <c r="B414" s="27"/>
      <c r="E414" s="186"/>
      <c r="F414" s="187"/>
      <c r="G414" s="186"/>
      <c r="J414" s="27"/>
      <c r="K414" s="27"/>
      <c r="L414" s="185"/>
    </row>
    <row r="415" spans="2:12">
      <c r="B415" s="27"/>
      <c r="E415" s="186"/>
      <c r="F415" s="187"/>
      <c r="G415" s="186"/>
      <c r="J415" s="27"/>
      <c r="K415" s="27"/>
      <c r="L415" s="185"/>
    </row>
    <row r="416" spans="2:12">
      <c r="B416" s="27"/>
      <c r="E416" s="186"/>
      <c r="F416" s="187"/>
      <c r="G416" s="186"/>
      <c r="J416" s="27"/>
      <c r="K416" s="27"/>
      <c r="L416" s="185"/>
    </row>
    <row r="417" spans="2:12">
      <c r="B417" s="27"/>
      <c r="E417" s="186"/>
      <c r="F417" s="187"/>
      <c r="G417" s="186"/>
      <c r="J417" s="27"/>
      <c r="K417" s="27"/>
      <c r="L417" s="185"/>
    </row>
    <row r="418" spans="2:12">
      <c r="B418" s="27"/>
      <c r="E418" s="186"/>
      <c r="F418" s="187"/>
      <c r="G418" s="186"/>
      <c r="J418" s="27"/>
      <c r="K418" s="27"/>
      <c r="L418" s="185"/>
    </row>
    <row r="419" spans="2:12">
      <c r="B419" s="27"/>
      <c r="E419" s="186"/>
      <c r="F419" s="187"/>
      <c r="G419" s="186"/>
      <c r="J419" s="27"/>
      <c r="K419" s="27"/>
      <c r="L419" s="185"/>
    </row>
    <row r="420" spans="2:12">
      <c r="B420" s="27"/>
      <c r="E420" s="186"/>
      <c r="F420" s="187"/>
      <c r="G420" s="186"/>
      <c r="J420" s="27"/>
      <c r="K420" s="27"/>
      <c r="L420" s="185"/>
    </row>
    <row r="421" spans="2:12">
      <c r="B421" s="27"/>
      <c r="E421" s="186"/>
      <c r="F421" s="187"/>
      <c r="G421" s="186"/>
      <c r="J421" s="27"/>
      <c r="K421" s="27"/>
      <c r="L421" s="185"/>
    </row>
    <row r="422" spans="2:12">
      <c r="B422" s="27"/>
      <c r="E422" s="186"/>
      <c r="F422" s="187"/>
      <c r="G422" s="186"/>
      <c r="J422" s="27"/>
      <c r="K422" s="27"/>
      <c r="L422" s="185"/>
    </row>
    <row r="423" spans="2:12">
      <c r="B423" s="27"/>
      <c r="E423" s="186"/>
      <c r="F423" s="187"/>
      <c r="G423" s="186"/>
      <c r="J423" s="27"/>
      <c r="K423" s="27"/>
      <c r="L423" s="185"/>
    </row>
    <row r="424" spans="2:12">
      <c r="B424" s="27"/>
      <c r="E424" s="186"/>
      <c r="F424" s="187"/>
      <c r="G424" s="186"/>
      <c r="J424" s="27"/>
      <c r="K424" s="27"/>
      <c r="L424" s="185"/>
    </row>
    <row r="425" spans="2:12">
      <c r="B425" s="27"/>
      <c r="E425" s="186"/>
      <c r="F425" s="187"/>
      <c r="G425" s="186"/>
      <c r="J425" s="27"/>
      <c r="K425" s="27"/>
      <c r="L425" s="185"/>
    </row>
    <row r="426" spans="2:12">
      <c r="B426" s="27"/>
      <c r="E426" s="186"/>
      <c r="F426" s="187"/>
      <c r="G426" s="186"/>
      <c r="J426" s="27"/>
      <c r="K426" s="27"/>
      <c r="L426" s="185"/>
    </row>
    <row r="427" spans="2:12">
      <c r="B427" s="27"/>
      <c r="E427" s="186"/>
      <c r="F427" s="187"/>
      <c r="G427" s="186"/>
      <c r="J427" s="27"/>
      <c r="K427" s="27"/>
      <c r="L427" s="185"/>
    </row>
    <row r="428" spans="2:12">
      <c r="B428" s="27"/>
      <c r="E428" s="186"/>
      <c r="F428" s="187"/>
      <c r="G428" s="186"/>
      <c r="J428" s="27"/>
      <c r="K428" s="27"/>
      <c r="L428" s="185"/>
    </row>
    <row r="429" spans="2:12">
      <c r="B429" s="27"/>
      <c r="E429" s="186"/>
      <c r="F429" s="187"/>
      <c r="G429" s="186"/>
      <c r="J429" s="27"/>
      <c r="K429" s="27"/>
      <c r="L429" s="185"/>
    </row>
    <row r="430" spans="2:12">
      <c r="B430" s="27"/>
      <c r="E430" s="186"/>
      <c r="F430" s="187"/>
      <c r="G430" s="186"/>
      <c r="J430" s="27"/>
      <c r="K430" s="27"/>
      <c r="L430" s="185"/>
    </row>
    <row r="431" spans="2:12">
      <c r="B431" s="27"/>
      <c r="E431" s="186"/>
      <c r="F431" s="187"/>
      <c r="G431" s="186"/>
      <c r="J431" s="27"/>
      <c r="K431" s="27"/>
      <c r="L431" s="185"/>
    </row>
    <row r="432" spans="2:12">
      <c r="B432" s="27"/>
      <c r="E432" s="186"/>
      <c r="F432" s="187"/>
      <c r="G432" s="186"/>
      <c r="J432" s="27"/>
      <c r="K432" s="27"/>
      <c r="L432" s="185"/>
    </row>
    <row r="433" spans="2:12">
      <c r="B433" s="27"/>
      <c r="E433" s="186"/>
      <c r="F433" s="187"/>
      <c r="G433" s="186"/>
      <c r="J433" s="27"/>
      <c r="K433" s="27"/>
      <c r="L433" s="185"/>
    </row>
    <row r="434" spans="2:12">
      <c r="B434" s="27"/>
      <c r="E434" s="186"/>
      <c r="F434" s="187"/>
      <c r="G434" s="186"/>
      <c r="J434" s="27"/>
      <c r="K434" s="27"/>
      <c r="L434" s="185"/>
    </row>
    <row r="435" spans="2:12">
      <c r="B435" s="27"/>
      <c r="E435" s="186"/>
      <c r="F435" s="187"/>
      <c r="G435" s="186"/>
      <c r="J435" s="27"/>
      <c r="K435" s="27"/>
      <c r="L435" s="185"/>
    </row>
    <row r="436" spans="2:12">
      <c r="B436" s="27"/>
      <c r="E436" s="186"/>
      <c r="F436" s="187"/>
      <c r="G436" s="186"/>
      <c r="J436" s="27"/>
      <c r="K436" s="27"/>
      <c r="L436" s="185"/>
    </row>
    <row r="437" spans="2:12">
      <c r="B437" s="27"/>
      <c r="E437" s="186"/>
      <c r="F437" s="187"/>
      <c r="G437" s="186"/>
      <c r="J437" s="27"/>
      <c r="K437" s="27"/>
      <c r="L437" s="185"/>
    </row>
    <row r="438" spans="2:12">
      <c r="B438" s="27"/>
      <c r="E438" s="186"/>
      <c r="F438" s="187"/>
      <c r="G438" s="186"/>
      <c r="J438" s="27"/>
      <c r="K438" s="27"/>
      <c r="L438" s="185"/>
    </row>
    <row r="439" spans="2:12">
      <c r="B439" s="27"/>
      <c r="E439" s="186"/>
      <c r="F439" s="187"/>
      <c r="G439" s="186"/>
      <c r="J439" s="27"/>
      <c r="K439" s="27"/>
      <c r="L439" s="185"/>
    </row>
    <row r="440" spans="2:12">
      <c r="B440" s="27"/>
      <c r="E440" s="186"/>
      <c r="F440" s="187"/>
      <c r="G440" s="186"/>
      <c r="J440" s="27"/>
      <c r="K440" s="27"/>
      <c r="L440" s="185"/>
    </row>
    <row r="441" spans="2:12">
      <c r="B441" s="27"/>
      <c r="E441" s="186"/>
      <c r="F441" s="187"/>
      <c r="G441" s="186"/>
      <c r="J441" s="27"/>
      <c r="K441" s="27"/>
      <c r="L441" s="185"/>
    </row>
    <row r="442" spans="2:12">
      <c r="B442" s="27"/>
      <c r="E442" s="186"/>
      <c r="F442" s="187"/>
      <c r="G442" s="186"/>
      <c r="J442" s="27"/>
      <c r="K442" s="27"/>
      <c r="L442" s="185"/>
    </row>
    <row r="443" spans="2:12">
      <c r="B443" s="27"/>
      <c r="E443" s="186"/>
      <c r="F443" s="187"/>
      <c r="G443" s="186"/>
      <c r="J443" s="27"/>
      <c r="K443" s="27"/>
      <c r="L443" s="185"/>
    </row>
    <row r="444" spans="2:12">
      <c r="B444" s="27"/>
      <c r="E444" s="186"/>
      <c r="F444" s="187"/>
      <c r="G444" s="186"/>
      <c r="J444" s="27"/>
      <c r="K444" s="27"/>
      <c r="L444" s="185"/>
    </row>
    <row r="445" spans="2:12">
      <c r="B445" s="27"/>
      <c r="E445" s="186"/>
      <c r="F445" s="187"/>
      <c r="G445" s="186"/>
      <c r="J445" s="27"/>
      <c r="K445" s="27"/>
      <c r="L445" s="185"/>
    </row>
    <row r="446" spans="2:12">
      <c r="B446" s="27"/>
      <c r="E446" s="186"/>
      <c r="F446" s="187"/>
      <c r="G446" s="186"/>
      <c r="J446" s="27"/>
      <c r="K446" s="27"/>
      <c r="L446" s="185"/>
    </row>
    <row r="447" spans="2:12">
      <c r="B447" s="27"/>
      <c r="E447" s="186"/>
      <c r="F447" s="187"/>
      <c r="G447" s="186"/>
      <c r="J447" s="27"/>
      <c r="K447" s="27"/>
      <c r="L447" s="185"/>
    </row>
    <row r="448" spans="2:12">
      <c r="B448" s="27"/>
      <c r="E448" s="186"/>
      <c r="F448" s="187"/>
      <c r="G448" s="186"/>
      <c r="J448" s="27"/>
      <c r="K448" s="27"/>
      <c r="L448" s="185"/>
    </row>
    <row r="449" spans="2:12">
      <c r="B449" s="27"/>
      <c r="E449" s="186"/>
      <c r="F449" s="187"/>
      <c r="G449" s="186"/>
      <c r="J449" s="27"/>
      <c r="K449" s="27"/>
      <c r="L449" s="185"/>
    </row>
    <row r="450" spans="2:12">
      <c r="B450" s="27"/>
      <c r="E450" s="186"/>
      <c r="F450" s="187"/>
      <c r="G450" s="186"/>
      <c r="J450" s="27"/>
      <c r="K450" s="27"/>
      <c r="L450" s="185"/>
    </row>
    <row r="451" spans="2:12">
      <c r="B451" s="27"/>
      <c r="E451" s="186"/>
      <c r="F451" s="187"/>
      <c r="G451" s="186"/>
      <c r="J451" s="27"/>
      <c r="K451" s="27"/>
      <c r="L451" s="185"/>
    </row>
    <row r="452" spans="2:12">
      <c r="B452" s="27"/>
      <c r="E452" s="186"/>
      <c r="F452" s="187"/>
      <c r="G452" s="186"/>
      <c r="J452" s="27"/>
      <c r="K452" s="27"/>
      <c r="L452" s="185"/>
    </row>
    <row r="453" spans="2:12">
      <c r="B453" s="27"/>
      <c r="E453" s="186"/>
      <c r="F453" s="187"/>
      <c r="G453" s="186"/>
      <c r="J453" s="27"/>
      <c r="K453" s="27"/>
      <c r="L453" s="185"/>
    </row>
    <row r="454" spans="2:12">
      <c r="B454" s="27"/>
      <c r="E454" s="186"/>
      <c r="F454" s="187"/>
      <c r="G454" s="186"/>
      <c r="J454" s="27"/>
      <c r="K454" s="27"/>
      <c r="L454" s="185"/>
    </row>
    <row r="455" spans="2:12">
      <c r="B455" s="27"/>
      <c r="E455" s="186"/>
      <c r="F455" s="187"/>
      <c r="G455" s="186"/>
      <c r="J455" s="27"/>
      <c r="K455" s="27"/>
      <c r="L455" s="185"/>
    </row>
    <row r="456" spans="2:12">
      <c r="B456" s="27"/>
      <c r="E456" s="186"/>
      <c r="F456" s="187"/>
      <c r="G456" s="186"/>
      <c r="J456" s="27"/>
      <c r="K456" s="27"/>
      <c r="L456" s="185"/>
    </row>
    <row r="457" spans="2:12">
      <c r="B457" s="27"/>
      <c r="E457" s="186"/>
      <c r="F457" s="187"/>
      <c r="G457" s="186"/>
      <c r="J457" s="27"/>
      <c r="K457" s="27"/>
      <c r="L457" s="185"/>
    </row>
    <row r="458" spans="2:12">
      <c r="B458" s="27"/>
      <c r="E458" s="186"/>
      <c r="F458" s="187"/>
      <c r="G458" s="186"/>
      <c r="J458" s="27"/>
      <c r="K458" s="27"/>
      <c r="L458" s="185"/>
    </row>
    <row r="459" spans="2:12">
      <c r="B459" s="27"/>
      <c r="E459" s="186"/>
      <c r="F459" s="187"/>
      <c r="G459" s="186"/>
      <c r="J459" s="27"/>
      <c r="K459" s="27"/>
      <c r="L459" s="185"/>
    </row>
    <row r="460" spans="2:12">
      <c r="B460" s="27"/>
      <c r="E460" s="186"/>
      <c r="F460" s="187"/>
      <c r="G460" s="186"/>
      <c r="J460" s="27"/>
      <c r="K460" s="27"/>
      <c r="L460" s="185"/>
    </row>
    <row r="461" spans="2:12">
      <c r="B461" s="27"/>
      <c r="E461" s="186"/>
      <c r="F461" s="187"/>
      <c r="G461" s="186"/>
      <c r="J461" s="27"/>
      <c r="K461" s="27"/>
      <c r="L461" s="185"/>
    </row>
    <row r="462" spans="2:12">
      <c r="B462" s="27"/>
      <c r="E462" s="186"/>
      <c r="F462" s="187"/>
      <c r="G462" s="186"/>
      <c r="J462" s="27"/>
      <c r="K462" s="27"/>
      <c r="L462" s="185"/>
    </row>
    <row r="463" spans="2:12">
      <c r="B463" s="27"/>
      <c r="E463" s="186"/>
      <c r="F463" s="187"/>
      <c r="G463" s="186"/>
      <c r="J463" s="27"/>
      <c r="K463" s="27"/>
      <c r="L463" s="185"/>
    </row>
    <row r="464" spans="2:12">
      <c r="B464" s="27"/>
      <c r="E464" s="186"/>
      <c r="F464" s="187"/>
      <c r="G464" s="186"/>
      <c r="J464" s="27"/>
      <c r="K464" s="27"/>
      <c r="L464" s="185"/>
    </row>
    <row r="465" spans="2:12">
      <c r="B465" s="27"/>
      <c r="E465" s="186"/>
      <c r="F465" s="187"/>
      <c r="G465" s="186"/>
      <c r="J465" s="27"/>
      <c r="K465" s="27"/>
      <c r="L465" s="185"/>
    </row>
    <row r="466" spans="2:12">
      <c r="B466" s="27"/>
      <c r="E466" s="186"/>
      <c r="F466" s="187"/>
      <c r="G466" s="186"/>
      <c r="J466" s="27"/>
      <c r="K466" s="27"/>
      <c r="L466" s="185"/>
    </row>
    <row r="467" spans="2:12">
      <c r="B467" s="27"/>
      <c r="E467" s="186"/>
      <c r="F467" s="187"/>
      <c r="G467" s="186"/>
      <c r="J467" s="27"/>
      <c r="K467" s="27"/>
      <c r="L467" s="185"/>
    </row>
    <row r="468" spans="2:12">
      <c r="B468" s="27"/>
      <c r="E468" s="186"/>
      <c r="F468" s="187"/>
      <c r="G468" s="186"/>
      <c r="J468" s="27"/>
      <c r="K468" s="27"/>
      <c r="L468" s="185"/>
    </row>
    <row r="469" spans="2:12">
      <c r="B469" s="27"/>
      <c r="E469" s="186"/>
      <c r="F469" s="187"/>
      <c r="G469" s="186"/>
      <c r="J469" s="27"/>
      <c r="K469" s="27"/>
      <c r="L469" s="185"/>
    </row>
    <row r="470" spans="2:12">
      <c r="B470" s="27"/>
      <c r="E470" s="186"/>
      <c r="F470" s="187"/>
      <c r="G470" s="186"/>
      <c r="J470" s="27"/>
      <c r="K470" s="27"/>
      <c r="L470" s="185"/>
    </row>
    <row r="471" spans="2:12">
      <c r="B471" s="27"/>
      <c r="E471" s="186"/>
      <c r="F471" s="187"/>
      <c r="G471" s="186"/>
      <c r="J471" s="27"/>
      <c r="K471" s="27"/>
      <c r="L471" s="185"/>
    </row>
    <row r="472" spans="2:12">
      <c r="B472" s="27"/>
      <c r="E472" s="186"/>
      <c r="F472" s="187"/>
      <c r="G472" s="186"/>
      <c r="J472" s="27"/>
      <c r="K472" s="27"/>
      <c r="L472" s="185"/>
    </row>
    <row r="473" spans="2:12">
      <c r="B473" s="27"/>
      <c r="E473" s="186"/>
      <c r="F473" s="187"/>
      <c r="G473" s="186"/>
      <c r="J473" s="27"/>
      <c r="K473" s="27"/>
      <c r="L473" s="185"/>
    </row>
    <row r="474" spans="2:12">
      <c r="B474" s="27"/>
      <c r="E474" s="186"/>
      <c r="F474" s="187"/>
      <c r="G474" s="186"/>
      <c r="J474" s="27"/>
      <c r="K474" s="27"/>
      <c r="L474" s="185"/>
    </row>
    <row r="475" spans="2:12">
      <c r="B475" s="27"/>
      <c r="E475" s="186"/>
      <c r="F475" s="187"/>
      <c r="G475" s="186"/>
      <c r="J475" s="27"/>
      <c r="K475" s="27"/>
      <c r="L475" s="185"/>
    </row>
    <row r="476" spans="2:12">
      <c r="B476" s="27"/>
      <c r="E476" s="186"/>
      <c r="F476" s="187"/>
      <c r="G476" s="186"/>
      <c r="J476" s="27"/>
      <c r="K476" s="27"/>
      <c r="L476" s="185"/>
    </row>
    <row r="477" spans="2:12">
      <c r="B477" s="27"/>
      <c r="E477" s="186"/>
      <c r="F477" s="187"/>
      <c r="G477" s="186"/>
      <c r="J477" s="27"/>
      <c r="K477" s="27"/>
      <c r="L477" s="185"/>
    </row>
    <row r="478" spans="2:12">
      <c r="B478" s="27"/>
      <c r="E478" s="186"/>
      <c r="F478" s="187"/>
      <c r="G478" s="186"/>
      <c r="J478" s="27"/>
      <c r="K478" s="27"/>
      <c r="L478" s="185"/>
    </row>
    <row r="479" spans="2:12">
      <c r="B479" s="27"/>
      <c r="E479" s="186"/>
      <c r="F479" s="187"/>
      <c r="G479" s="186"/>
      <c r="J479" s="27"/>
      <c r="K479" s="27"/>
      <c r="L479" s="185"/>
    </row>
    <row r="480" spans="2:12">
      <c r="B480" s="27"/>
      <c r="E480" s="186"/>
      <c r="F480" s="187"/>
      <c r="G480" s="186"/>
      <c r="J480" s="27"/>
      <c r="K480" s="27"/>
      <c r="L480" s="185"/>
    </row>
    <row r="481" spans="2:12">
      <c r="B481" s="27"/>
      <c r="E481" s="186"/>
      <c r="F481" s="187"/>
      <c r="G481" s="186"/>
      <c r="J481" s="27"/>
      <c r="K481" s="27"/>
      <c r="L481" s="185"/>
    </row>
    <row r="482" spans="2:12">
      <c r="B482" s="27"/>
      <c r="E482" s="186"/>
      <c r="F482" s="187"/>
      <c r="G482" s="186"/>
      <c r="J482" s="27"/>
      <c r="K482" s="27"/>
      <c r="L482" s="185"/>
    </row>
    <row r="483" spans="2:12">
      <c r="B483" s="27"/>
      <c r="E483" s="186"/>
      <c r="F483" s="187"/>
      <c r="G483" s="186"/>
      <c r="J483" s="27"/>
      <c r="K483" s="27"/>
      <c r="L483" s="185"/>
    </row>
    <row r="484" spans="2:12">
      <c r="B484" s="27"/>
      <c r="E484" s="186"/>
      <c r="F484" s="187"/>
      <c r="G484" s="186"/>
      <c r="J484" s="27"/>
      <c r="K484" s="27"/>
      <c r="L484" s="185"/>
    </row>
    <row r="485" spans="2:12">
      <c r="B485" s="27"/>
      <c r="E485" s="186"/>
      <c r="F485" s="187"/>
      <c r="G485" s="186"/>
      <c r="J485" s="27"/>
      <c r="K485" s="27"/>
      <c r="L485" s="185"/>
    </row>
    <row r="486" spans="2:12">
      <c r="B486" s="27"/>
      <c r="E486" s="186"/>
      <c r="F486" s="187"/>
      <c r="G486" s="186"/>
      <c r="J486" s="27"/>
      <c r="K486" s="27"/>
      <c r="L486" s="185"/>
    </row>
    <row r="487" spans="2:12">
      <c r="B487" s="27"/>
      <c r="E487" s="186"/>
      <c r="F487" s="187"/>
      <c r="G487" s="186"/>
      <c r="J487" s="27"/>
      <c r="K487" s="27"/>
      <c r="L487" s="185"/>
    </row>
    <row r="488" spans="2:12">
      <c r="B488" s="27"/>
      <c r="E488" s="186"/>
      <c r="F488" s="187"/>
      <c r="G488" s="186"/>
      <c r="J488" s="27"/>
      <c r="K488" s="27"/>
      <c r="L488" s="185"/>
    </row>
    <row r="489" spans="2:12">
      <c r="B489" s="27"/>
      <c r="E489" s="186"/>
      <c r="F489" s="187"/>
      <c r="G489" s="186"/>
      <c r="J489" s="27"/>
      <c r="K489" s="27"/>
      <c r="L489" s="185"/>
    </row>
    <row r="490" spans="2:12">
      <c r="B490" s="27"/>
      <c r="E490" s="186"/>
      <c r="F490" s="187"/>
      <c r="G490" s="186"/>
      <c r="J490" s="27"/>
      <c r="K490" s="27"/>
      <c r="L490" s="185"/>
    </row>
    <row r="491" spans="2:12">
      <c r="B491" s="27"/>
      <c r="E491" s="186"/>
      <c r="F491" s="187"/>
      <c r="G491" s="186"/>
      <c r="J491" s="27"/>
      <c r="K491" s="27"/>
      <c r="L491" s="185"/>
    </row>
    <row r="492" spans="2:12">
      <c r="B492" s="27"/>
      <c r="E492" s="186"/>
      <c r="F492" s="187"/>
      <c r="G492" s="186"/>
      <c r="J492" s="27"/>
      <c r="K492" s="27"/>
      <c r="L492" s="185"/>
    </row>
    <row r="493" spans="2:12">
      <c r="B493" s="27"/>
      <c r="E493" s="186"/>
      <c r="F493" s="187"/>
      <c r="G493" s="186"/>
      <c r="J493" s="27"/>
      <c r="K493" s="27"/>
      <c r="L493" s="185"/>
    </row>
    <row r="494" spans="2:12">
      <c r="B494" s="27"/>
      <c r="E494" s="186"/>
      <c r="F494" s="187"/>
      <c r="G494" s="186"/>
      <c r="J494" s="27"/>
      <c r="K494" s="27"/>
      <c r="L494" s="185"/>
    </row>
    <row r="495" spans="2:12">
      <c r="B495" s="27"/>
      <c r="E495" s="186"/>
      <c r="F495" s="187"/>
      <c r="G495" s="186"/>
      <c r="J495" s="27"/>
      <c r="K495" s="27"/>
      <c r="L495" s="185"/>
    </row>
    <row r="496" spans="2:12">
      <c r="B496" s="27"/>
      <c r="E496" s="186"/>
      <c r="F496" s="187"/>
      <c r="G496" s="186"/>
      <c r="J496" s="27"/>
      <c r="K496" s="27"/>
      <c r="L496" s="185"/>
    </row>
    <row r="497" spans="2:12">
      <c r="B497" s="27"/>
      <c r="E497" s="186"/>
      <c r="F497" s="187"/>
      <c r="G497" s="186"/>
      <c r="J497" s="27"/>
      <c r="K497" s="27"/>
      <c r="L497" s="185"/>
    </row>
    <row r="498" spans="2:12">
      <c r="B498" s="27"/>
      <c r="E498" s="186"/>
      <c r="F498" s="187"/>
      <c r="G498" s="186"/>
      <c r="J498" s="27"/>
      <c r="K498" s="27"/>
      <c r="L498" s="185"/>
    </row>
    <row r="499" spans="2:12">
      <c r="B499" s="27"/>
      <c r="E499" s="186"/>
      <c r="F499" s="187"/>
      <c r="G499" s="186"/>
      <c r="J499" s="27"/>
      <c r="K499" s="27"/>
      <c r="L499" s="185"/>
    </row>
    <row r="500" spans="2:12">
      <c r="B500" s="27"/>
      <c r="E500" s="186"/>
      <c r="F500" s="187"/>
      <c r="G500" s="186"/>
      <c r="J500" s="27"/>
      <c r="K500" s="27"/>
      <c r="L500" s="185"/>
    </row>
    <row r="501" spans="2:12">
      <c r="B501" s="27"/>
      <c r="E501" s="186"/>
      <c r="F501" s="187"/>
      <c r="G501" s="186"/>
      <c r="J501" s="27"/>
      <c r="K501" s="27"/>
      <c r="L501" s="185"/>
    </row>
    <row r="502" spans="2:12">
      <c r="B502" s="27"/>
      <c r="E502" s="186"/>
      <c r="F502" s="187"/>
      <c r="G502" s="186"/>
      <c r="J502" s="27"/>
      <c r="K502" s="27"/>
      <c r="L502" s="185"/>
    </row>
    <row r="503" spans="2:12">
      <c r="B503" s="27"/>
      <c r="E503" s="186"/>
      <c r="F503" s="187"/>
      <c r="G503" s="186"/>
      <c r="J503" s="27"/>
      <c r="K503" s="27"/>
      <c r="L503" s="185"/>
    </row>
    <row r="504" spans="2:12">
      <c r="B504" s="27"/>
      <c r="E504" s="186"/>
      <c r="F504" s="187"/>
      <c r="G504" s="186"/>
      <c r="J504" s="27"/>
      <c r="K504" s="27"/>
      <c r="L504" s="185"/>
    </row>
    <row r="505" spans="2:12">
      <c r="B505" s="27"/>
      <c r="E505" s="186"/>
      <c r="F505" s="187"/>
      <c r="G505" s="186"/>
      <c r="J505" s="27"/>
      <c r="K505" s="27"/>
      <c r="L505" s="185"/>
    </row>
    <row r="506" spans="2:12">
      <c r="B506" s="27"/>
      <c r="E506" s="186"/>
      <c r="F506" s="187"/>
      <c r="G506" s="186"/>
      <c r="J506" s="27"/>
      <c r="K506" s="27"/>
      <c r="L506" s="185"/>
    </row>
    <row r="507" spans="2:12">
      <c r="B507" s="27"/>
      <c r="E507" s="186"/>
      <c r="F507" s="187"/>
      <c r="G507" s="186"/>
      <c r="J507" s="27"/>
      <c r="K507" s="27"/>
      <c r="L507" s="185"/>
    </row>
    <row r="508" spans="2:12">
      <c r="B508" s="27"/>
      <c r="E508" s="186"/>
      <c r="F508" s="187"/>
      <c r="G508" s="186"/>
      <c r="J508" s="27"/>
      <c r="K508" s="27"/>
      <c r="L508" s="185"/>
    </row>
    <row r="509" spans="2:12">
      <c r="B509" s="27"/>
      <c r="E509" s="186"/>
      <c r="F509" s="187"/>
      <c r="G509" s="186"/>
      <c r="J509" s="27"/>
      <c r="K509" s="27"/>
      <c r="L509" s="185"/>
    </row>
    <row r="510" spans="2:12">
      <c r="B510" s="27"/>
      <c r="E510" s="186"/>
      <c r="F510" s="187"/>
      <c r="G510" s="186"/>
      <c r="J510" s="27"/>
      <c r="K510" s="27"/>
      <c r="L510" s="185"/>
    </row>
    <row r="511" spans="2:12">
      <c r="B511" s="27"/>
      <c r="E511" s="186"/>
      <c r="F511" s="187"/>
      <c r="G511" s="186"/>
      <c r="J511" s="27"/>
      <c r="K511" s="27"/>
      <c r="L511" s="185"/>
    </row>
    <row r="512" spans="2:12">
      <c r="B512" s="27"/>
      <c r="E512" s="186"/>
      <c r="F512" s="187"/>
      <c r="G512" s="186"/>
      <c r="J512" s="27"/>
      <c r="K512" s="27"/>
      <c r="L512" s="185"/>
    </row>
    <row r="513" spans="2:12">
      <c r="B513" s="27"/>
      <c r="E513" s="186"/>
      <c r="F513" s="187"/>
      <c r="G513" s="186"/>
      <c r="J513" s="27"/>
      <c r="K513" s="27"/>
      <c r="L513" s="185"/>
    </row>
    <row r="514" spans="2:12">
      <c r="B514" s="27"/>
      <c r="E514" s="186"/>
      <c r="F514" s="187"/>
      <c r="G514" s="186"/>
      <c r="J514" s="27"/>
      <c r="K514" s="27"/>
      <c r="L514" s="185"/>
    </row>
    <row r="515" spans="2:12">
      <c r="B515" s="27"/>
      <c r="E515" s="186"/>
      <c r="F515" s="187"/>
      <c r="G515" s="186"/>
      <c r="J515" s="27"/>
      <c r="K515" s="27"/>
      <c r="L515" s="185"/>
    </row>
    <row r="516" spans="2:12">
      <c r="B516" s="27"/>
      <c r="E516" s="186"/>
      <c r="F516" s="187"/>
      <c r="G516" s="186"/>
      <c r="J516" s="27"/>
      <c r="K516" s="27"/>
      <c r="L516" s="185"/>
    </row>
    <row r="517" spans="2:12">
      <c r="B517" s="27"/>
      <c r="E517" s="186"/>
      <c r="F517" s="187"/>
      <c r="G517" s="186"/>
      <c r="J517" s="27"/>
      <c r="K517" s="27"/>
      <c r="L517" s="185"/>
    </row>
    <row r="518" spans="2:12">
      <c r="B518" s="27"/>
      <c r="E518" s="186"/>
      <c r="F518" s="187"/>
      <c r="G518" s="186"/>
      <c r="J518" s="27"/>
      <c r="K518" s="27"/>
      <c r="L518" s="185"/>
    </row>
    <row r="519" spans="2:12">
      <c r="B519" s="27"/>
      <c r="E519" s="186"/>
      <c r="F519" s="187"/>
      <c r="G519" s="186"/>
      <c r="J519" s="27"/>
      <c r="K519" s="27"/>
      <c r="L519" s="185"/>
    </row>
    <row r="520" spans="2:12">
      <c r="B520" s="27"/>
      <c r="E520" s="186"/>
      <c r="F520" s="187"/>
      <c r="G520" s="186"/>
      <c r="J520" s="27"/>
      <c r="K520" s="27"/>
      <c r="L520" s="185"/>
    </row>
    <row r="521" spans="2:12">
      <c r="B521" s="27"/>
      <c r="E521" s="186"/>
      <c r="F521" s="187"/>
      <c r="G521" s="186"/>
      <c r="J521" s="27"/>
      <c r="K521" s="27"/>
      <c r="L521" s="185"/>
    </row>
    <row r="522" spans="2:12">
      <c r="B522" s="27"/>
      <c r="E522" s="186"/>
      <c r="F522" s="187"/>
      <c r="G522" s="186"/>
      <c r="J522" s="27"/>
      <c r="K522" s="27"/>
      <c r="L522" s="185"/>
    </row>
    <row r="523" spans="2:12">
      <c r="B523" s="27"/>
      <c r="E523" s="186"/>
      <c r="F523" s="187"/>
      <c r="G523" s="186"/>
      <c r="J523" s="27"/>
      <c r="K523" s="27"/>
      <c r="L523" s="185"/>
    </row>
    <row r="524" spans="2:12">
      <c r="B524" s="27"/>
      <c r="E524" s="186"/>
      <c r="F524" s="187"/>
      <c r="G524" s="186"/>
      <c r="J524" s="27"/>
      <c r="K524" s="27"/>
      <c r="L524" s="185"/>
    </row>
    <row r="525" spans="2:12">
      <c r="B525" s="27"/>
      <c r="E525" s="186"/>
      <c r="F525" s="187"/>
      <c r="G525" s="186"/>
      <c r="J525" s="27"/>
      <c r="K525" s="27"/>
      <c r="L525" s="185"/>
    </row>
    <row r="526" spans="2:12">
      <c r="B526" s="27"/>
      <c r="E526" s="186"/>
      <c r="F526" s="187"/>
      <c r="G526" s="186"/>
      <c r="J526" s="27"/>
      <c r="K526" s="27"/>
      <c r="L526" s="185"/>
    </row>
    <row r="527" spans="2:12">
      <c r="B527" s="27"/>
      <c r="E527" s="186"/>
      <c r="F527" s="187"/>
      <c r="G527" s="186"/>
      <c r="J527" s="27"/>
      <c r="K527" s="27"/>
      <c r="L527" s="185"/>
    </row>
    <row r="528" spans="2:12">
      <c r="B528" s="27"/>
      <c r="E528" s="186"/>
      <c r="F528" s="187"/>
      <c r="G528" s="186"/>
      <c r="J528" s="27"/>
      <c r="K528" s="27"/>
      <c r="L528" s="185"/>
    </row>
    <row r="529" spans="2:12">
      <c r="B529" s="27"/>
      <c r="E529" s="186"/>
      <c r="F529" s="187"/>
      <c r="G529" s="186"/>
      <c r="J529" s="27"/>
      <c r="K529" s="27"/>
      <c r="L529" s="185"/>
    </row>
    <row r="530" spans="2:12">
      <c r="B530" s="27"/>
      <c r="E530" s="186"/>
      <c r="F530" s="187"/>
      <c r="G530" s="186"/>
      <c r="J530" s="27"/>
      <c r="K530" s="27"/>
      <c r="L530" s="185"/>
    </row>
    <row r="531" spans="2:12">
      <c r="B531" s="27"/>
      <c r="E531" s="186"/>
      <c r="F531" s="187"/>
      <c r="G531" s="186"/>
      <c r="J531" s="27"/>
      <c r="K531" s="27"/>
      <c r="L531" s="185"/>
    </row>
    <row r="532" spans="2:12">
      <c r="B532" s="27"/>
      <c r="E532" s="186"/>
      <c r="F532" s="187"/>
      <c r="G532" s="186"/>
      <c r="J532" s="27"/>
      <c r="K532" s="27"/>
      <c r="L532" s="185"/>
    </row>
    <row r="533" spans="2:12">
      <c r="B533" s="27"/>
      <c r="E533" s="186"/>
      <c r="F533" s="187"/>
      <c r="G533" s="186"/>
      <c r="J533" s="27"/>
      <c r="K533" s="27"/>
      <c r="L533" s="185"/>
    </row>
    <row r="534" spans="2:12">
      <c r="B534" s="27"/>
      <c r="E534" s="186"/>
      <c r="F534" s="187"/>
      <c r="G534" s="186"/>
      <c r="J534" s="27"/>
      <c r="K534" s="27"/>
      <c r="L534" s="185"/>
    </row>
    <row r="535" spans="2:12">
      <c r="B535" s="27"/>
      <c r="E535" s="186"/>
      <c r="F535" s="187"/>
      <c r="G535" s="186"/>
      <c r="J535" s="27"/>
      <c r="K535" s="27"/>
      <c r="L535" s="185"/>
    </row>
    <row r="536" spans="2:12">
      <c r="B536" s="27"/>
      <c r="E536" s="186"/>
      <c r="F536" s="187"/>
      <c r="G536" s="186"/>
      <c r="J536" s="27"/>
      <c r="K536" s="27"/>
      <c r="L536" s="185"/>
    </row>
    <row r="537" spans="2:12">
      <c r="B537" s="27"/>
      <c r="E537" s="186"/>
      <c r="F537" s="187"/>
      <c r="G537" s="186"/>
      <c r="J537" s="27"/>
      <c r="K537" s="27"/>
      <c r="L537" s="185"/>
    </row>
    <row r="538" spans="2:12">
      <c r="B538" s="27"/>
      <c r="E538" s="186"/>
      <c r="F538" s="187"/>
      <c r="G538" s="186"/>
      <c r="J538" s="27"/>
      <c r="K538" s="27"/>
      <c r="L538" s="185"/>
    </row>
    <row r="539" spans="2:12">
      <c r="B539" s="27"/>
      <c r="E539" s="186"/>
      <c r="F539" s="187"/>
      <c r="G539" s="186"/>
      <c r="J539" s="27"/>
      <c r="K539" s="27"/>
      <c r="L539" s="185"/>
    </row>
    <row r="540" spans="2:12">
      <c r="B540" s="27"/>
      <c r="E540" s="186"/>
      <c r="F540" s="187"/>
      <c r="G540" s="186"/>
      <c r="J540" s="27"/>
      <c r="K540" s="27"/>
      <c r="L540" s="185"/>
    </row>
    <row r="541" spans="2:12">
      <c r="B541" s="27"/>
      <c r="E541" s="186"/>
      <c r="F541" s="187"/>
      <c r="G541" s="186"/>
      <c r="J541" s="27"/>
      <c r="K541" s="27"/>
      <c r="L541" s="185"/>
    </row>
    <row r="542" spans="2:12">
      <c r="B542" s="27"/>
      <c r="E542" s="186"/>
      <c r="F542" s="187"/>
      <c r="G542" s="186"/>
      <c r="J542" s="27"/>
      <c r="K542" s="27"/>
      <c r="L542" s="185"/>
    </row>
    <row r="543" spans="2:12">
      <c r="B543" s="27"/>
      <c r="E543" s="186"/>
      <c r="F543" s="187"/>
      <c r="G543" s="186"/>
      <c r="J543" s="27"/>
      <c r="K543" s="27"/>
      <c r="L543" s="185"/>
    </row>
    <row r="544" spans="2:12">
      <c r="B544" s="27"/>
      <c r="E544" s="186"/>
      <c r="F544" s="187"/>
      <c r="G544" s="186"/>
      <c r="J544" s="27"/>
      <c r="K544" s="27"/>
      <c r="L544" s="185"/>
    </row>
    <row r="545" spans="2:12">
      <c r="B545" s="27"/>
      <c r="E545" s="186"/>
      <c r="F545" s="187"/>
      <c r="G545" s="186"/>
      <c r="J545" s="27"/>
      <c r="K545" s="27"/>
      <c r="L545" s="185"/>
    </row>
    <row r="546" spans="2:12">
      <c r="B546" s="27"/>
      <c r="E546" s="186"/>
      <c r="F546" s="187"/>
      <c r="G546" s="186"/>
      <c r="J546" s="27"/>
      <c r="K546" s="27"/>
      <c r="L546" s="185"/>
    </row>
    <row r="547" spans="2:12">
      <c r="B547" s="27"/>
      <c r="E547" s="186"/>
      <c r="F547" s="187"/>
      <c r="G547" s="186"/>
      <c r="J547" s="27"/>
      <c r="K547" s="27"/>
      <c r="L547" s="185"/>
    </row>
    <row r="548" spans="2:12">
      <c r="B548" s="27"/>
      <c r="E548" s="186"/>
      <c r="F548" s="187"/>
      <c r="G548" s="186"/>
      <c r="J548" s="27"/>
      <c r="K548" s="27"/>
      <c r="L548" s="185"/>
    </row>
    <row r="549" spans="2:12">
      <c r="B549" s="27"/>
      <c r="E549" s="186"/>
      <c r="F549" s="187"/>
      <c r="G549" s="186"/>
      <c r="J549" s="27"/>
      <c r="K549" s="27"/>
      <c r="L549" s="185"/>
    </row>
    <row r="550" spans="2:12">
      <c r="B550" s="27"/>
      <c r="E550" s="186"/>
      <c r="F550" s="187"/>
      <c r="G550" s="186"/>
      <c r="J550" s="27"/>
      <c r="K550" s="27"/>
      <c r="L550" s="185"/>
    </row>
    <row r="551" spans="2:12">
      <c r="B551" s="27"/>
      <c r="E551" s="186"/>
      <c r="F551" s="187"/>
      <c r="G551" s="186"/>
      <c r="J551" s="27"/>
      <c r="K551" s="27"/>
      <c r="L551" s="185"/>
    </row>
    <row r="552" spans="2:12">
      <c r="B552" s="27"/>
      <c r="E552" s="186"/>
      <c r="F552" s="187"/>
      <c r="G552" s="186"/>
      <c r="J552" s="27"/>
      <c r="K552" s="27"/>
      <c r="L552" s="185"/>
    </row>
    <row r="553" spans="2:12">
      <c r="B553" s="27"/>
      <c r="E553" s="186"/>
      <c r="F553" s="187"/>
      <c r="G553" s="186"/>
      <c r="J553" s="27"/>
      <c r="K553" s="27"/>
      <c r="L553" s="185"/>
    </row>
    <row r="554" spans="2:12">
      <c r="B554" s="27"/>
      <c r="E554" s="186"/>
      <c r="F554" s="187"/>
      <c r="G554" s="186"/>
      <c r="J554" s="27"/>
      <c r="K554" s="27"/>
      <c r="L554" s="185"/>
    </row>
    <row r="555" spans="2:12">
      <c r="B555" s="27"/>
      <c r="E555" s="186"/>
      <c r="F555" s="187"/>
      <c r="G555" s="186"/>
      <c r="J555" s="27"/>
      <c r="K555" s="27"/>
      <c r="L555" s="185"/>
    </row>
    <row r="556" spans="2:12">
      <c r="B556" s="27"/>
      <c r="E556" s="186"/>
      <c r="F556" s="187"/>
      <c r="G556" s="186"/>
      <c r="J556" s="27"/>
      <c r="K556" s="27"/>
      <c r="L556" s="185"/>
    </row>
    <row r="557" spans="2:12">
      <c r="B557" s="27"/>
      <c r="E557" s="186"/>
      <c r="F557" s="187"/>
      <c r="G557" s="186"/>
      <c r="J557" s="27"/>
      <c r="K557" s="27"/>
      <c r="L557" s="185"/>
    </row>
    <row r="558" spans="2:12">
      <c r="B558" s="27"/>
      <c r="E558" s="186"/>
      <c r="F558" s="187"/>
      <c r="G558" s="186"/>
      <c r="J558" s="27"/>
      <c r="K558" s="27"/>
      <c r="L558" s="185"/>
    </row>
    <row r="559" spans="2:12">
      <c r="B559" s="27"/>
      <c r="E559" s="186"/>
      <c r="F559" s="187"/>
      <c r="G559" s="186"/>
      <c r="J559" s="27"/>
      <c r="K559" s="27"/>
      <c r="L559" s="185"/>
    </row>
    <row r="560" spans="2:12">
      <c r="B560" s="27"/>
      <c r="E560" s="186"/>
      <c r="F560" s="187"/>
      <c r="G560" s="186"/>
      <c r="J560" s="27"/>
      <c r="K560" s="27"/>
      <c r="L560" s="185"/>
    </row>
    <row r="561" spans="2:12">
      <c r="B561" s="27"/>
      <c r="E561" s="186"/>
      <c r="F561" s="187"/>
      <c r="G561" s="186"/>
      <c r="J561" s="27"/>
      <c r="K561" s="27"/>
      <c r="L561" s="185"/>
    </row>
    <row r="562" spans="2:12">
      <c r="B562" s="27"/>
      <c r="E562" s="186"/>
      <c r="F562" s="187"/>
      <c r="G562" s="186"/>
      <c r="J562" s="27"/>
      <c r="K562" s="27"/>
      <c r="L562" s="185"/>
    </row>
    <row r="563" spans="2:12">
      <c r="B563" s="27"/>
      <c r="E563" s="186"/>
      <c r="F563" s="187"/>
      <c r="G563" s="186"/>
      <c r="J563" s="27"/>
      <c r="K563" s="27"/>
      <c r="L563" s="185"/>
    </row>
    <row r="564" spans="2:12">
      <c r="B564" s="27"/>
      <c r="E564" s="186"/>
      <c r="F564" s="187"/>
      <c r="G564" s="186"/>
      <c r="J564" s="27"/>
      <c r="K564" s="27"/>
      <c r="L564" s="185"/>
    </row>
    <row r="565" spans="2:12">
      <c r="B565" s="27"/>
      <c r="E565" s="186"/>
      <c r="F565" s="187"/>
      <c r="G565" s="186"/>
      <c r="J565" s="27"/>
      <c r="K565" s="27"/>
      <c r="L565" s="185"/>
    </row>
    <row r="566" spans="2:12">
      <c r="B566" s="27"/>
      <c r="E566" s="186"/>
      <c r="F566" s="187"/>
      <c r="G566" s="186"/>
      <c r="J566" s="27"/>
      <c r="K566" s="27"/>
      <c r="L566" s="185"/>
    </row>
    <row r="567" spans="2:12">
      <c r="B567" s="27"/>
      <c r="E567" s="186"/>
      <c r="F567" s="187"/>
      <c r="G567" s="186"/>
      <c r="J567" s="27"/>
      <c r="K567" s="27"/>
      <c r="L567" s="185"/>
    </row>
    <row r="568" spans="2:12">
      <c r="B568" s="27"/>
      <c r="E568" s="186"/>
      <c r="F568" s="187"/>
      <c r="G568" s="186"/>
      <c r="J568" s="27"/>
      <c r="K568" s="27"/>
      <c r="L568" s="185"/>
    </row>
    <row r="569" spans="2:12">
      <c r="B569" s="27"/>
      <c r="E569" s="186"/>
      <c r="F569" s="187"/>
      <c r="G569" s="186"/>
      <c r="J569" s="27"/>
      <c r="K569" s="27"/>
      <c r="L569" s="185"/>
    </row>
    <row r="570" spans="2:12">
      <c r="B570" s="27"/>
      <c r="E570" s="186"/>
      <c r="F570" s="187"/>
      <c r="G570" s="186"/>
      <c r="J570" s="27"/>
      <c r="K570" s="27"/>
      <c r="L570" s="185"/>
    </row>
    <row r="571" spans="2:12">
      <c r="B571" s="27"/>
      <c r="E571" s="186"/>
      <c r="F571" s="187"/>
      <c r="G571" s="186"/>
      <c r="J571" s="27"/>
      <c r="K571" s="27"/>
      <c r="L571" s="185"/>
    </row>
    <row r="572" spans="2:12">
      <c r="B572" s="27"/>
      <c r="E572" s="186"/>
      <c r="F572" s="187"/>
      <c r="G572" s="186"/>
      <c r="J572" s="27"/>
      <c r="K572" s="27"/>
      <c r="L572" s="185"/>
    </row>
    <row r="573" spans="2:12">
      <c r="B573" s="27"/>
      <c r="E573" s="186"/>
      <c r="F573" s="187"/>
      <c r="G573" s="186"/>
      <c r="J573" s="27"/>
      <c r="K573" s="27"/>
      <c r="L573" s="185"/>
    </row>
    <row r="574" spans="2:12">
      <c r="B574" s="27"/>
      <c r="E574" s="186"/>
      <c r="F574" s="187"/>
      <c r="G574" s="186"/>
      <c r="J574" s="27"/>
      <c r="K574" s="27"/>
      <c r="L574" s="185"/>
    </row>
    <row r="575" spans="2:12">
      <c r="B575" s="27"/>
      <c r="E575" s="186"/>
      <c r="F575" s="187"/>
      <c r="G575" s="186"/>
      <c r="J575" s="27"/>
      <c r="K575" s="27"/>
      <c r="L575" s="185"/>
    </row>
    <row r="576" spans="2:12">
      <c r="B576" s="27"/>
      <c r="E576" s="186"/>
      <c r="F576" s="187"/>
      <c r="G576" s="186"/>
      <c r="J576" s="27"/>
      <c r="K576" s="27"/>
      <c r="L576" s="185"/>
    </row>
    <row r="577" spans="2:12">
      <c r="B577" s="27"/>
      <c r="E577" s="186"/>
      <c r="F577" s="187"/>
      <c r="G577" s="186"/>
      <c r="J577" s="27"/>
      <c r="K577" s="27"/>
      <c r="L577" s="185"/>
    </row>
    <row r="578" spans="2:12">
      <c r="B578" s="27"/>
      <c r="E578" s="186"/>
      <c r="F578" s="187"/>
      <c r="G578" s="186"/>
      <c r="J578" s="27"/>
      <c r="K578" s="27"/>
      <c r="L578" s="185"/>
    </row>
    <row r="579" spans="2:12">
      <c r="B579" s="27"/>
      <c r="E579" s="186"/>
      <c r="F579" s="187"/>
      <c r="G579" s="186"/>
      <c r="J579" s="27"/>
      <c r="K579" s="27"/>
      <c r="L579" s="185"/>
    </row>
    <row r="580" spans="2:12">
      <c r="B580" s="27"/>
      <c r="E580" s="186"/>
      <c r="F580" s="187"/>
      <c r="G580" s="186"/>
      <c r="J580" s="27"/>
      <c r="K580" s="27"/>
      <c r="L580" s="185"/>
    </row>
    <row r="581" spans="2:12">
      <c r="B581" s="27"/>
      <c r="E581" s="186"/>
      <c r="F581" s="187"/>
      <c r="G581" s="186"/>
      <c r="J581" s="27"/>
      <c r="K581" s="27"/>
      <c r="L581" s="185"/>
    </row>
    <row r="582" spans="2:12">
      <c r="B582" s="27"/>
      <c r="E582" s="186"/>
      <c r="F582" s="187"/>
      <c r="G582" s="186"/>
      <c r="J582" s="27"/>
      <c r="K582" s="27"/>
      <c r="L582" s="185"/>
    </row>
    <row r="583" spans="2:12">
      <c r="B583" s="27"/>
      <c r="E583" s="186"/>
      <c r="F583" s="187"/>
      <c r="G583" s="186"/>
      <c r="J583" s="27"/>
      <c r="K583" s="27"/>
      <c r="L583" s="185"/>
    </row>
    <row r="584" spans="2:12">
      <c r="B584" s="27"/>
      <c r="E584" s="186"/>
      <c r="F584" s="187"/>
      <c r="G584" s="186"/>
      <c r="J584" s="27"/>
      <c r="K584" s="27"/>
      <c r="L584" s="185"/>
    </row>
    <row r="585" spans="2:12">
      <c r="B585" s="27"/>
      <c r="E585" s="186"/>
      <c r="F585" s="187"/>
      <c r="G585" s="186"/>
      <c r="J585" s="27"/>
      <c r="K585" s="27"/>
      <c r="L585" s="185"/>
    </row>
    <row r="586" spans="2:12">
      <c r="B586" s="27"/>
      <c r="E586" s="186"/>
      <c r="F586" s="187"/>
      <c r="G586" s="186"/>
      <c r="J586" s="27"/>
      <c r="K586" s="27"/>
      <c r="L586" s="185"/>
    </row>
    <row r="587" spans="2:12">
      <c r="B587" s="27"/>
      <c r="E587" s="186"/>
      <c r="F587" s="187"/>
      <c r="G587" s="186"/>
      <c r="J587" s="27"/>
      <c r="K587" s="27"/>
      <c r="L587" s="185"/>
    </row>
    <row r="588" spans="2:12">
      <c r="B588" s="27"/>
      <c r="E588" s="186"/>
      <c r="F588" s="187"/>
      <c r="G588" s="186"/>
      <c r="J588" s="27"/>
      <c r="K588" s="27"/>
      <c r="L588" s="185"/>
    </row>
    <row r="589" spans="2:12">
      <c r="B589" s="27"/>
      <c r="E589" s="186"/>
      <c r="F589" s="187"/>
      <c r="G589" s="186"/>
      <c r="J589" s="27"/>
      <c r="K589" s="27"/>
      <c r="L589" s="185"/>
    </row>
    <row r="590" spans="2:12">
      <c r="B590" s="27"/>
      <c r="E590" s="186"/>
      <c r="F590" s="187"/>
      <c r="G590" s="186"/>
      <c r="J590" s="27"/>
      <c r="K590" s="27"/>
      <c r="L590" s="185"/>
    </row>
    <row r="591" spans="2:12">
      <c r="B591" s="27"/>
      <c r="E591" s="186"/>
      <c r="F591" s="187"/>
      <c r="G591" s="186"/>
      <c r="J591" s="27"/>
      <c r="K591" s="27"/>
      <c r="L591" s="185"/>
    </row>
    <row r="592" spans="2:12">
      <c r="B592" s="27"/>
      <c r="E592" s="186"/>
      <c r="F592" s="187"/>
      <c r="G592" s="186"/>
      <c r="J592" s="27"/>
      <c r="K592" s="27"/>
      <c r="L592" s="185"/>
    </row>
    <row r="593" spans="2:12">
      <c r="B593" s="27"/>
      <c r="E593" s="186"/>
      <c r="F593" s="187"/>
      <c r="G593" s="186"/>
      <c r="J593" s="27"/>
      <c r="K593" s="27"/>
      <c r="L593" s="185"/>
    </row>
    <row r="594" spans="2:12">
      <c r="B594" s="27"/>
      <c r="E594" s="186"/>
      <c r="F594" s="187"/>
      <c r="G594" s="186"/>
      <c r="J594" s="27"/>
      <c r="K594" s="27"/>
      <c r="L594" s="185"/>
    </row>
    <row r="595" spans="2:12">
      <c r="B595" s="27"/>
      <c r="E595" s="186"/>
      <c r="F595" s="187"/>
      <c r="G595" s="186"/>
      <c r="J595" s="27"/>
      <c r="K595" s="27"/>
      <c r="L595" s="185"/>
    </row>
    <row r="596" spans="2:12">
      <c r="B596" s="27"/>
      <c r="E596" s="186"/>
      <c r="F596" s="187"/>
      <c r="G596" s="186"/>
      <c r="J596" s="27"/>
      <c r="K596" s="27"/>
      <c r="L596" s="185"/>
    </row>
    <row r="597" spans="2:12">
      <c r="B597" s="27"/>
      <c r="E597" s="186"/>
      <c r="F597" s="187"/>
      <c r="G597" s="186"/>
      <c r="J597" s="27"/>
      <c r="K597" s="27"/>
      <c r="L597" s="185"/>
    </row>
    <row r="598" spans="2:12">
      <c r="B598" s="27"/>
      <c r="E598" s="186"/>
      <c r="F598" s="187"/>
      <c r="G598" s="186"/>
      <c r="J598" s="27"/>
      <c r="K598" s="27"/>
      <c r="L598" s="185"/>
    </row>
    <row r="599" spans="2:12">
      <c r="B599" s="27"/>
      <c r="E599" s="186"/>
      <c r="F599" s="187"/>
      <c r="G599" s="186"/>
      <c r="J599" s="27"/>
      <c r="K599" s="27"/>
      <c r="L599" s="185"/>
    </row>
    <row r="600" spans="2:12">
      <c r="B600" s="27"/>
      <c r="E600" s="186"/>
      <c r="F600" s="187"/>
      <c r="G600" s="186"/>
      <c r="J600" s="27"/>
      <c r="K600" s="27"/>
      <c r="L600" s="185"/>
    </row>
    <row r="601" spans="2:12">
      <c r="B601" s="27"/>
      <c r="E601" s="186"/>
      <c r="F601" s="187"/>
      <c r="G601" s="186"/>
      <c r="J601" s="27"/>
      <c r="K601" s="27"/>
      <c r="L601" s="185"/>
    </row>
    <row r="602" spans="2:12">
      <c r="B602" s="27"/>
      <c r="E602" s="186"/>
      <c r="F602" s="187"/>
      <c r="G602" s="186"/>
      <c r="J602" s="27"/>
      <c r="K602" s="27"/>
      <c r="L602" s="185"/>
    </row>
    <row r="603" spans="2:12">
      <c r="B603" s="27"/>
      <c r="E603" s="186"/>
      <c r="F603" s="187"/>
      <c r="G603" s="186"/>
    </row>
    <row r="604" spans="2:12">
      <c r="B604" s="27"/>
      <c r="E604" s="186"/>
      <c r="F604" s="187"/>
      <c r="G604" s="186"/>
    </row>
    <row r="605" spans="2:12">
      <c r="E605" s="188"/>
      <c r="F605" s="189"/>
      <c r="G605" s="190">
        <f>SUM(G75:G604)</f>
        <v>0</v>
      </c>
    </row>
  </sheetData>
  <mergeCells count="5">
    <mergeCell ref="B3:B4"/>
    <mergeCell ref="C3:C4"/>
    <mergeCell ref="E3:G3"/>
    <mergeCell ref="I3:K3"/>
    <mergeCell ref="M3:M4"/>
  </mergeCells>
  <dataValidations disablePrompts="1" count="2">
    <dataValidation type="list" allowBlank="1" showInputMessage="1" showErrorMessage="1" sqref="C75:C603">
      <formula1>Compadjust</formula1>
    </dataValidation>
    <dataValidation type="list" allowBlank="1" showInputMessage="1" showErrorMessage="1" sqref="J203:J600 K75:M600">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'https://d.docs.live.net/f586591ac1fcef3e/02. Worls 2021/04- BDO_Consulting/02- ITIE Sénégal/01- Rapports 2019/03. Reporting/05.Préfinal rapport/[Database_ITIE Sénégal_2019_ (Pré-finale).xlsx]Lists'!#REF!</xm:f>
          </x14:formula1>
          <xm:sqref>J75:J202</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
  <sheetViews>
    <sheetView showGridLines="0" tabSelected="1" workbookViewId="0">
      <selection sqref="A1:XFD1048576"/>
    </sheetView>
  </sheetViews>
  <sheetFormatPr baseColWidth="10" defaultColWidth="11.625" defaultRowHeight="15"/>
  <cols>
    <col min="1" max="1" width="12" style="18" bestFit="1" customWidth="1"/>
    <col min="2" max="2" width="53.375" style="18" bestFit="1" customWidth="1"/>
    <col min="3" max="3" width="10.375" style="18" bestFit="1" customWidth="1"/>
    <col min="4" max="4" width="17.625" style="18" bestFit="1" customWidth="1"/>
    <col min="5" max="16384" width="11.625" style="18"/>
  </cols>
  <sheetData>
    <row r="1" spans="1:4" ht="19.5">
      <c r="A1" s="9" t="s">
        <v>4193</v>
      </c>
    </row>
    <row r="4" spans="1:4" ht="15.75" thickBot="1">
      <c r="A4" s="21" t="s">
        <v>1191</v>
      </c>
      <c r="B4" s="21" t="s">
        <v>3</v>
      </c>
      <c r="C4" s="22" t="s">
        <v>1192</v>
      </c>
      <c r="D4" s="22" t="s">
        <v>1214</v>
      </c>
    </row>
    <row r="5" spans="1:4">
      <c r="A5" s="23" t="s">
        <v>1191</v>
      </c>
      <c r="B5" s="24" t="s">
        <v>148</v>
      </c>
      <c r="C5" s="24" t="s">
        <v>1197</v>
      </c>
      <c r="D5" s="25">
        <v>44234584783</v>
      </c>
    </row>
    <row r="6" spans="1:4">
      <c r="A6" s="26" t="s">
        <v>1191</v>
      </c>
      <c r="B6" s="27" t="s">
        <v>75</v>
      </c>
      <c r="C6" s="27" t="s">
        <v>1197</v>
      </c>
      <c r="D6" s="28">
        <v>38609458811</v>
      </c>
    </row>
    <row r="7" spans="1:4">
      <c r="A7" s="23" t="s">
        <v>1191</v>
      </c>
      <c r="B7" s="24" t="s">
        <v>76</v>
      </c>
      <c r="C7" s="24" t="s">
        <v>1197</v>
      </c>
      <c r="D7" s="25">
        <v>28138567670</v>
      </c>
    </row>
    <row r="8" spans="1:4">
      <c r="A8" s="26" t="s">
        <v>1191</v>
      </c>
      <c r="B8" s="27" t="s">
        <v>81</v>
      </c>
      <c r="C8" s="27" t="s">
        <v>1197</v>
      </c>
      <c r="D8" s="28">
        <v>21748807053</v>
      </c>
    </row>
    <row r="9" spans="1:4">
      <c r="A9" s="23" t="s">
        <v>1191</v>
      </c>
      <c r="B9" s="24" t="s">
        <v>173</v>
      </c>
      <c r="C9" s="24" t="s">
        <v>1197</v>
      </c>
      <c r="D9" s="25">
        <v>19151238336</v>
      </c>
    </row>
    <row r="10" spans="1:4">
      <c r="A10" s="26" t="s">
        <v>1191</v>
      </c>
      <c r="B10" s="27" t="s">
        <v>77</v>
      </c>
      <c r="C10" s="27" t="s">
        <v>1197</v>
      </c>
      <c r="D10" s="28">
        <v>15136188150</v>
      </c>
    </row>
    <row r="11" spans="1:4">
      <c r="A11" s="23" t="s">
        <v>1191</v>
      </c>
      <c r="B11" s="24" t="s">
        <v>1338</v>
      </c>
      <c r="C11" s="24" t="s">
        <v>1197</v>
      </c>
      <c r="D11" s="25">
        <v>10255139290</v>
      </c>
    </row>
    <row r="12" spans="1:4">
      <c r="A12" s="26" t="s">
        <v>1191</v>
      </c>
      <c r="B12" s="27" t="s">
        <v>79</v>
      </c>
      <c r="C12" s="27" t="s">
        <v>1197</v>
      </c>
      <c r="D12" s="28">
        <v>8630222289</v>
      </c>
    </row>
    <row r="13" spans="1:4">
      <c r="A13" s="23" t="s">
        <v>1191</v>
      </c>
      <c r="B13" s="24" t="s">
        <v>3447</v>
      </c>
      <c r="C13" s="24" t="s">
        <v>1212</v>
      </c>
      <c r="D13" s="25">
        <v>5605902667</v>
      </c>
    </row>
    <row r="14" spans="1:4">
      <c r="A14" s="26" t="s">
        <v>1191</v>
      </c>
      <c r="B14" s="27" t="s">
        <v>3448</v>
      </c>
      <c r="C14" s="27" t="s">
        <v>1212</v>
      </c>
      <c r="D14" s="28">
        <v>5212725011</v>
      </c>
    </row>
    <row r="15" spans="1:4">
      <c r="A15" s="23" t="s">
        <v>1191</v>
      </c>
      <c r="B15" s="24" t="s">
        <v>325</v>
      </c>
      <c r="C15" s="24" t="s">
        <v>1197</v>
      </c>
      <c r="D15" s="25">
        <v>2686439289</v>
      </c>
    </row>
    <row r="16" spans="1:4">
      <c r="A16" s="26" t="s">
        <v>1191</v>
      </c>
      <c r="B16" s="27" t="s">
        <v>86</v>
      </c>
      <c r="C16" s="27" t="s">
        <v>1197</v>
      </c>
      <c r="D16" s="28">
        <v>1968931215</v>
      </c>
    </row>
    <row r="17" spans="1:4">
      <c r="A17" s="23" t="s">
        <v>1191</v>
      </c>
      <c r="B17" s="24" t="s">
        <v>12</v>
      </c>
      <c r="C17" s="24" t="s">
        <v>1212</v>
      </c>
      <c r="D17" s="25">
        <v>1118467337</v>
      </c>
    </row>
    <row r="18" spans="1:4">
      <c r="A18" s="26" t="s">
        <v>1191</v>
      </c>
      <c r="B18" s="27" t="s">
        <v>82</v>
      </c>
      <c r="C18" s="27" t="s">
        <v>1197</v>
      </c>
      <c r="D18" s="28">
        <v>984568825</v>
      </c>
    </row>
    <row r="19" spans="1:4">
      <c r="A19" s="23" t="s">
        <v>1191</v>
      </c>
      <c r="B19" s="24" t="s">
        <v>1189</v>
      </c>
      <c r="C19" s="24" t="s">
        <v>1197</v>
      </c>
      <c r="D19" s="25">
        <v>600208134</v>
      </c>
    </row>
    <row r="20" spans="1:4">
      <c r="A20" s="26" t="s">
        <v>1191</v>
      </c>
      <c r="B20" s="27" t="s">
        <v>78</v>
      </c>
      <c r="C20" s="27" t="s">
        <v>1197</v>
      </c>
      <c r="D20" s="28">
        <v>442462213</v>
      </c>
    </row>
    <row r="21" spans="1:4">
      <c r="A21" s="23" t="s">
        <v>1191</v>
      </c>
      <c r="B21" s="24" t="s">
        <v>83</v>
      </c>
      <c r="C21" s="24" t="s">
        <v>1197</v>
      </c>
      <c r="D21" s="25">
        <v>325953598</v>
      </c>
    </row>
    <row r="22" spans="1:4">
      <c r="A22" s="26" t="s">
        <v>1191</v>
      </c>
      <c r="B22" s="27" t="s">
        <v>84</v>
      </c>
      <c r="C22" s="27" t="s">
        <v>1197</v>
      </c>
      <c r="D22" s="28">
        <v>264592193</v>
      </c>
    </row>
    <row r="23" spans="1:4">
      <c r="A23" s="23" t="s">
        <v>1191</v>
      </c>
      <c r="B23" s="24" t="s">
        <v>71</v>
      </c>
      <c r="C23" s="24" t="s">
        <v>1197</v>
      </c>
      <c r="D23" s="25">
        <v>228384877</v>
      </c>
    </row>
    <row r="24" spans="1:4">
      <c r="A24" s="26" t="s">
        <v>1191</v>
      </c>
      <c r="B24" s="27" t="s">
        <v>3469</v>
      </c>
      <c r="C24" s="27" t="s">
        <v>1212</v>
      </c>
      <c r="D24" s="28">
        <v>215033076</v>
      </c>
    </row>
    <row r="25" spans="1:4">
      <c r="A25" s="23" t="s">
        <v>1213</v>
      </c>
      <c r="B25" s="24" t="s">
        <v>3449</v>
      </c>
      <c r="C25" s="24" t="s">
        <v>1197</v>
      </c>
      <c r="D25" s="25">
        <v>101960437</v>
      </c>
    </row>
    <row r="26" spans="1:4">
      <c r="A26" s="26" t="s">
        <v>1191</v>
      </c>
      <c r="B26" s="27" t="s">
        <v>3445</v>
      </c>
      <c r="C26" s="27" t="s">
        <v>1212</v>
      </c>
      <c r="D26" s="28">
        <v>78890701</v>
      </c>
    </row>
    <row r="27" spans="1:4">
      <c r="A27" s="23" t="s">
        <v>1191</v>
      </c>
      <c r="B27" s="24" t="s">
        <v>1346</v>
      </c>
      <c r="C27" s="24" t="s">
        <v>1197</v>
      </c>
      <c r="D27" s="25">
        <v>69720482</v>
      </c>
    </row>
    <row r="28" spans="1:4">
      <c r="A28" s="26" t="s">
        <v>1213</v>
      </c>
      <c r="B28" s="27" t="s">
        <v>1208</v>
      </c>
      <c r="C28" s="27" t="s">
        <v>1197</v>
      </c>
      <c r="D28" s="28">
        <v>54262151</v>
      </c>
    </row>
    <row r="29" spans="1:4">
      <c r="A29" s="23" t="s">
        <v>1213</v>
      </c>
      <c r="B29" s="24" t="s">
        <v>3450</v>
      </c>
      <c r="C29" s="24" t="s">
        <v>1197</v>
      </c>
      <c r="D29" s="25">
        <v>30384605</v>
      </c>
    </row>
    <row r="30" spans="1:4">
      <c r="A30" s="26" t="s">
        <v>1213</v>
      </c>
      <c r="B30" s="27" t="s">
        <v>1296</v>
      </c>
      <c r="C30" s="27" t="s">
        <v>1197</v>
      </c>
      <c r="D30" s="28">
        <v>19625859</v>
      </c>
    </row>
    <row r="31" spans="1:4">
      <c r="A31" s="23" t="s">
        <v>1213</v>
      </c>
      <c r="B31" s="24" t="s">
        <v>3451</v>
      </c>
      <c r="C31" s="24" t="s">
        <v>1197</v>
      </c>
      <c r="D31" s="25">
        <v>18260000</v>
      </c>
    </row>
    <row r="32" spans="1:4">
      <c r="A32" s="26" t="s">
        <v>1191</v>
      </c>
      <c r="B32" s="27" t="s">
        <v>1188</v>
      </c>
      <c r="C32" s="27" t="s">
        <v>1212</v>
      </c>
      <c r="D32" s="28">
        <v>16155665</v>
      </c>
    </row>
    <row r="33" spans="1:4">
      <c r="A33" s="23" t="s">
        <v>1191</v>
      </c>
      <c r="B33" s="24" t="s">
        <v>85</v>
      </c>
      <c r="C33" s="24" t="s">
        <v>1197</v>
      </c>
      <c r="D33" s="25">
        <v>14576371</v>
      </c>
    </row>
    <row r="34" spans="1:4">
      <c r="A34" s="26" t="s">
        <v>1213</v>
      </c>
      <c r="B34" s="27" t="s">
        <v>1202</v>
      </c>
      <c r="C34" s="27" t="s">
        <v>1212</v>
      </c>
      <c r="D34" s="28">
        <v>10890177</v>
      </c>
    </row>
    <row r="35" spans="1:4">
      <c r="A35" s="23" t="s">
        <v>1213</v>
      </c>
      <c r="B35" s="24" t="s">
        <v>473</v>
      </c>
      <c r="C35" s="24" t="s">
        <v>1197</v>
      </c>
      <c r="D35" s="25">
        <v>10000000</v>
      </c>
    </row>
    <row r="36" spans="1:4">
      <c r="A36" s="26" t="s">
        <v>1213</v>
      </c>
      <c r="B36" s="27" t="s">
        <v>3452</v>
      </c>
      <c r="C36" s="27" t="s">
        <v>1197</v>
      </c>
      <c r="D36" s="28">
        <v>9960000</v>
      </c>
    </row>
    <row r="37" spans="1:4">
      <c r="A37" s="23" t="s">
        <v>1213</v>
      </c>
      <c r="B37" s="24" t="s">
        <v>1450</v>
      </c>
      <c r="C37" s="24" t="s">
        <v>1197</v>
      </c>
      <c r="D37" s="25">
        <v>9002000</v>
      </c>
    </row>
    <row r="38" spans="1:4">
      <c r="A38" s="26" t="s">
        <v>1213</v>
      </c>
      <c r="B38" s="27" t="s">
        <v>3453</v>
      </c>
      <c r="C38" s="27" t="s">
        <v>1197</v>
      </c>
      <c r="D38" s="28">
        <v>7698820</v>
      </c>
    </row>
    <row r="39" spans="1:4">
      <c r="A39" s="23" t="s">
        <v>1213</v>
      </c>
      <c r="B39" s="24" t="s">
        <v>3454</v>
      </c>
      <c r="C39" s="24" t="s">
        <v>1212</v>
      </c>
      <c r="D39" s="25">
        <v>6903342</v>
      </c>
    </row>
    <row r="40" spans="1:4">
      <c r="A40" s="26" t="s">
        <v>1213</v>
      </c>
      <c r="B40" s="27" t="s">
        <v>3455</v>
      </c>
      <c r="C40" s="27" t="s">
        <v>1197</v>
      </c>
      <c r="D40" s="28">
        <v>5000000</v>
      </c>
    </row>
    <row r="41" spans="1:4">
      <c r="A41" s="23" t="s">
        <v>1191</v>
      </c>
      <c r="B41" s="24" t="s">
        <v>390</v>
      </c>
      <c r="C41" s="24" t="s">
        <v>1197</v>
      </c>
      <c r="D41" s="25">
        <v>3959306</v>
      </c>
    </row>
    <row r="42" spans="1:4">
      <c r="A42" s="26" t="s">
        <v>1213</v>
      </c>
      <c r="B42" s="27" t="s">
        <v>3456</v>
      </c>
      <c r="C42" s="27" t="s">
        <v>1197</v>
      </c>
      <c r="D42" s="28">
        <v>3600000</v>
      </c>
    </row>
    <row r="43" spans="1:4">
      <c r="A43" s="23" t="s">
        <v>1213</v>
      </c>
      <c r="B43" s="24" t="s">
        <v>1569</v>
      </c>
      <c r="C43" s="24" t="s">
        <v>1197</v>
      </c>
      <c r="D43" s="25">
        <v>1310000</v>
      </c>
    </row>
    <row r="44" spans="1:4">
      <c r="A44" s="26" t="s">
        <v>1213</v>
      </c>
      <c r="B44" s="27" t="s">
        <v>1219</v>
      </c>
      <c r="C44" s="27" t="s">
        <v>1197</v>
      </c>
      <c r="D44" s="28">
        <v>1000000</v>
      </c>
    </row>
    <row r="45" spans="1:4">
      <c r="A45" s="23" t="s">
        <v>1213</v>
      </c>
      <c r="B45" s="24" t="s">
        <v>3457</v>
      </c>
      <c r="C45" s="24" t="s">
        <v>1197</v>
      </c>
      <c r="D45" s="25">
        <v>1000000</v>
      </c>
    </row>
    <row r="46" spans="1:4">
      <c r="A46" s="26" t="s">
        <v>1213</v>
      </c>
      <c r="B46" s="27" t="s">
        <v>460</v>
      </c>
      <c r="C46" s="27" t="s">
        <v>1197</v>
      </c>
      <c r="D46" s="28">
        <v>976000</v>
      </c>
    </row>
    <row r="47" spans="1:4">
      <c r="A47" s="23" t="s">
        <v>1213</v>
      </c>
      <c r="B47" s="24" t="s">
        <v>3458</v>
      </c>
      <c r="C47" s="24" t="s">
        <v>1197</v>
      </c>
      <c r="D47" s="25">
        <v>954529</v>
      </c>
    </row>
    <row r="48" spans="1:4">
      <c r="A48" s="26" t="s">
        <v>1213</v>
      </c>
      <c r="B48" s="27" t="s">
        <v>394</v>
      </c>
      <c r="C48" s="27" t="s">
        <v>1197</v>
      </c>
      <c r="D48" s="28">
        <v>812453</v>
      </c>
    </row>
    <row r="49" spans="1:4">
      <c r="A49" s="23" t="s">
        <v>1213</v>
      </c>
      <c r="B49" s="24" t="s">
        <v>3459</v>
      </c>
      <c r="C49" s="24" t="s">
        <v>1197</v>
      </c>
      <c r="D49" s="25">
        <v>400000</v>
      </c>
    </row>
    <row r="50" spans="1:4">
      <c r="A50" s="26" t="s">
        <v>1191</v>
      </c>
      <c r="B50" s="27" t="s">
        <v>1328</v>
      </c>
      <c r="C50" s="27" t="s">
        <v>1197</v>
      </c>
      <c r="D50" s="28">
        <v>268326</v>
      </c>
    </row>
    <row r="51" spans="1:4">
      <c r="A51" s="23" t="s">
        <v>1213</v>
      </c>
      <c r="B51" s="24" t="s">
        <v>1204</v>
      </c>
      <c r="C51" s="24" t="s">
        <v>1197</v>
      </c>
      <c r="D51" s="25">
        <v>148500</v>
      </c>
    </row>
    <row r="52" spans="1:4">
      <c r="D52" s="29">
        <f>SUM(D5:D51)</f>
        <v>206035594541</v>
      </c>
    </row>
  </sheetData>
  <autoFilter ref="A4:D50">
    <sortState ref="A5:D50">
      <sortCondition descending="1" ref="D4:D50"/>
    </sortState>
  </autoFilter>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showGridLines="0" workbookViewId="0">
      <selection sqref="A1:XFD1048576"/>
    </sheetView>
  </sheetViews>
  <sheetFormatPr baseColWidth="10" defaultColWidth="11.625" defaultRowHeight="15"/>
  <cols>
    <col min="1" max="1" width="11.625" style="18"/>
    <col min="2" max="2" width="52.375" style="18" bestFit="1" customWidth="1"/>
    <col min="3" max="3" width="9.375" style="18" bestFit="1" customWidth="1"/>
    <col min="4" max="4" width="16.125" style="18" bestFit="1" customWidth="1"/>
    <col min="5" max="16384" width="11.625" style="18"/>
  </cols>
  <sheetData>
    <row r="1" spans="1:4" ht="19.5">
      <c r="A1" s="9" t="s">
        <v>4194</v>
      </c>
    </row>
    <row r="3" spans="1:4">
      <c r="B3" s="30" t="s">
        <v>491</v>
      </c>
      <c r="C3" s="30" t="s">
        <v>1215</v>
      </c>
      <c r="D3" s="31" t="s">
        <v>101</v>
      </c>
    </row>
    <row r="4" spans="1:4">
      <c r="B4" s="24" t="s">
        <v>240</v>
      </c>
      <c r="C4" s="24" t="s">
        <v>3468</v>
      </c>
      <c r="D4" s="25">
        <v>33300367940</v>
      </c>
    </row>
    <row r="5" spans="1:4">
      <c r="B5" s="27" t="s">
        <v>205</v>
      </c>
      <c r="C5" s="27" t="s">
        <v>263</v>
      </c>
      <c r="D5" s="28">
        <v>30931290624</v>
      </c>
    </row>
    <row r="6" spans="1:4">
      <c r="B6" s="24" t="s">
        <v>207</v>
      </c>
      <c r="C6" s="24" t="s">
        <v>263</v>
      </c>
      <c r="D6" s="25">
        <v>27581034842</v>
      </c>
    </row>
    <row r="7" spans="1:4">
      <c r="B7" s="27" t="s">
        <v>206</v>
      </c>
      <c r="C7" s="27" t="s">
        <v>263</v>
      </c>
      <c r="D7" s="28">
        <v>27393173182</v>
      </c>
    </row>
    <row r="8" spans="1:4">
      <c r="B8" s="24" t="s">
        <v>242</v>
      </c>
      <c r="C8" s="24" t="s">
        <v>262</v>
      </c>
      <c r="D8" s="25">
        <v>16780820173</v>
      </c>
    </row>
    <row r="9" spans="1:4">
      <c r="B9" s="27" t="s">
        <v>216</v>
      </c>
      <c r="C9" s="27" t="s">
        <v>263</v>
      </c>
      <c r="D9" s="28">
        <v>15485804055</v>
      </c>
    </row>
    <row r="10" spans="1:4">
      <c r="B10" s="24" t="s">
        <v>619</v>
      </c>
      <c r="C10" s="24" t="s">
        <v>263</v>
      </c>
      <c r="D10" s="25">
        <v>11904382771</v>
      </c>
    </row>
    <row r="11" spans="1:4">
      <c r="B11" s="27" t="s">
        <v>208</v>
      </c>
      <c r="C11" s="27" t="s">
        <v>263</v>
      </c>
      <c r="D11" s="28">
        <v>11749799259</v>
      </c>
    </row>
    <row r="12" spans="1:4">
      <c r="B12" s="24" t="s">
        <v>243</v>
      </c>
      <c r="C12" s="24" t="s">
        <v>262</v>
      </c>
      <c r="D12" s="25">
        <v>8817052020</v>
      </c>
    </row>
    <row r="13" spans="1:4">
      <c r="B13" s="27" t="s">
        <v>210</v>
      </c>
      <c r="C13" s="27" t="s">
        <v>263</v>
      </c>
      <c r="D13" s="28">
        <v>5961093409</v>
      </c>
    </row>
    <row r="14" spans="1:4">
      <c r="B14" s="24" t="s">
        <v>215</v>
      </c>
      <c r="C14" s="24" t="s">
        <v>263</v>
      </c>
      <c r="D14" s="25">
        <v>4860336829</v>
      </c>
    </row>
    <row r="15" spans="1:4">
      <c r="B15" s="27" t="s">
        <v>372</v>
      </c>
      <c r="C15" s="27" t="s">
        <v>261</v>
      </c>
      <c r="D15" s="28">
        <v>3819240585</v>
      </c>
    </row>
    <row r="16" spans="1:4">
      <c r="B16" s="24" t="s">
        <v>212</v>
      </c>
      <c r="C16" s="24" t="s">
        <v>263</v>
      </c>
      <c r="D16" s="25">
        <v>2462727250</v>
      </c>
    </row>
    <row r="17" spans="2:4">
      <c r="B17" s="27" t="s">
        <v>251</v>
      </c>
      <c r="C17" s="27" t="s">
        <v>261</v>
      </c>
      <c r="D17" s="28">
        <v>1772164835</v>
      </c>
    </row>
    <row r="18" spans="2:4">
      <c r="B18" s="24" t="s">
        <v>3460</v>
      </c>
      <c r="C18" s="24" t="s">
        <v>262</v>
      </c>
      <c r="D18" s="25">
        <v>749662194</v>
      </c>
    </row>
    <row r="19" spans="2:4">
      <c r="B19" s="27" t="s">
        <v>201</v>
      </c>
      <c r="C19" s="27" t="s">
        <v>261</v>
      </c>
      <c r="D19" s="28">
        <v>700210162</v>
      </c>
    </row>
    <row r="20" spans="2:4">
      <c r="B20" s="24" t="s">
        <v>247</v>
      </c>
      <c r="C20" s="24" t="s">
        <v>263</v>
      </c>
      <c r="D20" s="25">
        <v>450101540</v>
      </c>
    </row>
    <row r="21" spans="2:4">
      <c r="B21" s="27" t="s">
        <v>211</v>
      </c>
      <c r="C21" s="27" t="s">
        <v>263</v>
      </c>
      <c r="D21" s="28">
        <v>363390654</v>
      </c>
    </row>
    <row r="22" spans="2:4">
      <c r="B22" s="24" t="s">
        <v>213</v>
      </c>
      <c r="C22" s="24" t="s">
        <v>263</v>
      </c>
      <c r="D22" s="25">
        <v>317670088</v>
      </c>
    </row>
    <row r="23" spans="2:4">
      <c r="B23" s="27" t="s">
        <v>197</v>
      </c>
      <c r="C23" s="27" t="s">
        <v>3468</v>
      </c>
      <c r="D23" s="28">
        <v>307336802</v>
      </c>
    </row>
    <row r="24" spans="2:4">
      <c r="B24" s="24" t="s">
        <v>218</v>
      </c>
      <c r="C24" s="24" t="s">
        <v>260</v>
      </c>
      <c r="D24" s="25">
        <v>123506250</v>
      </c>
    </row>
    <row r="25" spans="2:4">
      <c r="B25" s="27" t="s">
        <v>220</v>
      </c>
      <c r="C25" s="27" t="s">
        <v>621</v>
      </c>
      <c r="D25" s="28">
        <v>67227396</v>
      </c>
    </row>
    <row r="26" spans="2:4">
      <c r="B26" s="24" t="s">
        <v>252</v>
      </c>
      <c r="C26" s="24" t="s">
        <v>3468</v>
      </c>
      <c r="D26" s="25">
        <v>27198440</v>
      </c>
    </row>
    <row r="27" spans="2:4">
      <c r="B27" s="27" t="s">
        <v>3461</v>
      </c>
      <c r="C27" s="27" t="s">
        <v>621</v>
      </c>
      <c r="D27" s="28">
        <v>27126500</v>
      </c>
    </row>
    <row r="28" spans="2:4">
      <c r="B28" s="24" t="s">
        <v>3462</v>
      </c>
      <c r="C28" s="24" t="s">
        <v>262</v>
      </c>
      <c r="D28" s="25">
        <v>19156477</v>
      </c>
    </row>
    <row r="29" spans="2:4">
      <c r="B29" s="27" t="s">
        <v>3463</v>
      </c>
      <c r="C29" s="27" t="s">
        <v>262</v>
      </c>
      <c r="D29" s="28">
        <v>16123969</v>
      </c>
    </row>
    <row r="30" spans="2:4">
      <c r="B30" s="24" t="s">
        <v>3464</v>
      </c>
      <c r="C30" s="24" t="s">
        <v>262</v>
      </c>
      <c r="D30" s="25">
        <v>15213334</v>
      </c>
    </row>
    <row r="31" spans="2:4">
      <c r="B31" s="27" t="s">
        <v>248</v>
      </c>
      <c r="C31" s="27" t="s">
        <v>261</v>
      </c>
      <c r="D31" s="28">
        <v>14646000</v>
      </c>
    </row>
    <row r="32" spans="2:4">
      <c r="B32" s="24" t="s">
        <v>219</v>
      </c>
      <c r="C32" s="24" t="s">
        <v>260</v>
      </c>
      <c r="D32" s="25">
        <v>9413650</v>
      </c>
    </row>
    <row r="33" spans="2:4">
      <c r="B33" s="27" t="s">
        <v>3465</v>
      </c>
      <c r="C33" s="27" t="s">
        <v>262</v>
      </c>
      <c r="D33" s="28">
        <v>5742004</v>
      </c>
    </row>
    <row r="34" spans="2:4">
      <c r="B34" s="24" t="s">
        <v>3466</v>
      </c>
      <c r="C34" s="24" t="s">
        <v>262</v>
      </c>
      <c r="D34" s="25">
        <v>1615307</v>
      </c>
    </row>
    <row r="35" spans="2:4">
      <c r="B35" s="27" t="s">
        <v>247</v>
      </c>
      <c r="C35" s="27" t="s">
        <v>260</v>
      </c>
      <c r="D35" s="28">
        <v>960000</v>
      </c>
    </row>
    <row r="36" spans="2:4">
      <c r="B36" s="24" t="s">
        <v>3467</v>
      </c>
      <c r="C36" s="24" t="s">
        <v>262</v>
      </c>
      <c r="D36" s="25">
        <v>6000</v>
      </c>
    </row>
    <row r="37" spans="2:4">
      <c r="D37" s="29">
        <f>SUM(D4:D36)</f>
        <v>206035594541</v>
      </c>
    </row>
  </sheetData>
  <autoFilter ref="B3:D36">
    <sortState ref="B4:D36">
      <sortCondition descending="1" ref="D3:D36"/>
    </sortState>
  </autoFilter>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8"/>
  <sheetViews>
    <sheetView showGridLines="0" workbookViewId="0">
      <selection activeCell="C12" sqref="C12"/>
    </sheetView>
  </sheetViews>
  <sheetFormatPr baseColWidth="10" defaultColWidth="11.375" defaultRowHeight="12"/>
  <cols>
    <col min="1" max="1" width="15.625" style="32" customWidth="1"/>
    <col min="2" max="2" width="13.375" style="32" bestFit="1" customWidth="1"/>
    <col min="3" max="3" width="60.25" style="32" bestFit="1" customWidth="1"/>
    <col min="4" max="4" width="11.375" style="32" bestFit="1" customWidth="1"/>
    <col min="5" max="5" width="20.125" style="32" bestFit="1" customWidth="1"/>
    <col min="6" max="16384" width="11.375" style="32"/>
  </cols>
  <sheetData>
    <row r="1" spans="1:5" ht="19.5">
      <c r="A1" s="9" t="s">
        <v>4195</v>
      </c>
    </row>
    <row r="3" spans="1:5" ht="13.5" thickBot="1">
      <c r="B3" s="33" t="s">
        <v>1191</v>
      </c>
      <c r="C3" s="33" t="s">
        <v>3</v>
      </c>
      <c r="D3" s="34" t="s">
        <v>1192</v>
      </c>
      <c r="E3" s="34" t="s">
        <v>1214</v>
      </c>
    </row>
    <row r="4" spans="1:5">
      <c r="B4" s="35" t="s">
        <v>1191</v>
      </c>
      <c r="C4" s="36" t="s">
        <v>148</v>
      </c>
      <c r="D4" s="36" t="s">
        <v>1197</v>
      </c>
      <c r="E4" s="37">
        <v>46051735847</v>
      </c>
    </row>
    <row r="5" spans="1:5">
      <c r="B5" s="38" t="s">
        <v>1191</v>
      </c>
      <c r="C5" s="39" t="s">
        <v>75</v>
      </c>
      <c r="D5" s="39" t="s">
        <v>1197</v>
      </c>
      <c r="E5" s="40">
        <v>40680300902.010002</v>
      </c>
    </row>
    <row r="6" spans="1:5">
      <c r="B6" s="35" t="s">
        <v>1191</v>
      </c>
      <c r="C6" s="36" t="s">
        <v>76</v>
      </c>
      <c r="D6" s="36" t="s">
        <v>1197</v>
      </c>
      <c r="E6" s="37">
        <v>30229625443</v>
      </c>
    </row>
    <row r="7" spans="1:5">
      <c r="B7" s="38" t="s">
        <v>1191</v>
      </c>
      <c r="C7" s="39" t="s">
        <v>81</v>
      </c>
      <c r="D7" s="39" t="s">
        <v>1197</v>
      </c>
      <c r="E7" s="40">
        <v>22938757681</v>
      </c>
    </row>
    <row r="8" spans="1:5">
      <c r="B8" s="35" t="s">
        <v>1191</v>
      </c>
      <c r="C8" s="36" t="s">
        <v>173</v>
      </c>
      <c r="D8" s="36" t="s">
        <v>1197</v>
      </c>
      <c r="E8" s="37">
        <v>19987410126</v>
      </c>
    </row>
    <row r="9" spans="1:5">
      <c r="B9" s="38" t="s">
        <v>1191</v>
      </c>
      <c r="C9" s="39" t="s">
        <v>77</v>
      </c>
      <c r="D9" s="39" t="s">
        <v>1197</v>
      </c>
      <c r="E9" s="40">
        <v>16367069467</v>
      </c>
    </row>
    <row r="10" spans="1:5">
      <c r="B10" s="35" t="s">
        <v>1191</v>
      </c>
      <c r="C10" s="36" t="s">
        <v>1338</v>
      </c>
      <c r="D10" s="36" t="s">
        <v>1197</v>
      </c>
      <c r="E10" s="37">
        <v>10283432540</v>
      </c>
    </row>
    <row r="11" spans="1:5">
      <c r="B11" s="38" t="s">
        <v>1191</v>
      </c>
      <c r="C11" s="39" t="s">
        <v>79</v>
      </c>
      <c r="D11" s="39" t="s">
        <v>1197</v>
      </c>
      <c r="E11" s="40">
        <v>10160688030</v>
      </c>
    </row>
    <row r="12" spans="1:5">
      <c r="B12" s="35" t="s">
        <v>1191</v>
      </c>
      <c r="C12" s="36" t="s">
        <v>3447</v>
      </c>
      <c r="D12" s="36" t="s">
        <v>1212</v>
      </c>
      <c r="E12" s="37">
        <v>6931573759.75</v>
      </c>
    </row>
    <row r="13" spans="1:5">
      <c r="B13" s="38" t="s">
        <v>1191</v>
      </c>
      <c r="C13" s="39" t="s">
        <v>3448</v>
      </c>
      <c r="D13" s="39" t="s">
        <v>1212</v>
      </c>
      <c r="E13" s="40">
        <v>6809470562.3663998</v>
      </c>
    </row>
    <row r="14" spans="1:5">
      <c r="B14" s="35" t="s">
        <v>1191</v>
      </c>
      <c r="C14" s="36" t="s">
        <v>325</v>
      </c>
      <c r="D14" s="36" t="s">
        <v>1197</v>
      </c>
      <c r="E14" s="37">
        <v>2943430244</v>
      </c>
    </row>
    <row r="15" spans="1:5">
      <c r="B15" s="38" t="s">
        <v>1191</v>
      </c>
      <c r="C15" s="39" t="s">
        <v>86</v>
      </c>
      <c r="D15" s="39" t="s">
        <v>1197</v>
      </c>
      <c r="E15" s="40">
        <v>2197997633</v>
      </c>
    </row>
    <row r="16" spans="1:5">
      <c r="B16" s="35" t="s">
        <v>1191</v>
      </c>
      <c r="C16" s="36" t="s">
        <v>82</v>
      </c>
      <c r="D16" s="36" t="s">
        <v>1197</v>
      </c>
      <c r="E16" s="37">
        <v>1233460296</v>
      </c>
    </row>
    <row r="17" spans="2:5">
      <c r="B17" s="38" t="s">
        <v>1191</v>
      </c>
      <c r="C17" s="39" t="s">
        <v>12</v>
      </c>
      <c r="D17" s="39" t="s">
        <v>1212</v>
      </c>
      <c r="E17" s="40">
        <v>1157029356</v>
      </c>
    </row>
    <row r="18" spans="2:5">
      <c r="B18" s="35" t="s">
        <v>1191</v>
      </c>
      <c r="C18" s="36" t="s">
        <v>1189</v>
      </c>
      <c r="D18" s="36" t="s">
        <v>1197</v>
      </c>
      <c r="E18" s="37">
        <v>1046730748</v>
      </c>
    </row>
    <row r="19" spans="2:5">
      <c r="B19" s="38" t="s">
        <v>1191</v>
      </c>
      <c r="C19" s="39" t="s">
        <v>78</v>
      </c>
      <c r="D19" s="39" t="s">
        <v>1197</v>
      </c>
      <c r="E19" s="40">
        <v>559077429</v>
      </c>
    </row>
    <row r="20" spans="2:5">
      <c r="B20" s="35" t="s">
        <v>1191</v>
      </c>
      <c r="C20" s="36" t="s">
        <v>3445</v>
      </c>
      <c r="D20" s="36" t="s">
        <v>1212</v>
      </c>
      <c r="E20" s="37">
        <v>434214864</v>
      </c>
    </row>
    <row r="21" spans="2:5">
      <c r="B21" s="38" t="s">
        <v>1191</v>
      </c>
      <c r="C21" s="39" t="s">
        <v>83</v>
      </c>
      <c r="D21" s="39" t="s">
        <v>1197</v>
      </c>
      <c r="E21" s="40">
        <v>408739490</v>
      </c>
    </row>
    <row r="22" spans="2:5">
      <c r="B22" s="35" t="s">
        <v>1191</v>
      </c>
      <c r="C22" s="36" t="s">
        <v>3469</v>
      </c>
      <c r="D22" s="36" t="s">
        <v>1212</v>
      </c>
      <c r="E22" s="37">
        <v>325987624</v>
      </c>
    </row>
    <row r="23" spans="2:5">
      <c r="B23" s="38" t="s">
        <v>1191</v>
      </c>
      <c r="C23" s="39" t="s">
        <v>84</v>
      </c>
      <c r="D23" s="39" t="s">
        <v>1197</v>
      </c>
      <c r="E23" s="40">
        <v>320596066</v>
      </c>
    </row>
    <row r="24" spans="2:5">
      <c r="B24" s="35" t="s">
        <v>1191</v>
      </c>
      <c r="C24" s="36" t="s">
        <v>71</v>
      </c>
      <c r="D24" s="36" t="s">
        <v>1197</v>
      </c>
      <c r="E24" s="37">
        <v>272114310</v>
      </c>
    </row>
    <row r="25" spans="2:5">
      <c r="B25" s="38" t="s">
        <v>1191</v>
      </c>
      <c r="C25" s="39" t="s">
        <v>8</v>
      </c>
      <c r="D25" s="39" t="s">
        <v>1212</v>
      </c>
      <c r="E25" s="40">
        <v>268407520</v>
      </c>
    </row>
    <row r="26" spans="2:5">
      <c r="B26" s="35" t="s">
        <v>1191</v>
      </c>
      <c r="C26" s="36" t="s">
        <v>1188</v>
      </c>
      <c r="D26" s="36" t="s">
        <v>1212</v>
      </c>
      <c r="E26" s="37">
        <v>225054569</v>
      </c>
    </row>
    <row r="27" spans="2:5">
      <c r="B27" s="38" t="s">
        <v>1191</v>
      </c>
      <c r="C27" s="39" t="s">
        <v>1581</v>
      </c>
      <c r="D27" s="39" t="s">
        <v>1197</v>
      </c>
      <c r="E27" s="40">
        <v>124024235</v>
      </c>
    </row>
    <row r="28" spans="2:5">
      <c r="B28" s="35" t="s">
        <v>1213</v>
      </c>
      <c r="C28" s="36" t="s">
        <v>1256</v>
      </c>
      <c r="D28" s="36" t="s">
        <v>1212</v>
      </c>
      <c r="E28" s="37">
        <v>106515100</v>
      </c>
    </row>
    <row r="29" spans="2:5">
      <c r="B29" s="38" t="s">
        <v>1213</v>
      </c>
      <c r="C29" s="39" t="s">
        <v>3455</v>
      </c>
      <c r="D29" s="39" t="s">
        <v>1197</v>
      </c>
      <c r="E29" s="40">
        <v>103000000</v>
      </c>
    </row>
    <row r="30" spans="2:5">
      <c r="B30" s="35" t="s">
        <v>1191</v>
      </c>
      <c r="C30" s="36" t="s">
        <v>1346</v>
      </c>
      <c r="D30" s="36" t="s">
        <v>1197</v>
      </c>
      <c r="E30" s="37">
        <v>102125019</v>
      </c>
    </row>
    <row r="31" spans="2:5">
      <c r="B31" s="38" t="s">
        <v>1213</v>
      </c>
      <c r="C31" s="39" t="s">
        <v>3449</v>
      </c>
      <c r="D31" s="39" t="s">
        <v>1197</v>
      </c>
      <c r="E31" s="40">
        <v>101960437</v>
      </c>
    </row>
    <row r="32" spans="2:5">
      <c r="B32" s="35" t="s">
        <v>1213</v>
      </c>
      <c r="C32" s="36" t="s">
        <v>3470</v>
      </c>
      <c r="D32" s="36" t="s">
        <v>1212</v>
      </c>
      <c r="E32" s="37">
        <v>88118176</v>
      </c>
    </row>
    <row r="33" spans="2:5">
      <c r="B33" s="38" t="s">
        <v>1191</v>
      </c>
      <c r="C33" s="39" t="s">
        <v>2566</v>
      </c>
      <c r="D33" s="39" t="s">
        <v>1197</v>
      </c>
      <c r="E33" s="40">
        <v>72502000</v>
      </c>
    </row>
    <row r="34" spans="2:5">
      <c r="B34" s="35" t="s">
        <v>1213</v>
      </c>
      <c r="C34" s="36" t="s">
        <v>3450</v>
      </c>
      <c r="D34" s="36" t="s">
        <v>1197</v>
      </c>
      <c r="E34" s="37">
        <v>62115362</v>
      </c>
    </row>
    <row r="35" spans="2:5">
      <c r="B35" s="38" t="s">
        <v>1213</v>
      </c>
      <c r="C35" s="39" t="s">
        <v>1208</v>
      </c>
      <c r="D35" s="39" t="s">
        <v>1197</v>
      </c>
      <c r="E35" s="40">
        <v>54262151</v>
      </c>
    </row>
    <row r="36" spans="2:5">
      <c r="B36" s="35" t="s">
        <v>1213</v>
      </c>
      <c r="C36" s="36" t="s">
        <v>472</v>
      </c>
      <c r="D36" s="36" t="s">
        <v>1197</v>
      </c>
      <c r="E36" s="37">
        <v>43117350</v>
      </c>
    </row>
    <row r="37" spans="2:5">
      <c r="B37" s="38" t="s">
        <v>1213</v>
      </c>
      <c r="C37" s="39" t="s">
        <v>1248</v>
      </c>
      <c r="D37" s="39" t="s">
        <v>1197</v>
      </c>
      <c r="E37" s="40">
        <v>27712287</v>
      </c>
    </row>
    <row r="38" spans="2:5">
      <c r="B38" s="35" t="s">
        <v>1191</v>
      </c>
      <c r="C38" s="36" t="s">
        <v>390</v>
      </c>
      <c r="D38" s="36" t="s">
        <v>1197</v>
      </c>
      <c r="E38" s="37">
        <v>26013160</v>
      </c>
    </row>
    <row r="39" spans="2:5">
      <c r="B39" s="38" t="s">
        <v>1213</v>
      </c>
      <c r="C39" s="39" t="s">
        <v>1249</v>
      </c>
      <c r="D39" s="39" t="s">
        <v>1197</v>
      </c>
      <c r="E39" s="40">
        <v>25258761</v>
      </c>
    </row>
    <row r="40" spans="2:5">
      <c r="B40" s="35" t="s">
        <v>1191</v>
      </c>
      <c r="C40" s="36" t="s">
        <v>88</v>
      </c>
      <c r="D40" s="36" t="s">
        <v>1197</v>
      </c>
      <c r="E40" s="37">
        <v>24618298</v>
      </c>
    </row>
    <row r="41" spans="2:5">
      <c r="B41" s="38" t="s">
        <v>1213</v>
      </c>
      <c r="C41" s="39" t="s">
        <v>1296</v>
      </c>
      <c r="D41" s="39" t="s">
        <v>1197</v>
      </c>
      <c r="E41" s="40">
        <v>20849802</v>
      </c>
    </row>
    <row r="42" spans="2:5">
      <c r="B42" s="35" t="s">
        <v>1213</v>
      </c>
      <c r="C42" s="36" t="s">
        <v>300</v>
      </c>
      <c r="D42" s="36" t="s">
        <v>1197</v>
      </c>
      <c r="E42" s="37">
        <v>20434492</v>
      </c>
    </row>
    <row r="43" spans="2:5">
      <c r="B43" s="38" t="s">
        <v>1213</v>
      </c>
      <c r="C43" s="39" t="s">
        <v>473</v>
      </c>
      <c r="D43" s="39" t="s">
        <v>1197</v>
      </c>
      <c r="E43" s="40">
        <v>18500000</v>
      </c>
    </row>
    <row r="44" spans="2:5">
      <c r="B44" s="35" t="s">
        <v>1213</v>
      </c>
      <c r="C44" s="36" t="s">
        <v>3451</v>
      </c>
      <c r="D44" s="36" t="s">
        <v>1197</v>
      </c>
      <c r="E44" s="37">
        <v>18260000</v>
      </c>
    </row>
    <row r="45" spans="2:5">
      <c r="B45" s="38" t="s">
        <v>1213</v>
      </c>
      <c r="C45" s="39" t="s">
        <v>1227</v>
      </c>
      <c r="D45" s="39" t="s">
        <v>1197</v>
      </c>
      <c r="E45" s="40">
        <v>17526046</v>
      </c>
    </row>
    <row r="46" spans="2:5">
      <c r="B46" s="35" t="s">
        <v>1191</v>
      </c>
      <c r="C46" s="36" t="s">
        <v>1328</v>
      </c>
      <c r="D46" s="36" t="s">
        <v>1197</v>
      </c>
      <c r="E46" s="37">
        <v>16073308</v>
      </c>
    </row>
    <row r="47" spans="2:5">
      <c r="B47" s="38" t="s">
        <v>1191</v>
      </c>
      <c r="C47" s="39" t="s">
        <v>85</v>
      </c>
      <c r="D47" s="39" t="s">
        <v>1197</v>
      </c>
      <c r="E47" s="40">
        <v>15936971</v>
      </c>
    </row>
    <row r="48" spans="2:5">
      <c r="B48" s="35" t="s">
        <v>1213</v>
      </c>
      <c r="C48" s="36" t="s">
        <v>394</v>
      </c>
      <c r="D48" s="36" t="s">
        <v>1197</v>
      </c>
      <c r="E48" s="37">
        <v>15436978</v>
      </c>
    </row>
    <row r="49" spans="2:5">
      <c r="B49" s="38" t="s">
        <v>1213</v>
      </c>
      <c r="C49" s="39" t="s">
        <v>1203</v>
      </c>
      <c r="D49" s="39" t="s">
        <v>1197</v>
      </c>
      <c r="E49" s="40">
        <v>12715919</v>
      </c>
    </row>
    <row r="50" spans="2:5">
      <c r="B50" s="35" t="s">
        <v>1213</v>
      </c>
      <c r="C50" s="36" t="s">
        <v>1254</v>
      </c>
      <c r="D50" s="36" t="s">
        <v>1212</v>
      </c>
      <c r="E50" s="37">
        <v>12256528</v>
      </c>
    </row>
    <row r="51" spans="2:5">
      <c r="B51" s="38" t="s">
        <v>1213</v>
      </c>
      <c r="C51" s="39" t="s">
        <v>1202</v>
      </c>
      <c r="D51" s="39" t="s">
        <v>1212</v>
      </c>
      <c r="E51" s="40">
        <v>11466177</v>
      </c>
    </row>
    <row r="52" spans="2:5">
      <c r="B52" s="35" t="s">
        <v>1213</v>
      </c>
      <c r="C52" s="36" t="s">
        <v>1224</v>
      </c>
      <c r="D52" s="36" t="s">
        <v>1197</v>
      </c>
      <c r="E52" s="37">
        <v>10601802</v>
      </c>
    </row>
    <row r="53" spans="2:5">
      <c r="B53" s="38" t="s">
        <v>1213</v>
      </c>
      <c r="C53" s="39" t="s">
        <v>1237</v>
      </c>
      <c r="D53" s="39" t="s">
        <v>1197</v>
      </c>
      <c r="E53" s="40">
        <v>10219334</v>
      </c>
    </row>
    <row r="54" spans="2:5">
      <c r="B54" s="35" t="s">
        <v>1213</v>
      </c>
      <c r="C54" s="36" t="s">
        <v>3452</v>
      </c>
      <c r="D54" s="36" t="s">
        <v>1197</v>
      </c>
      <c r="E54" s="37">
        <v>9960000</v>
      </c>
    </row>
    <row r="55" spans="2:5">
      <c r="B55" s="38" t="s">
        <v>1213</v>
      </c>
      <c r="C55" s="39" t="s">
        <v>1206</v>
      </c>
      <c r="D55" s="39" t="s">
        <v>1197</v>
      </c>
      <c r="E55" s="40">
        <v>9266313</v>
      </c>
    </row>
    <row r="56" spans="2:5">
      <c r="B56" s="35" t="s">
        <v>1213</v>
      </c>
      <c r="C56" s="36" t="s">
        <v>1450</v>
      </c>
      <c r="D56" s="36" t="s">
        <v>1197</v>
      </c>
      <c r="E56" s="37">
        <v>9097256</v>
      </c>
    </row>
    <row r="57" spans="2:5">
      <c r="B57" s="38" t="s">
        <v>1213</v>
      </c>
      <c r="C57" s="39" t="s">
        <v>1239</v>
      </c>
      <c r="D57" s="39" t="s">
        <v>1197</v>
      </c>
      <c r="E57" s="40">
        <v>9096603</v>
      </c>
    </row>
    <row r="58" spans="2:5">
      <c r="B58" s="35" t="s">
        <v>1213</v>
      </c>
      <c r="C58" s="36" t="s">
        <v>1247</v>
      </c>
      <c r="D58" s="36" t="s">
        <v>1197</v>
      </c>
      <c r="E58" s="37">
        <v>8640302</v>
      </c>
    </row>
    <row r="59" spans="2:5">
      <c r="B59" s="38" t="s">
        <v>1213</v>
      </c>
      <c r="C59" s="39" t="s">
        <v>3453</v>
      </c>
      <c r="D59" s="39" t="s">
        <v>1197</v>
      </c>
      <c r="E59" s="40">
        <v>7698820</v>
      </c>
    </row>
    <row r="60" spans="2:5">
      <c r="B60" s="35" t="s">
        <v>1213</v>
      </c>
      <c r="C60" s="36" t="s">
        <v>1225</v>
      </c>
      <c r="D60" s="36" t="s">
        <v>1197</v>
      </c>
      <c r="E60" s="37">
        <v>7484396</v>
      </c>
    </row>
    <row r="61" spans="2:5">
      <c r="B61" s="38" t="s">
        <v>1213</v>
      </c>
      <c r="C61" s="39" t="s">
        <v>445</v>
      </c>
      <c r="D61" s="39" t="s">
        <v>1197</v>
      </c>
      <c r="E61" s="40">
        <v>7110000</v>
      </c>
    </row>
    <row r="62" spans="2:5">
      <c r="B62" s="35" t="s">
        <v>1213</v>
      </c>
      <c r="C62" s="36" t="s">
        <v>3454</v>
      </c>
      <c r="D62" s="36" t="s">
        <v>1212</v>
      </c>
      <c r="E62" s="37">
        <v>6903342</v>
      </c>
    </row>
    <row r="63" spans="2:5">
      <c r="B63" s="38" t="s">
        <v>1213</v>
      </c>
      <c r="C63" s="39" t="s">
        <v>1545</v>
      </c>
      <c r="D63" s="39" t="s">
        <v>1197</v>
      </c>
      <c r="E63" s="40">
        <v>6501573</v>
      </c>
    </row>
    <row r="64" spans="2:5">
      <c r="B64" s="35" t="s">
        <v>1213</v>
      </c>
      <c r="C64" s="36" t="s">
        <v>1252</v>
      </c>
      <c r="D64" s="36" t="s">
        <v>1197</v>
      </c>
      <c r="E64" s="37">
        <v>6454409</v>
      </c>
    </row>
    <row r="65" spans="2:5">
      <c r="B65" s="38" t="s">
        <v>1213</v>
      </c>
      <c r="C65" s="39" t="s">
        <v>428</v>
      </c>
      <c r="D65" s="39" t="s">
        <v>1197</v>
      </c>
      <c r="E65" s="40">
        <v>6434235</v>
      </c>
    </row>
    <row r="66" spans="2:5">
      <c r="B66" s="35" t="s">
        <v>1213</v>
      </c>
      <c r="C66" s="36" t="s">
        <v>392</v>
      </c>
      <c r="D66" s="36" t="s">
        <v>1197</v>
      </c>
      <c r="E66" s="37">
        <v>5346296</v>
      </c>
    </row>
    <row r="67" spans="2:5">
      <c r="B67" s="38" t="s">
        <v>1213</v>
      </c>
      <c r="C67" s="39" t="s">
        <v>1230</v>
      </c>
      <c r="D67" s="39" t="s">
        <v>1197</v>
      </c>
      <c r="E67" s="40">
        <v>4629545</v>
      </c>
    </row>
    <row r="68" spans="2:5">
      <c r="B68" s="35" t="s">
        <v>1213</v>
      </c>
      <c r="C68" s="36" t="s">
        <v>1233</v>
      </c>
      <c r="D68" s="36" t="s">
        <v>1197</v>
      </c>
      <c r="E68" s="37">
        <v>4309200</v>
      </c>
    </row>
    <row r="69" spans="2:5">
      <c r="B69" s="38" t="s">
        <v>1213</v>
      </c>
      <c r="C69" s="39" t="s">
        <v>1245</v>
      </c>
      <c r="D69" s="39" t="s">
        <v>1197</v>
      </c>
      <c r="E69" s="40">
        <v>4205391</v>
      </c>
    </row>
    <row r="70" spans="2:5">
      <c r="B70" s="35" t="s">
        <v>1213</v>
      </c>
      <c r="C70" s="36" t="s">
        <v>1244</v>
      </c>
      <c r="D70" s="36" t="s">
        <v>1197</v>
      </c>
      <c r="E70" s="37">
        <v>4136619</v>
      </c>
    </row>
    <row r="71" spans="2:5">
      <c r="B71" s="38" t="s">
        <v>1213</v>
      </c>
      <c r="C71" s="39" t="s">
        <v>3456</v>
      </c>
      <c r="D71" s="39" t="s">
        <v>1197</v>
      </c>
      <c r="E71" s="40">
        <v>3600000</v>
      </c>
    </row>
    <row r="72" spans="2:5">
      <c r="B72" s="35" t="s">
        <v>1213</v>
      </c>
      <c r="C72" s="36" t="s">
        <v>1242</v>
      </c>
      <c r="D72" s="36" t="s">
        <v>1197</v>
      </c>
      <c r="E72" s="37">
        <v>3585997</v>
      </c>
    </row>
    <row r="73" spans="2:5">
      <c r="B73" s="38" t="s">
        <v>1213</v>
      </c>
      <c r="C73" s="39" t="s">
        <v>3471</v>
      </c>
      <c r="D73" s="39" t="s">
        <v>1197</v>
      </c>
      <c r="E73" s="40">
        <v>3446259</v>
      </c>
    </row>
    <row r="74" spans="2:5">
      <c r="B74" s="35" t="s">
        <v>1213</v>
      </c>
      <c r="C74" s="36" t="s">
        <v>1226</v>
      </c>
      <c r="D74" s="36" t="s">
        <v>1197</v>
      </c>
      <c r="E74" s="37">
        <v>2893829</v>
      </c>
    </row>
    <row r="75" spans="2:5">
      <c r="B75" s="38" t="s">
        <v>1213</v>
      </c>
      <c r="C75" s="39" t="s">
        <v>1219</v>
      </c>
      <c r="D75" s="39" t="s">
        <v>1197</v>
      </c>
      <c r="E75" s="40">
        <v>2791720</v>
      </c>
    </row>
    <row r="76" spans="2:5">
      <c r="B76" s="35" t="s">
        <v>1213</v>
      </c>
      <c r="C76" s="36" t="s">
        <v>1211</v>
      </c>
      <c r="D76" s="36" t="s">
        <v>1197</v>
      </c>
      <c r="E76" s="37">
        <v>2521922</v>
      </c>
    </row>
    <row r="77" spans="2:5">
      <c r="B77" s="38" t="s">
        <v>1213</v>
      </c>
      <c r="C77" s="39" t="s">
        <v>1231</v>
      </c>
      <c r="D77" s="39" t="s">
        <v>1197</v>
      </c>
      <c r="E77" s="40">
        <v>2223253</v>
      </c>
    </row>
    <row r="78" spans="2:5">
      <c r="B78" s="35" t="s">
        <v>1213</v>
      </c>
      <c r="C78" s="36" t="s">
        <v>1228</v>
      </c>
      <c r="D78" s="36" t="s">
        <v>1197</v>
      </c>
      <c r="E78" s="37">
        <v>1988317</v>
      </c>
    </row>
    <row r="79" spans="2:5">
      <c r="B79" s="38" t="s">
        <v>1213</v>
      </c>
      <c r="C79" s="39" t="s">
        <v>1250</v>
      </c>
      <c r="D79" s="39" t="s">
        <v>1197</v>
      </c>
      <c r="E79" s="40">
        <v>1868885</v>
      </c>
    </row>
    <row r="80" spans="2:5">
      <c r="B80" s="35" t="s">
        <v>1213</v>
      </c>
      <c r="C80" s="36" t="s">
        <v>3472</v>
      </c>
      <c r="D80" s="36" t="s">
        <v>1197</v>
      </c>
      <c r="E80" s="37">
        <v>1618063</v>
      </c>
    </row>
    <row r="81" spans="2:5">
      <c r="B81" s="38" t="s">
        <v>1213</v>
      </c>
      <c r="C81" s="39" t="s">
        <v>3473</v>
      </c>
      <c r="D81" s="39" t="s">
        <v>1197</v>
      </c>
      <c r="E81" s="40">
        <v>1528899</v>
      </c>
    </row>
    <row r="82" spans="2:5">
      <c r="B82" s="35" t="s">
        <v>1213</v>
      </c>
      <c r="C82" s="36" t="s">
        <v>1209</v>
      </c>
      <c r="D82" s="36" t="s">
        <v>1197</v>
      </c>
      <c r="E82" s="37">
        <v>1457745</v>
      </c>
    </row>
    <row r="83" spans="2:5">
      <c r="B83" s="38" t="s">
        <v>1213</v>
      </c>
      <c r="C83" s="39" t="s">
        <v>1569</v>
      </c>
      <c r="D83" s="39" t="s">
        <v>1197</v>
      </c>
      <c r="E83" s="40">
        <v>1310000</v>
      </c>
    </row>
    <row r="84" spans="2:5">
      <c r="B84" s="35" t="s">
        <v>1213</v>
      </c>
      <c r="C84" s="36" t="s">
        <v>1238</v>
      </c>
      <c r="D84" s="36" t="s">
        <v>1197</v>
      </c>
      <c r="E84" s="37">
        <v>1292540</v>
      </c>
    </row>
    <row r="85" spans="2:5">
      <c r="B85" s="38" t="s">
        <v>1213</v>
      </c>
      <c r="C85" s="39" t="s">
        <v>1236</v>
      </c>
      <c r="D85" s="39" t="s">
        <v>1197</v>
      </c>
      <c r="E85" s="40">
        <v>1226232</v>
      </c>
    </row>
    <row r="86" spans="2:5">
      <c r="B86" s="35" t="s">
        <v>1213</v>
      </c>
      <c r="C86" s="36" t="s">
        <v>1255</v>
      </c>
      <c r="D86" s="36" t="s">
        <v>1212</v>
      </c>
      <c r="E86" s="37">
        <v>1036800</v>
      </c>
    </row>
    <row r="87" spans="2:5">
      <c r="B87" s="38" t="s">
        <v>1213</v>
      </c>
      <c r="C87" s="39" t="s">
        <v>3457</v>
      </c>
      <c r="D87" s="39" t="s">
        <v>1197</v>
      </c>
      <c r="E87" s="40">
        <v>1000000</v>
      </c>
    </row>
    <row r="88" spans="2:5">
      <c r="B88" s="35" t="s">
        <v>1213</v>
      </c>
      <c r="C88" s="36" t="s">
        <v>460</v>
      </c>
      <c r="D88" s="36" t="s">
        <v>1197</v>
      </c>
      <c r="E88" s="37">
        <v>976000</v>
      </c>
    </row>
    <row r="89" spans="2:5">
      <c r="B89" s="38" t="s">
        <v>1213</v>
      </c>
      <c r="C89" s="39" t="s">
        <v>3458</v>
      </c>
      <c r="D89" s="39" t="s">
        <v>1197</v>
      </c>
      <c r="E89" s="40">
        <v>954529</v>
      </c>
    </row>
    <row r="90" spans="2:5">
      <c r="B90" s="35" t="s">
        <v>1213</v>
      </c>
      <c r="C90" s="36" t="s">
        <v>420</v>
      </c>
      <c r="D90" s="36" t="s">
        <v>1197</v>
      </c>
      <c r="E90" s="37">
        <v>710640</v>
      </c>
    </row>
    <row r="91" spans="2:5">
      <c r="B91" s="38" t="s">
        <v>1213</v>
      </c>
      <c r="C91" s="39" t="s">
        <v>1221</v>
      </c>
      <c r="D91" s="39" t="s">
        <v>1197</v>
      </c>
      <c r="E91" s="40">
        <v>586171</v>
      </c>
    </row>
    <row r="92" spans="2:5">
      <c r="B92" s="35" t="s">
        <v>1213</v>
      </c>
      <c r="C92" s="36" t="s">
        <v>1243</v>
      </c>
      <c r="D92" s="36" t="s">
        <v>1197</v>
      </c>
      <c r="E92" s="37">
        <v>500000</v>
      </c>
    </row>
    <row r="93" spans="2:5">
      <c r="B93" s="38" t="s">
        <v>1213</v>
      </c>
      <c r="C93" s="39" t="s">
        <v>1229</v>
      </c>
      <c r="D93" s="39" t="s">
        <v>1197</v>
      </c>
      <c r="E93" s="40">
        <v>483803</v>
      </c>
    </row>
    <row r="94" spans="2:5">
      <c r="B94" s="35" t="s">
        <v>1213</v>
      </c>
      <c r="C94" s="36" t="s">
        <v>3459</v>
      </c>
      <c r="D94" s="36" t="s">
        <v>1197</v>
      </c>
      <c r="E94" s="37">
        <v>400000</v>
      </c>
    </row>
    <row r="95" spans="2:5">
      <c r="B95" s="38" t="s">
        <v>1213</v>
      </c>
      <c r="C95" s="39" t="s">
        <v>396</v>
      </c>
      <c r="D95" s="39" t="s">
        <v>1197</v>
      </c>
      <c r="E95" s="40">
        <v>376280</v>
      </c>
    </row>
    <row r="96" spans="2:5">
      <c r="B96" s="35" t="s">
        <v>1213</v>
      </c>
      <c r="C96" s="36" t="s">
        <v>1253</v>
      </c>
      <c r="D96" s="36" t="s">
        <v>1197</v>
      </c>
      <c r="E96" s="37">
        <v>312000</v>
      </c>
    </row>
    <row r="97" spans="2:5">
      <c r="B97" s="38" t="s">
        <v>1213</v>
      </c>
      <c r="C97" s="39" t="s">
        <v>443</v>
      </c>
      <c r="D97" s="39" t="s">
        <v>1197</v>
      </c>
      <c r="E97" s="40">
        <v>295896</v>
      </c>
    </row>
    <row r="98" spans="2:5">
      <c r="B98" s="35" t="s">
        <v>1213</v>
      </c>
      <c r="C98" s="36" t="s">
        <v>467</v>
      </c>
      <c r="D98" s="36" t="s">
        <v>1197</v>
      </c>
      <c r="E98" s="37">
        <v>287070</v>
      </c>
    </row>
    <row r="99" spans="2:5">
      <c r="B99" s="38" t="s">
        <v>1213</v>
      </c>
      <c r="C99" s="39" t="s">
        <v>1234</v>
      </c>
      <c r="D99" s="39" t="s">
        <v>1197</v>
      </c>
      <c r="E99" s="40">
        <v>249480</v>
      </c>
    </row>
    <row r="100" spans="2:5">
      <c r="B100" s="35" t="s">
        <v>1191</v>
      </c>
      <c r="C100" s="36" t="s">
        <v>3474</v>
      </c>
      <c r="D100" s="36" t="s">
        <v>1197</v>
      </c>
      <c r="E100" s="37">
        <v>210818</v>
      </c>
    </row>
    <row r="101" spans="2:5">
      <c r="B101" s="38" t="s">
        <v>1213</v>
      </c>
      <c r="C101" s="39" t="s">
        <v>1246</v>
      </c>
      <c r="D101" s="39" t="s">
        <v>1197</v>
      </c>
      <c r="E101" s="40">
        <v>165522</v>
      </c>
    </row>
    <row r="102" spans="2:5">
      <c r="B102" s="35" t="s">
        <v>1213</v>
      </c>
      <c r="C102" s="36" t="s">
        <v>1204</v>
      </c>
      <c r="D102" s="36" t="s">
        <v>1197</v>
      </c>
      <c r="E102" s="37">
        <v>148500</v>
      </c>
    </row>
    <row r="103" spans="2:5">
      <c r="B103" s="38" t="s">
        <v>1213</v>
      </c>
      <c r="C103" s="39" t="s">
        <v>1232</v>
      </c>
      <c r="D103" s="39" t="s">
        <v>1197</v>
      </c>
      <c r="E103" s="40">
        <v>77490</v>
      </c>
    </row>
    <row r="104" spans="2:5">
      <c r="B104" s="35" t="s">
        <v>1213</v>
      </c>
      <c r="C104" s="36" t="s">
        <v>452</v>
      </c>
      <c r="D104" s="36" t="s">
        <v>1197</v>
      </c>
      <c r="E104" s="37">
        <v>68040</v>
      </c>
    </row>
    <row r="105" spans="2:5">
      <c r="B105" s="38" t="s">
        <v>1213</v>
      </c>
      <c r="C105" s="39" t="s">
        <v>1235</v>
      </c>
      <c r="D105" s="39" t="s">
        <v>1197</v>
      </c>
      <c r="E105" s="40">
        <v>65574</v>
      </c>
    </row>
    <row r="106" spans="2:5">
      <c r="B106" s="35" t="s">
        <v>1213</v>
      </c>
      <c r="C106" s="36" t="s">
        <v>1223</v>
      </c>
      <c r="D106" s="36" t="s">
        <v>1197</v>
      </c>
      <c r="E106" s="37">
        <v>56700</v>
      </c>
    </row>
    <row r="107" spans="2:5">
      <c r="B107" s="32" t="s">
        <v>1213</v>
      </c>
      <c r="C107" s="32" t="s">
        <v>426</v>
      </c>
      <c r="D107" s="32" t="s">
        <v>1197</v>
      </c>
      <c r="E107" s="41">
        <v>30240</v>
      </c>
    </row>
    <row r="108" spans="2:5">
      <c r="E108" s="41">
        <f>SUM(E4:E107)</f>
        <v>223154143714.1264</v>
      </c>
    </row>
  </sheetData>
  <autoFilter ref="B3:E106">
    <sortState ref="B4:E106">
      <sortCondition descending="1" ref="E3:E106"/>
    </sortState>
  </autoFilter>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showGridLines="0" workbookViewId="0">
      <selection activeCell="J13" sqref="J13"/>
    </sheetView>
  </sheetViews>
  <sheetFormatPr baseColWidth="10" defaultColWidth="11.375" defaultRowHeight="12"/>
  <cols>
    <col min="1" max="1" width="11.375" style="32"/>
    <col min="2" max="2" width="59.375" style="32" bestFit="1" customWidth="1"/>
    <col min="3" max="3" width="13.125" style="32" bestFit="1" customWidth="1"/>
    <col min="4" max="4" width="19" style="32" bestFit="1" customWidth="1"/>
    <col min="5" max="16384" width="11.375" style="32"/>
  </cols>
  <sheetData>
    <row r="1" spans="1:4" ht="19.5">
      <c r="A1" s="9" t="s">
        <v>4196</v>
      </c>
      <c r="B1" s="42"/>
    </row>
    <row r="3" spans="1:4" ht="12.75">
      <c r="B3" s="30" t="s">
        <v>491</v>
      </c>
      <c r="C3" s="31" t="s">
        <v>101</v>
      </c>
      <c r="D3" s="30" t="s">
        <v>1215</v>
      </c>
    </row>
    <row r="4" spans="1:4">
      <c r="B4" s="36" t="s">
        <v>240</v>
      </c>
      <c r="C4" s="37">
        <v>33300367940</v>
      </c>
      <c r="D4" s="36" t="s">
        <v>3468</v>
      </c>
    </row>
    <row r="5" spans="1:4">
      <c r="B5" s="39" t="s">
        <v>205</v>
      </c>
      <c r="C5" s="40">
        <v>30931290624</v>
      </c>
      <c r="D5" s="39" t="s">
        <v>263</v>
      </c>
    </row>
    <row r="6" spans="1:4">
      <c r="B6" s="36" t="s">
        <v>207</v>
      </c>
      <c r="C6" s="37">
        <v>27581034842</v>
      </c>
      <c r="D6" s="36" t="s">
        <v>263</v>
      </c>
    </row>
    <row r="7" spans="1:4">
      <c r="B7" s="39" t="s">
        <v>206</v>
      </c>
      <c r="C7" s="40">
        <v>27393173182</v>
      </c>
      <c r="D7" s="39" t="s">
        <v>263</v>
      </c>
    </row>
    <row r="8" spans="1:4">
      <c r="B8" s="36" t="s">
        <v>242</v>
      </c>
      <c r="C8" s="37">
        <v>16780820173</v>
      </c>
      <c r="D8" s="36" t="s">
        <v>262</v>
      </c>
    </row>
    <row r="9" spans="1:4">
      <c r="B9" s="39" t="s">
        <v>216</v>
      </c>
      <c r="C9" s="40">
        <v>15485804055</v>
      </c>
      <c r="D9" s="39" t="s">
        <v>263</v>
      </c>
    </row>
    <row r="10" spans="1:4">
      <c r="B10" s="36" t="s">
        <v>619</v>
      </c>
      <c r="C10" s="37">
        <v>11904382771</v>
      </c>
      <c r="D10" s="36" t="s">
        <v>263</v>
      </c>
    </row>
    <row r="11" spans="1:4">
      <c r="B11" s="39" t="s">
        <v>208</v>
      </c>
      <c r="C11" s="40">
        <v>11749799259</v>
      </c>
      <c r="D11" s="39" t="s">
        <v>263</v>
      </c>
    </row>
    <row r="12" spans="1:4">
      <c r="B12" s="36" t="s">
        <v>243</v>
      </c>
      <c r="C12" s="37">
        <v>8817052020</v>
      </c>
      <c r="D12" s="36" t="s">
        <v>262</v>
      </c>
    </row>
    <row r="13" spans="1:4">
      <c r="B13" s="39" t="s">
        <v>210</v>
      </c>
      <c r="C13" s="40">
        <v>5961093409</v>
      </c>
      <c r="D13" s="39" t="s">
        <v>263</v>
      </c>
    </row>
    <row r="14" spans="1:4">
      <c r="B14" s="36" t="s">
        <v>215</v>
      </c>
      <c r="C14" s="37">
        <v>4860336829</v>
      </c>
      <c r="D14" s="36" t="s">
        <v>263</v>
      </c>
    </row>
    <row r="15" spans="1:4">
      <c r="B15" s="39" t="s">
        <v>254</v>
      </c>
      <c r="C15" s="40">
        <v>4012598063</v>
      </c>
      <c r="D15" s="39" t="s">
        <v>265</v>
      </c>
    </row>
    <row r="16" spans="1:4">
      <c r="B16" s="36" t="s">
        <v>372</v>
      </c>
      <c r="C16" s="37">
        <v>3819240585</v>
      </c>
      <c r="D16" s="36" t="s">
        <v>261</v>
      </c>
    </row>
    <row r="17" spans="2:4">
      <c r="B17" s="39" t="s">
        <v>212</v>
      </c>
      <c r="C17" s="40">
        <v>2462727250</v>
      </c>
      <c r="D17" s="39" t="s">
        <v>263</v>
      </c>
    </row>
    <row r="18" spans="2:4">
      <c r="B18" s="36" t="s">
        <v>244</v>
      </c>
      <c r="C18" s="37">
        <v>1780168293</v>
      </c>
      <c r="D18" s="36" t="s">
        <v>262</v>
      </c>
    </row>
    <row r="19" spans="2:4">
      <c r="B19" s="39" t="s">
        <v>251</v>
      </c>
      <c r="C19" s="40">
        <v>1772164835</v>
      </c>
      <c r="D19" s="39" t="s">
        <v>261</v>
      </c>
    </row>
    <row r="20" spans="2:4">
      <c r="B20" s="36" t="s">
        <v>3475</v>
      </c>
      <c r="C20" s="37">
        <v>1727391130</v>
      </c>
      <c r="D20" s="36" t="s">
        <v>3480</v>
      </c>
    </row>
    <row r="21" spans="2:4">
      <c r="B21" s="39" t="s">
        <v>245</v>
      </c>
      <c r="C21" s="40">
        <v>1423729975</v>
      </c>
      <c r="D21" s="39" t="s">
        <v>262</v>
      </c>
    </row>
    <row r="22" spans="2:4">
      <c r="B22" s="36" t="s">
        <v>517</v>
      </c>
      <c r="C22" s="37">
        <v>1025848850</v>
      </c>
      <c r="D22" s="36" t="s">
        <v>12</v>
      </c>
    </row>
    <row r="23" spans="2:4">
      <c r="B23" s="39" t="s">
        <v>3476</v>
      </c>
      <c r="C23" s="40">
        <v>923366368</v>
      </c>
      <c r="D23" s="39" t="s">
        <v>3480</v>
      </c>
    </row>
    <row r="24" spans="2:4">
      <c r="B24" s="36" t="s">
        <v>246</v>
      </c>
      <c r="C24" s="37">
        <v>888846230</v>
      </c>
      <c r="D24" s="36" t="s">
        <v>262</v>
      </c>
    </row>
    <row r="25" spans="2:4">
      <c r="B25" s="39" t="s">
        <v>3478</v>
      </c>
      <c r="C25" s="40">
        <v>846329760.00999999</v>
      </c>
      <c r="D25" s="39" t="s">
        <v>3481</v>
      </c>
    </row>
    <row r="26" spans="2:4">
      <c r="B26" s="36" t="s">
        <v>256</v>
      </c>
      <c r="C26" s="37">
        <v>758499843</v>
      </c>
      <c r="D26" s="36" t="s">
        <v>259</v>
      </c>
    </row>
    <row r="27" spans="2:4">
      <c r="B27" s="39" t="s">
        <v>3460</v>
      </c>
      <c r="C27" s="40">
        <v>749662194</v>
      </c>
      <c r="D27" s="39" t="s">
        <v>262</v>
      </c>
    </row>
    <row r="28" spans="2:4">
      <c r="B28" s="36" t="s">
        <v>4350</v>
      </c>
      <c r="C28" s="37">
        <v>735560357</v>
      </c>
      <c r="D28" s="36" t="s">
        <v>4352</v>
      </c>
    </row>
    <row r="29" spans="2:4">
      <c r="B29" s="39" t="s">
        <v>201</v>
      </c>
      <c r="C29" s="40">
        <v>700210162</v>
      </c>
      <c r="D29" s="39" t="s">
        <v>261</v>
      </c>
    </row>
    <row r="30" spans="2:4">
      <c r="B30" s="36" t="s">
        <v>150</v>
      </c>
      <c r="C30" s="37">
        <v>624931223</v>
      </c>
      <c r="D30" s="36" t="s">
        <v>3468</v>
      </c>
    </row>
    <row r="31" spans="2:4">
      <c r="B31" s="39" t="s">
        <v>3477</v>
      </c>
      <c r="C31" s="40">
        <v>550471685</v>
      </c>
      <c r="D31" s="39" t="s">
        <v>3481</v>
      </c>
    </row>
    <row r="32" spans="2:4">
      <c r="B32" s="36" t="s">
        <v>3479</v>
      </c>
      <c r="C32" s="37">
        <v>468784271.14639997</v>
      </c>
      <c r="D32" s="36" t="s">
        <v>3482</v>
      </c>
    </row>
    <row r="33" spans="2:4">
      <c r="B33" s="39" t="s">
        <v>247</v>
      </c>
      <c r="C33" s="40">
        <v>450101540</v>
      </c>
      <c r="D33" s="39" t="s">
        <v>263</v>
      </c>
    </row>
    <row r="34" spans="2:4">
      <c r="B34" s="36" t="s">
        <v>249</v>
      </c>
      <c r="C34" s="37">
        <v>445731482</v>
      </c>
      <c r="D34" s="36" t="s">
        <v>621</v>
      </c>
    </row>
    <row r="35" spans="2:4">
      <c r="B35" s="39" t="s">
        <v>211</v>
      </c>
      <c r="C35" s="40">
        <v>363390654</v>
      </c>
      <c r="D35" s="39" t="s">
        <v>263</v>
      </c>
    </row>
    <row r="36" spans="2:4">
      <c r="B36" s="36" t="s">
        <v>250</v>
      </c>
      <c r="C36" s="37">
        <v>329034277</v>
      </c>
      <c r="D36" s="36" t="s">
        <v>262</v>
      </c>
    </row>
    <row r="37" spans="2:4">
      <c r="B37" s="39" t="s">
        <v>213</v>
      </c>
      <c r="C37" s="40">
        <v>317670088</v>
      </c>
      <c r="D37" s="39" t="s">
        <v>263</v>
      </c>
    </row>
    <row r="38" spans="2:4">
      <c r="B38" s="36" t="s">
        <v>197</v>
      </c>
      <c r="C38" s="37">
        <v>307336802</v>
      </c>
      <c r="D38" s="36" t="s">
        <v>3468</v>
      </c>
    </row>
    <row r="39" spans="2:4">
      <c r="B39" s="39" t="s">
        <v>200</v>
      </c>
      <c r="C39" s="40">
        <v>194633276</v>
      </c>
      <c r="D39" s="39" t="s">
        <v>12</v>
      </c>
    </row>
    <row r="40" spans="2:4">
      <c r="B40" s="36" t="s">
        <v>247</v>
      </c>
      <c r="C40" s="37">
        <v>165452572</v>
      </c>
      <c r="D40" s="36" t="s">
        <v>12</v>
      </c>
    </row>
    <row r="41" spans="2:4">
      <c r="B41" s="39" t="s">
        <v>218</v>
      </c>
      <c r="C41" s="40">
        <v>123506250</v>
      </c>
      <c r="D41" s="39" t="s">
        <v>260</v>
      </c>
    </row>
    <row r="42" spans="2:4">
      <c r="B42" s="36" t="s">
        <v>257</v>
      </c>
      <c r="C42" s="37">
        <v>92249778.969999999</v>
      </c>
      <c r="D42" s="36" t="s">
        <v>12</v>
      </c>
    </row>
    <row r="43" spans="2:4">
      <c r="B43" s="39" t="s">
        <v>198</v>
      </c>
      <c r="C43" s="40">
        <v>82983123</v>
      </c>
      <c r="D43" s="39" t="s">
        <v>12</v>
      </c>
    </row>
    <row r="44" spans="2:4">
      <c r="B44" s="36" t="s">
        <v>220</v>
      </c>
      <c r="C44" s="37">
        <v>67227396</v>
      </c>
      <c r="D44" s="36" t="s">
        <v>621</v>
      </c>
    </row>
    <row r="45" spans="2:4">
      <c r="B45" s="39" t="s">
        <v>252</v>
      </c>
      <c r="C45" s="40">
        <v>27198440</v>
      </c>
      <c r="D45" s="39" t="s">
        <v>3468</v>
      </c>
    </row>
    <row r="46" spans="2:4">
      <c r="B46" s="36" t="s">
        <v>3461</v>
      </c>
      <c r="C46" s="37">
        <v>27126500</v>
      </c>
      <c r="D46" s="36" t="s">
        <v>621</v>
      </c>
    </row>
    <row r="47" spans="2:4">
      <c r="B47" s="39" t="s">
        <v>1216</v>
      </c>
      <c r="C47" s="40">
        <v>21598616</v>
      </c>
      <c r="D47" s="39" t="s">
        <v>12</v>
      </c>
    </row>
    <row r="48" spans="2:4">
      <c r="B48" s="36" t="s">
        <v>370</v>
      </c>
      <c r="C48" s="37">
        <v>20000000</v>
      </c>
      <c r="D48" s="36" t="s">
        <v>261</v>
      </c>
    </row>
    <row r="49" spans="2:4">
      <c r="B49" s="39" t="s">
        <v>3462</v>
      </c>
      <c r="C49" s="40">
        <v>19156477</v>
      </c>
      <c r="D49" s="39" t="s">
        <v>262</v>
      </c>
    </row>
    <row r="50" spans="2:4">
      <c r="B50" s="36" t="s">
        <v>3463</v>
      </c>
      <c r="C50" s="37">
        <v>16123969</v>
      </c>
      <c r="D50" s="36" t="s">
        <v>262</v>
      </c>
    </row>
    <row r="51" spans="2:4">
      <c r="B51" s="39" t="s">
        <v>3464</v>
      </c>
      <c r="C51" s="40">
        <v>15213334</v>
      </c>
      <c r="D51" s="39" t="s">
        <v>262</v>
      </c>
    </row>
    <row r="52" spans="2:4">
      <c r="B52" s="36" t="s">
        <v>248</v>
      </c>
      <c r="C52" s="37">
        <v>14646000</v>
      </c>
      <c r="D52" s="36" t="s">
        <v>261</v>
      </c>
    </row>
    <row r="53" spans="2:4">
      <c r="B53" s="39" t="s">
        <v>219</v>
      </c>
      <c r="C53" s="40">
        <v>9413650</v>
      </c>
      <c r="D53" s="39" t="s">
        <v>260</v>
      </c>
    </row>
    <row r="54" spans="2:4">
      <c r="B54" s="36" t="s">
        <v>3465</v>
      </c>
      <c r="C54" s="37">
        <v>5742004</v>
      </c>
      <c r="D54" s="36" t="s">
        <v>262</v>
      </c>
    </row>
    <row r="55" spans="2:4">
      <c r="B55" s="39" t="s">
        <v>3466</v>
      </c>
      <c r="C55" s="40">
        <v>1615307</v>
      </c>
      <c r="D55" s="39" t="s">
        <v>262</v>
      </c>
    </row>
    <row r="56" spans="2:4">
      <c r="B56" s="36" t="s">
        <v>247</v>
      </c>
      <c r="C56" s="37">
        <v>960000</v>
      </c>
      <c r="D56" s="36" t="s">
        <v>260</v>
      </c>
    </row>
    <row r="57" spans="2:4">
      <c r="B57" s="32" t="s">
        <v>4351</v>
      </c>
      <c r="C57" s="41">
        <v>340000</v>
      </c>
      <c r="D57" s="32" t="s">
        <v>3482</v>
      </c>
    </row>
    <row r="58" spans="2:4">
      <c r="B58" s="36" t="s">
        <v>3467</v>
      </c>
      <c r="C58" s="37">
        <v>6000</v>
      </c>
      <c r="D58" s="36" t="s">
        <v>262</v>
      </c>
    </row>
    <row r="59" spans="2:4">
      <c r="C59" s="41">
        <f>SUM(C4:C58)</f>
        <v>223154143714.1264</v>
      </c>
    </row>
  </sheetData>
  <autoFilter ref="B3:D56">
    <sortState ref="B4:D56">
      <sortCondition descending="1" ref="C3:C56"/>
    </sortState>
  </autoFilter>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4"/>
  <sheetViews>
    <sheetView showGridLines="0" workbookViewId="0">
      <selection sqref="A1:XFD1048576"/>
    </sheetView>
  </sheetViews>
  <sheetFormatPr baseColWidth="10" defaultColWidth="11.375" defaultRowHeight="12"/>
  <cols>
    <col min="1" max="1" width="7" style="32" customWidth="1"/>
    <col min="2" max="2" width="12.75" style="32" bestFit="1" customWidth="1"/>
    <col min="3" max="3" width="37.875" style="32" customWidth="1"/>
    <col min="4" max="4" width="25.75" style="32" customWidth="1"/>
    <col min="5" max="5" width="7.125" style="32" bestFit="1" customWidth="1"/>
    <col min="6" max="6" width="14.625" style="32" bestFit="1" customWidth="1"/>
    <col min="7" max="7" width="8.625" style="32" bestFit="1" customWidth="1"/>
    <col min="8" max="10" width="9.75" style="32" bestFit="1" customWidth="1"/>
    <col min="11" max="16384" width="11.375" style="32"/>
  </cols>
  <sheetData>
    <row r="1" spans="1:10" ht="19.5">
      <c r="A1" s="9" t="s">
        <v>4197</v>
      </c>
    </row>
    <row r="3" spans="1:10" ht="51.75" thickBot="1">
      <c r="B3" s="33" t="s">
        <v>1191</v>
      </c>
      <c r="C3" s="33" t="s">
        <v>3</v>
      </c>
      <c r="D3" s="33" t="s">
        <v>491</v>
      </c>
      <c r="E3" s="34" t="s">
        <v>1192</v>
      </c>
      <c r="F3" s="34" t="s">
        <v>275</v>
      </c>
      <c r="G3" s="43" t="s">
        <v>1193</v>
      </c>
      <c r="H3" s="43" t="s">
        <v>1194</v>
      </c>
      <c r="I3" s="44" t="s">
        <v>1195</v>
      </c>
      <c r="J3" s="44" t="s">
        <v>1196</v>
      </c>
    </row>
    <row r="4" spans="1:10">
      <c r="B4" s="38" t="s">
        <v>1213</v>
      </c>
      <c r="C4" s="38" t="s">
        <v>1296</v>
      </c>
      <c r="D4" s="39" t="s">
        <v>243</v>
      </c>
      <c r="E4" s="39" t="s">
        <v>1197</v>
      </c>
      <c r="F4" s="40">
        <v>3121178</v>
      </c>
      <c r="G4" s="45">
        <v>3.121178</v>
      </c>
      <c r="H4" s="46" t="s">
        <v>262</v>
      </c>
      <c r="I4" s="46" t="s">
        <v>1198</v>
      </c>
      <c r="J4" s="47" t="s">
        <v>1199</v>
      </c>
    </row>
    <row r="5" spans="1:10">
      <c r="B5" s="35" t="s">
        <v>1213</v>
      </c>
      <c r="C5" s="35" t="s">
        <v>1296</v>
      </c>
      <c r="D5" s="36" t="s">
        <v>3462</v>
      </c>
      <c r="E5" s="36" t="s">
        <v>1197</v>
      </c>
      <c r="F5" s="37">
        <v>533855</v>
      </c>
      <c r="G5" s="48">
        <v>0.53385499999999997</v>
      </c>
      <c r="H5" s="49" t="s">
        <v>262</v>
      </c>
      <c r="I5" s="49" t="s">
        <v>1198</v>
      </c>
      <c r="J5" s="49" t="s">
        <v>1199</v>
      </c>
    </row>
    <row r="6" spans="1:10">
      <c r="B6" s="38" t="s">
        <v>1213</v>
      </c>
      <c r="C6" s="38" t="s">
        <v>1296</v>
      </c>
      <c r="D6" s="39" t="s">
        <v>245</v>
      </c>
      <c r="E6" s="39" t="s">
        <v>1197</v>
      </c>
      <c r="F6" s="40">
        <v>406325</v>
      </c>
      <c r="G6" s="45">
        <v>0.40632499999999999</v>
      </c>
      <c r="H6" s="46" t="s">
        <v>262</v>
      </c>
      <c r="I6" s="46" t="s">
        <v>1198</v>
      </c>
      <c r="J6" s="47" t="s">
        <v>1217</v>
      </c>
    </row>
    <row r="7" spans="1:10">
      <c r="B7" s="35" t="s">
        <v>1213</v>
      </c>
      <c r="C7" s="35" t="s">
        <v>1296</v>
      </c>
      <c r="D7" s="36" t="s">
        <v>250</v>
      </c>
      <c r="E7" s="36" t="s">
        <v>1197</v>
      </c>
      <c r="F7" s="37">
        <v>55759</v>
      </c>
      <c r="G7" s="48">
        <v>5.5759000000000003E-2</v>
      </c>
      <c r="H7" s="49" t="s">
        <v>262</v>
      </c>
      <c r="I7" s="49" t="s">
        <v>1198</v>
      </c>
      <c r="J7" s="49" t="s">
        <v>3483</v>
      </c>
    </row>
    <row r="8" spans="1:10">
      <c r="B8" s="38" t="s">
        <v>1213</v>
      </c>
      <c r="C8" s="38" t="s">
        <v>1296</v>
      </c>
      <c r="D8" s="39" t="s">
        <v>246</v>
      </c>
      <c r="E8" s="39" t="s">
        <v>1197</v>
      </c>
      <c r="F8" s="40">
        <v>253953</v>
      </c>
      <c r="G8" s="45">
        <v>0.25395299999999998</v>
      </c>
      <c r="H8" s="46" t="s">
        <v>262</v>
      </c>
      <c r="I8" s="46" t="s">
        <v>1198</v>
      </c>
      <c r="J8" s="47" t="s">
        <v>1218</v>
      </c>
    </row>
    <row r="9" spans="1:10">
      <c r="B9" s="35" t="s">
        <v>1213</v>
      </c>
      <c r="C9" s="35" t="s">
        <v>1296</v>
      </c>
      <c r="D9" s="36" t="s">
        <v>244</v>
      </c>
      <c r="E9" s="36" t="s">
        <v>1197</v>
      </c>
      <c r="F9" s="37">
        <v>507906</v>
      </c>
      <c r="G9" s="48">
        <v>0.50790599999999997</v>
      </c>
      <c r="H9" s="49" t="s">
        <v>262</v>
      </c>
      <c r="I9" s="49" t="s">
        <v>1198</v>
      </c>
      <c r="J9" s="49" t="s">
        <v>1217</v>
      </c>
    </row>
    <row r="10" spans="1:10">
      <c r="B10" s="38" t="s">
        <v>1213</v>
      </c>
      <c r="C10" s="38" t="s">
        <v>1296</v>
      </c>
      <c r="D10" s="39" t="s">
        <v>3464</v>
      </c>
      <c r="E10" s="39" t="s">
        <v>1197</v>
      </c>
      <c r="F10" s="40">
        <v>1175292</v>
      </c>
      <c r="G10" s="45">
        <v>1.175292</v>
      </c>
      <c r="H10" s="46" t="s">
        <v>262</v>
      </c>
      <c r="I10" s="46" t="s">
        <v>1198</v>
      </c>
      <c r="J10" s="47" t="s">
        <v>1199</v>
      </c>
    </row>
    <row r="11" spans="1:10">
      <c r="B11" s="35" t="s">
        <v>1213</v>
      </c>
      <c r="C11" s="35" t="s">
        <v>1296</v>
      </c>
      <c r="D11" s="36" t="s">
        <v>242</v>
      </c>
      <c r="E11" s="36" t="s">
        <v>1197</v>
      </c>
      <c r="F11" s="37">
        <v>9795534</v>
      </c>
      <c r="G11" s="48">
        <v>9.795534</v>
      </c>
      <c r="H11" s="49" t="s">
        <v>262</v>
      </c>
      <c r="I11" s="49" t="s">
        <v>1198</v>
      </c>
      <c r="J11" s="49" t="s">
        <v>1199</v>
      </c>
    </row>
    <row r="12" spans="1:10">
      <c r="B12" s="38" t="s">
        <v>1213</v>
      </c>
      <c r="C12" s="38" t="s">
        <v>3450</v>
      </c>
      <c r="D12" s="39" t="s">
        <v>243</v>
      </c>
      <c r="E12" s="39" t="s">
        <v>1197</v>
      </c>
      <c r="F12" s="40">
        <v>6706651</v>
      </c>
      <c r="G12" s="45">
        <v>6.7066509999999999</v>
      </c>
      <c r="H12" s="46" t="s">
        <v>262</v>
      </c>
      <c r="I12" s="46" t="s">
        <v>1198</v>
      </c>
      <c r="J12" s="47" t="s">
        <v>1199</v>
      </c>
    </row>
    <row r="13" spans="1:10">
      <c r="B13" s="35" t="s">
        <v>1213</v>
      </c>
      <c r="C13" s="35" t="s">
        <v>3450</v>
      </c>
      <c r="D13" s="36" t="s">
        <v>3463</v>
      </c>
      <c r="E13" s="36" t="s">
        <v>1197</v>
      </c>
      <c r="F13" s="37">
        <v>1090104</v>
      </c>
      <c r="G13" s="48">
        <v>1.090104</v>
      </c>
      <c r="H13" s="49" t="s">
        <v>262</v>
      </c>
      <c r="I13" s="49" t="s">
        <v>1198</v>
      </c>
      <c r="J13" s="49" t="s">
        <v>1199</v>
      </c>
    </row>
    <row r="14" spans="1:10">
      <c r="B14" s="38" t="s">
        <v>1213</v>
      </c>
      <c r="C14" s="38" t="s">
        <v>3450</v>
      </c>
      <c r="D14" s="39" t="s">
        <v>3462</v>
      </c>
      <c r="E14" s="39" t="s">
        <v>1197</v>
      </c>
      <c r="F14" s="40">
        <v>3097882</v>
      </c>
      <c r="G14" s="45">
        <v>3.0978819999999998</v>
      </c>
      <c r="H14" s="46" t="s">
        <v>262</v>
      </c>
      <c r="I14" s="46" t="s">
        <v>1198</v>
      </c>
      <c r="J14" s="47" t="s">
        <v>1199</v>
      </c>
    </row>
    <row r="15" spans="1:10">
      <c r="B15" s="35" t="s">
        <v>1213</v>
      </c>
      <c r="C15" s="35" t="s">
        <v>3450</v>
      </c>
      <c r="D15" s="36" t="s">
        <v>245</v>
      </c>
      <c r="E15" s="36" t="s">
        <v>1197</v>
      </c>
      <c r="F15" s="37">
        <v>764774</v>
      </c>
      <c r="G15" s="48">
        <v>0.76477399999999995</v>
      </c>
      <c r="H15" s="49" t="s">
        <v>262</v>
      </c>
      <c r="I15" s="49" t="s">
        <v>1198</v>
      </c>
      <c r="J15" s="49" t="s">
        <v>1217</v>
      </c>
    </row>
    <row r="16" spans="1:10">
      <c r="B16" s="38" t="s">
        <v>1213</v>
      </c>
      <c r="C16" s="38" t="s">
        <v>3450</v>
      </c>
      <c r="D16" s="39" t="s">
        <v>250</v>
      </c>
      <c r="E16" s="39" t="s">
        <v>1197</v>
      </c>
      <c r="F16" s="40">
        <v>90927</v>
      </c>
      <c r="G16" s="45">
        <v>9.0926999999999994E-2</v>
      </c>
      <c r="H16" s="46" t="s">
        <v>262</v>
      </c>
      <c r="I16" s="46" t="s">
        <v>1198</v>
      </c>
      <c r="J16" s="47" t="s">
        <v>3483</v>
      </c>
    </row>
    <row r="17" spans="2:10">
      <c r="B17" s="35" t="s">
        <v>1213</v>
      </c>
      <c r="C17" s="35" t="s">
        <v>3450</v>
      </c>
      <c r="D17" s="36" t="s">
        <v>3460</v>
      </c>
      <c r="E17" s="36" t="s">
        <v>1197</v>
      </c>
      <c r="F17" s="37">
        <v>158160</v>
      </c>
      <c r="G17" s="48">
        <v>0.15816</v>
      </c>
      <c r="H17" s="49" t="s">
        <v>262</v>
      </c>
      <c r="I17" s="49" t="s">
        <v>1198</v>
      </c>
      <c r="J17" s="49" t="s">
        <v>1199</v>
      </c>
    </row>
    <row r="18" spans="2:10">
      <c r="B18" s="38" t="s">
        <v>1213</v>
      </c>
      <c r="C18" s="38" t="s">
        <v>3450</v>
      </c>
      <c r="D18" s="39" t="s">
        <v>246</v>
      </c>
      <c r="E18" s="39" t="s">
        <v>1197</v>
      </c>
      <c r="F18" s="40">
        <v>477985</v>
      </c>
      <c r="G18" s="45">
        <v>0.47798499999999999</v>
      </c>
      <c r="H18" s="46" t="s">
        <v>262</v>
      </c>
      <c r="I18" s="46" t="s">
        <v>1198</v>
      </c>
      <c r="J18" s="47" t="s">
        <v>1218</v>
      </c>
    </row>
    <row r="19" spans="2:10">
      <c r="B19" s="35" t="s">
        <v>1213</v>
      </c>
      <c r="C19" s="35" t="s">
        <v>3450</v>
      </c>
      <c r="D19" s="36" t="s">
        <v>244</v>
      </c>
      <c r="E19" s="36" t="s">
        <v>1197</v>
      </c>
      <c r="F19" s="37">
        <v>955968</v>
      </c>
      <c r="G19" s="48">
        <v>0.95596800000000004</v>
      </c>
      <c r="H19" s="49" t="s">
        <v>262</v>
      </c>
      <c r="I19" s="49" t="s">
        <v>1198</v>
      </c>
      <c r="J19" s="49" t="s">
        <v>1217</v>
      </c>
    </row>
    <row r="20" spans="2:10">
      <c r="B20" s="38" t="s">
        <v>1213</v>
      </c>
      <c r="C20" s="38" t="s">
        <v>3450</v>
      </c>
      <c r="D20" s="39" t="s">
        <v>3466</v>
      </c>
      <c r="E20" s="39" t="s">
        <v>1197</v>
      </c>
      <c r="F20" s="40">
        <v>55132</v>
      </c>
      <c r="G20" s="45">
        <v>5.5132E-2</v>
      </c>
      <c r="H20" s="46" t="s">
        <v>262</v>
      </c>
      <c r="I20" s="46" t="s">
        <v>1198</v>
      </c>
      <c r="J20" s="47" t="s">
        <v>1199</v>
      </c>
    </row>
    <row r="21" spans="2:10">
      <c r="B21" s="35" t="s">
        <v>1213</v>
      </c>
      <c r="C21" s="35" t="s">
        <v>3450</v>
      </c>
      <c r="D21" s="36" t="s">
        <v>3464</v>
      </c>
      <c r="E21" s="36" t="s">
        <v>1197</v>
      </c>
      <c r="F21" s="37">
        <v>365585</v>
      </c>
      <c r="G21" s="48">
        <v>0.36558499999999999</v>
      </c>
      <c r="H21" s="49" t="s">
        <v>262</v>
      </c>
      <c r="I21" s="49" t="s">
        <v>1198</v>
      </c>
      <c r="J21" s="49" t="s">
        <v>1199</v>
      </c>
    </row>
    <row r="22" spans="2:10">
      <c r="B22" s="38" t="s">
        <v>1213</v>
      </c>
      <c r="C22" s="38" t="s">
        <v>3450</v>
      </c>
      <c r="D22" s="39" t="s">
        <v>3464</v>
      </c>
      <c r="E22" s="39" t="s">
        <v>1197</v>
      </c>
      <c r="F22" s="40">
        <v>24917</v>
      </c>
      <c r="G22" s="45">
        <v>2.4917000000000002E-2</v>
      </c>
      <c r="H22" s="46" t="s">
        <v>262</v>
      </c>
      <c r="I22" s="46" t="s">
        <v>1198</v>
      </c>
      <c r="J22" s="47" t="s">
        <v>1199</v>
      </c>
    </row>
    <row r="23" spans="2:10">
      <c r="B23" s="35" t="s">
        <v>1213</v>
      </c>
      <c r="C23" s="35" t="s">
        <v>3450</v>
      </c>
      <c r="D23" s="36" t="s">
        <v>3465</v>
      </c>
      <c r="E23" s="36" t="s">
        <v>1197</v>
      </c>
      <c r="F23" s="37">
        <v>87510</v>
      </c>
      <c r="G23" s="48">
        <v>8.7510000000000004E-2</v>
      </c>
      <c r="H23" s="49" t="s">
        <v>262</v>
      </c>
      <c r="I23" s="49" t="s">
        <v>1198</v>
      </c>
      <c r="J23" s="49" t="s">
        <v>1199</v>
      </c>
    </row>
    <row r="24" spans="2:10">
      <c r="B24" s="38" t="s">
        <v>1213</v>
      </c>
      <c r="C24" s="38" t="s">
        <v>3450</v>
      </c>
      <c r="D24" s="39" t="s">
        <v>242</v>
      </c>
      <c r="E24" s="39" t="s">
        <v>1197</v>
      </c>
      <c r="F24" s="40">
        <v>18798664</v>
      </c>
      <c r="G24" s="45">
        <v>18.798663999999999</v>
      </c>
      <c r="H24" s="46" t="s">
        <v>262</v>
      </c>
      <c r="I24" s="46" t="s">
        <v>1198</v>
      </c>
      <c r="J24" s="47" t="s">
        <v>1199</v>
      </c>
    </row>
    <row r="25" spans="2:10">
      <c r="B25" s="35" t="s">
        <v>1213</v>
      </c>
      <c r="C25" s="35" t="s">
        <v>3473</v>
      </c>
      <c r="D25" s="36" t="s">
        <v>245</v>
      </c>
      <c r="E25" s="36" t="s">
        <v>1197</v>
      </c>
      <c r="F25" s="37">
        <v>453007</v>
      </c>
      <c r="G25" s="48">
        <v>0.45300699999999999</v>
      </c>
      <c r="H25" s="49" t="s">
        <v>262</v>
      </c>
      <c r="I25" s="49" t="s">
        <v>1198</v>
      </c>
      <c r="J25" s="49" t="s">
        <v>1217</v>
      </c>
    </row>
    <row r="26" spans="2:10">
      <c r="B26" s="38" t="s">
        <v>1213</v>
      </c>
      <c r="C26" s="38" t="s">
        <v>3473</v>
      </c>
      <c r="D26" s="39" t="s">
        <v>250</v>
      </c>
      <c r="E26" s="39" t="s">
        <v>1197</v>
      </c>
      <c r="F26" s="40">
        <v>226504</v>
      </c>
      <c r="G26" s="45">
        <v>0.22650400000000001</v>
      </c>
      <c r="H26" s="46" t="s">
        <v>262</v>
      </c>
      <c r="I26" s="46" t="s">
        <v>1198</v>
      </c>
      <c r="J26" s="47" t="s">
        <v>3483</v>
      </c>
    </row>
    <row r="27" spans="2:10">
      <c r="B27" s="35" t="s">
        <v>1213</v>
      </c>
      <c r="C27" s="35" t="s">
        <v>3473</v>
      </c>
      <c r="D27" s="36" t="s">
        <v>246</v>
      </c>
      <c r="E27" s="36" t="s">
        <v>1197</v>
      </c>
      <c r="F27" s="37">
        <v>283129</v>
      </c>
      <c r="G27" s="48">
        <v>0.28312900000000002</v>
      </c>
      <c r="H27" s="49" t="s">
        <v>262</v>
      </c>
      <c r="I27" s="49" t="s">
        <v>1198</v>
      </c>
      <c r="J27" s="49" t="s">
        <v>1218</v>
      </c>
    </row>
    <row r="28" spans="2:10">
      <c r="B28" s="38" t="s">
        <v>1213</v>
      </c>
      <c r="C28" s="38" t="s">
        <v>3473</v>
      </c>
      <c r="D28" s="39" t="s">
        <v>244</v>
      </c>
      <c r="E28" s="39" t="s">
        <v>1197</v>
      </c>
      <c r="F28" s="40">
        <v>566259</v>
      </c>
      <c r="G28" s="45">
        <v>0.56625899999999996</v>
      </c>
      <c r="H28" s="46" t="s">
        <v>262</v>
      </c>
      <c r="I28" s="46" t="s">
        <v>1198</v>
      </c>
      <c r="J28" s="47" t="s">
        <v>1217</v>
      </c>
    </row>
    <row r="29" spans="2:10">
      <c r="B29" s="35" t="s">
        <v>1213</v>
      </c>
      <c r="C29" s="35" t="s">
        <v>3471</v>
      </c>
      <c r="D29" s="36" t="s">
        <v>245</v>
      </c>
      <c r="E29" s="36" t="s">
        <v>1197</v>
      </c>
      <c r="F29" s="37">
        <v>1192578</v>
      </c>
      <c r="G29" s="48">
        <v>1.1925779999999999</v>
      </c>
      <c r="H29" s="49" t="s">
        <v>262</v>
      </c>
      <c r="I29" s="49" t="s">
        <v>1198</v>
      </c>
      <c r="J29" s="49" t="s">
        <v>1217</v>
      </c>
    </row>
    <row r="30" spans="2:10">
      <c r="B30" s="38" t="s">
        <v>1213</v>
      </c>
      <c r="C30" s="38" t="s">
        <v>3471</v>
      </c>
      <c r="D30" s="39" t="s">
        <v>250</v>
      </c>
      <c r="E30" s="39" t="s">
        <v>1197</v>
      </c>
      <c r="F30" s="40">
        <v>17602</v>
      </c>
      <c r="G30" s="45">
        <v>1.7602E-2</v>
      </c>
      <c r="H30" s="46" t="s">
        <v>262</v>
      </c>
      <c r="I30" s="46" t="s">
        <v>1198</v>
      </c>
      <c r="J30" s="47" t="s">
        <v>3483</v>
      </c>
    </row>
    <row r="31" spans="2:10">
      <c r="B31" s="35" t="s">
        <v>1213</v>
      </c>
      <c r="C31" s="35" t="s">
        <v>3471</v>
      </c>
      <c r="D31" s="36" t="s">
        <v>246</v>
      </c>
      <c r="E31" s="36" t="s">
        <v>1197</v>
      </c>
      <c r="F31" s="37">
        <v>745362</v>
      </c>
      <c r="G31" s="48">
        <v>0.74536199999999997</v>
      </c>
      <c r="H31" s="49" t="s">
        <v>262</v>
      </c>
      <c r="I31" s="49" t="s">
        <v>1198</v>
      </c>
      <c r="J31" s="49" t="s">
        <v>1218</v>
      </c>
    </row>
    <row r="32" spans="2:10">
      <c r="B32" s="38" t="s">
        <v>1213</v>
      </c>
      <c r="C32" s="38" t="s">
        <v>3471</v>
      </c>
      <c r="D32" s="39" t="s">
        <v>244</v>
      </c>
      <c r="E32" s="39" t="s">
        <v>1197</v>
      </c>
      <c r="F32" s="40">
        <v>1490717</v>
      </c>
      <c r="G32" s="45">
        <v>1.4907170000000001</v>
      </c>
      <c r="H32" s="46" t="s">
        <v>262</v>
      </c>
      <c r="I32" s="46" t="s">
        <v>1198</v>
      </c>
      <c r="J32" s="47" t="s">
        <v>1217</v>
      </c>
    </row>
    <row r="33" spans="2:10">
      <c r="B33" s="35" t="s">
        <v>1213</v>
      </c>
      <c r="C33" s="35" t="s">
        <v>394</v>
      </c>
      <c r="D33" s="36" t="s">
        <v>243</v>
      </c>
      <c r="E33" s="36" t="s">
        <v>1197</v>
      </c>
      <c r="F33" s="37">
        <v>150010</v>
      </c>
      <c r="G33" s="48">
        <v>0.15001</v>
      </c>
      <c r="H33" s="49" t="s">
        <v>262</v>
      </c>
      <c r="I33" s="49" t="s">
        <v>1198</v>
      </c>
      <c r="J33" s="49" t="s">
        <v>1199</v>
      </c>
    </row>
    <row r="34" spans="2:10">
      <c r="B34" s="38" t="s">
        <v>1213</v>
      </c>
      <c r="C34" s="38" t="s">
        <v>394</v>
      </c>
      <c r="D34" s="39" t="s">
        <v>245</v>
      </c>
      <c r="E34" s="39" t="s">
        <v>1197</v>
      </c>
      <c r="F34" s="40">
        <v>717631</v>
      </c>
      <c r="G34" s="45">
        <v>0.71763100000000002</v>
      </c>
      <c r="H34" s="46" t="s">
        <v>262</v>
      </c>
      <c r="I34" s="46" t="s">
        <v>1198</v>
      </c>
      <c r="J34" s="47" t="s">
        <v>1217</v>
      </c>
    </row>
    <row r="35" spans="2:10">
      <c r="B35" s="35" t="s">
        <v>1213</v>
      </c>
      <c r="C35" s="35" t="s">
        <v>394</v>
      </c>
      <c r="D35" s="36" t="s">
        <v>250</v>
      </c>
      <c r="E35" s="36" t="s">
        <v>1197</v>
      </c>
      <c r="F35" s="37">
        <v>12001</v>
      </c>
      <c r="G35" s="48">
        <v>1.2001E-2</v>
      </c>
      <c r="H35" s="49" t="s">
        <v>262</v>
      </c>
      <c r="I35" s="49" t="s">
        <v>1198</v>
      </c>
      <c r="J35" s="49" t="s">
        <v>3483</v>
      </c>
    </row>
    <row r="36" spans="2:10">
      <c r="B36" s="38" t="s">
        <v>1213</v>
      </c>
      <c r="C36" s="38" t="s">
        <v>394</v>
      </c>
      <c r="D36" s="39" t="s">
        <v>3460</v>
      </c>
      <c r="E36" s="39" t="s">
        <v>1197</v>
      </c>
      <c r="F36" s="40">
        <v>90006</v>
      </c>
      <c r="G36" s="45">
        <v>9.0006000000000003E-2</v>
      </c>
      <c r="H36" s="46" t="s">
        <v>262</v>
      </c>
      <c r="I36" s="46" t="s">
        <v>1198</v>
      </c>
      <c r="J36" s="47" t="s">
        <v>1199</v>
      </c>
    </row>
    <row r="37" spans="2:10">
      <c r="B37" s="35" t="s">
        <v>1213</v>
      </c>
      <c r="C37" s="35" t="s">
        <v>394</v>
      </c>
      <c r="D37" s="36" t="s">
        <v>246</v>
      </c>
      <c r="E37" s="36" t="s">
        <v>1197</v>
      </c>
      <c r="F37" s="37">
        <v>448518</v>
      </c>
      <c r="G37" s="48">
        <v>0.44851799999999997</v>
      </c>
      <c r="H37" s="49" t="s">
        <v>262</v>
      </c>
      <c r="I37" s="49" t="s">
        <v>1198</v>
      </c>
      <c r="J37" s="49" t="s">
        <v>1218</v>
      </c>
    </row>
    <row r="38" spans="2:10">
      <c r="B38" s="38" t="s">
        <v>1213</v>
      </c>
      <c r="C38" s="38" t="s">
        <v>394</v>
      </c>
      <c r="D38" s="39" t="s">
        <v>244</v>
      </c>
      <c r="E38" s="39" t="s">
        <v>1197</v>
      </c>
      <c r="F38" s="40">
        <v>897041</v>
      </c>
      <c r="G38" s="45">
        <v>0.89704099999999998</v>
      </c>
      <c r="H38" s="46" t="s">
        <v>262</v>
      </c>
      <c r="I38" s="46" t="s">
        <v>1198</v>
      </c>
      <c r="J38" s="47" t="s">
        <v>1217</v>
      </c>
    </row>
    <row r="39" spans="2:10">
      <c r="B39" s="35" t="s">
        <v>1213</v>
      </c>
      <c r="C39" s="35" t="s">
        <v>394</v>
      </c>
      <c r="D39" s="36" t="s">
        <v>242</v>
      </c>
      <c r="E39" s="36" t="s">
        <v>1197</v>
      </c>
      <c r="F39" s="37">
        <v>572437</v>
      </c>
      <c r="G39" s="48">
        <v>0.57243699999999997</v>
      </c>
      <c r="H39" s="49" t="s">
        <v>262</v>
      </c>
      <c r="I39" s="49" t="s">
        <v>1198</v>
      </c>
      <c r="J39" s="49" t="s">
        <v>1199</v>
      </c>
    </row>
    <row r="40" spans="2:10">
      <c r="B40" s="38" t="s">
        <v>1213</v>
      </c>
      <c r="C40" s="38" t="s">
        <v>1219</v>
      </c>
      <c r="D40" s="39" t="s">
        <v>256</v>
      </c>
      <c r="E40" s="39" t="s">
        <v>1197</v>
      </c>
      <c r="F40" s="40">
        <v>1791720</v>
      </c>
      <c r="G40" s="45">
        <v>1.79172</v>
      </c>
      <c r="H40" s="46" t="s">
        <v>259</v>
      </c>
      <c r="I40" s="46" t="s">
        <v>259</v>
      </c>
      <c r="J40" s="47" t="s">
        <v>259</v>
      </c>
    </row>
    <row r="41" spans="2:10">
      <c r="B41" s="35" t="s">
        <v>1213</v>
      </c>
      <c r="C41" s="35" t="s">
        <v>1203</v>
      </c>
      <c r="D41" s="36" t="s">
        <v>256</v>
      </c>
      <c r="E41" s="36" t="s">
        <v>1197</v>
      </c>
      <c r="F41" s="37">
        <v>2740926</v>
      </c>
      <c r="G41" s="48">
        <v>2.740926</v>
      </c>
      <c r="H41" s="49" t="s">
        <v>259</v>
      </c>
      <c r="I41" s="49" t="s">
        <v>259</v>
      </c>
      <c r="J41" s="49" t="s">
        <v>259</v>
      </c>
    </row>
    <row r="42" spans="2:10">
      <c r="B42" s="38" t="s">
        <v>1213</v>
      </c>
      <c r="C42" s="38" t="s">
        <v>394</v>
      </c>
      <c r="D42" s="39" t="s">
        <v>256</v>
      </c>
      <c r="E42" s="39" t="s">
        <v>1197</v>
      </c>
      <c r="F42" s="40">
        <v>1867320</v>
      </c>
      <c r="G42" s="45">
        <v>1.8673200000000001</v>
      </c>
      <c r="H42" s="46" t="s">
        <v>259</v>
      </c>
      <c r="I42" s="46" t="s">
        <v>259</v>
      </c>
      <c r="J42" s="47" t="s">
        <v>259</v>
      </c>
    </row>
    <row r="43" spans="2:10">
      <c r="B43" s="35" t="s">
        <v>1213</v>
      </c>
      <c r="C43" s="35" t="s">
        <v>1221</v>
      </c>
      <c r="D43" s="36" t="s">
        <v>256</v>
      </c>
      <c r="E43" s="36" t="s">
        <v>1197</v>
      </c>
      <c r="F43" s="37">
        <v>586171</v>
      </c>
      <c r="G43" s="48">
        <v>0.586171</v>
      </c>
      <c r="H43" s="49" t="s">
        <v>259</v>
      </c>
      <c r="I43" s="49" t="s">
        <v>259</v>
      </c>
      <c r="J43" s="49" t="s">
        <v>259</v>
      </c>
    </row>
    <row r="44" spans="2:10">
      <c r="B44" s="38" t="s">
        <v>1213</v>
      </c>
      <c r="C44" s="38" t="s">
        <v>1223</v>
      </c>
      <c r="D44" s="39" t="s">
        <v>256</v>
      </c>
      <c r="E44" s="39" t="s">
        <v>1197</v>
      </c>
      <c r="F44" s="40">
        <v>56700</v>
      </c>
      <c r="G44" s="45">
        <v>5.67E-2</v>
      </c>
      <c r="H44" s="46" t="s">
        <v>259</v>
      </c>
      <c r="I44" s="46" t="s">
        <v>259</v>
      </c>
      <c r="J44" s="47" t="s">
        <v>259</v>
      </c>
    </row>
    <row r="45" spans="2:10">
      <c r="B45" s="35" t="s">
        <v>1213</v>
      </c>
      <c r="C45" s="35" t="s">
        <v>1224</v>
      </c>
      <c r="D45" s="36" t="s">
        <v>256</v>
      </c>
      <c r="E45" s="36" t="s">
        <v>1197</v>
      </c>
      <c r="F45" s="37">
        <v>10601802</v>
      </c>
      <c r="G45" s="48">
        <v>10.601801999999999</v>
      </c>
      <c r="H45" s="49" t="s">
        <v>259</v>
      </c>
      <c r="I45" s="49" t="s">
        <v>259</v>
      </c>
      <c r="J45" s="49" t="s">
        <v>259</v>
      </c>
    </row>
    <row r="46" spans="2:10">
      <c r="B46" s="38" t="s">
        <v>1213</v>
      </c>
      <c r="C46" s="38" t="s">
        <v>1225</v>
      </c>
      <c r="D46" s="39" t="s">
        <v>256</v>
      </c>
      <c r="E46" s="39" t="s">
        <v>1197</v>
      </c>
      <c r="F46" s="40">
        <v>7484396</v>
      </c>
      <c r="G46" s="45">
        <v>7.4843960000000003</v>
      </c>
      <c r="H46" s="46" t="s">
        <v>259</v>
      </c>
      <c r="I46" s="46" t="s">
        <v>259</v>
      </c>
      <c r="J46" s="47" t="s">
        <v>259</v>
      </c>
    </row>
    <row r="47" spans="2:10">
      <c r="B47" s="35" t="s">
        <v>1213</v>
      </c>
      <c r="C47" s="35" t="s">
        <v>1226</v>
      </c>
      <c r="D47" s="36" t="s">
        <v>256</v>
      </c>
      <c r="E47" s="36" t="s">
        <v>1197</v>
      </c>
      <c r="F47" s="37">
        <v>2893829</v>
      </c>
      <c r="G47" s="48">
        <v>2.8938290000000002</v>
      </c>
      <c r="H47" s="49" t="s">
        <v>259</v>
      </c>
      <c r="I47" s="49" t="s">
        <v>259</v>
      </c>
      <c r="J47" s="49" t="s">
        <v>259</v>
      </c>
    </row>
    <row r="48" spans="2:10">
      <c r="B48" s="38" t="s">
        <v>1213</v>
      </c>
      <c r="C48" s="38" t="s">
        <v>1227</v>
      </c>
      <c r="D48" s="39" t="s">
        <v>256</v>
      </c>
      <c r="E48" s="39" t="s">
        <v>1197</v>
      </c>
      <c r="F48" s="40">
        <v>3306866</v>
      </c>
      <c r="G48" s="45">
        <v>3.3068659999999999</v>
      </c>
      <c r="H48" s="46" t="s">
        <v>259</v>
      </c>
      <c r="I48" s="46" t="s">
        <v>259</v>
      </c>
      <c r="J48" s="47" t="s">
        <v>259</v>
      </c>
    </row>
    <row r="49" spans="2:10">
      <c r="B49" s="35" t="s">
        <v>1213</v>
      </c>
      <c r="C49" s="35" t="s">
        <v>1228</v>
      </c>
      <c r="D49" s="36" t="s">
        <v>256</v>
      </c>
      <c r="E49" s="36" t="s">
        <v>1197</v>
      </c>
      <c r="F49" s="37">
        <v>1988317</v>
      </c>
      <c r="G49" s="48">
        <v>1.9883169999999999</v>
      </c>
      <c r="H49" s="49" t="s">
        <v>259</v>
      </c>
      <c r="I49" s="49" t="s">
        <v>259</v>
      </c>
      <c r="J49" s="49" t="s">
        <v>259</v>
      </c>
    </row>
    <row r="50" spans="2:10">
      <c r="B50" s="38" t="s">
        <v>1213</v>
      </c>
      <c r="C50" s="38" t="s">
        <v>1229</v>
      </c>
      <c r="D50" s="39" t="s">
        <v>256</v>
      </c>
      <c r="E50" s="39" t="s">
        <v>1197</v>
      </c>
      <c r="F50" s="40">
        <v>483803</v>
      </c>
      <c r="G50" s="45">
        <v>0.48380299999999998</v>
      </c>
      <c r="H50" s="46" t="s">
        <v>259</v>
      </c>
      <c r="I50" s="46" t="s">
        <v>259</v>
      </c>
      <c r="J50" s="47" t="s">
        <v>259</v>
      </c>
    </row>
    <row r="51" spans="2:10">
      <c r="B51" s="35" t="s">
        <v>1213</v>
      </c>
      <c r="C51" s="35" t="s">
        <v>1230</v>
      </c>
      <c r="D51" s="36" t="s">
        <v>256</v>
      </c>
      <c r="E51" s="36" t="s">
        <v>1197</v>
      </c>
      <c r="F51" s="37">
        <v>619296</v>
      </c>
      <c r="G51" s="48">
        <v>0.61929599999999996</v>
      </c>
      <c r="H51" s="49" t="s">
        <v>259</v>
      </c>
      <c r="I51" s="49" t="s">
        <v>259</v>
      </c>
      <c r="J51" s="49" t="s">
        <v>259</v>
      </c>
    </row>
    <row r="52" spans="2:10">
      <c r="B52" s="38" t="s">
        <v>1213</v>
      </c>
      <c r="C52" s="38" t="s">
        <v>1450</v>
      </c>
      <c r="D52" s="39" t="s">
        <v>256</v>
      </c>
      <c r="E52" s="39" t="s">
        <v>1197</v>
      </c>
      <c r="F52" s="40">
        <v>95256</v>
      </c>
      <c r="G52" s="45">
        <v>9.5255999999999993E-2</v>
      </c>
      <c r="H52" s="46" t="s">
        <v>259</v>
      </c>
      <c r="I52" s="46" t="s">
        <v>259</v>
      </c>
      <c r="J52" s="47" t="s">
        <v>259</v>
      </c>
    </row>
    <row r="53" spans="2:10">
      <c r="B53" s="35" t="s">
        <v>1213</v>
      </c>
      <c r="C53" s="35" t="s">
        <v>1231</v>
      </c>
      <c r="D53" s="36" t="s">
        <v>256</v>
      </c>
      <c r="E53" s="36" t="s">
        <v>1197</v>
      </c>
      <c r="F53" s="37">
        <v>2223253</v>
      </c>
      <c r="G53" s="48">
        <v>2.2232530000000001</v>
      </c>
      <c r="H53" s="49" t="s">
        <v>259</v>
      </c>
      <c r="I53" s="49" t="s">
        <v>259</v>
      </c>
      <c r="J53" s="49" t="s">
        <v>259</v>
      </c>
    </row>
    <row r="54" spans="2:10">
      <c r="B54" s="38" t="s">
        <v>1213</v>
      </c>
      <c r="C54" s="38" t="s">
        <v>452</v>
      </c>
      <c r="D54" s="39" t="s">
        <v>256</v>
      </c>
      <c r="E54" s="39" t="s">
        <v>1197</v>
      </c>
      <c r="F54" s="40">
        <v>68040</v>
      </c>
      <c r="G54" s="45">
        <v>6.8040000000000003E-2</v>
      </c>
      <c r="H54" s="46" t="s">
        <v>259</v>
      </c>
      <c r="I54" s="46" t="s">
        <v>259</v>
      </c>
      <c r="J54" s="47" t="s">
        <v>259</v>
      </c>
    </row>
    <row r="55" spans="2:10">
      <c r="B55" s="35" t="s">
        <v>1213</v>
      </c>
      <c r="C55" s="35" t="s">
        <v>1232</v>
      </c>
      <c r="D55" s="36" t="s">
        <v>256</v>
      </c>
      <c r="E55" s="36" t="s">
        <v>1197</v>
      </c>
      <c r="F55" s="37">
        <v>77490</v>
      </c>
      <c r="G55" s="48">
        <v>7.7490000000000003E-2</v>
      </c>
      <c r="H55" s="49" t="s">
        <v>259</v>
      </c>
      <c r="I55" s="49" t="s">
        <v>259</v>
      </c>
      <c r="J55" s="49" t="s">
        <v>259</v>
      </c>
    </row>
    <row r="56" spans="2:10">
      <c r="B56" s="38" t="s">
        <v>1213</v>
      </c>
      <c r="C56" s="38" t="s">
        <v>1233</v>
      </c>
      <c r="D56" s="39" t="s">
        <v>256</v>
      </c>
      <c r="E56" s="39" t="s">
        <v>1197</v>
      </c>
      <c r="F56" s="40">
        <v>4309200</v>
      </c>
      <c r="G56" s="45">
        <v>4.3091999999999997</v>
      </c>
      <c r="H56" s="46" t="s">
        <v>259</v>
      </c>
      <c r="I56" s="46" t="s">
        <v>259</v>
      </c>
      <c r="J56" s="47" t="s">
        <v>259</v>
      </c>
    </row>
    <row r="57" spans="2:10">
      <c r="B57" s="35" t="s">
        <v>1213</v>
      </c>
      <c r="C57" s="35" t="s">
        <v>1234</v>
      </c>
      <c r="D57" s="36" t="s">
        <v>256</v>
      </c>
      <c r="E57" s="36" t="s">
        <v>1197</v>
      </c>
      <c r="F57" s="37">
        <v>249480</v>
      </c>
      <c r="G57" s="48">
        <v>0.24948000000000001</v>
      </c>
      <c r="H57" s="49" t="s">
        <v>259</v>
      </c>
      <c r="I57" s="49" t="s">
        <v>259</v>
      </c>
      <c r="J57" s="49" t="s">
        <v>259</v>
      </c>
    </row>
    <row r="58" spans="2:10">
      <c r="B58" s="38" t="s">
        <v>1213</v>
      </c>
      <c r="C58" s="38" t="s">
        <v>1235</v>
      </c>
      <c r="D58" s="39" t="s">
        <v>256</v>
      </c>
      <c r="E58" s="39" t="s">
        <v>1197</v>
      </c>
      <c r="F58" s="40">
        <v>65574</v>
      </c>
      <c r="G58" s="45">
        <v>6.5573999999999993E-2</v>
      </c>
      <c r="H58" s="46" t="s">
        <v>259</v>
      </c>
      <c r="I58" s="46" t="s">
        <v>259</v>
      </c>
      <c r="J58" s="47" t="s">
        <v>259</v>
      </c>
    </row>
    <row r="59" spans="2:10">
      <c r="B59" s="35" t="s">
        <v>1213</v>
      </c>
      <c r="C59" s="35" t="s">
        <v>3450</v>
      </c>
      <c r="D59" s="36" t="s">
        <v>256</v>
      </c>
      <c r="E59" s="36" t="s">
        <v>1197</v>
      </c>
      <c r="F59" s="37">
        <v>4993282</v>
      </c>
      <c r="G59" s="48">
        <v>4.9932819999999998</v>
      </c>
      <c r="H59" s="49" t="s">
        <v>259</v>
      </c>
      <c r="I59" s="49" t="s">
        <v>259</v>
      </c>
      <c r="J59" s="49" t="s">
        <v>259</v>
      </c>
    </row>
    <row r="60" spans="2:10">
      <c r="B60" s="38" t="s">
        <v>1213</v>
      </c>
      <c r="C60" s="38" t="s">
        <v>1211</v>
      </c>
      <c r="D60" s="39" t="s">
        <v>256</v>
      </c>
      <c r="E60" s="39" t="s">
        <v>1197</v>
      </c>
      <c r="F60" s="40">
        <v>2521922</v>
      </c>
      <c r="G60" s="45">
        <v>2.521922</v>
      </c>
      <c r="H60" s="46" t="s">
        <v>259</v>
      </c>
      <c r="I60" s="46" t="s">
        <v>259</v>
      </c>
      <c r="J60" s="47" t="s">
        <v>259</v>
      </c>
    </row>
    <row r="61" spans="2:10">
      <c r="B61" s="35" t="s">
        <v>1213</v>
      </c>
      <c r="C61" s="35" t="s">
        <v>1236</v>
      </c>
      <c r="D61" s="36" t="s">
        <v>256</v>
      </c>
      <c r="E61" s="36" t="s">
        <v>1197</v>
      </c>
      <c r="F61" s="37">
        <v>1226232</v>
      </c>
      <c r="G61" s="48">
        <v>1.226232</v>
      </c>
      <c r="H61" s="49" t="s">
        <v>259</v>
      </c>
      <c r="I61" s="49" t="s">
        <v>259</v>
      </c>
      <c r="J61" s="49" t="s">
        <v>259</v>
      </c>
    </row>
    <row r="62" spans="2:10">
      <c r="B62" s="38" t="s">
        <v>1213</v>
      </c>
      <c r="C62" s="38" t="s">
        <v>1237</v>
      </c>
      <c r="D62" s="39" t="s">
        <v>256</v>
      </c>
      <c r="E62" s="39" t="s">
        <v>1197</v>
      </c>
      <c r="F62" s="40">
        <v>10219334</v>
      </c>
      <c r="G62" s="45">
        <v>10.219334</v>
      </c>
      <c r="H62" s="46" t="s">
        <v>259</v>
      </c>
      <c r="I62" s="46" t="s">
        <v>259</v>
      </c>
      <c r="J62" s="47" t="s">
        <v>259</v>
      </c>
    </row>
    <row r="63" spans="2:10">
      <c r="B63" s="35" t="s">
        <v>1213</v>
      </c>
      <c r="C63" s="35" t="s">
        <v>1238</v>
      </c>
      <c r="D63" s="36" t="s">
        <v>256</v>
      </c>
      <c r="E63" s="36" t="s">
        <v>1197</v>
      </c>
      <c r="F63" s="37">
        <v>1292540</v>
      </c>
      <c r="G63" s="48">
        <v>1.29254</v>
      </c>
      <c r="H63" s="49" t="s">
        <v>259</v>
      </c>
      <c r="I63" s="49" t="s">
        <v>259</v>
      </c>
      <c r="J63" s="49" t="s">
        <v>259</v>
      </c>
    </row>
    <row r="64" spans="2:10">
      <c r="B64" s="38" t="s">
        <v>1213</v>
      </c>
      <c r="C64" s="38" t="s">
        <v>1239</v>
      </c>
      <c r="D64" s="39" t="s">
        <v>256</v>
      </c>
      <c r="E64" s="39" t="s">
        <v>1197</v>
      </c>
      <c r="F64" s="40">
        <v>9096603</v>
      </c>
      <c r="G64" s="45">
        <v>9.096603</v>
      </c>
      <c r="H64" s="46" t="s">
        <v>259</v>
      </c>
      <c r="I64" s="46" t="s">
        <v>259</v>
      </c>
      <c r="J64" s="47" t="s">
        <v>259</v>
      </c>
    </row>
    <row r="65" spans="2:10">
      <c r="B65" s="35" t="s">
        <v>1213</v>
      </c>
      <c r="C65" s="35" t="s">
        <v>396</v>
      </c>
      <c r="D65" s="36" t="s">
        <v>256</v>
      </c>
      <c r="E65" s="36" t="s">
        <v>1197</v>
      </c>
      <c r="F65" s="37">
        <v>376280</v>
      </c>
      <c r="G65" s="48">
        <v>0.37628</v>
      </c>
      <c r="H65" s="49" t="s">
        <v>259</v>
      </c>
      <c r="I65" s="49" t="s">
        <v>259</v>
      </c>
      <c r="J65" s="49" t="s">
        <v>259</v>
      </c>
    </row>
    <row r="66" spans="2:10">
      <c r="B66" s="38" t="s">
        <v>1213</v>
      </c>
      <c r="C66" s="38" t="s">
        <v>420</v>
      </c>
      <c r="D66" s="39" t="s">
        <v>256</v>
      </c>
      <c r="E66" s="39" t="s">
        <v>1197</v>
      </c>
      <c r="F66" s="40">
        <v>710640</v>
      </c>
      <c r="G66" s="45">
        <v>0.71064000000000005</v>
      </c>
      <c r="H66" s="46" t="s">
        <v>259</v>
      </c>
      <c r="I66" s="46" t="s">
        <v>259</v>
      </c>
      <c r="J66" s="47" t="s">
        <v>259</v>
      </c>
    </row>
    <row r="67" spans="2:10">
      <c r="B67" s="35" t="s">
        <v>1213</v>
      </c>
      <c r="C67" s="35" t="s">
        <v>426</v>
      </c>
      <c r="D67" s="36" t="s">
        <v>256</v>
      </c>
      <c r="E67" s="36" t="s">
        <v>1197</v>
      </c>
      <c r="F67" s="37">
        <v>30240</v>
      </c>
      <c r="G67" s="48">
        <v>3.024E-2</v>
      </c>
      <c r="H67" s="49" t="s">
        <v>259</v>
      </c>
      <c r="I67" s="49" t="s">
        <v>259</v>
      </c>
      <c r="J67" s="49" t="s">
        <v>259</v>
      </c>
    </row>
    <row r="68" spans="2:10">
      <c r="B68" s="38" t="s">
        <v>1213</v>
      </c>
      <c r="C68" s="38" t="s">
        <v>473</v>
      </c>
      <c r="D68" s="39" t="s">
        <v>249</v>
      </c>
      <c r="E68" s="39" t="s">
        <v>1197</v>
      </c>
      <c r="F68" s="40">
        <v>2000000</v>
      </c>
      <c r="G68" s="45">
        <v>2</v>
      </c>
      <c r="H68" s="46" t="s">
        <v>621</v>
      </c>
      <c r="I68" s="46" t="s">
        <v>621</v>
      </c>
      <c r="J68" s="47" t="s">
        <v>621</v>
      </c>
    </row>
    <row r="69" spans="2:10">
      <c r="B69" s="35" t="s">
        <v>1213</v>
      </c>
      <c r="C69" s="35" t="s">
        <v>473</v>
      </c>
      <c r="D69" s="36" t="s">
        <v>249</v>
      </c>
      <c r="E69" s="36" t="s">
        <v>1197</v>
      </c>
      <c r="F69" s="37">
        <v>6500000</v>
      </c>
      <c r="G69" s="48">
        <v>6.5</v>
      </c>
      <c r="H69" s="49" t="s">
        <v>621</v>
      </c>
      <c r="I69" s="49" t="s">
        <v>621</v>
      </c>
      <c r="J69" s="49" t="s">
        <v>621</v>
      </c>
    </row>
    <row r="70" spans="2:10">
      <c r="B70" s="38" t="s">
        <v>1213</v>
      </c>
      <c r="C70" s="38" t="s">
        <v>473</v>
      </c>
      <c r="D70" s="39" t="s">
        <v>3461</v>
      </c>
      <c r="E70" s="39" t="s">
        <v>1197</v>
      </c>
      <c r="F70" s="40">
        <v>10000000</v>
      </c>
      <c r="G70" s="45">
        <v>10</v>
      </c>
      <c r="H70" s="46" t="s">
        <v>621</v>
      </c>
      <c r="I70" s="46" t="s">
        <v>1198</v>
      </c>
      <c r="J70" s="47" t="s">
        <v>1199</v>
      </c>
    </row>
    <row r="71" spans="2:10">
      <c r="B71" s="35" t="s">
        <v>1213</v>
      </c>
      <c r="C71" s="35" t="s">
        <v>1450</v>
      </c>
      <c r="D71" s="36" t="s">
        <v>3461</v>
      </c>
      <c r="E71" s="36" t="s">
        <v>1197</v>
      </c>
      <c r="F71" s="37">
        <v>3000000</v>
      </c>
      <c r="G71" s="48">
        <v>3</v>
      </c>
      <c r="H71" s="49" t="s">
        <v>621</v>
      </c>
      <c r="I71" s="49" t="s">
        <v>1198</v>
      </c>
      <c r="J71" s="49" t="s">
        <v>1199</v>
      </c>
    </row>
    <row r="72" spans="2:10">
      <c r="B72" s="38" t="s">
        <v>1213</v>
      </c>
      <c r="C72" s="38" t="s">
        <v>1450</v>
      </c>
      <c r="D72" s="39" t="s">
        <v>3461</v>
      </c>
      <c r="E72" s="39" t="s">
        <v>1197</v>
      </c>
      <c r="F72" s="40">
        <v>6002000</v>
      </c>
      <c r="G72" s="45">
        <v>6.0019999999999998</v>
      </c>
      <c r="H72" s="46" t="s">
        <v>621</v>
      </c>
      <c r="I72" s="46" t="s">
        <v>1198</v>
      </c>
      <c r="J72" s="47" t="s">
        <v>1199</v>
      </c>
    </row>
    <row r="73" spans="2:10">
      <c r="B73" s="35" t="s">
        <v>1213</v>
      </c>
      <c r="C73" s="35" t="s">
        <v>1204</v>
      </c>
      <c r="D73" s="36" t="s">
        <v>3461</v>
      </c>
      <c r="E73" s="36" t="s">
        <v>1197</v>
      </c>
      <c r="F73" s="37">
        <v>148500</v>
      </c>
      <c r="G73" s="48">
        <v>0.14849999999999999</v>
      </c>
      <c r="H73" s="49" t="s">
        <v>621</v>
      </c>
      <c r="I73" s="49" t="s">
        <v>1198</v>
      </c>
      <c r="J73" s="49" t="s">
        <v>1199</v>
      </c>
    </row>
    <row r="74" spans="2:10">
      <c r="B74" s="38" t="s">
        <v>1213</v>
      </c>
      <c r="C74" s="38" t="s">
        <v>3455</v>
      </c>
      <c r="D74" s="39" t="s">
        <v>249</v>
      </c>
      <c r="E74" s="39" t="s">
        <v>1197</v>
      </c>
      <c r="F74" s="40">
        <v>98000000</v>
      </c>
      <c r="G74" s="45">
        <v>98</v>
      </c>
      <c r="H74" s="46" t="s">
        <v>621</v>
      </c>
      <c r="I74" s="46" t="s">
        <v>621</v>
      </c>
      <c r="J74" s="47" t="s">
        <v>621</v>
      </c>
    </row>
    <row r="75" spans="2:10">
      <c r="B75" s="35" t="s">
        <v>1213</v>
      </c>
      <c r="C75" s="35" t="s">
        <v>3455</v>
      </c>
      <c r="D75" s="36" t="s">
        <v>3461</v>
      </c>
      <c r="E75" s="36" t="s">
        <v>1197</v>
      </c>
      <c r="F75" s="37">
        <v>5000000</v>
      </c>
      <c r="G75" s="48">
        <v>5</v>
      </c>
      <c r="H75" s="49" t="s">
        <v>621</v>
      </c>
      <c r="I75" s="49" t="s">
        <v>1198</v>
      </c>
      <c r="J75" s="49" t="s">
        <v>1199</v>
      </c>
    </row>
    <row r="76" spans="2:10">
      <c r="B76" s="38" t="s">
        <v>1213</v>
      </c>
      <c r="C76" s="38" t="s">
        <v>3457</v>
      </c>
      <c r="D76" s="39" t="s">
        <v>3461</v>
      </c>
      <c r="E76" s="39" t="s">
        <v>1197</v>
      </c>
      <c r="F76" s="40">
        <v>1000000</v>
      </c>
      <c r="G76" s="45">
        <v>1</v>
      </c>
      <c r="H76" s="46" t="s">
        <v>621</v>
      </c>
      <c r="I76" s="46" t="s">
        <v>1198</v>
      </c>
      <c r="J76" s="47" t="s">
        <v>1199</v>
      </c>
    </row>
    <row r="77" spans="2:10">
      <c r="B77" s="35" t="s">
        <v>1213</v>
      </c>
      <c r="C77" s="35" t="s">
        <v>460</v>
      </c>
      <c r="D77" s="36" t="s">
        <v>3461</v>
      </c>
      <c r="E77" s="36" t="s">
        <v>1197</v>
      </c>
      <c r="F77" s="37">
        <v>976000</v>
      </c>
      <c r="G77" s="48">
        <v>0.97599999999999998</v>
      </c>
      <c r="H77" s="49" t="s">
        <v>621</v>
      </c>
      <c r="I77" s="49" t="s">
        <v>1198</v>
      </c>
      <c r="J77" s="49" t="s">
        <v>1199</v>
      </c>
    </row>
    <row r="78" spans="2:10">
      <c r="B78" s="38" t="s">
        <v>1213</v>
      </c>
      <c r="C78" s="38" t="s">
        <v>1219</v>
      </c>
      <c r="D78" s="39" t="s">
        <v>3461</v>
      </c>
      <c r="E78" s="39" t="s">
        <v>1197</v>
      </c>
      <c r="F78" s="40">
        <v>1000000</v>
      </c>
      <c r="G78" s="45">
        <v>1</v>
      </c>
      <c r="H78" s="46" t="s">
        <v>621</v>
      </c>
      <c r="I78" s="46" t="s">
        <v>1198</v>
      </c>
      <c r="J78" s="47" t="s">
        <v>1199</v>
      </c>
    </row>
    <row r="79" spans="2:10">
      <c r="B79" s="35" t="s">
        <v>1213</v>
      </c>
      <c r="C79" s="35" t="s">
        <v>1248</v>
      </c>
      <c r="D79" s="36" t="s">
        <v>249</v>
      </c>
      <c r="E79" s="36" t="s">
        <v>1197</v>
      </c>
      <c r="F79" s="37">
        <v>4900000</v>
      </c>
      <c r="G79" s="48">
        <v>4.9000000000000004</v>
      </c>
      <c r="H79" s="49" t="s">
        <v>621</v>
      </c>
      <c r="I79" s="49" t="s">
        <v>621</v>
      </c>
      <c r="J79" s="49" t="s">
        <v>621</v>
      </c>
    </row>
    <row r="80" spans="2:10">
      <c r="B80" s="38" t="s">
        <v>1213</v>
      </c>
      <c r="C80" s="38" t="s">
        <v>1203</v>
      </c>
      <c r="D80" s="39" t="s">
        <v>249</v>
      </c>
      <c r="E80" s="39" t="s">
        <v>1197</v>
      </c>
      <c r="F80" s="40">
        <v>2500000</v>
      </c>
      <c r="G80" s="45">
        <v>2.5</v>
      </c>
      <c r="H80" s="46" t="s">
        <v>621</v>
      </c>
      <c r="I80" s="46" t="s">
        <v>621</v>
      </c>
      <c r="J80" s="47" t="s">
        <v>621</v>
      </c>
    </row>
    <row r="81" spans="2:10">
      <c r="B81" s="35" t="s">
        <v>1213</v>
      </c>
      <c r="C81" s="35" t="s">
        <v>445</v>
      </c>
      <c r="D81" s="36" t="s">
        <v>249</v>
      </c>
      <c r="E81" s="36" t="s">
        <v>1197</v>
      </c>
      <c r="F81" s="37">
        <v>7110000</v>
      </c>
      <c r="G81" s="48">
        <v>7.11</v>
      </c>
      <c r="H81" s="49" t="s">
        <v>621</v>
      </c>
      <c r="I81" s="49" t="s">
        <v>621</v>
      </c>
      <c r="J81" s="49" t="s">
        <v>621</v>
      </c>
    </row>
    <row r="82" spans="2:10">
      <c r="B82" s="38" t="s">
        <v>1213</v>
      </c>
      <c r="C82" s="38" t="s">
        <v>1208</v>
      </c>
      <c r="D82" s="39" t="s">
        <v>247</v>
      </c>
      <c r="E82" s="39" t="s">
        <v>1197</v>
      </c>
      <c r="F82" s="40">
        <v>2629665</v>
      </c>
      <c r="G82" s="45">
        <v>2.6296650000000001</v>
      </c>
      <c r="H82" s="46" t="s">
        <v>263</v>
      </c>
      <c r="I82" s="46" t="s">
        <v>1198</v>
      </c>
      <c r="J82" s="47" t="s">
        <v>1199</v>
      </c>
    </row>
    <row r="83" spans="2:10">
      <c r="B83" s="35" t="s">
        <v>1213</v>
      </c>
      <c r="C83" s="35" t="s">
        <v>1208</v>
      </c>
      <c r="D83" s="36" t="s">
        <v>208</v>
      </c>
      <c r="E83" s="36" t="s">
        <v>1197</v>
      </c>
      <c r="F83" s="37">
        <v>4730300</v>
      </c>
      <c r="G83" s="48">
        <v>4.7302999999999997</v>
      </c>
      <c r="H83" s="49" t="s">
        <v>263</v>
      </c>
      <c r="I83" s="49" t="s">
        <v>1198</v>
      </c>
      <c r="J83" s="49" t="s">
        <v>1199</v>
      </c>
    </row>
    <row r="84" spans="2:10">
      <c r="B84" s="38" t="s">
        <v>1213</v>
      </c>
      <c r="C84" s="38" t="s">
        <v>1208</v>
      </c>
      <c r="D84" s="39" t="s">
        <v>206</v>
      </c>
      <c r="E84" s="39" t="s">
        <v>1197</v>
      </c>
      <c r="F84" s="40">
        <v>44185692</v>
      </c>
      <c r="G84" s="45">
        <v>44.185692000000003</v>
      </c>
      <c r="H84" s="46" t="s">
        <v>263</v>
      </c>
      <c r="I84" s="46" t="s">
        <v>1198</v>
      </c>
      <c r="J84" s="47" t="s">
        <v>1199</v>
      </c>
    </row>
    <row r="85" spans="2:10">
      <c r="B85" s="35" t="s">
        <v>1213</v>
      </c>
      <c r="C85" s="35" t="s">
        <v>1208</v>
      </c>
      <c r="D85" s="36" t="s">
        <v>212</v>
      </c>
      <c r="E85" s="36" t="s">
        <v>1197</v>
      </c>
      <c r="F85" s="37">
        <v>370393</v>
      </c>
      <c r="G85" s="48">
        <v>0.37039299999999997</v>
      </c>
      <c r="H85" s="49" t="s">
        <v>263</v>
      </c>
      <c r="I85" s="49" t="s">
        <v>1198</v>
      </c>
      <c r="J85" s="49" t="s">
        <v>1199</v>
      </c>
    </row>
    <row r="86" spans="2:10">
      <c r="B86" s="38" t="s">
        <v>1213</v>
      </c>
      <c r="C86" s="38" t="s">
        <v>1208</v>
      </c>
      <c r="D86" s="39" t="s">
        <v>206</v>
      </c>
      <c r="E86" s="39" t="s">
        <v>1197</v>
      </c>
      <c r="F86" s="40">
        <v>395436</v>
      </c>
      <c r="G86" s="45">
        <v>0.39543600000000001</v>
      </c>
      <c r="H86" s="46" t="s">
        <v>263</v>
      </c>
      <c r="I86" s="46" t="s">
        <v>1198</v>
      </c>
      <c r="J86" s="47" t="s">
        <v>1199</v>
      </c>
    </row>
    <row r="87" spans="2:10">
      <c r="B87" s="35" t="s">
        <v>1213</v>
      </c>
      <c r="C87" s="35" t="s">
        <v>1208</v>
      </c>
      <c r="D87" s="36" t="s">
        <v>205</v>
      </c>
      <c r="E87" s="36" t="s">
        <v>1197</v>
      </c>
      <c r="F87" s="37">
        <v>1950665</v>
      </c>
      <c r="G87" s="48">
        <v>1.9506650000000001</v>
      </c>
      <c r="H87" s="49" t="s">
        <v>263</v>
      </c>
      <c r="I87" s="49" t="s">
        <v>1198</v>
      </c>
      <c r="J87" s="49" t="s">
        <v>1199</v>
      </c>
    </row>
    <row r="88" spans="2:10">
      <c r="B88" s="38" t="s">
        <v>1213</v>
      </c>
      <c r="C88" s="38" t="s">
        <v>3458</v>
      </c>
      <c r="D88" s="39" t="s">
        <v>206</v>
      </c>
      <c r="E88" s="39" t="s">
        <v>1197</v>
      </c>
      <c r="F88" s="40">
        <v>205185</v>
      </c>
      <c r="G88" s="45">
        <v>0.20518500000000001</v>
      </c>
      <c r="H88" s="46" t="s">
        <v>263</v>
      </c>
      <c r="I88" s="46" t="s">
        <v>1198</v>
      </c>
      <c r="J88" s="47" t="s">
        <v>1199</v>
      </c>
    </row>
    <row r="89" spans="2:10">
      <c r="B89" s="35" t="s">
        <v>1213</v>
      </c>
      <c r="C89" s="35" t="s">
        <v>3458</v>
      </c>
      <c r="D89" s="36" t="s">
        <v>206</v>
      </c>
      <c r="E89" s="36" t="s">
        <v>1197</v>
      </c>
      <c r="F89" s="37">
        <v>333797</v>
      </c>
      <c r="G89" s="48">
        <v>0.33379700000000001</v>
      </c>
      <c r="H89" s="49" t="s">
        <v>263</v>
      </c>
      <c r="I89" s="49" t="s">
        <v>1198</v>
      </c>
      <c r="J89" s="49" t="s">
        <v>1199</v>
      </c>
    </row>
    <row r="90" spans="2:10">
      <c r="B90" s="38" t="s">
        <v>1213</v>
      </c>
      <c r="C90" s="38" t="s">
        <v>3458</v>
      </c>
      <c r="D90" s="39" t="s">
        <v>212</v>
      </c>
      <c r="E90" s="39" t="s">
        <v>1197</v>
      </c>
      <c r="F90" s="40">
        <v>386500</v>
      </c>
      <c r="G90" s="45">
        <v>0.38650000000000001</v>
      </c>
      <c r="H90" s="46" t="s">
        <v>263</v>
      </c>
      <c r="I90" s="46" t="s">
        <v>1198</v>
      </c>
      <c r="J90" s="47" t="s">
        <v>1199</v>
      </c>
    </row>
    <row r="91" spans="2:10">
      <c r="B91" s="35" t="s">
        <v>1213</v>
      </c>
      <c r="C91" s="35" t="s">
        <v>3458</v>
      </c>
      <c r="D91" s="36" t="s">
        <v>206</v>
      </c>
      <c r="E91" s="36" t="s">
        <v>1197</v>
      </c>
      <c r="F91" s="37">
        <v>29047</v>
      </c>
      <c r="G91" s="48">
        <v>2.9047E-2</v>
      </c>
      <c r="H91" s="49" t="s">
        <v>263</v>
      </c>
      <c r="I91" s="49" t="s">
        <v>1198</v>
      </c>
      <c r="J91" s="49" t="s">
        <v>1199</v>
      </c>
    </row>
    <row r="92" spans="2:10">
      <c r="B92" s="38" t="s">
        <v>1213</v>
      </c>
      <c r="C92" s="38" t="s">
        <v>1296</v>
      </c>
      <c r="D92" s="39" t="s">
        <v>208</v>
      </c>
      <c r="E92" s="39" t="s">
        <v>1197</v>
      </c>
      <c r="F92" s="40">
        <v>5000000</v>
      </c>
      <c r="G92" s="45">
        <v>5</v>
      </c>
      <c r="H92" s="46" t="s">
        <v>263</v>
      </c>
      <c r="I92" s="46" t="s">
        <v>1198</v>
      </c>
      <c r="J92" s="47" t="s">
        <v>1199</v>
      </c>
    </row>
    <row r="93" spans="2:10">
      <c r="B93" s="35" t="s">
        <v>1213</v>
      </c>
      <c r="C93" s="35" t="s">
        <v>1202</v>
      </c>
      <c r="D93" s="36" t="s">
        <v>206</v>
      </c>
      <c r="E93" s="36" t="s">
        <v>1212</v>
      </c>
      <c r="F93" s="37">
        <v>788442</v>
      </c>
      <c r="G93" s="48">
        <v>0.78844199999999998</v>
      </c>
      <c r="H93" s="49" t="s">
        <v>263</v>
      </c>
      <c r="I93" s="49" t="s">
        <v>1198</v>
      </c>
      <c r="J93" s="49" t="s">
        <v>1199</v>
      </c>
    </row>
    <row r="94" spans="2:10">
      <c r="B94" s="38" t="s">
        <v>1213</v>
      </c>
      <c r="C94" s="38" t="s">
        <v>1202</v>
      </c>
      <c r="D94" s="39" t="s">
        <v>206</v>
      </c>
      <c r="E94" s="39" t="s">
        <v>1212</v>
      </c>
      <c r="F94" s="40">
        <v>10095735</v>
      </c>
      <c r="G94" s="45">
        <v>10.095734999999999</v>
      </c>
      <c r="H94" s="46" t="s">
        <v>263</v>
      </c>
      <c r="I94" s="46" t="s">
        <v>1198</v>
      </c>
      <c r="J94" s="47" t="s">
        <v>1199</v>
      </c>
    </row>
    <row r="95" spans="2:10">
      <c r="B95" s="35" t="s">
        <v>1213</v>
      </c>
      <c r="C95" s="35" t="s">
        <v>1202</v>
      </c>
      <c r="D95" s="36" t="s">
        <v>206</v>
      </c>
      <c r="E95" s="36" t="s">
        <v>1212</v>
      </c>
      <c r="F95" s="37">
        <v>6000</v>
      </c>
      <c r="G95" s="48">
        <v>6.0000000000000001E-3</v>
      </c>
      <c r="H95" s="49" t="s">
        <v>263</v>
      </c>
      <c r="I95" s="49" t="s">
        <v>1198</v>
      </c>
      <c r="J95" s="49" t="s">
        <v>1199</v>
      </c>
    </row>
    <row r="96" spans="2:10">
      <c r="B96" s="38" t="s">
        <v>1213</v>
      </c>
      <c r="C96" s="38" t="s">
        <v>3454</v>
      </c>
      <c r="D96" s="39" t="s">
        <v>206</v>
      </c>
      <c r="E96" s="39" t="s">
        <v>1212</v>
      </c>
      <c r="F96" s="40">
        <v>6758815</v>
      </c>
      <c r="G96" s="45">
        <v>6.7588150000000002</v>
      </c>
      <c r="H96" s="46" t="s">
        <v>263</v>
      </c>
      <c r="I96" s="46" t="s">
        <v>1198</v>
      </c>
      <c r="J96" s="47" t="s">
        <v>1199</v>
      </c>
    </row>
    <row r="97" spans="2:10">
      <c r="B97" s="35" t="s">
        <v>1213</v>
      </c>
      <c r="C97" s="35" t="s">
        <v>3454</v>
      </c>
      <c r="D97" s="36" t="s">
        <v>212</v>
      </c>
      <c r="E97" s="36" t="s">
        <v>1212</v>
      </c>
      <c r="F97" s="37">
        <v>40527</v>
      </c>
      <c r="G97" s="48">
        <v>4.0527000000000001E-2</v>
      </c>
      <c r="H97" s="49" t="s">
        <v>263</v>
      </c>
      <c r="I97" s="49" t="s">
        <v>1198</v>
      </c>
      <c r="J97" s="49" t="s">
        <v>1199</v>
      </c>
    </row>
    <row r="98" spans="2:10">
      <c r="B98" s="38" t="s">
        <v>1213</v>
      </c>
      <c r="C98" s="38" t="s">
        <v>3454</v>
      </c>
      <c r="D98" s="39" t="s">
        <v>206</v>
      </c>
      <c r="E98" s="39" t="s">
        <v>1212</v>
      </c>
      <c r="F98" s="40">
        <v>104000</v>
      </c>
      <c r="G98" s="45">
        <v>0.104</v>
      </c>
      <c r="H98" s="46" t="s">
        <v>263</v>
      </c>
      <c r="I98" s="46" t="s">
        <v>1198</v>
      </c>
      <c r="J98" s="47" t="s">
        <v>1199</v>
      </c>
    </row>
    <row r="99" spans="2:10">
      <c r="B99" s="35" t="s">
        <v>1213</v>
      </c>
      <c r="C99" s="35" t="s">
        <v>3453</v>
      </c>
      <c r="D99" s="36" t="s">
        <v>206</v>
      </c>
      <c r="E99" s="36" t="s">
        <v>1197</v>
      </c>
      <c r="F99" s="37">
        <v>500459</v>
      </c>
      <c r="G99" s="48">
        <v>0.50045899999999999</v>
      </c>
      <c r="H99" s="49" t="s">
        <v>263</v>
      </c>
      <c r="I99" s="49" t="s">
        <v>1198</v>
      </c>
      <c r="J99" s="49" t="s">
        <v>1199</v>
      </c>
    </row>
    <row r="100" spans="2:10">
      <c r="B100" s="38" t="s">
        <v>1213</v>
      </c>
      <c r="C100" s="38" t="s">
        <v>3453</v>
      </c>
      <c r="D100" s="39" t="s">
        <v>206</v>
      </c>
      <c r="E100" s="39" t="s">
        <v>1197</v>
      </c>
      <c r="F100" s="40">
        <v>5187061</v>
      </c>
      <c r="G100" s="45">
        <v>5.1870609999999999</v>
      </c>
      <c r="H100" s="46" t="s">
        <v>263</v>
      </c>
      <c r="I100" s="46" t="s">
        <v>1198</v>
      </c>
      <c r="J100" s="47" t="s">
        <v>1199</v>
      </c>
    </row>
    <row r="101" spans="2:10">
      <c r="B101" s="35" t="s">
        <v>1213</v>
      </c>
      <c r="C101" s="35" t="s">
        <v>3453</v>
      </c>
      <c r="D101" s="36" t="s">
        <v>212</v>
      </c>
      <c r="E101" s="36" t="s">
        <v>1197</v>
      </c>
      <c r="F101" s="37">
        <v>943800</v>
      </c>
      <c r="G101" s="48">
        <v>0.94379999999999997</v>
      </c>
      <c r="H101" s="49" t="s">
        <v>263</v>
      </c>
      <c r="I101" s="49" t="s">
        <v>1198</v>
      </c>
      <c r="J101" s="49" t="s">
        <v>1199</v>
      </c>
    </row>
    <row r="102" spans="2:10">
      <c r="B102" s="38" t="s">
        <v>1213</v>
      </c>
      <c r="C102" s="38" t="s">
        <v>3453</v>
      </c>
      <c r="D102" s="39" t="s">
        <v>206</v>
      </c>
      <c r="E102" s="39" t="s">
        <v>1197</v>
      </c>
      <c r="F102" s="40">
        <v>67500</v>
      </c>
      <c r="G102" s="45">
        <v>6.7500000000000004E-2</v>
      </c>
      <c r="H102" s="46" t="s">
        <v>263</v>
      </c>
      <c r="I102" s="46" t="s">
        <v>1198</v>
      </c>
      <c r="J102" s="47" t="s">
        <v>1199</v>
      </c>
    </row>
    <row r="103" spans="2:10">
      <c r="B103" s="35" t="s">
        <v>1213</v>
      </c>
      <c r="C103" s="35" t="s">
        <v>3453</v>
      </c>
      <c r="D103" s="36" t="s">
        <v>247</v>
      </c>
      <c r="E103" s="36" t="s">
        <v>1197</v>
      </c>
      <c r="F103" s="37">
        <v>1000000</v>
      </c>
      <c r="G103" s="48">
        <v>1</v>
      </c>
      <c r="H103" s="49" t="s">
        <v>263</v>
      </c>
      <c r="I103" s="49" t="s">
        <v>1198</v>
      </c>
      <c r="J103" s="49" t="s">
        <v>1199</v>
      </c>
    </row>
    <row r="104" spans="2:10">
      <c r="B104" s="38" t="s">
        <v>1213</v>
      </c>
      <c r="C104" s="38" t="s">
        <v>1569</v>
      </c>
      <c r="D104" s="39" t="s">
        <v>252</v>
      </c>
      <c r="E104" s="39" t="s">
        <v>1197</v>
      </c>
      <c r="F104" s="40">
        <v>1000000</v>
      </c>
      <c r="G104" s="45">
        <v>1</v>
      </c>
      <c r="H104" s="46" t="s">
        <v>3468</v>
      </c>
      <c r="I104" s="46" t="s">
        <v>1198</v>
      </c>
      <c r="J104" s="47" t="s">
        <v>1199</v>
      </c>
    </row>
    <row r="105" spans="2:10">
      <c r="B105" s="35" t="s">
        <v>1213</v>
      </c>
      <c r="C105" s="35" t="s">
        <v>1569</v>
      </c>
      <c r="D105" s="36" t="s">
        <v>197</v>
      </c>
      <c r="E105" s="36" t="s">
        <v>1197</v>
      </c>
      <c r="F105" s="37">
        <v>310000</v>
      </c>
      <c r="G105" s="48">
        <v>0.31</v>
      </c>
      <c r="H105" s="49" t="s">
        <v>3468</v>
      </c>
      <c r="I105" s="49" t="s">
        <v>1198</v>
      </c>
      <c r="J105" s="49" t="s">
        <v>1199</v>
      </c>
    </row>
    <row r="106" spans="2:10">
      <c r="B106" s="38" t="s">
        <v>1213</v>
      </c>
      <c r="C106" s="38" t="s">
        <v>3459</v>
      </c>
      <c r="D106" s="39" t="s">
        <v>197</v>
      </c>
      <c r="E106" s="39" t="s">
        <v>1197</v>
      </c>
      <c r="F106" s="40">
        <v>400000</v>
      </c>
      <c r="G106" s="45">
        <v>0.4</v>
      </c>
      <c r="H106" s="46" t="s">
        <v>3468</v>
      </c>
      <c r="I106" s="46" t="s">
        <v>1198</v>
      </c>
      <c r="J106" s="47" t="s">
        <v>1199</v>
      </c>
    </row>
    <row r="107" spans="2:10">
      <c r="B107" s="35" t="s">
        <v>1213</v>
      </c>
      <c r="C107" s="35" t="s">
        <v>3452</v>
      </c>
      <c r="D107" s="36" t="s">
        <v>197</v>
      </c>
      <c r="E107" s="36" t="s">
        <v>1197</v>
      </c>
      <c r="F107" s="37">
        <v>4980000</v>
      </c>
      <c r="G107" s="48">
        <v>4.9800000000000004</v>
      </c>
      <c r="H107" s="49" t="s">
        <v>3468</v>
      </c>
      <c r="I107" s="49" t="s">
        <v>1198</v>
      </c>
      <c r="J107" s="49" t="s">
        <v>1199</v>
      </c>
    </row>
    <row r="108" spans="2:10">
      <c r="B108" s="38" t="s">
        <v>1213</v>
      </c>
      <c r="C108" s="38" t="s">
        <v>3452</v>
      </c>
      <c r="D108" s="39" t="s">
        <v>197</v>
      </c>
      <c r="E108" s="39" t="s">
        <v>1197</v>
      </c>
      <c r="F108" s="40">
        <v>4980000</v>
      </c>
      <c r="G108" s="45">
        <v>4.9800000000000004</v>
      </c>
      <c r="H108" s="46" t="s">
        <v>3468</v>
      </c>
      <c r="I108" s="46" t="s">
        <v>1198</v>
      </c>
      <c r="J108" s="47" t="s">
        <v>1199</v>
      </c>
    </row>
    <row r="109" spans="2:10">
      <c r="B109" s="35" t="s">
        <v>1213</v>
      </c>
      <c r="C109" s="35" t="s">
        <v>3449</v>
      </c>
      <c r="D109" s="36" t="s">
        <v>252</v>
      </c>
      <c r="E109" s="36" t="s">
        <v>1197</v>
      </c>
      <c r="F109" s="37">
        <v>2500000</v>
      </c>
      <c r="G109" s="48">
        <v>2.5</v>
      </c>
      <c r="H109" s="49" t="s">
        <v>3468</v>
      </c>
      <c r="I109" s="49" t="s">
        <v>1198</v>
      </c>
      <c r="J109" s="49" t="s">
        <v>1199</v>
      </c>
    </row>
    <row r="110" spans="2:10">
      <c r="B110" s="38" t="s">
        <v>1213</v>
      </c>
      <c r="C110" s="38" t="s">
        <v>3449</v>
      </c>
      <c r="D110" s="39" t="s">
        <v>197</v>
      </c>
      <c r="E110" s="39" t="s">
        <v>1197</v>
      </c>
      <c r="F110" s="40">
        <v>2500000</v>
      </c>
      <c r="G110" s="45">
        <v>2.5</v>
      </c>
      <c r="H110" s="46" t="s">
        <v>3468</v>
      </c>
      <c r="I110" s="46" t="s">
        <v>1198</v>
      </c>
      <c r="J110" s="47" t="s">
        <v>1199</v>
      </c>
    </row>
    <row r="111" spans="2:10">
      <c r="B111" s="35" t="s">
        <v>1213</v>
      </c>
      <c r="C111" s="35" t="s">
        <v>3449</v>
      </c>
      <c r="D111" s="36" t="s">
        <v>252</v>
      </c>
      <c r="E111" s="36" t="s">
        <v>1197</v>
      </c>
      <c r="F111" s="37">
        <v>2500000</v>
      </c>
      <c r="G111" s="48">
        <v>2.5</v>
      </c>
      <c r="H111" s="49" t="s">
        <v>3468</v>
      </c>
      <c r="I111" s="49" t="s">
        <v>1198</v>
      </c>
      <c r="J111" s="49" t="s">
        <v>1199</v>
      </c>
    </row>
    <row r="112" spans="2:10">
      <c r="B112" s="38" t="s">
        <v>1213</v>
      </c>
      <c r="C112" s="38" t="s">
        <v>3449</v>
      </c>
      <c r="D112" s="39" t="s">
        <v>252</v>
      </c>
      <c r="E112" s="39" t="s">
        <v>1197</v>
      </c>
      <c r="F112" s="40">
        <v>2698440</v>
      </c>
      <c r="G112" s="45">
        <v>2.6984400000000002</v>
      </c>
      <c r="H112" s="46" t="s">
        <v>3468</v>
      </c>
      <c r="I112" s="46" t="s">
        <v>1198</v>
      </c>
      <c r="J112" s="47" t="s">
        <v>1199</v>
      </c>
    </row>
    <row r="113" spans="2:10">
      <c r="B113" s="35" t="s">
        <v>1213</v>
      </c>
      <c r="C113" s="35" t="s">
        <v>3449</v>
      </c>
      <c r="D113" s="36" t="s">
        <v>197</v>
      </c>
      <c r="E113" s="36" t="s">
        <v>1197</v>
      </c>
      <c r="F113" s="37">
        <v>45032169</v>
      </c>
      <c r="G113" s="48">
        <v>45.032169000000003</v>
      </c>
      <c r="H113" s="49" t="s">
        <v>3468</v>
      </c>
      <c r="I113" s="49" t="s">
        <v>1198</v>
      </c>
      <c r="J113" s="49" t="s">
        <v>1199</v>
      </c>
    </row>
    <row r="114" spans="2:10">
      <c r="B114" s="38" t="s">
        <v>1213</v>
      </c>
      <c r="C114" s="38" t="s">
        <v>3449</v>
      </c>
      <c r="D114" s="39" t="s">
        <v>197</v>
      </c>
      <c r="E114" s="39" t="s">
        <v>1197</v>
      </c>
      <c r="F114" s="40">
        <v>46729828</v>
      </c>
      <c r="G114" s="45">
        <v>46.729827999999998</v>
      </c>
      <c r="H114" s="46" t="s">
        <v>3468</v>
      </c>
      <c r="I114" s="46" t="s">
        <v>1198</v>
      </c>
      <c r="J114" s="47" t="s">
        <v>1199</v>
      </c>
    </row>
    <row r="115" spans="2:10">
      <c r="B115" s="35" t="s">
        <v>1213</v>
      </c>
      <c r="C115" s="35" t="s">
        <v>3451</v>
      </c>
      <c r="D115" s="36" t="s">
        <v>197</v>
      </c>
      <c r="E115" s="36" t="s">
        <v>1197</v>
      </c>
      <c r="F115" s="37">
        <v>6000000</v>
      </c>
      <c r="G115" s="48">
        <v>6</v>
      </c>
      <c r="H115" s="49" t="s">
        <v>3468</v>
      </c>
      <c r="I115" s="49" t="s">
        <v>1198</v>
      </c>
      <c r="J115" s="49" t="s">
        <v>1199</v>
      </c>
    </row>
    <row r="116" spans="2:10">
      <c r="B116" s="38" t="s">
        <v>1213</v>
      </c>
      <c r="C116" s="38" t="s">
        <v>3451</v>
      </c>
      <c r="D116" s="39" t="s">
        <v>197</v>
      </c>
      <c r="E116" s="39" t="s">
        <v>1197</v>
      </c>
      <c r="F116" s="40">
        <v>3000000</v>
      </c>
      <c r="G116" s="45">
        <v>3</v>
      </c>
      <c r="H116" s="46" t="s">
        <v>3468</v>
      </c>
      <c r="I116" s="46" t="s">
        <v>1198</v>
      </c>
      <c r="J116" s="47" t="s">
        <v>1199</v>
      </c>
    </row>
    <row r="117" spans="2:10">
      <c r="B117" s="35" t="s">
        <v>1213</v>
      </c>
      <c r="C117" s="35" t="s">
        <v>3451</v>
      </c>
      <c r="D117" s="36" t="s">
        <v>197</v>
      </c>
      <c r="E117" s="36" t="s">
        <v>1197</v>
      </c>
      <c r="F117" s="37">
        <v>6000000</v>
      </c>
      <c r="G117" s="48">
        <v>6</v>
      </c>
      <c r="H117" s="49" t="s">
        <v>3468</v>
      </c>
      <c r="I117" s="49" t="s">
        <v>1198</v>
      </c>
      <c r="J117" s="49" t="s">
        <v>1199</v>
      </c>
    </row>
    <row r="118" spans="2:10">
      <c r="B118" s="38" t="s">
        <v>1213</v>
      </c>
      <c r="C118" s="38" t="s">
        <v>3451</v>
      </c>
      <c r="D118" s="39" t="s">
        <v>197</v>
      </c>
      <c r="E118" s="39" t="s">
        <v>1197</v>
      </c>
      <c r="F118" s="40">
        <v>3260000</v>
      </c>
      <c r="G118" s="45">
        <v>3.26</v>
      </c>
      <c r="H118" s="46" t="s">
        <v>3468</v>
      </c>
      <c r="I118" s="46" t="s">
        <v>1198</v>
      </c>
      <c r="J118" s="47" t="s">
        <v>1199</v>
      </c>
    </row>
    <row r="119" spans="2:10">
      <c r="B119" s="35" t="s">
        <v>1213</v>
      </c>
      <c r="C119" s="35" t="s">
        <v>3456</v>
      </c>
      <c r="D119" s="36" t="s">
        <v>240</v>
      </c>
      <c r="E119" s="36" t="s">
        <v>1197</v>
      </c>
      <c r="F119" s="37">
        <v>1500000</v>
      </c>
      <c r="G119" s="48">
        <v>1.5</v>
      </c>
      <c r="H119" s="49" t="s">
        <v>3468</v>
      </c>
      <c r="I119" s="49" t="s">
        <v>1198</v>
      </c>
      <c r="J119" s="49" t="s">
        <v>1199</v>
      </c>
    </row>
    <row r="120" spans="2:10">
      <c r="B120" s="38" t="s">
        <v>1213</v>
      </c>
      <c r="C120" s="38" t="s">
        <v>3456</v>
      </c>
      <c r="D120" s="39" t="s">
        <v>240</v>
      </c>
      <c r="E120" s="39" t="s">
        <v>1197</v>
      </c>
      <c r="F120" s="40">
        <v>500000</v>
      </c>
      <c r="G120" s="45">
        <v>0.5</v>
      </c>
      <c r="H120" s="46" t="s">
        <v>3468</v>
      </c>
      <c r="I120" s="46" t="s">
        <v>1198</v>
      </c>
      <c r="J120" s="47" t="s">
        <v>1199</v>
      </c>
    </row>
    <row r="121" spans="2:10">
      <c r="B121" s="35" t="s">
        <v>1213</v>
      </c>
      <c r="C121" s="35" t="s">
        <v>3456</v>
      </c>
      <c r="D121" s="36" t="s">
        <v>240</v>
      </c>
      <c r="E121" s="36" t="s">
        <v>1197</v>
      </c>
      <c r="F121" s="37">
        <v>600000</v>
      </c>
      <c r="G121" s="48">
        <v>0.6</v>
      </c>
      <c r="H121" s="49" t="s">
        <v>3468</v>
      </c>
      <c r="I121" s="49" t="s">
        <v>1198</v>
      </c>
      <c r="J121" s="49" t="s">
        <v>1199</v>
      </c>
    </row>
    <row r="122" spans="2:10">
      <c r="B122" s="38" t="s">
        <v>1213</v>
      </c>
      <c r="C122" s="38" t="s">
        <v>3456</v>
      </c>
      <c r="D122" s="39" t="s">
        <v>240</v>
      </c>
      <c r="E122" s="39" t="s">
        <v>1197</v>
      </c>
      <c r="F122" s="40">
        <v>1000000</v>
      </c>
      <c r="G122" s="45">
        <v>1</v>
      </c>
      <c r="H122" s="46" t="s">
        <v>3468</v>
      </c>
      <c r="I122" s="46" t="s">
        <v>1198</v>
      </c>
      <c r="J122" s="47" t="s">
        <v>1199</v>
      </c>
    </row>
    <row r="123" spans="2:10">
      <c r="B123" s="35" t="s">
        <v>1213</v>
      </c>
      <c r="C123" s="35" t="s">
        <v>1254</v>
      </c>
      <c r="D123" s="36" t="s">
        <v>254</v>
      </c>
      <c r="E123" s="36" t="s">
        <v>1212</v>
      </c>
      <c r="F123" s="37">
        <v>12256528</v>
      </c>
      <c r="G123" s="48">
        <v>12.256527999999999</v>
      </c>
      <c r="H123" s="49" t="s">
        <v>265</v>
      </c>
      <c r="I123" s="49" t="s">
        <v>265</v>
      </c>
      <c r="J123" s="49" t="s">
        <v>265</v>
      </c>
    </row>
    <row r="124" spans="2:10">
      <c r="B124" s="38" t="s">
        <v>1213</v>
      </c>
      <c r="C124" s="38" t="s">
        <v>1203</v>
      </c>
      <c r="D124" s="39" t="s">
        <v>254</v>
      </c>
      <c r="E124" s="39" t="s">
        <v>1197</v>
      </c>
      <c r="F124" s="40">
        <v>7474993</v>
      </c>
      <c r="G124" s="45">
        <v>7.4749930000000004</v>
      </c>
      <c r="H124" s="46" t="s">
        <v>265</v>
      </c>
      <c r="I124" s="46" t="s">
        <v>265</v>
      </c>
      <c r="J124" s="47" t="s">
        <v>265</v>
      </c>
    </row>
    <row r="125" spans="2:10">
      <c r="B125" s="35" t="s">
        <v>1213</v>
      </c>
      <c r="C125" s="35" t="s">
        <v>394</v>
      </c>
      <c r="D125" s="36" t="s">
        <v>254</v>
      </c>
      <c r="E125" s="36" t="s">
        <v>1197</v>
      </c>
      <c r="F125" s="37">
        <v>10682014</v>
      </c>
      <c r="G125" s="48">
        <v>10.682014000000001</v>
      </c>
      <c r="H125" s="49" t="s">
        <v>265</v>
      </c>
      <c r="I125" s="49" t="s">
        <v>265</v>
      </c>
      <c r="J125" s="49" t="s">
        <v>265</v>
      </c>
    </row>
    <row r="126" spans="2:10">
      <c r="B126" s="38" t="s">
        <v>1213</v>
      </c>
      <c r="C126" s="38" t="s">
        <v>3472</v>
      </c>
      <c r="D126" s="39" t="s">
        <v>254</v>
      </c>
      <c r="E126" s="39" t="s">
        <v>1197</v>
      </c>
      <c r="F126" s="40">
        <v>1618063</v>
      </c>
      <c r="G126" s="45">
        <v>1.618063</v>
      </c>
      <c r="H126" s="46" t="s">
        <v>265</v>
      </c>
      <c r="I126" s="46" t="s">
        <v>265</v>
      </c>
      <c r="J126" s="47" t="s">
        <v>265</v>
      </c>
    </row>
    <row r="127" spans="2:10">
      <c r="B127" s="35" t="s">
        <v>1213</v>
      </c>
      <c r="C127" s="35" t="s">
        <v>1202</v>
      </c>
      <c r="D127" s="36" t="s">
        <v>254</v>
      </c>
      <c r="E127" s="36" t="s">
        <v>1212</v>
      </c>
      <c r="F127" s="37">
        <v>576000</v>
      </c>
      <c r="G127" s="48">
        <v>0.57599999999999996</v>
      </c>
      <c r="H127" s="49" t="s">
        <v>265</v>
      </c>
      <c r="I127" s="49" t="s">
        <v>265</v>
      </c>
      <c r="J127" s="49" t="s">
        <v>265</v>
      </c>
    </row>
    <row r="128" spans="2:10">
      <c r="B128" s="38" t="s">
        <v>1213</v>
      </c>
      <c r="C128" s="38" t="s">
        <v>1244</v>
      </c>
      <c r="D128" s="39" t="s">
        <v>254</v>
      </c>
      <c r="E128" s="39" t="s">
        <v>1197</v>
      </c>
      <c r="F128" s="40">
        <v>4136619</v>
      </c>
      <c r="G128" s="45">
        <v>4.1366189999999996</v>
      </c>
      <c r="H128" s="46" t="s">
        <v>265</v>
      </c>
      <c r="I128" s="46" t="s">
        <v>265</v>
      </c>
      <c r="J128" s="47" t="s">
        <v>265</v>
      </c>
    </row>
    <row r="129" spans="2:10">
      <c r="B129" s="35" t="s">
        <v>1213</v>
      </c>
      <c r="C129" s="35" t="s">
        <v>1245</v>
      </c>
      <c r="D129" s="36" t="s">
        <v>254</v>
      </c>
      <c r="E129" s="36" t="s">
        <v>1197</v>
      </c>
      <c r="F129" s="37">
        <v>4205391</v>
      </c>
      <c r="G129" s="48">
        <v>4.2053909999999997</v>
      </c>
      <c r="H129" s="49" t="s">
        <v>265</v>
      </c>
      <c r="I129" s="49" t="s">
        <v>265</v>
      </c>
      <c r="J129" s="49" t="s">
        <v>265</v>
      </c>
    </row>
    <row r="130" spans="2:10">
      <c r="B130" s="38" t="s">
        <v>1213</v>
      </c>
      <c r="C130" s="38" t="s">
        <v>1242</v>
      </c>
      <c r="D130" s="39" t="s">
        <v>254</v>
      </c>
      <c r="E130" s="39" t="s">
        <v>1197</v>
      </c>
      <c r="F130" s="40">
        <v>3585997</v>
      </c>
      <c r="G130" s="45">
        <v>3.5859969999999999</v>
      </c>
      <c r="H130" s="46" t="s">
        <v>265</v>
      </c>
      <c r="I130" s="46" t="s">
        <v>265</v>
      </c>
      <c r="J130" s="47" t="s">
        <v>265</v>
      </c>
    </row>
    <row r="131" spans="2:10">
      <c r="B131" s="35" t="s">
        <v>1213</v>
      </c>
      <c r="C131" s="35" t="s">
        <v>472</v>
      </c>
      <c r="D131" s="36" t="s">
        <v>254</v>
      </c>
      <c r="E131" s="36" t="s">
        <v>1197</v>
      </c>
      <c r="F131" s="37">
        <v>43117350</v>
      </c>
      <c r="G131" s="48">
        <v>43.117350000000002</v>
      </c>
      <c r="H131" s="49" t="s">
        <v>265</v>
      </c>
      <c r="I131" s="49" t="s">
        <v>265</v>
      </c>
      <c r="J131" s="49" t="s">
        <v>265</v>
      </c>
    </row>
    <row r="132" spans="2:10">
      <c r="B132" s="38" t="s">
        <v>1213</v>
      </c>
      <c r="C132" s="38" t="s">
        <v>1255</v>
      </c>
      <c r="D132" s="39" t="s">
        <v>254</v>
      </c>
      <c r="E132" s="39" t="s">
        <v>1212</v>
      </c>
      <c r="F132" s="40">
        <v>1036800</v>
      </c>
      <c r="G132" s="45">
        <v>1.0367999999999999</v>
      </c>
      <c r="H132" s="46" t="s">
        <v>265</v>
      </c>
      <c r="I132" s="46" t="s">
        <v>265</v>
      </c>
      <c r="J132" s="47" t="s">
        <v>265</v>
      </c>
    </row>
    <row r="133" spans="2:10">
      <c r="B133" s="35" t="s">
        <v>1213</v>
      </c>
      <c r="C133" s="35" t="s">
        <v>428</v>
      </c>
      <c r="D133" s="36" t="s">
        <v>254</v>
      </c>
      <c r="E133" s="36" t="s">
        <v>1197</v>
      </c>
      <c r="F133" s="37">
        <v>6434235</v>
      </c>
      <c r="G133" s="48">
        <v>6.4342350000000001</v>
      </c>
      <c r="H133" s="49" t="s">
        <v>265</v>
      </c>
      <c r="I133" s="49" t="s">
        <v>265</v>
      </c>
      <c r="J133" s="49" t="s">
        <v>265</v>
      </c>
    </row>
    <row r="134" spans="2:10">
      <c r="B134" s="38" t="s">
        <v>1213</v>
      </c>
      <c r="C134" s="38" t="s">
        <v>300</v>
      </c>
      <c r="D134" s="39" t="s">
        <v>254</v>
      </c>
      <c r="E134" s="39" t="s">
        <v>1197</v>
      </c>
      <c r="F134" s="40">
        <v>20434492</v>
      </c>
      <c r="G134" s="45">
        <v>20.434491999999999</v>
      </c>
      <c r="H134" s="46" t="s">
        <v>265</v>
      </c>
      <c r="I134" s="46" t="s">
        <v>265</v>
      </c>
      <c r="J134" s="47" t="s">
        <v>265</v>
      </c>
    </row>
    <row r="135" spans="2:10">
      <c r="B135" s="35" t="s">
        <v>1213</v>
      </c>
      <c r="C135" s="35" t="s">
        <v>1227</v>
      </c>
      <c r="D135" s="36" t="s">
        <v>254</v>
      </c>
      <c r="E135" s="36" t="s">
        <v>1197</v>
      </c>
      <c r="F135" s="37">
        <v>14219180</v>
      </c>
      <c r="G135" s="48">
        <v>14.21918</v>
      </c>
      <c r="H135" s="49" t="s">
        <v>265</v>
      </c>
      <c r="I135" s="49" t="s">
        <v>265</v>
      </c>
      <c r="J135" s="49" t="s">
        <v>265</v>
      </c>
    </row>
    <row r="136" spans="2:10">
      <c r="B136" s="38" t="s">
        <v>1213</v>
      </c>
      <c r="C136" s="38" t="s">
        <v>392</v>
      </c>
      <c r="D136" s="39" t="s">
        <v>254</v>
      </c>
      <c r="E136" s="39" t="s">
        <v>1197</v>
      </c>
      <c r="F136" s="40">
        <v>5346296</v>
      </c>
      <c r="G136" s="45">
        <v>5.3462959999999997</v>
      </c>
      <c r="H136" s="46" t="s">
        <v>265</v>
      </c>
      <c r="I136" s="46" t="s">
        <v>265</v>
      </c>
      <c r="J136" s="47" t="s">
        <v>265</v>
      </c>
    </row>
    <row r="137" spans="2:10">
      <c r="B137" s="35" t="s">
        <v>1213</v>
      </c>
      <c r="C137" s="35" t="s">
        <v>1252</v>
      </c>
      <c r="D137" s="36" t="s">
        <v>254</v>
      </c>
      <c r="E137" s="36" t="s">
        <v>1197</v>
      </c>
      <c r="F137" s="37">
        <v>6454409</v>
      </c>
      <c r="G137" s="48">
        <v>6.4544090000000001</v>
      </c>
      <c r="H137" s="49" t="s">
        <v>265</v>
      </c>
      <c r="I137" s="49" t="s">
        <v>265</v>
      </c>
      <c r="J137" s="49" t="s">
        <v>265</v>
      </c>
    </row>
    <row r="138" spans="2:10">
      <c r="B138" s="38" t="s">
        <v>1213</v>
      </c>
      <c r="C138" s="38" t="s">
        <v>1230</v>
      </c>
      <c r="D138" s="39" t="s">
        <v>254</v>
      </c>
      <c r="E138" s="39" t="s">
        <v>1197</v>
      </c>
      <c r="F138" s="40">
        <v>4010249</v>
      </c>
      <c r="G138" s="45">
        <v>4.010249</v>
      </c>
      <c r="H138" s="46" t="s">
        <v>265</v>
      </c>
      <c r="I138" s="46" t="s">
        <v>265</v>
      </c>
      <c r="J138" s="47" t="s">
        <v>265</v>
      </c>
    </row>
    <row r="139" spans="2:10">
      <c r="B139" s="35" t="s">
        <v>1213</v>
      </c>
      <c r="C139" s="35" t="s">
        <v>1209</v>
      </c>
      <c r="D139" s="36" t="s">
        <v>254</v>
      </c>
      <c r="E139" s="36" t="s">
        <v>1197</v>
      </c>
      <c r="F139" s="37">
        <v>1457745</v>
      </c>
      <c r="G139" s="48">
        <v>1.4577450000000001</v>
      </c>
      <c r="H139" s="49" t="s">
        <v>265</v>
      </c>
      <c r="I139" s="49" t="s">
        <v>265</v>
      </c>
      <c r="J139" s="49" t="s">
        <v>265</v>
      </c>
    </row>
    <row r="140" spans="2:10">
      <c r="B140" s="38" t="s">
        <v>1213</v>
      </c>
      <c r="C140" s="38" t="s">
        <v>1243</v>
      </c>
      <c r="D140" s="39" t="s">
        <v>254</v>
      </c>
      <c r="E140" s="39" t="s">
        <v>1197</v>
      </c>
      <c r="F140" s="40">
        <v>500000</v>
      </c>
      <c r="G140" s="45">
        <v>0.5</v>
      </c>
      <c r="H140" s="46" t="s">
        <v>265</v>
      </c>
      <c r="I140" s="46" t="s">
        <v>265</v>
      </c>
      <c r="J140" s="47" t="s">
        <v>265</v>
      </c>
    </row>
    <row r="141" spans="2:10">
      <c r="B141" s="35" t="s">
        <v>1213</v>
      </c>
      <c r="C141" s="35" t="s">
        <v>1246</v>
      </c>
      <c r="D141" s="36" t="s">
        <v>254</v>
      </c>
      <c r="E141" s="36" t="s">
        <v>1197</v>
      </c>
      <c r="F141" s="37">
        <v>165522</v>
      </c>
      <c r="G141" s="48">
        <v>0.165522</v>
      </c>
      <c r="H141" s="49" t="s">
        <v>265</v>
      </c>
      <c r="I141" s="49" t="s">
        <v>265</v>
      </c>
      <c r="J141" s="49" t="s">
        <v>265</v>
      </c>
    </row>
    <row r="142" spans="2:10">
      <c r="B142" s="38" t="s">
        <v>1213</v>
      </c>
      <c r="C142" s="38" t="s">
        <v>1206</v>
      </c>
      <c r="D142" s="39" t="s">
        <v>254</v>
      </c>
      <c r="E142" s="39" t="s">
        <v>1197</v>
      </c>
      <c r="F142" s="40">
        <v>9266313</v>
      </c>
      <c r="G142" s="45">
        <v>9.2663130000000002</v>
      </c>
      <c r="H142" s="46" t="s">
        <v>265</v>
      </c>
      <c r="I142" s="46" t="s">
        <v>265</v>
      </c>
      <c r="J142" s="47" t="s">
        <v>265</v>
      </c>
    </row>
    <row r="143" spans="2:10">
      <c r="B143" s="35" t="s">
        <v>1213</v>
      </c>
      <c r="C143" s="35" t="s">
        <v>1247</v>
      </c>
      <c r="D143" s="36" t="s">
        <v>254</v>
      </c>
      <c r="E143" s="36" t="s">
        <v>1197</v>
      </c>
      <c r="F143" s="37">
        <v>8640302</v>
      </c>
      <c r="G143" s="48">
        <v>8.6403020000000001</v>
      </c>
      <c r="H143" s="49" t="s">
        <v>265</v>
      </c>
      <c r="I143" s="49" t="s">
        <v>265</v>
      </c>
      <c r="J143" s="49" t="s">
        <v>265</v>
      </c>
    </row>
    <row r="144" spans="2:10">
      <c r="B144" s="38" t="s">
        <v>1213</v>
      </c>
      <c r="C144" s="38" t="s">
        <v>1253</v>
      </c>
      <c r="D144" s="39" t="s">
        <v>254</v>
      </c>
      <c r="E144" s="39" t="s">
        <v>1197</v>
      </c>
      <c r="F144" s="40">
        <v>312000</v>
      </c>
      <c r="G144" s="45">
        <v>0.312</v>
      </c>
      <c r="H144" s="46" t="s">
        <v>265</v>
      </c>
      <c r="I144" s="46" t="s">
        <v>265</v>
      </c>
      <c r="J144" s="47" t="s">
        <v>265</v>
      </c>
    </row>
    <row r="145" spans="2:10">
      <c r="B145" s="35" t="s">
        <v>1213</v>
      </c>
      <c r="C145" s="35" t="s">
        <v>1241</v>
      </c>
      <c r="D145" s="36" t="s">
        <v>254</v>
      </c>
      <c r="E145" s="36" t="s">
        <v>1197</v>
      </c>
      <c r="F145" s="37">
        <v>24447821</v>
      </c>
      <c r="G145" s="48">
        <v>24.447821000000001</v>
      </c>
      <c r="H145" s="49" t="s">
        <v>265</v>
      </c>
      <c r="I145" s="49" t="s">
        <v>265</v>
      </c>
      <c r="J145" s="49" t="s">
        <v>265</v>
      </c>
    </row>
    <row r="146" spans="2:10">
      <c r="B146" s="38" t="s">
        <v>1213</v>
      </c>
      <c r="C146" s="38" t="s">
        <v>467</v>
      </c>
      <c r="D146" s="39" t="s">
        <v>254</v>
      </c>
      <c r="E146" s="39" t="s">
        <v>1197</v>
      </c>
      <c r="F146" s="40">
        <v>287070</v>
      </c>
      <c r="G146" s="45">
        <v>0.28706999999999999</v>
      </c>
      <c r="H146" s="46" t="s">
        <v>265</v>
      </c>
      <c r="I146" s="46" t="s">
        <v>265</v>
      </c>
      <c r="J146" s="47" t="s">
        <v>265</v>
      </c>
    </row>
    <row r="147" spans="2:10">
      <c r="B147" s="35" t="s">
        <v>1213</v>
      </c>
      <c r="C147" s="35" t="s">
        <v>443</v>
      </c>
      <c r="D147" s="36" t="s">
        <v>254</v>
      </c>
      <c r="E147" s="36" t="s">
        <v>1197</v>
      </c>
      <c r="F147" s="37">
        <v>295896</v>
      </c>
      <c r="G147" s="48">
        <v>0.29589599999999999</v>
      </c>
      <c r="H147" s="49" t="s">
        <v>265</v>
      </c>
      <c r="I147" s="49" t="s">
        <v>265</v>
      </c>
      <c r="J147" s="49" t="s">
        <v>265</v>
      </c>
    </row>
    <row r="148" spans="2:10">
      <c r="B148" s="38" t="s">
        <v>1213</v>
      </c>
      <c r="C148" s="38" t="s">
        <v>1545</v>
      </c>
      <c r="D148" s="39" t="s">
        <v>254</v>
      </c>
      <c r="E148" s="39" t="s">
        <v>1197</v>
      </c>
      <c r="F148" s="40">
        <v>6501573</v>
      </c>
      <c r="G148" s="45">
        <v>6.5015729999999996</v>
      </c>
      <c r="H148" s="46" t="s">
        <v>265</v>
      </c>
      <c r="I148" s="46" t="s">
        <v>265</v>
      </c>
      <c r="J148" s="47" t="s">
        <v>265</v>
      </c>
    </row>
    <row r="149" spans="2:10">
      <c r="B149" s="35" t="s">
        <v>1213</v>
      </c>
      <c r="C149" s="35" t="s">
        <v>1248</v>
      </c>
      <c r="D149" s="36" t="s">
        <v>254</v>
      </c>
      <c r="E149" s="36" t="s">
        <v>1197</v>
      </c>
      <c r="F149" s="37">
        <v>22812287</v>
      </c>
      <c r="G149" s="48">
        <v>22.812287000000001</v>
      </c>
      <c r="H149" s="49" t="s">
        <v>265</v>
      </c>
      <c r="I149" s="49" t="s">
        <v>265</v>
      </c>
      <c r="J149" s="49" t="s">
        <v>265</v>
      </c>
    </row>
    <row r="150" spans="2:10">
      <c r="B150" s="38" t="s">
        <v>1213</v>
      </c>
      <c r="C150" s="38" t="s">
        <v>1249</v>
      </c>
      <c r="D150" s="39" t="s">
        <v>254</v>
      </c>
      <c r="E150" s="39" t="s">
        <v>1197</v>
      </c>
      <c r="F150" s="40">
        <v>25258761</v>
      </c>
      <c r="G150" s="45">
        <v>25.258761</v>
      </c>
      <c r="H150" s="46" t="s">
        <v>265</v>
      </c>
      <c r="I150" s="46" t="s">
        <v>265</v>
      </c>
      <c r="J150" s="47" t="s">
        <v>265</v>
      </c>
    </row>
    <row r="151" spans="2:10">
      <c r="B151" s="35" t="s">
        <v>1213</v>
      </c>
      <c r="C151" s="35" t="s">
        <v>1250</v>
      </c>
      <c r="D151" s="36" t="s">
        <v>254</v>
      </c>
      <c r="E151" s="36" t="s">
        <v>1197</v>
      </c>
      <c r="F151" s="37">
        <v>1868885</v>
      </c>
      <c r="G151" s="48">
        <v>1.8688849999999999</v>
      </c>
      <c r="H151" s="49" t="s">
        <v>265</v>
      </c>
      <c r="I151" s="49" t="s">
        <v>265</v>
      </c>
      <c r="J151" s="49" t="s">
        <v>265</v>
      </c>
    </row>
    <row r="152" spans="2:10">
      <c r="B152" s="38" t="s">
        <v>1213</v>
      </c>
      <c r="C152" s="38" t="s">
        <v>3470</v>
      </c>
      <c r="D152" s="39" t="s">
        <v>200</v>
      </c>
      <c r="E152" s="39" t="s">
        <v>1212</v>
      </c>
      <c r="F152" s="40">
        <v>88118176</v>
      </c>
      <c r="G152" s="45">
        <v>88.118176000000005</v>
      </c>
      <c r="H152" s="46" t="s">
        <v>12</v>
      </c>
      <c r="I152" s="46" t="s">
        <v>12</v>
      </c>
      <c r="J152" s="47" t="s">
        <v>12</v>
      </c>
    </row>
    <row r="153" spans="2:10">
      <c r="B153" s="35" t="s">
        <v>1213</v>
      </c>
      <c r="C153" s="35" t="s">
        <v>1256</v>
      </c>
      <c r="D153" s="36" t="s">
        <v>200</v>
      </c>
      <c r="E153" s="36" t="s">
        <v>1212</v>
      </c>
      <c r="F153" s="37">
        <v>44855539</v>
      </c>
      <c r="G153" s="48">
        <v>44.855539</v>
      </c>
      <c r="H153" s="49" t="s">
        <v>12</v>
      </c>
      <c r="I153" s="49" t="s">
        <v>12</v>
      </c>
      <c r="J153" s="49" t="s">
        <v>12</v>
      </c>
    </row>
    <row r="154" spans="2:10">
      <c r="B154" s="38" t="s">
        <v>1213</v>
      </c>
      <c r="C154" s="38" t="s">
        <v>1256</v>
      </c>
      <c r="D154" s="39" t="s">
        <v>200</v>
      </c>
      <c r="E154" s="39" t="s">
        <v>1212</v>
      </c>
      <c r="F154" s="40">
        <v>61659561</v>
      </c>
      <c r="G154" s="45">
        <v>61.659560999999997</v>
      </c>
      <c r="H154" s="46" t="s">
        <v>12</v>
      </c>
      <c r="I154" s="46" t="s">
        <v>12</v>
      </c>
      <c r="J154" s="47" t="s">
        <v>12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showGridLines="0" zoomScaleNormal="100" workbookViewId="0">
      <selection sqref="A1:XFD1048576"/>
    </sheetView>
  </sheetViews>
  <sheetFormatPr baseColWidth="10" defaultColWidth="11.375" defaultRowHeight="12"/>
  <cols>
    <col min="1" max="1" width="3.375" style="32" bestFit="1" customWidth="1"/>
    <col min="2" max="2" width="56.625" style="32" bestFit="1" customWidth="1"/>
    <col min="3" max="3" width="10.625" style="32" bestFit="1" customWidth="1"/>
    <col min="4" max="4" width="14.375" style="32" bestFit="1" customWidth="1"/>
    <col min="5" max="5" width="7.375" style="32" bestFit="1" customWidth="1"/>
    <col min="6" max="16384" width="11.375" style="32"/>
  </cols>
  <sheetData>
    <row r="1" spans="1:5" ht="19.5">
      <c r="A1" s="9" t="s">
        <v>4198</v>
      </c>
    </row>
    <row r="3" spans="1:5" ht="26.25" thickBot="1">
      <c r="A3" s="56" t="s">
        <v>610</v>
      </c>
      <c r="B3" s="57" t="s">
        <v>258</v>
      </c>
      <c r="C3" s="56" t="s">
        <v>611</v>
      </c>
      <c r="D3" s="56" t="s">
        <v>612</v>
      </c>
      <c r="E3" s="56" t="s">
        <v>613</v>
      </c>
    </row>
    <row r="4" spans="1:5" ht="13.5" thickBot="1">
      <c r="A4" s="481" t="s">
        <v>195</v>
      </c>
      <c r="B4" s="482"/>
      <c r="C4" s="58"/>
      <c r="D4" s="59" t="s">
        <v>614</v>
      </c>
      <c r="E4" s="59" t="s">
        <v>615</v>
      </c>
    </row>
    <row r="5" spans="1:5">
      <c r="A5" s="60">
        <v>1</v>
      </c>
      <c r="B5" s="61" t="s">
        <v>365</v>
      </c>
      <c r="C5" s="60" t="s">
        <v>102</v>
      </c>
      <c r="D5" s="62">
        <v>0</v>
      </c>
      <c r="E5" s="62">
        <v>0</v>
      </c>
    </row>
    <row r="6" spans="1:5">
      <c r="A6" s="63">
        <v>2</v>
      </c>
      <c r="B6" s="64" t="s">
        <v>366</v>
      </c>
      <c r="C6" s="63" t="s">
        <v>102</v>
      </c>
      <c r="D6" s="62">
        <v>0</v>
      </c>
      <c r="E6" s="62">
        <v>0</v>
      </c>
    </row>
    <row r="7" spans="1:5" ht="26.25" thickBot="1">
      <c r="A7" s="65" t="s">
        <v>610</v>
      </c>
      <c r="B7" s="57" t="s">
        <v>258</v>
      </c>
      <c r="C7" s="65" t="s">
        <v>611</v>
      </c>
      <c r="D7" s="56" t="s">
        <v>612</v>
      </c>
      <c r="E7" s="56" t="s">
        <v>613</v>
      </c>
    </row>
    <row r="8" spans="1:5" ht="13.5" thickBot="1">
      <c r="A8" s="483" t="s">
        <v>196</v>
      </c>
      <c r="B8" s="482"/>
      <c r="C8" s="58"/>
      <c r="D8" s="59" t="s">
        <v>615</v>
      </c>
      <c r="E8" s="59" t="s">
        <v>616</v>
      </c>
    </row>
    <row r="9" spans="1:5">
      <c r="A9" s="60">
        <v>3</v>
      </c>
      <c r="B9" s="61" t="s">
        <v>500</v>
      </c>
      <c r="C9" s="60" t="s">
        <v>264</v>
      </c>
      <c r="D9" s="62">
        <v>0</v>
      </c>
      <c r="E9" s="62">
        <v>0</v>
      </c>
    </row>
    <row r="10" spans="1:5">
      <c r="A10" s="66">
        <v>4</v>
      </c>
      <c r="B10" s="67" t="s">
        <v>150</v>
      </c>
      <c r="C10" s="66" t="s">
        <v>264</v>
      </c>
      <c r="D10" s="62">
        <v>0</v>
      </c>
      <c r="E10" s="62">
        <v>0</v>
      </c>
    </row>
    <row r="11" spans="1:5">
      <c r="A11" s="63">
        <v>5</v>
      </c>
      <c r="B11" s="67" t="s">
        <v>505</v>
      </c>
      <c r="C11" s="66" t="s">
        <v>264</v>
      </c>
      <c r="D11" s="62">
        <v>0</v>
      </c>
      <c r="E11" s="62">
        <v>0</v>
      </c>
    </row>
    <row r="12" spans="1:5">
      <c r="A12" s="63">
        <v>6</v>
      </c>
      <c r="B12" s="67" t="s">
        <v>508</v>
      </c>
      <c r="C12" s="66" t="s">
        <v>264</v>
      </c>
      <c r="D12" s="62">
        <v>0</v>
      </c>
      <c r="E12" s="62">
        <v>0</v>
      </c>
    </row>
    <row r="13" spans="1:5" ht="12.75" thickBot="1">
      <c r="A13" s="68">
        <v>7</v>
      </c>
      <c r="B13" s="69" t="s">
        <v>197</v>
      </c>
      <c r="C13" s="63" t="s">
        <v>264</v>
      </c>
      <c r="D13" s="62">
        <v>0</v>
      </c>
      <c r="E13" s="62">
        <v>0</v>
      </c>
    </row>
    <row r="14" spans="1:5" ht="26.25" thickBot="1">
      <c r="A14" s="70" t="s">
        <v>610</v>
      </c>
      <c r="B14" s="71" t="s">
        <v>258</v>
      </c>
      <c r="C14" s="72" t="s">
        <v>611</v>
      </c>
      <c r="D14" s="72" t="s">
        <v>612</v>
      </c>
      <c r="E14" s="72" t="s">
        <v>613</v>
      </c>
    </row>
    <row r="15" spans="1:5">
      <c r="A15" s="73">
        <v>8</v>
      </c>
      <c r="B15" s="74" t="s">
        <v>513</v>
      </c>
      <c r="C15" s="60" t="s">
        <v>12</v>
      </c>
      <c r="D15" s="62">
        <v>0</v>
      </c>
      <c r="E15" s="62">
        <v>0</v>
      </c>
    </row>
    <row r="16" spans="1:5">
      <c r="A16" s="75">
        <v>9</v>
      </c>
      <c r="B16" s="76" t="s">
        <v>625</v>
      </c>
      <c r="C16" s="60" t="s">
        <v>12</v>
      </c>
      <c r="D16" s="62">
        <v>0</v>
      </c>
      <c r="E16" s="62">
        <v>0</v>
      </c>
    </row>
    <row r="17" spans="1:5">
      <c r="A17" s="75">
        <v>10</v>
      </c>
      <c r="B17" s="76" t="s">
        <v>517</v>
      </c>
      <c r="C17" s="60" t="s">
        <v>12</v>
      </c>
      <c r="D17" s="62">
        <v>0</v>
      </c>
      <c r="E17" s="62">
        <v>0</v>
      </c>
    </row>
    <row r="18" spans="1:5">
      <c r="A18" s="75">
        <v>11</v>
      </c>
      <c r="B18" s="77" t="s">
        <v>198</v>
      </c>
      <c r="C18" s="60" t="s">
        <v>12</v>
      </c>
      <c r="D18" s="62">
        <v>0</v>
      </c>
      <c r="E18" s="62">
        <v>0</v>
      </c>
    </row>
    <row r="19" spans="1:5" ht="24">
      <c r="A19" s="75">
        <v>12</v>
      </c>
      <c r="B19" s="76" t="s">
        <v>617</v>
      </c>
      <c r="C19" s="60" t="s">
        <v>12</v>
      </c>
      <c r="D19" s="62">
        <v>0</v>
      </c>
      <c r="E19" s="62">
        <v>0</v>
      </c>
    </row>
    <row r="20" spans="1:5">
      <c r="A20" s="75">
        <v>13</v>
      </c>
      <c r="B20" s="77" t="s">
        <v>522</v>
      </c>
      <c r="C20" s="60" t="s">
        <v>12</v>
      </c>
      <c r="D20" s="62">
        <v>0</v>
      </c>
      <c r="E20" s="62">
        <v>0</v>
      </c>
    </row>
    <row r="21" spans="1:5">
      <c r="A21" s="75">
        <v>14</v>
      </c>
      <c r="B21" s="77" t="s">
        <v>369</v>
      </c>
      <c r="C21" s="60" t="s">
        <v>12</v>
      </c>
      <c r="D21" s="62">
        <v>0</v>
      </c>
      <c r="E21" s="62">
        <v>0</v>
      </c>
    </row>
    <row r="22" spans="1:5">
      <c r="A22" s="75">
        <v>15</v>
      </c>
      <c r="B22" s="77" t="s">
        <v>199</v>
      </c>
      <c r="C22" s="60" t="s">
        <v>12</v>
      </c>
      <c r="D22" s="62">
        <v>0</v>
      </c>
      <c r="E22" s="62">
        <v>0</v>
      </c>
    </row>
    <row r="23" spans="1:5" ht="12.75" thickBot="1">
      <c r="A23" s="75">
        <v>16</v>
      </c>
      <c r="B23" s="78" t="s">
        <v>200</v>
      </c>
      <c r="C23" s="79" t="s">
        <v>12</v>
      </c>
      <c r="D23" s="62">
        <v>0</v>
      </c>
      <c r="E23" s="62">
        <v>0</v>
      </c>
    </row>
    <row r="24" spans="1:5" ht="26.25" thickBot="1">
      <c r="A24" s="70" t="s">
        <v>610</v>
      </c>
      <c r="B24" s="71" t="s">
        <v>258</v>
      </c>
      <c r="C24" s="72" t="s">
        <v>611</v>
      </c>
      <c r="D24" s="72" t="s">
        <v>612</v>
      </c>
      <c r="E24" s="72" t="s">
        <v>613</v>
      </c>
    </row>
    <row r="25" spans="1:5">
      <c r="A25" s="73">
        <v>17</v>
      </c>
      <c r="B25" s="74" t="s">
        <v>248</v>
      </c>
      <c r="C25" s="60" t="s">
        <v>261</v>
      </c>
      <c r="D25" s="62">
        <v>0</v>
      </c>
      <c r="E25" s="62">
        <v>0</v>
      </c>
    </row>
    <row r="26" spans="1:5">
      <c r="A26" s="73">
        <v>18</v>
      </c>
      <c r="B26" s="74" t="s">
        <v>618</v>
      </c>
      <c r="C26" s="79" t="s">
        <v>261</v>
      </c>
      <c r="D26" s="62">
        <v>0</v>
      </c>
      <c r="E26" s="62">
        <v>0</v>
      </c>
    </row>
    <row r="27" spans="1:5">
      <c r="A27" s="73">
        <v>19</v>
      </c>
      <c r="B27" s="77" t="s">
        <v>535</v>
      </c>
      <c r="C27" s="63" t="s">
        <v>261</v>
      </c>
      <c r="D27" s="62">
        <v>0</v>
      </c>
      <c r="E27" s="62">
        <v>0</v>
      </c>
    </row>
    <row r="28" spans="1:5">
      <c r="A28" s="73">
        <v>20</v>
      </c>
      <c r="B28" s="77" t="s">
        <v>202</v>
      </c>
      <c r="C28" s="63" t="s">
        <v>261</v>
      </c>
      <c r="D28" s="62">
        <v>0</v>
      </c>
      <c r="E28" s="62">
        <v>0</v>
      </c>
    </row>
    <row r="29" spans="1:5">
      <c r="A29" s="73">
        <v>21</v>
      </c>
      <c r="B29" s="77" t="s">
        <v>203</v>
      </c>
      <c r="C29" s="63" t="s">
        <v>261</v>
      </c>
      <c r="D29" s="62">
        <v>0</v>
      </c>
      <c r="E29" s="62">
        <v>0</v>
      </c>
    </row>
    <row r="30" spans="1:5">
      <c r="A30" s="73">
        <v>22</v>
      </c>
      <c r="B30" s="77" t="s">
        <v>541</v>
      </c>
      <c r="C30" s="63" t="s">
        <v>261</v>
      </c>
      <c r="D30" s="62">
        <v>0</v>
      </c>
      <c r="E30" s="62">
        <v>0</v>
      </c>
    </row>
    <row r="31" spans="1:5">
      <c r="A31" s="73">
        <v>23</v>
      </c>
      <c r="B31" s="80" t="s">
        <v>513</v>
      </c>
      <c r="C31" s="63" t="s">
        <v>261</v>
      </c>
      <c r="D31" s="62">
        <v>0</v>
      </c>
      <c r="E31" s="62">
        <v>0</v>
      </c>
    </row>
    <row r="32" spans="1:5">
      <c r="A32" s="73">
        <v>24</v>
      </c>
      <c r="B32" s="77" t="s">
        <v>548</v>
      </c>
      <c r="C32" s="66" t="s">
        <v>261</v>
      </c>
      <c r="D32" s="62">
        <v>0</v>
      </c>
      <c r="E32" s="62">
        <v>0</v>
      </c>
    </row>
    <row r="33" spans="1:5">
      <c r="A33" s="73">
        <v>25</v>
      </c>
      <c r="B33" s="74" t="s">
        <v>204</v>
      </c>
      <c r="C33" s="66" t="s">
        <v>261</v>
      </c>
      <c r="D33" s="62">
        <v>0</v>
      </c>
      <c r="E33" s="62">
        <v>0</v>
      </c>
    </row>
    <row r="34" spans="1:5" ht="12.75" thickBot="1">
      <c r="A34" s="73">
        <v>26</v>
      </c>
      <c r="B34" s="74" t="s">
        <v>626</v>
      </c>
      <c r="C34" s="66" t="s">
        <v>261</v>
      </c>
      <c r="D34" s="62">
        <v>0</v>
      </c>
      <c r="E34" s="62">
        <v>0</v>
      </c>
    </row>
    <row r="35" spans="1:5" ht="26.25" thickBot="1">
      <c r="A35" s="70" t="s">
        <v>610</v>
      </c>
      <c r="B35" s="81" t="s">
        <v>258</v>
      </c>
      <c r="C35" s="72" t="s">
        <v>611</v>
      </c>
      <c r="D35" s="72" t="s">
        <v>612</v>
      </c>
      <c r="E35" s="72" t="s">
        <v>613</v>
      </c>
    </row>
    <row r="36" spans="1:5">
      <c r="A36" s="75">
        <v>27</v>
      </c>
      <c r="B36" s="74" t="s">
        <v>205</v>
      </c>
      <c r="C36" s="60" t="s">
        <v>263</v>
      </c>
      <c r="D36" s="62">
        <v>0</v>
      </c>
      <c r="E36" s="62">
        <v>0</v>
      </c>
    </row>
    <row r="37" spans="1:5">
      <c r="A37" s="75">
        <v>28</v>
      </c>
      <c r="B37" s="77" t="s">
        <v>206</v>
      </c>
      <c r="C37" s="66" t="s">
        <v>263</v>
      </c>
      <c r="D37" s="62">
        <v>0</v>
      </c>
      <c r="E37" s="62">
        <v>0</v>
      </c>
    </row>
    <row r="38" spans="1:5">
      <c r="A38" s="75">
        <v>29</v>
      </c>
      <c r="B38" s="77" t="s">
        <v>207</v>
      </c>
      <c r="C38" s="66" t="s">
        <v>263</v>
      </c>
      <c r="D38" s="62">
        <v>0</v>
      </c>
      <c r="E38" s="62">
        <v>0</v>
      </c>
    </row>
    <row r="39" spans="1:5">
      <c r="A39" s="75">
        <v>30</v>
      </c>
      <c r="B39" s="77" t="s">
        <v>208</v>
      </c>
      <c r="C39" s="66" t="s">
        <v>263</v>
      </c>
      <c r="D39" s="62">
        <v>0</v>
      </c>
      <c r="E39" s="62">
        <v>0</v>
      </c>
    </row>
    <row r="40" spans="1:5">
      <c r="A40" s="75">
        <v>31</v>
      </c>
      <c r="B40" s="77" t="s">
        <v>209</v>
      </c>
      <c r="C40" s="66" t="s">
        <v>263</v>
      </c>
      <c r="D40" s="62">
        <v>0</v>
      </c>
      <c r="E40" s="62">
        <v>0</v>
      </c>
    </row>
    <row r="41" spans="1:5">
      <c r="A41" s="75">
        <v>32</v>
      </c>
      <c r="B41" s="77" t="s">
        <v>210</v>
      </c>
      <c r="C41" s="66" t="s">
        <v>263</v>
      </c>
      <c r="D41" s="62">
        <v>0</v>
      </c>
      <c r="E41" s="62">
        <v>0</v>
      </c>
    </row>
    <row r="42" spans="1:5">
      <c r="A42" s="75">
        <v>33</v>
      </c>
      <c r="B42" s="77" t="s">
        <v>211</v>
      </c>
      <c r="C42" s="66" t="s">
        <v>263</v>
      </c>
      <c r="D42" s="62">
        <v>0</v>
      </c>
      <c r="E42" s="62">
        <v>0</v>
      </c>
    </row>
    <row r="43" spans="1:5">
      <c r="A43" s="75">
        <v>34</v>
      </c>
      <c r="B43" s="77" t="s">
        <v>212</v>
      </c>
      <c r="C43" s="66" t="s">
        <v>263</v>
      </c>
      <c r="D43" s="62">
        <v>0</v>
      </c>
      <c r="E43" s="62">
        <v>0</v>
      </c>
    </row>
    <row r="44" spans="1:5">
      <c r="A44" s="75">
        <v>35</v>
      </c>
      <c r="B44" s="77" t="s">
        <v>213</v>
      </c>
      <c r="C44" s="66" t="s">
        <v>263</v>
      </c>
      <c r="D44" s="62">
        <v>0</v>
      </c>
      <c r="E44" s="62">
        <v>0</v>
      </c>
    </row>
    <row r="45" spans="1:5">
      <c r="A45" s="75">
        <v>36</v>
      </c>
      <c r="B45" s="77" t="s">
        <v>214</v>
      </c>
      <c r="C45" s="66" t="s">
        <v>263</v>
      </c>
      <c r="D45" s="62">
        <v>0</v>
      </c>
      <c r="E45" s="62">
        <v>0</v>
      </c>
    </row>
    <row r="46" spans="1:5">
      <c r="A46" s="75">
        <v>37</v>
      </c>
      <c r="B46" s="77" t="s">
        <v>569</v>
      </c>
      <c r="C46" s="66" t="s">
        <v>263</v>
      </c>
      <c r="D46" s="62">
        <v>0</v>
      </c>
      <c r="E46" s="62">
        <v>0</v>
      </c>
    </row>
    <row r="47" spans="1:5">
      <c r="A47" s="75">
        <v>38</v>
      </c>
      <c r="B47" s="77" t="s">
        <v>513</v>
      </c>
      <c r="C47" s="66" t="s">
        <v>263</v>
      </c>
      <c r="D47" s="62">
        <v>0</v>
      </c>
      <c r="E47" s="62">
        <v>0</v>
      </c>
    </row>
    <row r="48" spans="1:5">
      <c r="A48" s="75">
        <v>39</v>
      </c>
      <c r="B48" s="77" t="s">
        <v>215</v>
      </c>
      <c r="C48" s="66" t="s">
        <v>263</v>
      </c>
      <c r="D48" s="62">
        <v>0</v>
      </c>
      <c r="E48" s="62">
        <v>0</v>
      </c>
    </row>
    <row r="49" spans="1:5">
      <c r="A49" s="75">
        <v>40</v>
      </c>
      <c r="B49" s="78" t="s">
        <v>204</v>
      </c>
      <c r="C49" s="66" t="s">
        <v>263</v>
      </c>
      <c r="D49" s="62">
        <v>0</v>
      </c>
      <c r="E49" s="62">
        <v>0</v>
      </c>
    </row>
    <row r="50" spans="1:5">
      <c r="A50" s="75">
        <v>41</v>
      </c>
      <c r="B50" s="77" t="s">
        <v>216</v>
      </c>
      <c r="C50" s="66" t="s">
        <v>263</v>
      </c>
      <c r="D50" s="62">
        <v>0</v>
      </c>
      <c r="E50" s="62">
        <v>0</v>
      </c>
    </row>
    <row r="51" spans="1:5" ht="12.75" thickBot="1">
      <c r="A51" s="75">
        <v>42</v>
      </c>
      <c r="B51" s="82" t="s">
        <v>619</v>
      </c>
      <c r="C51" s="83" t="s">
        <v>263</v>
      </c>
      <c r="D51" s="62">
        <v>0</v>
      </c>
      <c r="E51" s="62">
        <v>0</v>
      </c>
    </row>
    <row r="52" spans="1:5" ht="26.25" thickBot="1">
      <c r="A52" s="70" t="s">
        <v>610</v>
      </c>
      <c r="B52" s="71" t="s">
        <v>258</v>
      </c>
      <c r="C52" s="72" t="s">
        <v>611</v>
      </c>
      <c r="D52" s="72" t="s">
        <v>612</v>
      </c>
      <c r="E52" s="72" t="s">
        <v>613</v>
      </c>
    </row>
    <row r="53" spans="1:5">
      <c r="A53" s="73">
        <v>43</v>
      </c>
      <c r="B53" s="74" t="s">
        <v>631</v>
      </c>
      <c r="C53" s="60" t="s">
        <v>620</v>
      </c>
      <c r="D53" s="62">
        <v>0</v>
      </c>
      <c r="E53" s="62">
        <v>0</v>
      </c>
    </row>
    <row r="54" spans="1:5">
      <c r="A54" s="73">
        <v>44</v>
      </c>
      <c r="B54" s="74" t="s">
        <v>627</v>
      </c>
      <c r="C54" s="60" t="s">
        <v>620</v>
      </c>
      <c r="D54" s="62">
        <v>0</v>
      </c>
      <c r="E54" s="62">
        <v>0</v>
      </c>
    </row>
    <row r="55" spans="1:5">
      <c r="A55" s="73">
        <v>45</v>
      </c>
      <c r="B55" s="74" t="s">
        <v>244</v>
      </c>
      <c r="C55" s="60" t="s">
        <v>620</v>
      </c>
      <c r="D55" s="62">
        <v>0</v>
      </c>
      <c r="E55" s="62">
        <v>0</v>
      </c>
    </row>
    <row r="56" spans="1:5">
      <c r="A56" s="73">
        <v>46</v>
      </c>
      <c r="B56" s="74" t="s">
        <v>243</v>
      </c>
      <c r="C56" s="60" t="s">
        <v>620</v>
      </c>
      <c r="D56" s="62">
        <v>0</v>
      </c>
      <c r="E56" s="62">
        <v>0</v>
      </c>
    </row>
    <row r="57" spans="1:5">
      <c r="A57" s="73">
        <v>47</v>
      </c>
      <c r="B57" s="74" t="s">
        <v>628</v>
      </c>
      <c r="C57" s="60" t="s">
        <v>620</v>
      </c>
      <c r="D57" s="62">
        <v>0</v>
      </c>
      <c r="E57" s="62">
        <v>0</v>
      </c>
    </row>
    <row r="58" spans="1:5">
      <c r="A58" s="73">
        <v>48</v>
      </c>
      <c r="B58" s="74" t="s">
        <v>629</v>
      </c>
      <c r="C58" s="60" t="s">
        <v>620</v>
      </c>
      <c r="D58" s="62">
        <v>0</v>
      </c>
      <c r="E58" s="62">
        <v>0</v>
      </c>
    </row>
    <row r="59" spans="1:5">
      <c r="A59" s="73">
        <v>49</v>
      </c>
      <c r="B59" s="74" t="s">
        <v>630</v>
      </c>
      <c r="C59" s="60" t="s">
        <v>620</v>
      </c>
      <c r="D59" s="62">
        <v>0</v>
      </c>
      <c r="E59" s="62">
        <v>0</v>
      </c>
    </row>
    <row r="60" spans="1:5">
      <c r="A60" s="73">
        <v>50</v>
      </c>
      <c r="B60" s="74" t="s">
        <v>217</v>
      </c>
      <c r="C60" s="60" t="s">
        <v>620</v>
      </c>
      <c r="D60" s="62">
        <v>0</v>
      </c>
      <c r="E60" s="62">
        <v>0</v>
      </c>
    </row>
    <row r="61" spans="1:5">
      <c r="A61" s="73">
        <v>51</v>
      </c>
      <c r="B61" s="74" t="s">
        <v>218</v>
      </c>
      <c r="C61" s="60" t="s">
        <v>260</v>
      </c>
      <c r="D61" s="62">
        <v>0</v>
      </c>
      <c r="E61" s="62">
        <v>0</v>
      </c>
    </row>
    <row r="62" spans="1:5">
      <c r="A62" s="73">
        <v>52</v>
      </c>
      <c r="B62" s="67" t="s">
        <v>219</v>
      </c>
      <c r="C62" s="66" t="s">
        <v>260</v>
      </c>
      <c r="D62" s="62">
        <v>0</v>
      </c>
      <c r="E62" s="62">
        <v>0</v>
      </c>
    </row>
    <row r="63" spans="1:5">
      <c r="A63" s="73">
        <v>53</v>
      </c>
      <c r="B63" s="84" t="s">
        <v>591</v>
      </c>
      <c r="C63" s="79" t="s">
        <v>260</v>
      </c>
      <c r="D63" s="62">
        <v>0</v>
      </c>
      <c r="E63" s="62">
        <v>0</v>
      </c>
    </row>
    <row r="64" spans="1:5">
      <c r="A64" s="73">
        <v>54</v>
      </c>
      <c r="B64" s="67" t="s">
        <v>220</v>
      </c>
      <c r="C64" s="66" t="s">
        <v>621</v>
      </c>
      <c r="D64" s="62">
        <v>0</v>
      </c>
      <c r="E64" s="62">
        <v>0</v>
      </c>
    </row>
    <row r="65" spans="1:5">
      <c r="A65" s="73">
        <v>55</v>
      </c>
      <c r="B65" s="84" t="s">
        <v>591</v>
      </c>
      <c r="C65" s="79" t="s">
        <v>621</v>
      </c>
      <c r="D65" s="62">
        <v>0</v>
      </c>
      <c r="E65" s="62">
        <v>0</v>
      </c>
    </row>
    <row r="66" spans="1:5">
      <c r="A66" s="73">
        <v>56</v>
      </c>
      <c r="B66" s="67" t="s">
        <v>597</v>
      </c>
      <c r="C66" s="66" t="s">
        <v>259</v>
      </c>
      <c r="D66" s="62">
        <v>0</v>
      </c>
      <c r="E66" s="62">
        <v>0</v>
      </c>
    </row>
    <row r="67" spans="1:5">
      <c r="A67" s="73">
        <v>57</v>
      </c>
      <c r="B67" s="67" t="s">
        <v>597</v>
      </c>
      <c r="C67" s="66" t="s">
        <v>265</v>
      </c>
      <c r="D67" s="62">
        <v>0</v>
      </c>
      <c r="E67" s="62">
        <v>0</v>
      </c>
    </row>
    <row r="68" spans="1:5" ht="12.75" thickBot="1">
      <c r="A68" s="73">
        <v>58</v>
      </c>
      <c r="B68" s="85" t="s">
        <v>622</v>
      </c>
      <c r="C68" s="66" t="s">
        <v>623</v>
      </c>
      <c r="D68" s="62">
        <v>0</v>
      </c>
      <c r="E68" s="62">
        <v>0</v>
      </c>
    </row>
    <row r="69" spans="1:5" ht="12.75">
      <c r="A69" s="86"/>
      <c r="B69" s="87" t="s">
        <v>624</v>
      </c>
      <c r="C69" s="88"/>
      <c r="D69" s="88">
        <f>SUM(D53:D68)</f>
        <v>0</v>
      </c>
      <c r="E69" s="88">
        <v>0</v>
      </c>
    </row>
    <row r="70" spans="1:5">
      <c r="A70" s="73">
        <v>59</v>
      </c>
      <c r="B70" s="67" t="s">
        <v>633</v>
      </c>
      <c r="C70" s="66"/>
      <c r="D70" s="62">
        <v>0</v>
      </c>
      <c r="E70" s="62">
        <v>0</v>
      </c>
    </row>
    <row r="71" spans="1:5">
      <c r="A71" s="73">
        <v>60</v>
      </c>
      <c r="B71" s="67" t="s">
        <v>632</v>
      </c>
      <c r="C71" s="66"/>
      <c r="D71" s="62">
        <v>0</v>
      </c>
      <c r="E71" s="62">
        <v>0</v>
      </c>
    </row>
  </sheetData>
  <mergeCells count="2">
    <mergeCell ref="A4:B4"/>
    <mergeCell ref="A8:B8"/>
  </mergeCell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7"/>
  <sheetViews>
    <sheetView showGridLines="0" workbookViewId="0">
      <selection sqref="A1:XFD1048576"/>
    </sheetView>
  </sheetViews>
  <sheetFormatPr baseColWidth="10" defaultColWidth="11.375" defaultRowHeight="11.25"/>
  <cols>
    <col min="1" max="1" width="10.625" style="50" customWidth="1"/>
    <col min="2" max="2" width="12.625" style="50" bestFit="1" customWidth="1"/>
    <col min="3" max="3" width="14.125" style="50" customWidth="1"/>
    <col min="4" max="4" width="26.875" style="50" customWidth="1"/>
    <col min="5" max="5" width="4.875" style="50" bestFit="1" customWidth="1"/>
    <col min="6" max="6" width="28.375" style="50" bestFit="1" customWidth="1"/>
    <col min="7" max="7" width="11.125" style="50" bestFit="1" customWidth="1"/>
    <col min="8" max="8" width="9.75" style="50" bestFit="1" customWidth="1"/>
    <col min="9" max="9" width="8.375" style="50" bestFit="1" customWidth="1"/>
    <col min="10" max="10" width="9.625" style="50" bestFit="1" customWidth="1"/>
    <col min="11" max="11" width="10.375" style="50" bestFit="1" customWidth="1"/>
    <col min="12" max="13" width="7.75" style="50" bestFit="1" customWidth="1"/>
    <col min="14" max="14" width="48.875" style="50" bestFit="1" customWidth="1"/>
    <col min="15" max="16384" width="11.375" style="50"/>
  </cols>
  <sheetData>
    <row r="1" spans="1:14" ht="19.5">
      <c r="A1" s="9" t="s">
        <v>4199</v>
      </c>
    </row>
    <row r="4" spans="1:14" ht="68.25" thickBot="1">
      <c r="A4" s="51" t="s">
        <v>634</v>
      </c>
      <c r="B4" s="51" t="s">
        <v>3484</v>
      </c>
      <c r="C4" s="51" t="s">
        <v>635</v>
      </c>
      <c r="D4" s="51" t="s">
        <v>387</v>
      </c>
      <c r="E4" s="51" t="s">
        <v>636</v>
      </c>
      <c r="F4" s="51" t="s">
        <v>3485</v>
      </c>
      <c r="G4" s="51" t="s">
        <v>638</v>
      </c>
      <c r="H4" s="51" t="s">
        <v>639</v>
      </c>
      <c r="I4" s="51" t="s">
        <v>3486</v>
      </c>
      <c r="J4" s="51" t="s">
        <v>641</v>
      </c>
      <c r="K4" s="51" t="s">
        <v>3487</v>
      </c>
      <c r="L4" s="51" t="s">
        <v>3488</v>
      </c>
      <c r="M4" s="51" t="s">
        <v>3489</v>
      </c>
      <c r="N4" s="51" t="s">
        <v>3490</v>
      </c>
    </row>
    <row r="5" spans="1:14">
      <c r="A5" s="52" t="s">
        <v>3166</v>
      </c>
      <c r="B5" s="52" t="s">
        <v>341</v>
      </c>
      <c r="C5" s="26" t="s">
        <v>824</v>
      </c>
      <c r="D5" s="26" t="s">
        <v>1420</v>
      </c>
      <c r="E5" s="26" t="s">
        <v>2628</v>
      </c>
      <c r="F5" s="26" t="s">
        <v>661</v>
      </c>
      <c r="G5" s="52" t="s">
        <v>647</v>
      </c>
      <c r="H5" s="26" t="s">
        <v>127</v>
      </c>
      <c r="I5" s="53">
        <v>42719</v>
      </c>
      <c r="J5" s="53">
        <v>44292</v>
      </c>
      <c r="K5" s="53">
        <v>45387</v>
      </c>
      <c r="L5" s="52" t="s">
        <v>825</v>
      </c>
      <c r="M5" s="52" t="s">
        <v>2586</v>
      </c>
      <c r="N5" s="26" t="s">
        <v>3491</v>
      </c>
    </row>
    <row r="6" spans="1:14">
      <c r="A6" s="54" t="s">
        <v>3169</v>
      </c>
      <c r="B6" s="54" t="s">
        <v>341</v>
      </c>
      <c r="C6" s="23" t="s">
        <v>2732</v>
      </c>
      <c r="D6" s="23" t="s">
        <v>467</v>
      </c>
      <c r="E6" s="23" t="s">
        <v>2628</v>
      </c>
      <c r="F6" s="23" t="s">
        <v>661</v>
      </c>
      <c r="G6" s="54" t="s">
        <v>647</v>
      </c>
      <c r="H6" s="23" t="s">
        <v>127</v>
      </c>
      <c r="I6" s="55">
        <v>42775</v>
      </c>
      <c r="J6" s="55">
        <v>44292</v>
      </c>
      <c r="K6" s="55">
        <v>45387</v>
      </c>
      <c r="L6" s="54" t="s">
        <v>691</v>
      </c>
      <c r="M6" s="54" t="s">
        <v>2586</v>
      </c>
      <c r="N6" s="23" t="s">
        <v>3491</v>
      </c>
    </row>
    <row r="7" spans="1:14">
      <c r="A7" s="52" t="s">
        <v>3171</v>
      </c>
      <c r="B7" s="52" t="s">
        <v>341</v>
      </c>
      <c r="C7" s="26" t="s">
        <v>2733</v>
      </c>
      <c r="D7" s="26" t="s">
        <v>2734</v>
      </c>
      <c r="E7" s="26" t="s">
        <v>2628</v>
      </c>
      <c r="F7" s="26" t="s">
        <v>661</v>
      </c>
      <c r="G7" s="52" t="s">
        <v>647</v>
      </c>
      <c r="H7" s="26" t="s">
        <v>127</v>
      </c>
      <c r="I7" s="53">
        <v>42787</v>
      </c>
      <c r="J7" s="53">
        <v>44258</v>
      </c>
      <c r="K7" s="53">
        <v>45353</v>
      </c>
      <c r="L7" s="52" t="s">
        <v>691</v>
      </c>
      <c r="M7" s="52" t="s">
        <v>2586</v>
      </c>
      <c r="N7" s="26" t="s">
        <v>3491</v>
      </c>
    </row>
    <row r="8" spans="1:14">
      <c r="A8" s="54" t="s">
        <v>3172</v>
      </c>
      <c r="B8" s="54" t="s">
        <v>341</v>
      </c>
      <c r="C8" s="23" t="s">
        <v>2735</v>
      </c>
      <c r="D8" s="23" t="s">
        <v>1433</v>
      </c>
      <c r="E8" s="23" t="s">
        <v>2628</v>
      </c>
      <c r="F8" s="23" t="s">
        <v>661</v>
      </c>
      <c r="G8" s="54" t="s">
        <v>647</v>
      </c>
      <c r="H8" s="23" t="s">
        <v>127</v>
      </c>
      <c r="I8" s="55">
        <v>42808</v>
      </c>
      <c r="J8" s="55">
        <v>44249</v>
      </c>
      <c r="K8" s="55">
        <v>45306</v>
      </c>
      <c r="L8" s="54" t="s">
        <v>691</v>
      </c>
      <c r="M8" s="54" t="s">
        <v>2586</v>
      </c>
      <c r="N8" s="23" t="s">
        <v>3492</v>
      </c>
    </row>
    <row r="9" spans="1:14">
      <c r="A9" s="52" t="s">
        <v>3195</v>
      </c>
      <c r="B9" s="52" t="s">
        <v>3493</v>
      </c>
      <c r="C9" s="26" t="s">
        <v>675</v>
      </c>
      <c r="D9" s="26" t="s">
        <v>2748</v>
      </c>
      <c r="E9" s="26" t="s">
        <v>2749</v>
      </c>
      <c r="F9" s="26" t="s">
        <v>649</v>
      </c>
      <c r="G9" s="52" t="s">
        <v>647</v>
      </c>
      <c r="H9" s="26" t="s">
        <v>118</v>
      </c>
      <c r="I9" s="53">
        <v>43068</v>
      </c>
      <c r="J9" s="53">
        <v>44229</v>
      </c>
      <c r="K9" s="53">
        <v>44593</v>
      </c>
      <c r="L9" s="52" t="s">
        <v>2750</v>
      </c>
      <c r="M9" s="52" t="s">
        <v>2586</v>
      </c>
      <c r="N9" s="26" t="s">
        <v>3494</v>
      </c>
    </row>
    <row r="10" spans="1:14">
      <c r="A10" s="54" t="s">
        <v>3196</v>
      </c>
      <c r="B10" s="54" t="s">
        <v>341</v>
      </c>
      <c r="C10" s="23" t="s">
        <v>2751</v>
      </c>
      <c r="D10" s="23" t="s">
        <v>2752</v>
      </c>
      <c r="E10" s="23" t="s">
        <v>2587</v>
      </c>
      <c r="F10" s="23" t="s">
        <v>673</v>
      </c>
      <c r="G10" s="54" t="s">
        <v>647</v>
      </c>
      <c r="H10" s="23" t="s">
        <v>127</v>
      </c>
      <c r="I10" s="55">
        <v>43091</v>
      </c>
      <c r="J10" s="55">
        <v>44225</v>
      </c>
      <c r="K10" s="55">
        <v>46050</v>
      </c>
      <c r="L10" s="54" t="s">
        <v>2753</v>
      </c>
      <c r="M10" s="54" t="s">
        <v>2586</v>
      </c>
      <c r="N10" s="23" t="s">
        <v>3491</v>
      </c>
    </row>
    <row r="11" spans="1:14">
      <c r="A11" s="52" t="s">
        <v>3274</v>
      </c>
      <c r="B11" s="52" t="s">
        <v>341</v>
      </c>
      <c r="C11" s="26" t="s">
        <v>341</v>
      </c>
      <c r="D11" s="26" t="s">
        <v>440</v>
      </c>
      <c r="E11" s="26" t="s">
        <v>2587</v>
      </c>
      <c r="F11" s="26" t="s">
        <v>673</v>
      </c>
      <c r="G11" s="52" t="s">
        <v>647</v>
      </c>
      <c r="H11" s="26" t="s">
        <v>127</v>
      </c>
      <c r="I11" s="53">
        <v>43658</v>
      </c>
      <c r="J11" s="53">
        <v>44270</v>
      </c>
      <c r="K11" s="53">
        <v>46095</v>
      </c>
      <c r="L11" s="52" t="s">
        <v>970</v>
      </c>
      <c r="M11" s="52" t="s">
        <v>2586</v>
      </c>
      <c r="N11" s="26" t="s">
        <v>3491</v>
      </c>
    </row>
    <row r="12" spans="1:14">
      <c r="A12" s="54" t="s">
        <v>3288</v>
      </c>
      <c r="B12" s="54" t="s">
        <v>341</v>
      </c>
      <c r="C12" s="23" t="s">
        <v>2784</v>
      </c>
      <c r="D12" s="23" t="s">
        <v>2785</v>
      </c>
      <c r="E12" s="23" t="s">
        <v>2749</v>
      </c>
      <c r="F12" s="23" t="s">
        <v>649</v>
      </c>
      <c r="G12" s="54" t="s">
        <v>647</v>
      </c>
      <c r="H12" s="23" t="s">
        <v>181</v>
      </c>
      <c r="I12" s="55">
        <v>43839</v>
      </c>
      <c r="J12" s="55">
        <v>44200</v>
      </c>
      <c r="K12" s="55">
        <v>44380</v>
      </c>
      <c r="L12" s="54" t="s">
        <v>2786</v>
      </c>
      <c r="M12" s="54" t="s">
        <v>2586</v>
      </c>
      <c r="N12" s="23" t="s">
        <v>3495</v>
      </c>
    </row>
    <row r="13" spans="1:14" ht="22.5">
      <c r="A13" s="52" t="s">
        <v>3301</v>
      </c>
      <c r="B13" s="52" t="s">
        <v>341</v>
      </c>
      <c r="C13" s="26" t="s">
        <v>2799</v>
      </c>
      <c r="D13" s="26" t="s">
        <v>2800</v>
      </c>
      <c r="E13" s="26" t="s">
        <v>656</v>
      </c>
      <c r="F13" s="26" t="s">
        <v>661</v>
      </c>
      <c r="G13" s="52" t="s">
        <v>647</v>
      </c>
      <c r="H13" s="26" t="s">
        <v>690</v>
      </c>
      <c r="I13" s="53">
        <v>43969</v>
      </c>
      <c r="J13" s="53">
        <v>44292</v>
      </c>
      <c r="K13" s="53">
        <v>45752</v>
      </c>
      <c r="L13" s="52" t="s">
        <v>2801</v>
      </c>
      <c r="M13" s="52" t="s">
        <v>2586</v>
      </c>
      <c r="N13" s="26" t="s">
        <v>3496</v>
      </c>
    </row>
    <row r="14" spans="1:14">
      <c r="A14" s="54" t="s">
        <v>3303</v>
      </c>
      <c r="B14" s="54" t="s">
        <v>341</v>
      </c>
      <c r="C14" s="23" t="s">
        <v>341</v>
      </c>
      <c r="D14" s="23" t="s">
        <v>1387</v>
      </c>
      <c r="E14" s="23" t="s">
        <v>2749</v>
      </c>
      <c r="F14" s="23" t="s">
        <v>2805</v>
      </c>
      <c r="G14" s="54" t="s">
        <v>647</v>
      </c>
      <c r="H14" s="23" t="s">
        <v>127</v>
      </c>
      <c r="I14" s="55">
        <v>43984</v>
      </c>
      <c r="J14" s="55">
        <v>44211</v>
      </c>
      <c r="K14" s="55">
        <v>44576</v>
      </c>
      <c r="L14" s="54" t="s">
        <v>2806</v>
      </c>
      <c r="M14" s="54" t="s">
        <v>2586</v>
      </c>
      <c r="N14" s="23" t="s">
        <v>3491</v>
      </c>
    </row>
    <row r="15" spans="1:14">
      <c r="A15" s="52" t="s">
        <v>3310</v>
      </c>
      <c r="B15" s="52" t="s">
        <v>341</v>
      </c>
      <c r="C15" s="26" t="s">
        <v>1084</v>
      </c>
      <c r="D15" s="26" t="s">
        <v>810</v>
      </c>
      <c r="E15" s="26" t="s">
        <v>2749</v>
      </c>
      <c r="F15" s="26" t="s">
        <v>649</v>
      </c>
      <c r="G15" s="52" t="s">
        <v>647</v>
      </c>
      <c r="H15" s="26" t="s">
        <v>118</v>
      </c>
      <c r="I15" s="53">
        <v>44013</v>
      </c>
      <c r="J15" s="53">
        <v>44249</v>
      </c>
      <c r="K15" s="53">
        <v>44430</v>
      </c>
      <c r="L15" s="52" t="s">
        <v>2810</v>
      </c>
      <c r="M15" s="52" t="s">
        <v>2586</v>
      </c>
      <c r="N15" s="26" t="s">
        <v>3495</v>
      </c>
    </row>
    <row r="16" spans="1:14">
      <c r="A16" s="54" t="s">
        <v>3317</v>
      </c>
      <c r="B16" s="54" t="s">
        <v>341</v>
      </c>
      <c r="C16" s="23" t="s">
        <v>697</v>
      </c>
      <c r="D16" s="23" t="s">
        <v>2812</v>
      </c>
      <c r="E16" s="23" t="s">
        <v>2749</v>
      </c>
      <c r="F16" s="23" t="s">
        <v>649</v>
      </c>
      <c r="G16" s="54" t="s">
        <v>647</v>
      </c>
      <c r="H16" s="23" t="s">
        <v>181</v>
      </c>
      <c r="I16" s="55">
        <v>44032</v>
      </c>
      <c r="J16" s="55">
        <v>44229</v>
      </c>
      <c r="K16" s="55">
        <v>44593</v>
      </c>
      <c r="L16" s="54" t="s">
        <v>2813</v>
      </c>
      <c r="M16" s="54" t="s">
        <v>2586</v>
      </c>
      <c r="N16" s="23" t="s">
        <v>3495</v>
      </c>
    </row>
    <row r="17" spans="1:14">
      <c r="A17" s="52" t="s">
        <v>3329</v>
      </c>
      <c r="B17" s="52" t="s">
        <v>341</v>
      </c>
      <c r="C17" s="26" t="s">
        <v>1049</v>
      </c>
      <c r="D17" s="26" t="s">
        <v>2724</v>
      </c>
      <c r="E17" s="26" t="s">
        <v>2587</v>
      </c>
      <c r="F17" s="26" t="s">
        <v>646</v>
      </c>
      <c r="G17" s="52" t="s">
        <v>647</v>
      </c>
      <c r="H17" s="26" t="s">
        <v>181</v>
      </c>
      <c r="I17" s="53">
        <v>44106</v>
      </c>
      <c r="J17" s="53">
        <v>44279</v>
      </c>
      <c r="K17" s="53">
        <v>46104</v>
      </c>
      <c r="L17" s="52" t="s">
        <v>2830</v>
      </c>
      <c r="M17" s="52" t="s">
        <v>2586</v>
      </c>
      <c r="N17" s="26" t="s">
        <v>3497</v>
      </c>
    </row>
    <row r="18" spans="1:14">
      <c r="A18" s="54" t="s">
        <v>3331</v>
      </c>
      <c r="B18" s="54" t="s">
        <v>341</v>
      </c>
      <c r="C18" s="23" t="s">
        <v>779</v>
      </c>
      <c r="D18" s="23" t="s">
        <v>780</v>
      </c>
      <c r="E18" s="23" t="s">
        <v>2749</v>
      </c>
      <c r="F18" s="23" t="s">
        <v>649</v>
      </c>
      <c r="G18" s="54" t="s">
        <v>647</v>
      </c>
      <c r="H18" s="23" t="s">
        <v>181</v>
      </c>
      <c r="I18" s="55">
        <v>44146</v>
      </c>
      <c r="J18" s="55">
        <v>44229</v>
      </c>
      <c r="K18" s="55">
        <v>44426</v>
      </c>
      <c r="L18" s="54" t="s">
        <v>2834</v>
      </c>
      <c r="M18" s="54" t="s">
        <v>2586</v>
      </c>
      <c r="N18" s="23" t="s">
        <v>3495</v>
      </c>
    </row>
    <row r="19" spans="1:14">
      <c r="A19" s="52" t="s">
        <v>3332</v>
      </c>
      <c r="B19" s="52" t="s">
        <v>341</v>
      </c>
      <c r="C19" s="26" t="s">
        <v>761</v>
      </c>
      <c r="D19" s="26" t="s">
        <v>2835</v>
      </c>
      <c r="E19" s="26" t="s">
        <v>833</v>
      </c>
      <c r="F19" s="26" t="s">
        <v>661</v>
      </c>
      <c r="G19" s="52" t="s">
        <v>647</v>
      </c>
      <c r="H19" s="26" t="s">
        <v>127</v>
      </c>
      <c r="I19" s="53">
        <v>44147</v>
      </c>
      <c r="J19" s="53">
        <v>44258</v>
      </c>
      <c r="K19" s="53">
        <v>44441</v>
      </c>
      <c r="L19" s="52" t="s">
        <v>691</v>
      </c>
      <c r="M19" s="52" t="s">
        <v>2586</v>
      </c>
      <c r="N19" s="26" t="s">
        <v>3498</v>
      </c>
    </row>
    <row r="20" spans="1:14">
      <c r="A20" s="54" t="s">
        <v>3334</v>
      </c>
      <c r="B20" s="54" t="s">
        <v>341</v>
      </c>
      <c r="C20" s="23" t="s">
        <v>341</v>
      </c>
      <c r="D20" s="23" t="s">
        <v>2836</v>
      </c>
      <c r="E20" s="23" t="s">
        <v>2587</v>
      </c>
      <c r="F20" s="23" t="s">
        <v>673</v>
      </c>
      <c r="G20" s="54" t="s">
        <v>647</v>
      </c>
      <c r="H20" s="23" t="s">
        <v>181</v>
      </c>
      <c r="I20" s="55">
        <v>44160</v>
      </c>
      <c r="J20" s="55">
        <v>44225</v>
      </c>
      <c r="K20" s="55">
        <v>46050</v>
      </c>
      <c r="L20" s="54" t="s">
        <v>2837</v>
      </c>
      <c r="M20" s="54" t="s">
        <v>2586</v>
      </c>
      <c r="N20" s="23" t="s">
        <v>3499</v>
      </c>
    </row>
    <row r="21" spans="1:14">
      <c r="A21" s="52" t="s">
        <v>3339</v>
      </c>
      <c r="B21" s="52" t="s">
        <v>341</v>
      </c>
      <c r="C21" s="26" t="s">
        <v>341</v>
      </c>
      <c r="D21" s="26" t="s">
        <v>2839</v>
      </c>
      <c r="E21" s="26" t="s">
        <v>833</v>
      </c>
      <c r="F21" s="26" t="s">
        <v>2840</v>
      </c>
      <c r="G21" s="52" t="s">
        <v>647</v>
      </c>
      <c r="H21" s="26" t="s">
        <v>127</v>
      </c>
      <c r="I21" s="53">
        <v>44172</v>
      </c>
      <c r="J21" s="53">
        <v>44264</v>
      </c>
      <c r="K21" s="53">
        <v>44447</v>
      </c>
      <c r="L21" s="52" t="s">
        <v>2841</v>
      </c>
      <c r="M21" s="52" t="s">
        <v>2586</v>
      </c>
      <c r="N21" s="26" t="s">
        <v>3500</v>
      </c>
    </row>
    <row r="22" spans="1:14">
      <c r="A22" s="54" t="s">
        <v>3340</v>
      </c>
      <c r="B22" s="54" t="s">
        <v>341</v>
      </c>
      <c r="C22" s="23" t="s">
        <v>761</v>
      </c>
      <c r="D22" s="23" t="s">
        <v>2842</v>
      </c>
      <c r="E22" s="23" t="s">
        <v>833</v>
      </c>
      <c r="F22" s="23" t="s">
        <v>661</v>
      </c>
      <c r="G22" s="54" t="s">
        <v>647</v>
      </c>
      <c r="H22" s="23" t="s">
        <v>127</v>
      </c>
      <c r="I22" s="55">
        <v>44175</v>
      </c>
      <c r="J22" s="55">
        <v>44258</v>
      </c>
      <c r="K22" s="55">
        <v>44441</v>
      </c>
      <c r="L22" s="54" t="s">
        <v>691</v>
      </c>
      <c r="M22" s="54" t="s">
        <v>2586</v>
      </c>
      <c r="N22" s="23" t="s">
        <v>3501</v>
      </c>
    </row>
    <row r="23" spans="1:14">
      <c r="A23" s="52" t="s">
        <v>3341</v>
      </c>
      <c r="B23" s="52" t="s">
        <v>341</v>
      </c>
      <c r="C23" s="26" t="s">
        <v>341</v>
      </c>
      <c r="D23" s="26" t="s">
        <v>2843</v>
      </c>
      <c r="E23" s="26" t="s">
        <v>2749</v>
      </c>
      <c r="F23" s="26" t="s">
        <v>649</v>
      </c>
      <c r="G23" s="52" t="s">
        <v>647</v>
      </c>
      <c r="H23" s="26" t="s">
        <v>181</v>
      </c>
      <c r="I23" s="53">
        <v>44182</v>
      </c>
      <c r="J23" s="53">
        <v>44244</v>
      </c>
      <c r="K23" s="53">
        <v>44426</v>
      </c>
      <c r="L23" s="52" t="s">
        <v>2844</v>
      </c>
      <c r="M23" s="52" t="s">
        <v>2586</v>
      </c>
      <c r="N23" s="26" t="s">
        <v>3495</v>
      </c>
    </row>
    <row r="24" spans="1:14">
      <c r="A24" s="54" t="s">
        <v>3344</v>
      </c>
      <c r="B24" s="54" t="s">
        <v>341</v>
      </c>
      <c r="C24" s="23" t="s">
        <v>2845</v>
      </c>
      <c r="D24" s="23" t="s">
        <v>2758</v>
      </c>
      <c r="E24" s="23" t="s">
        <v>833</v>
      </c>
      <c r="F24" s="23" t="s">
        <v>673</v>
      </c>
      <c r="G24" s="54" t="s">
        <v>647</v>
      </c>
      <c r="H24" s="23" t="s">
        <v>181</v>
      </c>
      <c r="I24" s="55">
        <v>44215</v>
      </c>
      <c r="J24" s="55">
        <v>44249</v>
      </c>
      <c r="K24" s="55">
        <v>44429</v>
      </c>
      <c r="L24" s="54" t="s">
        <v>2846</v>
      </c>
      <c r="M24" s="54" t="s">
        <v>2586</v>
      </c>
      <c r="N24" s="23" t="s">
        <v>3502</v>
      </c>
    </row>
    <row r="25" spans="1:14">
      <c r="A25" s="52" t="s">
        <v>3345</v>
      </c>
      <c r="B25" s="52" t="s">
        <v>341</v>
      </c>
      <c r="C25" s="26" t="s">
        <v>341</v>
      </c>
      <c r="D25" s="26" t="s">
        <v>2847</v>
      </c>
      <c r="E25" s="26" t="s">
        <v>833</v>
      </c>
      <c r="F25" s="26" t="s">
        <v>661</v>
      </c>
      <c r="G25" s="52" t="s">
        <v>647</v>
      </c>
      <c r="H25" s="26" t="s">
        <v>127</v>
      </c>
      <c r="I25" s="53">
        <v>44215</v>
      </c>
      <c r="J25" s="53">
        <v>44258</v>
      </c>
      <c r="K25" s="53">
        <v>44441</v>
      </c>
      <c r="L25" s="52" t="s">
        <v>2848</v>
      </c>
      <c r="M25" s="52" t="s">
        <v>2586</v>
      </c>
      <c r="N25" s="26" t="s">
        <v>3492</v>
      </c>
    </row>
    <row r="26" spans="1:14" ht="22.5">
      <c r="A26" s="54" t="s">
        <v>3346</v>
      </c>
      <c r="B26" s="54" t="s">
        <v>3503</v>
      </c>
      <c r="C26" s="23" t="s">
        <v>794</v>
      </c>
      <c r="D26" s="23" t="s">
        <v>1374</v>
      </c>
      <c r="E26" s="23" t="s">
        <v>2749</v>
      </c>
      <c r="F26" s="23" t="s">
        <v>649</v>
      </c>
      <c r="G26" s="54" t="s">
        <v>647</v>
      </c>
      <c r="H26" s="23" t="s">
        <v>794</v>
      </c>
      <c r="I26" s="55">
        <v>44224</v>
      </c>
      <c r="J26" s="55">
        <v>44305</v>
      </c>
      <c r="K26" s="55">
        <v>44669</v>
      </c>
      <c r="L26" s="54" t="s">
        <v>956</v>
      </c>
      <c r="M26" s="54" t="s">
        <v>2586</v>
      </c>
      <c r="N26" s="23" t="s">
        <v>3504</v>
      </c>
    </row>
    <row r="27" spans="1:14">
      <c r="A27" s="52" t="s">
        <v>3347</v>
      </c>
      <c r="B27" s="52" t="s">
        <v>341</v>
      </c>
      <c r="C27" s="26" t="s">
        <v>2849</v>
      </c>
      <c r="D27" s="26" t="s">
        <v>960</v>
      </c>
      <c r="E27" s="26" t="s">
        <v>2749</v>
      </c>
      <c r="F27" s="26" t="s">
        <v>2775</v>
      </c>
      <c r="G27" s="52" t="s">
        <v>647</v>
      </c>
      <c r="H27" s="26" t="s">
        <v>127</v>
      </c>
      <c r="I27" s="53">
        <v>44225</v>
      </c>
      <c r="J27" s="53">
        <v>44305</v>
      </c>
      <c r="K27" s="53">
        <v>44669</v>
      </c>
      <c r="L27" s="52" t="s">
        <v>2781</v>
      </c>
      <c r="M27" s="52" t="s">
        <v>2586</v>
      </c>
      <c r="N27" s="26" t="s">
        <v>3505</v>
      </c>
    </row>
    <row r="28" spans="1:14">
      <c r="A28" s="54" t="s">
        <v>3348</v>
      </c>
      <c r="B28" s="54" t="s">
        <v>341</v>
      </c>
      <c r="C28" s="23" t="s">
        <v>675</v>
      </c>
      <c r="D28" s="23" t="s">
        <v>769</v>
      </c>
      <c r="E28" s="23" t="s">
        <v>2749</v>
      </c>
      <c r="F28" s="23" t="s">
        <v>649</v>
      </c>
      <c r="G28" s="54" t="s">
        <v>647</v>
      </c>
      <c r="H28" s="23" t="s">
        <v>118</v>
      </c>
      <c r="I28" s="55">
        <v>44225</v>
      </c>
      <c r="J28" s="55">
        <v>44256</v>
      </c>
      <c r="K28" s="55">
        <v>44441</v>
      </c>
      <c r="L28" s="54" t="s">
        <v>2850</v>
      </c>
      <c r="M28" s="54" t="s">
        <v>2586</v>
      </c>
      <c r="N28" s="23" t="s">
        <v>3495</v>
      </c>
    </row>
    <row r="29" spans="1:14">
      <c r="A29" s="52" t="s">
        <v>3349</v>
      </c>
      <c r="B29" s="52" t="s">
        <v>341</v>
      </c>
      <c r="C29" s="26" t="s">
        <v>2851</v>
      </c>
      <c r="D29" s="26" t="s">
        <v>2852</v>
      </c>
      <c r="E29" s="26" t="s">
        <v>833</v>
      </c>
      <c r="F29" s="26" t="s">
        <v>2853</v>
      </c>
      <c r="G29" s="52" t="s">
        <v>647</v>
      </c>
      <c r="H29" s="26" t="s">
        <v>181</v>
      </c>
      <c r="I29" s="53">
        <v>44229</v>
      </c>
      <c r="J29" s="53">
        <v>44250</v>
      </c>
      <c r="K29" s="53">
        <v>44430</v>
      </c>
      <c r="L29" s="52" t="s">
        <v>2854</v>
      </c>
      <c r="M29" s="52" t="s">
        <v>2586</v>
      </c>
      <c r="N29" s="26" t="s">
        <v>3506</v>
      </c>
    </row>
    <row r="30" spans="1:14" ht="22.5">
      <c r="A30" s="54" t="s">
        <v>3350</v>
      </c>
      <c r="B30" s="54" t="s">
        <v>341</v>
      </c>
      <c r="C30" s="23" t="s">
        <v>341</v>
      </c>
      <c r="D30" s="23" t="s">
        <v>2855</v>
      </c>
      <c r="E30" s="23" t="s">
        <v>833</v>
      </c>
      <c r="F30" s="23" t="s">
        <v>2856</v>
      </c>
      <c r="G30" s="54" t="s">
        <v>647</v>
      </c>
      <c r="H30" s="23" t="s">
        <v>690</v>
      </c>
      <c r="I30" s="55">
        <v>44256</v>
      </c>
      <c r="J30" s="55">
        <v>44279</v>
      </c>
      <c r="K30" s="55">
        <v>44462</v>
      </c>
      <c r="L30" s="54" t="s">
        <v>2857</v>
      </c>
      <c r="M30" s="54" t="s">
        <v>2586</v>
      </c>
      <c r="N30" s="23" t="s">
        <v>3507</v>
      </c>
    </row>
    <row r="31" spans="1:14">
      <c r="A31" s="52" t="s">
        <v>3354</v>
      </c>
      <c r="B31" s="52" t="s">
        <v>341</v>
      </c>
      <c r="C31" s="26" t="s">
        <v>341</v>
      </c>
      <c r="D31" s="26" t="s">
        <v>2812</v>
      </c>
      <c r="E31" s="26" t="s">
        <v>2749</v>
      </c>
      <c r="F31" s="26" t="s">
        <v>649</v>
      </c>
      <c r="G31" s="52" t="s">
        <v>647</v>
      </c>
      <c r="H31" s="26" t="s">
        <v>181</v>
      </c>
      <c r="I31" s="53">
        <v>43542</v>
      </c>
      <c r="J31" s="53">
        <v>44316</v>
      </c>
      <c r="K31" s="53">
        <v>44680</v>
      </c>
      <c r="L31" s="52" t="s">
        <v>2865</v>
      </c>
      <c r="M31" s="52" t="s">
        <v>2586</v>
      </c>
      <c r="N31" s="26" t="s">
        <v>3495</v>
      </c>
    </row>
    <row r="32" spans="1:14">
      <c r="A32" s="54" t="s">
        <v>3355</v>
      </c>
      <c r="B32" s="54" t="s">
        <v>341</v>
      </c>
      <c r="C32" s="23" t="s">
        <v>341</v>
      </c>
      <c r="D32" s="23" t="s">
        <v>1220</v>
      </c>
      <c r="E32" s="23" t="s">
        <v>2749</v>
      </c>
      <c r="F32" s="23" t="s">
        <v>649</v>
      </c>
      <c r="G32" s="54" t="s">
        <v>647</v>
      </c>
      <c r="H32" s="23" t="s">
        <v>181</v>
      </c>
      <c r="I32" s="55">
        <v>44285</v>
      </c>
      <c r="J32" s="55">
        <v>44315</v>
      </c>
      <c r="K32" s="55">
        <v>44679</v>
      </c>
      <c r="L32" s="54" t="s">
        <v>2866</v>
      </c>
      <c r="M32" s="54" t="s">
        <v>2586</v>
      </c>
      <c r="N32" s="23" t="s">
        <v>3508</v>
      </c>
    </row>
    <row r="33" spans="1:14" ht="22.5">
      <c r="A33" s="52" t="s">
        <v>3356</v>
      </c>
      <c r="B33" s="52" t="s">
        <v>341</v>
      </c>
      <c r="C33" s="26" t="s">
        <v>341</v>
      </c>
      <c r="D33" s="26" t="s">
        <v>2867</v>
      </c>
      <c r="E33" s="26" t="s">
        <v>833</v>
      </c>
      <c r="F33" s="26" t="s">
        <v>661</v>
      </c>
      <c r="G33" s="52" t="s">
        <v>647</v>
      </c>
      <c r="H33" s="26" t="s">
        <v>690</v>
      </c>
      <c r="I33" s="53">
        <v>44298</v>
      </c>
      <c r="J33" s="53">
        <v>44328</v>
      </c>
      <c r="K33" s="53">
        <v>44511</v>
      </c>
      <c r="L33" s="52" t="s">
        <v>2868</v>
      </c>
      <c r="M33" s="52" t="s">
        <v>2586</v>
      </c>
      <c r="N33" s="26" t="s">
        <v>3509</v>
      </c>
    </row>
    <row r="34" spans="1:14">
      <c r="A34" s="54" t="s">
        <v>3357</v>
      </c>
      <c r="B34" s="54" t="s">
        <v>341</v>
      </c>
      <c r="C34" s="23" t="s">
        <v>809</v>
      </c>
      <c r="D34" s="23" t="s">
        <v>2869</v>
      </c>
      <c r="E34" s="23" t="s">
        <v>2749</v>
      </c>
      <c r="F34" s="23" t="s">
        <v>649</v>
      </c>
      <c r="G34" s="54" t="s">
        <v>647</v>
      </c>
      <c r="H34" s="23" t="s">
        <v>118</v>
      </c>
      <c r="I34" s="55">
        <v>44168</v>
      </c>
      <c r="J34" s="55">
        <v>44328</v>
      </c>
      <c r="K34" s="55">
        <v>44692</v>
      </c>
      <c r="L34" s="54" t="s">
        <v>2870</v>
      </c>
      <c r="M34" s="54" t="s">
        <v>2586</v>
      </c>
      <c r="N34" s="23" t="s">
        <v>3495</v>
      </c>
    </row>
    <row r="35" spans="1:14">
      <c r="A35" s="52" t="s">
        <v>3359</v>
      </c>
      <c r="B35" s="52" t="s">
        <v>341</v>
      </c>
      <c r="C35" s="26" t="s">
        <v>341</v>
      </c>
      <c r="D35" s="26" t="s">
        <v>832</v>
      </c>
      <c r="E35" s="26" t="s">
        <v>2587</v>
      </c>
      <c r="F35" s="26" t="s">
        <v>2805</v>
      </c>
      <c r="G35" s="52" t="s">
        <v>647</v>
      </c>
      <c r="H35" s="26" t="s">
        <v>690</v>
      </c>
      <c r="I35" s="53">
        <v>44238</v>
      </c>
      <c r="J35" s="53">
        <v>44305</v>
      </c>
      <c r="K35" s="53">
        <v>46130</v>
      </c>
      <c r="L35" s="52" t="s">
        <v>2872</v>
      </c>
      <c r="M35" s="52" t="s">
        <v>2586</v>
      </c>
      <c r="N35" s="26" t="s">
        <v>3510</v>
      </c>
    </row>
    <row r="36" spans="1:14">
      <c r="A36" s="54" t="s">
        <v>3360</v>
      </c>
      <c r="B36" s="54" t="s">
        <v>341</v>
      </c>
      <c r="C36" s="23" t="s">
        <v>341</v>
      </c>
      <c r="D36" s="23" t="s">
        <v>832</v>
      </c>
      <c r="E36" s="23" t="s">
        <v>2587</v>
      </c>
      <c r="F36" s="23" t="s">
        <v>2840</v>
      </c>
      <c r="G36" s="54" t="s">
        <v>647</v>
      </c>
      <c r="H36" s="23" t="s">
        <v>127</v>
      </c>
      <c r="I36" s="55">
        <v>44238</v>
      </c>
      <c r="J36" s="55">
        <v>44315</v>
      </c>
      <c r="K36" s="55">
        <v>46140</v>
      </c>
      <c r="L36" s="54" t="s">
        <v>2873</v>
      </c>
      <c r="M36" s="54" t="s">
        <v>2586</v>
      </c>
      <c r="N36" s="23" t="s">
        <v>3492</v>
      </c>
    </row>
    <row r="37" spans="1:14">
      <c r="A37" s="52" t="s">
        <v>3363</v>
      </c>
      <c r="B37" s="52" t="s">
        <v>341</v>
      </c>
      <c r="C37" s="26" t="s">
        <v>2879</v>
      </c>
      <c r="D37" s="26" t="s">
        <v>2877</v>
      </c>
      <c r="E37" s="26" t="s">
        <v>2749</v>
      </c>
      <c r="F37" s="26" t="s">
        <v>2775</v>
      </c>
      <c r="G37" s="52" t="s">
        <v>647</v>
      </c>
      <c r="H37" s="26" t="s">
        <v>118</v>
      </c>
      <c r="I37" s="53">
        <v>43845</v>
      </c>
      <c r="J37" s="53">
        <v>44285</v>
      </c>
      <c r="K37" s="53">
        <v>44649</v>
      </c>
      <c r="L37" s="52" t="s">
        <v>2880</v>
      </c>
      <c r="M37" s="52" t="s">
        <v>2586</v>
      </c>
      <c r="N37" s="26" t="s">
        <v>3511</v>
      </c>
    </row>
    <row r="38" spans="1:14">
      <c r="A38" s="54" t="s">
        <v>3365</v>
      </c>
      <c r="B38" s="54" t="s">
        <v>341</v>
      </c>
      <c r="C38" s="23" t="s">
        <v>341</v>
      </c>
      <c r="D38" s="23" t="s">
        <v>2843</v>
      </c>
      <c r="E38" s="23" t="s">
        <v>2749</v>
      </c>
      <c r="F38" s="23" t="s">
        <v>649</v>
      </c>
      <c r="G38" s="54" t="s">
        <v>647</v>
      </c>
      <c r="H38" s="23" t="s">
        <v>118</v>
      </c>
      <c r="I38" s="55">
        <v>44294</v>
      </c>
      <c r="J38" s="55">
        <v>44337</v>
      </c>
      <c r="K38" s="55">
        <v>44701</v>
      </c>
      <c r="L38" s="54" t="s">
        <v>815</v>
      </c>
      <c r="M38" s="54" t="s">
        <v>2586</v>
      </c>
      <c r="N38" s="23" t="s">
        <v>3494</v>
      </c>
    </row>
    <row r="39" spans="1:14">
      <c r="A39" s="52" t="s">
        <v>3366</v>
      </c>
      <c r="B39" s="52" t="s">
        <v>341</v>
      </c>
      <c r="C39" s="26" t="s">
        <v>341</v>
      </c>
      <c r="D39" s="26" t="s">
        <v>1416</v>
      </c>
      <c r="E39" s="26" t="s">
        <v>2749</v>
      </c>
      <c r="F39" s="26" t="s">
        <v>2775</v>
      </c>
      <c r="G39" s="52" t="s">
        <v>647</v>
      </c>
      <c r="H39" s="26" t="s">
        <v>181</v>
      </c>
      <c r="I39" s="53">
        <v>44277</v>
      </c>
      <c r="J39" s="53">
        <v>44403</v>
      </c>
      <c r="K39" s="53">
        <v>44767</v>
      </c>
      <c r="L39" s="52" t="s">
        <v>2882</v>
      </c>
      <c r="M39" s="52" t="s">
        <v>2586</v>
      </c>
      <c r="N39" s="26" t="s">
        <v>3506</v>
      </c>
    </row>
    <row r="40" spans="1:14">
      <c r="A40" s="54" t="s">
        <v>3367</v>
      </c>
      <c r="B40" s="54" t="s">
        <v>341</v>
      </c>
      <c r="C40" s="23" t="s">
        <v>2883</v>
      </c>
      <c r="D40" s="23" t="s">
        <v>2884</v>
      </c>
      <c r="E40" s="23" t="s">
        <v>833</v>
      </c>
      <c r="F40" s="23" t="s">
        <v>661</v>
      </c>
      <c r="G40" s="54" t="s">
        <v>647</v>
      </c>
      <c r="H40" s="23" t="s">
        <v>127</v>
      </c>
      <c r="I40" s="55">
        <v>44287</v>
      </c>
      <c r="J40" s="55">
        <v>44335</v>
      </c>
      <c r="K40" s="55">
        <v>44698</v>
      </c>
      <c r="L40" s="54" t="s">
        <v>2885</v>
      </c>
      <c r="M40" s="54" t="s">
        <v>2586</v>
      </c>
      <c r="N40" s="23" t="s">
        <v>3491</v>
      </c>
    </row>
    <row r="41" spans="1:14">
      <c r="A41" s="52" t="s">
        <v>3368</v>
      </c>
      <c r="B41" s="52" t="s">
        <v>341</v>
      </c>
      <c r="C41" s="26" t="s">
        <v>2886</v>
      </c>
      <c r="D41" s="26" t="s">
        <v>2887</v>
      </c>
      <c r="E41" s="26" t="s">
        <v>833</v>
      </c>
      <c r="F41" s="26" t="s">
        <v>661</v>
      </c>
      <c r="G41" s="52" t="s">
        <v>647</v>
      </c>
      <c r="H41" s="26" t="s">
        <v>127</v>
      </c>
      <c r="I41" s="53">
        <v>44326</v>
      </c>
      <c r="J41" s="53">
        <v>44342</v>
      </c>
      <c r="K41" s="53">
        <v>44525</v>
      </c>
      <c r="L41" s="52" t="s">
        <v>2888</v>
      </c>
      <c r="M41" s="52" t="s">
        <v>2586</v>
      </c>
      <c r="N41" s="26" t="s">
        <v>3498</v>
      </c>
    </row>
    <row r="42" spans="1:14">
      <c r="A42" s="54" t="s">
        <v>3369</v>
      </c>
      <c r="B42" s="54" t="s">
        <v>341</v>
      </c>
      <c r="C42" s="23" t="s">
        <v>2889</v>
      </c>
      <c r="D42" s="23" t="s">
        <v>2890</v>
      </c>
      <c r="E42" s="23" t="s">
        <v>2628</v>
      </c>
      <c r="F42" s="23" t="s">
        <v>661</v>
      </c>
      <c r="G42" s="54" t="s">
        <v>647</v>
      </c>
      <c r="H42" s="23" t="s">
        <v>127</v>
      </c>
      <c r="I42" s="55">
        <v>44032</v>
      </c>
      <c r="J42" s="55">
        <v>44321</v>
      </c>
      <c r="K42" s="55">
        <v>45416</v>
      </c>
      <c r="L42" s="54" t="s">
        <v>2891</v>
      </c>
      <c r="M42" s="54" t="s">
        <v>2586</v>
      </c>
      <c r="N42" s="23" t="s">
        <v>3491</v>
      </c>
    </row>
    <row r="43" spans="1:14">
      <c r="A43" s="52" t="s">
        <v>3370</v>
      </c>
      <c r="B43" s="52" t="s">
        <v>341</v>
      </c>
      <c r="C43" s="26" t="s">
        <v>2892</v>
      </c>
      <c r="D43" s="26" t="s">
        <v>2843</v>
      </c>
      <c r="E43" s="26" t="s">
        <v>2749</v>
      </c>
      <c r="F43" s="26" t="s">
        <v>649</v>
      </c>
      <c r="G43" s="52" t="s">
        <v>647</v>
      </c>
      <c r="H43" s="26" t="s">
        <v>118</v>
      </c>
      <c r="I43" s="53">
        <v>44323</v>
      </c>
      <c r="J43" s="53">
        <v>44383</v>
      </c>
      <c r="K43" s="53">
        <v>44747</v>
      </c>
      <c r="L43" s="52" t="s">
        <v>2893</v>
      </c>
      <c r="M43" s="52" t="s">
        <v>2586</v>
      </c>
      <c r="N43" s="26" t="s">
        <v>3494</v>
      </c>
    </row>
    <row r="44" spans="1:14">
      <c r="A44" s="54" t="s">
        <v>3372</v>
      </c>
      <c r="B44" s="54" t="s">
        <v>341</v>
      </c>
      <c r="C44" s="23" t="s">
        <v>341</v>
      </c>
      <c r="D44" s="23" t="s">
        <v>1501</v>
      </c>
      <c r="E44" s="23" t="s">
        <v>2749</v>
      </c>
      <c r="F44" s="23" t="s">
        <v>649</v>
      </c>
      <c r="G44" s="54" t="s">
        <v>647</v>
      </c>
      <c r="H44" s="23" t="s">
        <v>181</v>
      </c>
      <c r="I44" s="55">
        <v>44305</v>
      </c>
      <c r="J44" s="55">
        <v>44349</v>
      </c>
      <c r="K44" s="55">
        <v>44713</v>
      </c>
      <c r="L44" s="54" t="s">
        <v>2895</v>
      </c>
      <c r="M44" s="54" t="s">
        <v>2586</v>
      </c>
      <c r="N44" s="23" t="s">
        <v>3495</v>
      </c>
    </row>
    <row r="45" spans="1:14">
      <c r="A45" s="52" t="s">
        <v>3373</v>
      </c>
      <c r="B45" s="52" t="s">
        <v>341</v>
      </c>
      <c r="C45" s="26" t="s">
        <v>341</v>
      </c>
      <c r="D45" s="26" t="s">
        <v>2896</v>
      </c>
      <c r="E45" s="26" t="s">
        <v>833</v>
      </c>
      <c r="F45" s="26" t="s">
        <v>673</v>
      </c>
      <c r="G45" s="52" t="s">
        <v>647</v>
      </c>
      <c r="H45" s="26" t="s">
        <v>127</v>
      </c>
      <c r="I45" s="53">
        <v>44327</v>
      </c>
      <c r="J45" s="53">
        <v>44355</v>
      </c>
      <c r="K45" s="53">
        <v>44537</v>
      </c>
      <c r="L45" s="52" t="s">
        <v>2897</v>
      </c>
      <c r="M45" s="52" t="s">
        <v>2586</v>
      </c>
      <c r="N45" s="26" t="s">
        <v>3491</v>
      </c>
    </row>
    <row r="46" spans="1:14">
      <c r="A46" s="54" t="s">
        <v>3374</v>
      </c>
      <c r="B46" s="54" t="s">
        <v>341</v>
      </c>
      <c r="C46" s="23" t="s">
        <v>341</v>
      </c>
      <c r="D46" s="23" t="s">
        <v>2898</v>
      </c>
      <c r="E46" s="23" t="s">
        <v>2587</v>
      </c>
      <c r="F46" s="23" t="s">
        <v>673</v>
      </c>
      <c r="G46" s="54" t="s">
        <v>647</v>
      </c>
      <c r="H46" s="23" t="s">
        <v>127</v>
      </c>
      <c r="I46" s="55">
        <v>44312</v>
      </c>
      <c r="J46" s="55">
        <v>44439</v>
      </c>
      <c r="K46" s="55">
        <v>46264</v>
      </c>
      <c r="L46" s="54" t="s">
        <v>2899</v>
      </c>
      <c r="M46" s="54" t="s">
        <v>2586</v>
      </c>
      <c r="N46" s="23" t="s">
        <v>3491</v>
      </c>
    </row>
    <row r="47" spans="1:14">
      <c r="A47" s="52" t="s">
        <v>3375</v>
      </c>
      <c r="B47" s="52" t="s">
        <v>341</v>
      </c>
      <c r="C47" s="26" t="s">
        <v>341</v>
      </c>
      <c r="D47" s="26" t="s">
        <v>2900</v>
      </c>
      <c r="E47" s="26" t="s">
        <v>833</v>
      </c>
      <c r="F47" s="26" t="s">
        <v>2775</v>
      </c>
      <c r="G47" s="52" t="s">
        <v>647</v>
      </c>
      <c r="H47" s="26" t="s">
        <v>181</v>
      </c>
      <c r="I47" s="53">
        <v>44327</v>
      </c>
      <c r="J47" s="53">
        <v>44362</v>
      </c>
      <c r="K47" s="53">
        <v>44544</v>
      </c>
      <c r="L47" s="52" t="s">
        <v>2901</v>
      </c>
      <c r="M47" s="52" t="s">
        <v>2586</v>
      </c>
      <c r="N47" s="26" t="s">
        <v>3512</v>
      </c>
    </row>
    <row r="48" spans="1:14">
      <c r="A48" s="54" t="s">
        <v>3376</v>
      </c>
      <c r="B48" s="54" t="s">
        <v>341</v>
      </c>
      <c r="C48" s="23" t="s">
        <v>341</v>
      </c>
      <c r="D48" s="23" t="s">
        <v>2902</v>
      </c>
      <c r="E48" s="23" t="s">
        <v>2587</v>
      </c>
      <c r="F48" s="23" t="s">
        <v>673</v>
      </c>
      <c r="G48" s="54" t="s">
        <v>647</v>
      </c>
      <c r="H48" s="23" t="s">
        <v>127</v>
      </c>
      <c r="I48" s="55">
        <v>43269</v>
      </c>
      <c r="J48" s="55">
        <v>44379</v>
      </c>
      <c r="K48" s="55">
        <v>46204</v>
      </c>
      <c r="L48" s="54" t="s">
        <v>2903</v>
      </c>
      <c r="M48" s="54" t="s">
        <v>2586</v>
      </c>
      <c r="N48" s="23" t="s">
        <v>3491</v>
      </c>
    </row>
    <row r="49" spans="1:14">
      <c r="A49" s="52" t="s">
        <v>3377</v>
      </c>
      <c r="B49" s="52" t="s">
        <v>341</v>
      </c>
      <c r="C49" s="26" t="s">
        <v>2904</v>
      </c>
      <c r="D49" s="26" t="s">
        <v>2606</v>
      </c>
      <c r="E49" s="26" t="s">
        <v>833</v>
      </c>
      <c r="F49" s="26" t="s">
        <v>661</v>
      </c>
      <c r="G49" s="52" t="s">
        <v>647</v>
      </c>
      <c r="H49" s="26" t="s">
        <v>127</v>
      </c>
      <c r="I49" s="53">
        <v>44335</v>
      </c>
      <c r="J49" s="53">
        <v>44369</v>
      </c>
      <c r="K49" s="53">
        <v>44733</v>
      </c>
      <c r="L49" s="52" t="s">
        <v>2905</v>
      </c>
      <c r="M49" s="52" t="s">
        <v>2586</v>
      </c>
      <c r="N49" s="26" t="s">
        <v>3513</v>
      </c>
    </row>
    <row r="50" spans="1:14">
      <c r="A50" s="54" t="s">
        <v>3378</v>
      </c>
      <c r="B50" s="54" t="s">
        <v>341</v>
      </c>
      <c r="C50" s="23" t="s">
        <v>645</v>
      </c>
      <c r="D50" s="23" t="s">
        <v>2906</v>
      </c>
      <c r="E50" s="23" t="s">
        <v>833</v>
      </c>
      <c r="F50" s="23" t="s">
        <v>646</v>
      </c>
      <c r="G50" s="54" t="s">
        <v>647</v>
      </c>
      <c r="H50" s="23" t="s">
        <v>181</v>
      </c>
      <c r="I50" s="55">
        <v>44368</v>
      </c>
      <c r="J50" s="55">
        <v>44372</v>
      </c>
      <c r="K50" s="55">
        <v>44554</v>
      </c>
      <c r="L50" s="54" t="s">
        <v>2907</v>
      </c>
      <c r="M50" s="54" t="s">
        <v>2586</v>
      </c>
      <c r="N50" s="23" t="s">
        <v>3514</v>
      </c>
    </row>
    <row r="51" spans="1:14">
      <c r="A51" s="52" t="s">
        <v>3379</v>
      </c>
      <c r="B51" s="52" t="s">
        <v>341</v>
      </c>
      <c r="C51" s="26" t="s">
        <v>2908</v>
      </c>
      <c r="D51" s="26" t="s">
        <v>2909</v>
      </c>
      <c r="E51" s="26" t="s">
        <v>2749</v>
      </c>
      <c r="F51" s="26" t="s">
        <v>649</v>
      </c>
      <c r="G51" s="52" t="s">
        <v>647</v>
      </c>
      <c r="H51" s="26" t="s">
        <v>118</v>
      </c>
      <c r="I51" s="53">
        <v>44032</v>
      </c>
      <c r="J51" s="53">
        <v>44377</v>
      </c>
      <c r="K51" s="53">
        <v>44741</v>
      </c>
      <c r="L51" s="52" t="s">
        <v>2910</v>
      </c>
      <c r="M51" s="52" t="s">
        <v>2586</v>
      </c>
      <c r="N51" s="26" t="s">
        <v>3494</v>
      </c>
    </row>
    <row r="52" spans="1:14">
      <c r="A52" s="54" t="s">
        <v>3381</v>
      </c>
      <c r="B52" s="54" t="s">
        <v>341</v>
      </c>
      <c r="C52" s="23" t="s">
        <v>2913</v>
      </c>
      <c r="D52" s="23" t="s">
        <v>2914</v>
      </c>
      <c r="E52" s="23" t="s">
        <v>2749</v>
      </c>
      <c r="F52" s="23" t="s">
        <v>2775</v>
      </c>
      <c r="G52" s="54" t="s">
        <v>647</v>
      </c>
      <c r="H52" s="23" t="s">
        <v>181</v>
      </c>
      <c r="I52" s="55">
        <v>44368</v>
      </c>
      <c r="J52" s="55">
        <v>44442</v>
      </c>
      <c r="K52" s="55">
        <v>44806</v>
      </c>
      <c r="L52" s="54" t="s">
        <v>2915</v>
      </c>
      <c r="M52" s="54" t="s">
        <v>2586</v>
      </c>
      <c r="N52" s="23" t="s">
        <v>3506</v>
      </c>
    </row>
    <row r="53" spans="1:14">
      <c r="A53" s="52" t="s">
        <v>3383</v>
      </c>
      <c r="B53" s="52" t="s">
        <v>341</v>
      </c>
      <c r="C53" s="26" t="s">
        <v>2919</v>
      </c>
      <c r="D53" s="26" t="s">
        <v>2920</v>
      </c>
      <c r="E53" s="26" t="s">
        <v>833</v>
      </c>
      <c r="F53" s="26" t="s">
        <v>661</v>
      </c>
      <c r="G53" s="52" t="s">
        <v>647</v>
      </c>
      <c r="H53" s="26" t="s">
        <v>127</v>
      </c>
      <c r="I53" s="53">
        <v>44368</v>
      </c>
      <c r="J53" s="53">
        <v>44382</v>
      </c>
      <c r="K53" s="53">
        <v>44565</v>
      </c>
      <c r="L53" s="52" t="s">
        <v>2921</v>
      </c>
      <c r="M53" s="52" t="s">
        <v>2586</v>
      </c>
      <c r="N53" s="26" t="s">
        <v>3492</v>
      </c>
    </row>
    <row r="54" spans="1:14">
      <c r="A54" s="54" t="s">
        <v>3384</v>
      </c>
      <c r="B54" s="54" t="s">
        <v>341</v>
      </c>
      <c r="C54" s="23" t="s">
        <v>2922</v>
      </c>
      <c r="D54" s="23" t="s">
        <v>2923</v>
      </c>
      <c r="E54" s="23" t="s">
        <v>833</v>
      </c>
      <c r="F54" s="23" t="s">
        <v>673</v>
      </c>
      <c r="G54" s="54" t="s">
        <v>647</v>
      </c>
      <c r="H54" s="23" t="s">
        <v>181</v>
      </c>
      <c r="I54" s="55">
        <v>44382</v>
      </c>
      <c r="J54" s="55">
        <v>44390</v>
      </c>
      <c r="K54" s="55">
        <v>44573</v>
      </c>
      <c r="L54" s="54" t="s">
        <v>2924</v>
      </c>
      <c r="M54" s="54" t="s">
        <v>2586</v>
      </c>
      <c r="N54" s="23" t="s">
        <v>3515</v>
      </c>
    </row>
    <row r="55" spans="1:14">
      <c r="A55" s="52" t="s">
        <v>3385</v>
      </c>
      <c r="B55" s="52" t="s">
        <v>341</v>
      </c>
      <c r="C55" s="26" t="s">
        <v>2767</v>
      </c>
      <c r="D55" s="26" t="s">
        <v>2758</v>
      </c>
      <c r="E55" s="26" t="s">
        <v>833</v>
      </c>
      <c r="F55" s="26" t="s">
        <v>673</v>
      </c>
      <c r="G55" s="52" t="s">
        <v>647</v>
      </c>
      <c r="H55" s="26" t="s">
        <v>690</v>
      </c>
      <c r="I55" s="53">
        <v>44371</v>
      </c>
      <c r="J55" s="53">
        <v>44390</v>
      </c>
      <c r="K55" s="53">
        <v>44573</v>
      </c>
      <c r="L55" s="52" t="s">
        <v>2925</v>
      </c>
      <c r="M55" s="52" t="s">
        <v>2586</v>
      </c>
      <c r="N55" s="26" t="s">
        <v>3516</v>
      </c>
    </row>
    <row r="56" spans="1:14">
      <c r="A56" s="54" t="s">
        <v>3386</v>
      </c>
      <c r="B56" s="54" t="s">
        <v>341</v>
      </c>
      <c r="C56" s="23" t="s">
        <v>2926</v>
      </c>
      <c r="D56" s="23" t="s">
        <v>2887</v>
      </c>
      <c r="E56" s="23" t="s">
        <v>2628</v>
      </c>
      <c r="F56" s="23" t="s">
        <v>661</v>
      </c>
      <c r="G56" s="54" t="s">
        <v>647</v>
      </c>
      <c r="H56" s="23" t="s">
        <v>127</v>
      </c>
      <c r="I56" s="55">
        <v>44251</v>
      </c>
      <c r="J56" s="55">
        <v>44413</v>
      </c>
      <c r="K56" s="55">
        <v>45508</v>
      </c>
      <c r="L56" s="54" t="s">
        <v>2927</v>
      </c>
      <c r="M56" s="54" t="s">
        <v>2586</v>
      </c>
      <c r="N56" s="23" t="s">
        <v>3498</v>
      </c>
    </row>
    <row r="57" spans="1:14">
      <c r="A57" s="52" t="s">
        <v>3387</v>
      </c>
      <c r="B57" s="52" t="s">
        <v>341</v>
      </c>
      <c r="C57" s="26" t="s">
        <v>2928</v>
      </c>
      <c r="D57" s="26" t="s">
        <v>2929</v>
      </c>
      <c r="E57" s="26" t="s">
        <v>833</v>
      </c>
      <c r="F57" s="26" t="s">
        <v>2617</v>
      </c>
      <c r="G57" s="52" t="s">
        <v>647</v>
      </c>
      <c r="H57" s="26" t="s">
        <v>181</v>
      </c>
      <c r="I57" s="53">
        <v>44370</v>
      </c>
      <c r="J57" s="53">
        <v>44392</v>
      </c>
      <c r="K57" s="53">
        <v>44575</v>
      </c>
      <c r="L57" s="52" t="s">
        <v>2930</v>
      </c>
      <c r="M57" s="52" t="s">
        <v>2586</v>
      </c>
      <c r="N57" s="26" t="s">
        <v>3517</v>
      </c>
    </row>
    <row r="58" spans="1:14">
      <c r="A58" s="54" t="s">
        <v>3388</v>
      </c>
      <c r="B58" s="54" t="s">
        <v>341</v>
      </c>
      <c r="C58" s="23" t="s">
        <v>341</v>
      </c>
      <c r="D58" s="23" t="s">
        <v>2931</v>
      </c>
      <c r="E58" s="23" t="s">
        <v>2587</v>
      </c>
      <c r="F58" s="23" t="s">
        <v>2643</v>
      </c>
      <c r="G58" s="54" t="s">
        <v>647</v>
      </c>
      <c r="H58" s="23" t="s">
        <v>127</v>
      </c>
      <c r="I58" s="55">
        <v>44070</v>
      </c>
      <c r="J58" s="55">
        <v>44357</v>
      </c>
      <c r="K58" s="55">
        <v>46182</v>
      </c>
      <c r="L58" s="54" t="s">
        <v>2932</v>
      </c>
      <c r="M58" s="54" t="s">
        <v>2586</v>
      </c>
      <c r="N58" s="23" t="s">
        <v>3501</v>
      </c>
    </row>
    <row r="59" spans="1:14">
      <c r="A59" s="52" t="s">
        <v>3389</v>
      </c>
      <c r="B59" s="52" t="s">
        <v>341</v>
      </c>
      <c r="C59" s="26" t="s">
        <v>2933</v>
      </c>
      <c r="D59" s="26" t="s">
        <v>2778</v>
      </c>
      <c r="E59" s="26" t="s">
        <v>2749</v>
      </c>
      <c r="F59" s="26" t="s">
        <v>2775</v>
      </c>
      <c r="G59" s="52" t="s">
        <v>647</v>
      </c>
      <c r="H59" s="26" t="s">
        <v>794</v>
      </c>
      <c r="I59" s="53">
        <v>44375</v>
      </c>
      <c r="J59" s="53">
        <v>44411</v>
      </c>
      <c r="K59" s="53">
        <v>44775</v>
      </c>
      <c r="L59" s="52" t="s">
        <v>698</v>
      </c>
      <c r="M59" s="52" t="s">
        <v>2586</v>
      </c>
      <c r="N59" s="26" t="s">
        <v>3518</v>
      </c>
    </row>
    <row r="60" spans="1:14">
      <c r="A60" s="54" t="s">
        <v>3390</v>
      </c>
      <c r="B60" s="54" t="s">
        <v>341</v>
      </c>
      <c r="C60" s="23" t="s">
        <v>2934</v>
      </c>
      <c r="D60" s="23" t="s">
        <v>2935</v>
      </c>
      <c r="E60" s="23" t="s">
        <v>2749</v>
      </c>
      <c r="F60" s="23" t="s">
        <v>649</v>
      </c>
      <c r="G60" s="54" t="s">
        <v>647</v>
      </c>
      <c r="H60" s="23" t="s">
        <v>181</v>
      </c>
      <c r="I60" s="55">
        <v>44112</v>
      </c>
      <c r="J60" s="55">
        <v>44411</v>
      </c>
      <c r="K60" s="55">
        <v>44775</v>
      </c>
      <c r="L60" s="54" t="s">
        <v>2936</v>
      </c>
      <c r="M60" s="54" t="s">
        <v>2586</v>
      </c>
      <c r="N60" s="23" t="s">
        <v>3519</v>
      </c>
    </row>
    <row r="61" spans="1:14">
      <c r="A61" s="52" t="s">
        <v>3391</v>
      </c>
      <c r="B61" s="52" t="s">
        <v>341</v>
      </c>
      <c r="C61" s="26" t="s">
        <v>2937</v>
      </c>
      <c r="D61" s="26" t="s">
        <v>2938</v>
      </c>
      <c r="E61" s="26" t="s">
        <v>833</v>
      </c>
      <c r="F61" s="26" t="s">
        <v>661</v>
      </c>
      <c r="G61" s="52" t="s">
        <v>647</v>
      </c>
      <c r="H61" s="26" t="s">
        <v>127</v>
      </c>
      <c r="I61" s="53">
        <v>44393</v>
      </c>
      <c r="J61" s="53">
        <v>44407</v>
      </c>
      <c r="K61" s="53">
        <v>44590</v>
      </c>
      <c r="L61" s="52" t="s">
        <v>2939</v>
      </c>
      <c r="M61" s="52" t="s">
        <v>2586</v>
      </c>
      <c r="N61" s="26" t="s">
        <v>3501</v>
      </c>
    </row>
    <row r="62" spans="1:14">
      <c r="A62" s="54" t="s">
        <v>3392</v>
      </c>
      <c r="B62" s="54" t="s">
        <v>341</v>
      </c>
      <c r="C62" s="23" t="s">
        <v>2940</v>
      </c>
      <c r="D62" s="23" t="s">
        <v>1406</v>
      </c>
      <c r="E62" s="23" t="s">
        <v>2749</v>
      </c>
      <c r="F62" s="23" t="s">
        <v>2775</v>
      </c>
      <c r="G62" s="54" t="s">
        <v>647</v>
      </c>
      <c r="H62" s="23" t="s">
        <v>181</v>
      </c>
      <c r="I62" s="55">
        <v>44271</v>
      </c>
      <c r="J62" s="55">
        <v>44414</v>
      </c>
      <c r="K62" s="55">
        <v>44778</v>
      </c>
      <c r="L62" s="54" t="s">
        <v>2941</v>
      </c>
      <c r="M62" s="54" t="s">
        <v>2586</v>
      </c>
      <c r="N62" s="23" t="s">
        <v>3514</v>
      </c>
    </row>
    <row r="63" spans="1:14">
      <c r="A63" s="52" t="s">
        <v>3393</v>
      </c>
      <c r="B63" s="52" t="s">
        <v>341</v>
      </c>
      <c r="C63" s="26" t="s">
        <v>341</v>
      </c>
      <c r="D63" s="26" t="s">
        <v>2942</v>
      </c>
      <c r="E63" s="26" t="s">
        <v>2749</v>
      </c>
      <c r="F63" s="26" t="s">
        <v>649</v>
      </c>
      <c r="G63" s="52" t="s">
        <v>647</v>
      </c>
      <c r="H63" s="26" t="s">
        <v>127</v>
      </c>
      <c r="I63" s="53">
        <v>44225</v>
      </c>
      <c r="J63" s="53">
        <v>44249</v>
      </c>
      <c r="K63" s="53">
        <v>44613</v>
      </c>
      <c r="L63" s="52" t="s">
        <v>2943</v>
      </c>
      <c r="M63" s="52" t="s">
        <v>2586</v>
      </c>
      <c r="N63" s="26" t="s">
        <v>341</v>
      </c>
    </row>
    <row r="64" spans="1:14">
      <c r="A64" s="54" t="s">
        <v>3394</v>
      </c>
      <c r="B64" s="54" t="s">
        <v>341</v>
      </c>
      <c r="C64" s="23" t="s">
        <v>2944</v>
      </c>
      <c r="D64" s="23" t="s">
        <v>2945</v>
      </c>
      <c r="E64" s="23" t="s">
        <v>2749</v>
      </c>
      <c r="F64" s="23" t="s">
        <v>649</v>
      </c>
      <c r="G64" s="54" t="s">
        <v>647</v>
      </c>
      <c r="H64" s="23" t="s">
        <v>118</v>
      </c>
      <c r="I64" s="55">
        <v>44068</v>
      </c>
      <c r="J64" s="55">
        <v>44419</v>
      </c>
      <c r="K64" s="55">
        <v>44783</v>
      </c>
      <c r="L64" s="54" t="s">
        <v>2946</v>
      </c>
      <c r="M64" s="54" t="s">
        <v>2586</v>
      </c>
      <c r="N64" s="23" t="s">
        <v>3494</v>
      </c>
    </row>
    <row r="65" spans="1:14">
      <c r="A65" s="52" t="s">
        <v>3395</v>
      </c>
      <c r="B65" s="52" t="s">
        <v>341</v>
      </c>
      <c r="C65" s="26" t="s">
        <v>809</v>
      </c>
      <c r="D65" s="26" t="s">
        <v>2947</v>
      </c>
      <c r="E65" s="26" t="s">
        <v>2749</v>
      </c>
      <c r="F65" s="26" t="s">
        <v>649</v>
      </c>
      <c r="G65" s="52" t="s">
        <v>647</v>
      </c>
      <c r="H65" s="26" t="s">
        <v>118</v>
      </c>
      <c r="I65" s="53">
        <v>44405</v>
      </c>
      <c r="J65" s="53">
        <v>44463</v>
      </c>
      <c r="K65" s="53">
        <v>44827</v>
      </c>
      <c r="L65" s="52" t="s">
        <v>2948</v>
      </c>
      <c r="M65" s="52" t="s">
        <v>2586</v>
      </c>
      <c r="N65" s="26" t="s">
        <v>3495</v>
      </c>
    </row>
    <row r="66" spans="1:14">
      <c r="A66" s="54" t="s">
        <v>3396</v>
      </c>
      <c r="B66" s="54" t="s">
        <v>341</v>
      </c>
      <c r="C66" s="23" t="s">
        <v>341</v>
      </c>
      <c r="D66" s="23" t="s">
        <v>2949</v>
      </c>
      <c r="E66" s="23" t="s">
        <v>2749</v>
      </c>
      <c r="F66" s="23" t="s">
        <v>649</v>
      </c>
      <c r="G66" s="54" t="s">
        <v>647</v>
      </c>
      <c r="H66" s="23" t="s">
        <v>118</v>
      </c>
      <c r="I66" s="55">
        <v>44372</v>
      </c>
      <c r="J66" s="55">
        <v>44449</v>
      </c>
      <c r="K66" s="55">
        <v>44813</v>
      </c>
      <c r="L66" s="54" t="s">
        <v>2950</v>
      </c>
      <c r="M66" s="54" t="s">
        <v>2586</v>
      </c>
      <c r="N66" s="23" t="s">
        <v>3495</v>
      </c>
    </row>
    <row r="67" spans="1:14">
      <c r="A67" s="52" t="s">
        <v>3397</v>
      </c>
      <c r="B67" s="52" t="s">
        <v>341</v>
      </c>
      <c r="C67" s="26" t="s">
        <v>2951</v>
      </c>
      <c r="D67" s="26" t="s">
        <v>2952</v>
      </c>
      <c r="E67" s="26" t="s">
        <v>2749</v>
      </c>
      <c r="F67" s="26" t="s">
        <v>2775</v>
      </c>
      <c r="G67" s="52" t="s">
        <v>647</v>
      </c>
      <c r="H67" s="26" t="s">
        <v>181</v>
      </c>
      <c r="I67" s="53">
        <v>44257</v>
      </c>
      <c r="J67" s="53">
        <v>44419</v>
      </c>
      <c r="K67" s="53">
        <v>44783</v>
      </c>
      <c r="L67" s="52" t="s">
        <v>2953</v>
      </c>
      <c r="M67" s="52" t="s">
        <v>2586</v>
      </c>
      <c r="N67" s="26" t="s">
        <v>3506</v>
      </c>
    </row>
    <row r="68" spans="1:14">
      <c r="A68" s="54" t="s">
        <v>3398</v>
      </c>
      <c r="B68" s="54" t="s">
        <v>341</v>
      </c>
      <c r="C68" s="23" t="s">
        <v>2954</v>
      </c>
      <c r="D68" s="23" t="s">
        <v>2955</v>
      </c>
      <c r="E68" s="23" t="s">
        <v>2749</v>
      </c>
      <c r="F68" s="23" t="s">
        <v>816</v>
      </c>
      <c r="G68" s="54" t="s">
        <v>647</v>
      </c>
      <c r="H68" s="23" t="s">
        <v>978</v>
      </c>
      <c r="I68" s="55">
        <v>43733</v>
      </c>
      <c r="J68" s="55">
        <v>44442</v>
      </c>
      <c r="K68" s="55">
        <v>44806</v>
      </c>
      <c r="L68" s="54" t="s">
        <v>2946</v>
      </c>
      <c r="M68" s="54" t="s">
        <v>2586</v>
      </c>
      <c r="N68" s="23" t="s">
        <v>3520</v>
      </c>
    </row>
    <row r="69" spans="1:14" ht="22.5">
      <c r="A69" s="52" t="s">
        <v>3399</v>
      </c>
      <c r="B69" s="52" t="s">
        <v>3521</v>
      </c>
      <c r="C69" s="26" t="s">
        <v>341</v>
      </c>
      <c r="D69" s="26" t="s">
        <v>2956</v>
      </c>
      <c r="E69" s="26" t="s">
        <v>2749</v>
      </c>
      <c r="F69" s="26" t="s">
        <v>649</v>
      </c>
      <c r="G69" s="52" t="s">
        <v>647</v>
      </c>
      <c r="H69" s="26" t="s">
        <v>181</v>
      </c>
      <c r="I69" s="53">
        <v>44242</v>
      </c>
      <c r="J69" s="53">
        <v>44280</v>
      </c>
      <c r="K69" s="53">
        <v>44644</v>
      </c>
      <c r="L69" s="52" t="s">
        <v>2957</v>
      </c>
      <c r="M69" s="52" t="s">
        <v>2586</v>
      </c>
      <c r="N69" s="26" t="s">
        <v>3495</v>
      </c>
    </row>
    <row r="70" spans="1:14">
      <c r="A70" s="54" t="s">
        <v>3400</v>
      </c>
      <c r="B70" s="54" t="s">
        <v>341</v>
      </c>
      <c r="C70" s="23" t="s">
        <v>2958</v>
      </c>
      <c r="D70" s="23" t="s">
        <v>2959</v>
      </c>
      <c r="E70" s="23" t="s">
        <v>2587</v>
      </c>
      <c r="F70" s="23" t="s">
        <v>2960</v>
      </c>
      <c r="G70" s="54" t="s">
        <v>647</v>
      </c>
      <c r="H70" s="23" t="s">
        <v>181</v>
      </c>
      <c r="I70" s="55">
        <v>44379</v>
      </c>
      <c r="J70" s="55">
        <v>44439</v>
      </c>
      <c r="K70" s="55">
        <v>46264</v>
      </c>
      <c r="L70" s="54" t="s">
        <v>2813</v>
      </c>
      <c r="M70" s="54" t="s">
        <v>2586</v>
      </c>
      <c r="N70" s="23" t="s">
        <v>3522</v>
      </c>
    </row>
    <row r="71" spans="1:14">
      <c r="A71" s="52" t="s">
        <v>3401</v>
      </c>
      <c r="B71" s="52" t="s">
        <v>341</v>
      </c>
      <c r="C71" s="26" t="s">
        <v>2961</v>
      </c>
      <c r="D71" s="26" t="s">
        <v>2962</v>
      </c>
      <c r="E71" s="26" t="s">
        <v>2714</v>
      </c>
      <c r="F71" s="26" t="s">
        <v>2715</v>
      </c>
      <c r="G71" s="52" t="s">
        <v>647</v>
      </c>
      <c r="H71" s="26" t="s">
        <v>181</v>
      </c>
      <c r="I71" s="53">
        <v>44417</v>
      </c>
      <c r="J71" s="53">
        <v>44481</v>
      </c>
      <c r="K71" s="53">
        <v>46306</v>
      </c>
      <c r="L71" s="52"/>
      <c r="M71" s="52" t="s">
        <v>2586</v>
      </c>
      <c r="N71" s="26" t="s">
        <v>3523</v>
      </c>
    </row>
    <row r="72" spans="1:14">
      <c r="A72" s="54" t="s">
        <v>3402</v>
      </c>
      <c r="B72" s="54" t="s">
        <v>341</v>
      </c>
      <c r="C72" s="23" t="s">
        <v>2963</v>
      </c>
      <c r="D72" s="23" t="s">
        <v>2964</v>
      </c>
      <c r="E72" s="23" t="s">
        <v>2749</v>
      </c>
      <c r="F72" s="23" t="s">
        <v>2775</v>
      </c>
      <c r="G72" s="54" t="s">
        <v>647</v>
      </c>
      <c r="H72" s="23" t="s">
        <v>181</v>
      </c>
      <c r="I72" s="55">
        <v>44468</v>
      </c>
      <c r="J72" s="55">
        <v>44550</v>
      </c>
      <c r="K72" s="55">
        <v>44914</v>
      </c>
      <c r="L72" s="54" t="s">
        <v>2965</v>
      </c>
      <c r="M72" s="54" t="s">
        <v>2586</v>
      </c>
      <c r="N72" s="23" t="s">
        <v>3502</v>
      </c>
    </row>
    <row r="73" spans="1:14">
      <c r="A73" s="52" t="s">
        <v>3403</v>
      </c>
      <c r="B73" s="52" t="s">
        <v>341</v>
      </c>
      <c r="C73" s="26" t="s">
        <v>341</v>
      </c>
      <c r="D73" s="26" t="s">
        <v>2843</v>
      </c>
      <c r="E73" s="26" t="s">
        <v>2749</v>
      </c>
      <c r="F73" s="26" t="s">
        <v>649</v>
      </c>
      <c r="G73" s="52" t="s">
        <v>647</v>
      </c>
      <c r="H73" s="26" t="s">
        <v>118</v>
      </c>
      <c r="I73" s="53">
        <v>44375</v>
      </c>
      <c r="J73" s="53">
        <v>44498</v>
      </c>
      <c r="K73" s="53">
        <v>44862</v>
      </c>
      <c r="L73" s="52" t="s">
        <v>2966</v>
      </c>
      <c r="M73" s="52" t="s">
        <v>2586</v>
      </c>
      <c r="N73" s="26" t="s">
        <v>3495</v>
      </c>
    </row>
    <row r="74" spans="1:14">
      <c r="A74" s="54" t="s">
        <v>3404</v>
      </c>
      <c r="B74" s="54" t="s">
        <v>341</v>
      </c>
      <c r="C74" s="23" t="s">
        <v>79</v>
      </c>
      <c r="D74" s="23" t="s">
        <v>2967</v>
      </c>
      <c r="E74" s="23" t="s">
        <v>2714</v>
      </c>
      <c r="F74" s="23" t="s">
        <v>2715</v>
      </c>
      <c r="G74" s="54" t="s">
        <v>647</v>
      </c>
      <c r="H74" s="23" t="s">
        <v>181</v>
      </c>
      <c r="I74" s="55">
        <v>44348</v>
      </c>
      <c r="J74" s="55">
        <v>44476</v>
      </c>
      <c r="K74" s="55">
        <v>46301</v>
      </c>
      <c r="L74" s="54"/>
      <c r="M74" s="54" t="s">
        <v>2586</v>
      </c>
      <c r="N74" s="23" t="s">
        <v>3523</v>
      </c>
    </row>
    <row r="75" spans="1:14">
      <c r="A75" s="52" t="s">
        <v>3405</v>
      </c>
      <c r="B75" s="52" t="s">
        <v>341</v>
      </c>
      <c r="C75" s="26" t="s">
        <v>341</v>
      </c>
      <c r="D75" s="26" t="s">
        <v>1054</v>
      </c>
      <c r="E75" s="26" t="s">
        <v>2714</v>
      </c>
      <c r="F75" s="26" t="s">
        <v>2715</v>
      </c>
      <c r="G75" s="52" t="s">
        <v>647</v>
      </c>
      <c r="H75" s="26" t="s">
        <v>181</v>
      </c>
      <c r="I75" s="53">
        <v>44354</v>
      </c>
      <c r="J75" s="53">
        <v>44476</v>
      </c>
      <c r="K75" s="53">
        <v>46301</v>
      </c>
      <c r="L75" s="52"/>
      <c r="M75" s="52" t="s">
        <v>2586</v>
      </c>
      <c r="N75" s="26" t="s">
        <v>3523</v>
      </c>
    </row>
    <row r="76" spans="1:14">
      <c r="A76" s="54" t="s">
        <v>3406</v>
      </c>
      <c r="B76" s="54" t="s">
        <v>341</v>
      </c>
      <c r="C76" s="23" t="s">
        <v>341</v>
      </c>
      <c r="D76" s="23" t="s">
        <v>2968</v>
      </c>
      <c r="E76" s="23" t="s">
        <v>833</v>
      </c>
      <c r="F76" s="23" t="s">
        <v>673</v>
      </c>
      <c r="G76" s="54" t="s">
        <v>647</v>
      </c>
      <c r="H76" s="23" t="s">
        <v>181</v>
      </c>
      <c r="I76" s="55">
        <v>44455</v>
      </c>
      <c r="J76" s="55">
        <v>44496</v>
      </c>
      <c r="K76" s="55">
        <v>44677</v>
      </c>
      <c r="L76" s="54" t="s">
        <v>2969</v>
      </c>
      <c r="M76" s="54" t="s">
        <v>2586</v>
      </c>
      <c r="N76" s="23" t="s">
        <v>3499</v>
      </c>
    </row>
    <row r="77" spans="1:14">
      <c r="A77" s="52" t="s">
        <v>3407</v>
      </c>
      <c r="B77" s="52" t="s">
        <v>341</v>
      </c>
      <c r="C77" s="26" t="s">
        <v>2970</v>
      </c>
      <c r="D77" s="26" t="s">
        <v>399</v>
      </c>
      <c r="E77" s="26" t="s">
        <v>833</v>
      </c>
      <c r="F77" s="26" t="s">
        <v>661</v>
      </c>
      <c r="G77" s="52" t="s">
        <v>647</v>
      </c>
      <c r="H77" s="26" t="s">
        <v>127</v>
      </c>
      <c r="I77" s="53">
        <v>44407</v>
      </c>
      <c r="J77" s="53">
        <v>44553</v>
      </c>
      <c r="K77" s="53">
        <v>44734</v>
      </c>
      <c r="L77" s="52" t="s">
        <v>2971</v>
      </c>
      <c r="M77" s="52" t="s">
        <v>2586</v>
      </c>
      <c r="N77" s="26" t="s">
        <v>3491</v>
      </c>
    </row>
    <row r="78" spans="1:14">
      <c r="A78" s="54" t="s">
        <v>3408</v>
      </c>
      <c r="B78" s="54" t="s">
        <v>341</v>
      </c>
      <c r="C78" s="23" t="s">
        <v>2972</v>
      </c>
      <c r="D78" s="23" t="s">
        <v>2973</v>
      </c>
      <c r="E78" s="23" t="s">
        <v>2749</v>
      </c>
      <c r="F78" s="23" t="s">
        <v>2775</v>
      </c>
      <c r="G78" s="54" t="s">
        <v>647</v>
      </c>
      <c r="H78" s="23" t="s">
        <v>181</v>
      </c>
      <c r="I78" s="55">
        <v>44378</v>
      </c>
      <c r="J78" s="55">
        <v>44529</v>
      </c>
      <c r="K78" s="55">
        <v>44893</v>
      </c>
      <c r="L78" s="54" t="s">
        <v>2974</v>
      </c>
      <c r="M78" s="54" t="s">
        <v>2586</v>
      </c>
      <c r="N78" s="23" t="s">
        <v>3502</v>
      </c>
    </row>
    <row r="79" spans="1:14">
      <c r="A79" s="52" t="s">
        <v>3409</v>
      </c>
      <c r="B79" s="52" t="s">
        <v>341</v>
      </c>
      <c r="C79" s="26" t="s">
        <v>2975</v>
      </c>
      <c r="D79" s="26" t="s">
        <v>929</v>
      </c>
      <c r="E79" s="26" t="s">
        <v>2749</v>
      </c>
      <c r="F79" s="26" t="s">
        <v>649</v>
      </c>
      <c r="G79" s="52" t="s">
        <v>647</v>
      </c>
      <c r="H79" s="26" t="s">
        <v>181</v>
      </c>
      <c r="I79" s="53">
        <v>44503</v>
      </c>
      <c r="J79" s="53">
        <v>44540</v>
      </c>
      <c r="K79" s="53">
        <v>44904</v>
      </c>
      <c r="L79" s="52" t="s">
        <v>2976</v>
      </c>
      <c r="M79" s="52" t="s">
        <v>2586</v>
      </c>
      <c r="N79" s="26" t="s">
        <v>341</v>
      </c>
    </row>
    <row r="80" spans="1:14">
      <c r="A80" s="54" t="s">
        <v>3410</v>
      </c>
      <c r="B80" s="54" t="s">
        <v>341</v>
      </c>
      <c r="C80" s="23" t="s">
        <v>2977</v>
      </c>
      <c r="D80" s="23" t="s">
        <v>2978</v>
      </c>
      <c r="E80" s="23" t="s">
        <v>833</v>
      </c>
      <c r="F80" s="23" t="s">
        <v>661</v>
      </c>
      <c r="G80" s="54" t="s">
        <v>647</v>
      </c>
      <c r="H80" s="23" t="s">
        <v>127</v>
      </c>
      <c r="I80" s="55">
        <v>44508</v>
      </c>
      <c r="J80" s="55">
        <v>44529</v>
      </c>
      <c r="K80" s="55">
        <v>44709</v>
      </c>
      <c r="L80" s="54" t="s">
        <v>2979</v>
      </c>
      <c r="M80" s="54" t="s">
        <v>2586</v>
      </c>
      <c r="N80" s="23" t="s">
        <v>3501</v>
      </c>
    </row>
    <row r="81" spans="1:14">
      <c r="A81" s="52" t="s">
        <v>3411</v>
      </c>
      <c r="B81" s="52" t="s">
        <v>341</v>
      </c>
      <c r="C81" s="26" t="s">
        <v>79</v>
      </c>
      <c r="D81" s="26" t="s">
        <v>2980</v>
      </c>
      <c r="E81" s="26" t="s">
        <v>2714</v>
      </c>
      <c r="F81" s="26" t="s">
        <v>2715</v>
      </c>
      <c r="G81" s="52" t="s">
        <v>647</v>
      </c>
      <c r="H81" s="26" t="s">
        <v>181</v>
      </c>
      <c r="I81" s="53">
        <v>44414</v>
      </c>
      <c r="J81" s="53">
        <v>44537</v>
      </c>
      <c r="K81" s="53">
        <v>46362</v>
      </c>
      <c r="L81" s="52"/>
      <c r="M81" s="52" t="s">
        <v>2586</v>
      </c>
      <c r="N81" s="26" t="s">
        <v>3523</v>
      </c>
    </row>
    <row r="82" spans="1:14">
      <c r="A82" s="54" t="s">
        <v>3412</v>
      </c>
      <c r="B82" s="54" t="s">
        <v>341</v>
      </c>
      <c r="C82" s="23" t="s">
        <v>2981</v>
      </c>
      <c r="D82" s="23" t="s">
        <v>793</v>
      </c>
      <c r="E82" s="23" t="s">
        <v>2749</v>
      </c>
      <c r="F82" s="23" t="s">
        <v>649</v>
      </c>
      <c r="G82" s="54" t="s">
        <v>647</v>
      </c>
      <c r="H82" s="23" t="s">
        <v>794</v>
      </c>
      <c r="I82" s="55">
        <v>44524</v>
      </c>
      <c r="J82" s="55">
        <v>44540</v>
      </c>
      <c r="K82" s="55">
        <v>44904</v>
      </c>
      <c r="L82" s="54" t="s">
        <v>2982</v>
      </c>
      <c r="M82" s="54" t="s">
        <v>2586</v>
      </c>
      <c r="N82" s="23" t="s">
        <v>3524</v>
      </c>
    </row>
    <row r="83" spans="1:14">
      <c r="A83" s="52" t="s">
        <v>3413</v>
      </c>
      <c r="B83" s="52" t="s">
        <v>341</v>
      </c>
      <c r="C83" s="26" t="s">
        <v>341</v>
      </c>
      <c r="D83" s="26" t="s">
        <v>2983</v>
      </c>
      <c r="E83" s="26" t="s">
        <v>2749</v>
      </c>
      <c r="F83" s="26" t="s">
        <v>2775</v>
      </c>
      <c r="G83" s="52" t="s">
        <v>647</v>
      </c>
      <c r="H83" s="26" t="s">
        <v>181</v>
      </c>
      <c r="I83" s="53">
        <v>44509</v>
      </c>
      <c r="J83" s="53">
        <v>44526</v>
      </c>
      <c r="K83" s="53">
        <v>44890</v>
      </c>
      <c r="L83" s="52" t="s">
        <v>2984</v>
      </c>
      <c r="M83" s="52" t="s">
        <v>2586</v>
      </c>
      <c r="N83" s="26" t="s">
        <v>3506</v>
      </c>
    </row>
    <row r="84" spans="1:14">
      <c r="A84" s="54" t="s">
        <v>3415</v>
      </c>
      <c r="B84" s="54" t="s">
        <v>341</v>
      </c>
      <c r="C84" s="23" t="s">
        <v>341</v>
      </c>
      <c r="D84" s="23" t="s">
        <v>2987</v>
      </c>
      <c r="E84" s="23" t="s">
        <v>833</v>
      </c>
      <c r="F84" s="23" t="s">
        <v>673</v>
      </c>
      <c r="G84" s="54" t="s">
        <v>647</v>
      </c>
      <c r="H84" s="23" t="s">
        <v>181</v>
      </c>
      <c r="I84" s="55">
        <v>44455</v>
      </c>
      <c r="J84" s="55">
        <v>44529</v>
      </c>
      <c r="K84" s="55">
        <v>44709</v>
      </c>
      <c r="L84" s="54" t="s">
        <v>2988</v>
      </c>
      <c r="M84" s="54" t="s">
        <v>2586</v>
      </c>
      <c r="N84" s="23" t="s">
        <v>3499</v>
      </c>
    </row>
    <row r="85" spans="1:14">
      <c r="A85" s="52" t="s">
        <v>3416</v>
      </c>
      <c r="B85" s="52" t="s">
        <v>341</v>
      </c>
      <c r="C85" s="26" t="s">
        <v>341</v>
      </c>
      <c r="D85" s="26" t="s">
        <v>2987</v>
      </c>
      <c r="E85" s="26" t="s">
        <v>833</v>
      </c>
      <c r="F85" s="26" t="s">
        <v>673</v>
      </c>
      <c r="G85" s="52" t="s">
        <v>647</v>
      </c>
      <c r="H85" s="26" t="s">
        <v>181</v>
      </c>
      <c r="I85" s="53">
        <v>44455</v>
      </c>
      <c r="J85" s="53">
        <v>44529</v>
      </c>
      <c r="K85" s="53">
        <v>44709</v>
      </c>
      <c r="L85" s="52" t="s">
        <v>2989</v>
      </c>
      <c r="M85" s="52" t="s">
        <v>2586</v>
      </c>
      <c r="N85" s="26" t="s">
        <v>3499</v>
      </c>
    </row>
    <row r="86" spans="1:14">
      <c r="A86" s="54" t="s">
        <v>3417</v>
      </c>
      <c r="B86" s="54" t="s">
        <v>341</v>
      </c>
      <c r="C86" s="23" t="s">
        <v>341</v>
      </c>
      <c r="D86" s="23" t="s">
        <v>2990</v>
      </c>
      <c r="E86" s="23" t="s">
        <v>2587</v>
      </c>
      <c r="F86" s="23" t="s">
        <v>684</v>
      </c>
      <c r="G86" s="54" t="s">
        <v>647</v>
      </c>
      <c r="H86" s="23" t="s">
        <v>181</v>
      </c>
      <c r="I86" s="55">
        <v>44320</v>
      </c>
      <c r="J86" s="55">
        <v>44392</v>
      </c>
      <c r="K86" s="55">
        <v>46217</v>
      </c>
      <c r="L86" s="54" t="s">
        <v>2991</v>
      </c>
      <c r="M86" s="54" t="s">
        <v>2586</v>
      </c>
      <c r="N86" s="23" t="s">
        <v>3506</v>
      </c>
    </row>
    <row r="87" spans="1:14">
      <c r="A87" s="52" t="s">
        <v>3418</v>
      </c>
      <c r="B87" s="52" t="s">
        <v>341</v>
      </c>
      <c r="C87" s="26" t="s">
        <v>341</v>
      </c>
      <c r="D87" s="26" t="s">
        <v>2978</v>
      </c>
      <c r="E87" s="26" t="s">
        <v>833</v>
      </c>
      <c r="F87" s="26" t="s">
        <v>661</v>
      </c>
      <c r="G87" s="52" t="s">
        <v>647</v>
      </c>
      <c r="H87" s="26" t="s">
        <v>127</v>
      </c>
      <c r="I87" s="53">
        <v>44508</v>
      </c>
      <c r="J87" s="53">
        <v>44538</v>
      </c>
      <c r="K87" s="53">
        <v>44719</v>
      </c>
      <c r="L87" s="52" t="s">
        <v>2992</v>
      </c>
      <c r="M87" s="52" t="s">
        <v>2586</v>
      </c>
      <c r="N87" s="26" t="s">
        <v>3491</v>
      </c>
    </row>
    <row r="88" spans="1:14">
      <c r="A88" s="54" t="s">
        <v>3419</v>
      </c>
      <c r="B88" s="54" t="s">
        <v>341</v>
      </c>
      <c r="C88" s="23" t="s">
        <v>721</v>
      </c>
      <c r="D88" s="23" t="s">
        <v>2993</v>
      </c>
      <c r="E88" s="23" t="s">
        <v>2714</v>
      </c>
      <c r="F88" s="23" t="s">
        <v>2715</v>
      </c>
      <c r="G88" s="54" t="s">
        <v>647</v>
      </c>
      <c r="H88" s="23" t="s">
        <v>181</v>
      </c>
      <c r="I88" s="55">
        <v>44301</v>
      </c>
      <c r="J88" s="55">
        <v>44357</v>
      </c>
      <c r="K88" s="55">
        <v>46182</v>
      </c>
      <c r="L88" s="54"/>
      <c r="M88" s="54" t="s">
        <v>2586</v>
      </c>
      <c r="N88" s="23" t="s">
        <v>3523</v>
      </c>
    </row>
    <row r="89" spans="1:14">
      <c r="A89" s="52" t="s">
        <v>3420</v>
      </c>
      <c r="B89" s="52" t="s">
        <v>341</v>
      </c>
      <c r="C89" s="26" t="s">
        <v>672</v>
      </c>
      <c r="D89" s="26" t="s">
        <v>2994</v>
      </c>
      <c r="E89" s="26" t="s">
        <v>833</v>
      </c>
      <c r="F89" s="26" t="s">
        <v>673</v>
      </c>
      <c r="G89" s="52" t="s">
        <v>647</v>
      </c>
      <c r="H89" s="26" t="s">
        <v>181</v>
      </c>
      <c r="I89" s="53">
        <v>44540</v>
      </c>
      <c r="J89" s="53">
        <v>44540</v>
      </c>
      <c r="K89" s="53">
        <v>44721</v>
      </c>
      <c r="L89" s="52" t="s">
        <v>2995</v>
      </c>
      <c r="M89" s="52" t="s">
        <v>2586</v>
      </c>
      <c r="N89" s="26" t="s">
        <v>3522</v>
      </c>
    </row>
    <row r="90" spans="1:14">
      <c r="A90" s="54" t="s">
        <v>3421</v>
      </c>
      <c r="B90" s="54" t="s">
        <v>341</v>
      </c>
      <c r="C90" s="23" t="s">
        <v>2996</v>
      </c>
      <c r="D90" s="23" t="s">
        <v>2938</v>
      </c>
      <c r="E90" s="23" t="s">
        <v>833</v>
      </c>
      <c r="F90" s="23" t="s">
        <v>661</v>
      </c>
      <c r="G90" s="54" t="s">
        <v>647</v>
      </c>
      <c r="H90" s="23" t="s">
        <v>127</v>
      </c>
      <c r="I90" s="55">
        <v>44407</v>
      </c>
      <c r="J90" s="55">
        <v>44553</v>
      </c>
      <c r="K90" s="55">
        <v>44734</v>
      </c>
      <c r="L90" s="54" t="s">
        <v>2953</v>
      </c>
      <c r="M90" s="54" t="s">
        <v>2586</v>
      </c>
      <c r="N90" s="23" t="s">
        <v>3491</v>
      </c>
    </row>
    <row r="91" spans="1:14">
      <c r="A91" s="52" t="s">
        <v>3423</v>
      </c>
      <c r="B91" s="52" t="s">
        <v>341</v>
      </c>
      <c r="C91" s="26" t="s">
        <v>3000</v>
      </c>
      <c r="D91" s="26" t="s">
        <v>3001</v>
      </c>
      <c r="E91" s="26" t="s">
        <v>2714</v>
      </c>
      <c r="F91" s="26" t="s">
        <v>2715</v>
      </c>
      <c r="G91" s="52" t="s">
        <v>647</v>
      </c>
      <c r="H91" s="26" t="s">
        <v>181</v>
      </c>
      <c r="I91" s="53">
        <v>44425</v>
      </c>
      <c r="J91" s="53">
        <v>44462</v>
      </c>
      <c r="K91" s="53">
        <v>46287</v>
      </c>
      <c r="L91" s="52"/>
      <c r="M91" s="52" t="s">
        <v>2586</v>
      </c>
      <c r="N91" s="26" t="s">
        <v>3523</v>
      </c>
    </row>
    <row r="92" spans="1:14">
      <c r="A92" s="54" t="s">
        <v>3425</v>
      </c>
      <c r="B92" s="54" t="s">
        <v>341</v>
      </c>
      <c r="C92" s="23" t="s">
        <v>3005</v>
      </c>
      <c r="D92" s="23" t="s">
        <v>3006</v>
      </c>
      <c r="E92" s="23" t="s">
        <v>833</v>
      </c>
      <c r="F92" s="23" t="s">
        <v>673</v>
      </c>
      <c r="G92" s="54" t="s">
        <v>647</v>
      </c>
      <c r="H92" s="23" t="s">
        <v>181</v>
      </c>
      <c r="I92" s="55">
        <v>44420</v>
      </c>
      <c r="J92" s="55">
        <v>44456</v>
      </c>
      <c r="K92" s="55">
        <v>44636</v>
      </c>
      <c r="L92" s="54" t="s">
        <v>3007</v>
      </c>
      <c r="M92" s="54" t="s">
        <v>2586</v>
      </c>
      <c r="N92" s="23" t="s">
        <v>3506</v>
      </c>
    </row>
    <row r="93" spans="1:14">
      <c r="A93" s="52" t="s">
        <v>3426</v>
      </c>
      <c r="B93" s="52" t="s">
        <v>341</v>
      </c>
      <c r="C93" s="26" t="s">
        <v>3008</v>
      </c>
      <c r="D93" s="26" t="s">
        <v>2938</v>
      </c>
      <c r="E93" s="26" t="s">
        <v>833</v>
      </c>
      <c r="F93" s="26" t="s">
        <v>661</v>
      </c>
      <c r="G93" s="52" t="s">
        <v>647</v>
      </c>
      <c r="H93" s="26" t="s">
        <v>127</v>
      </c>
      <c r="I93" s="53">
        <v>44419</v>
      </c>
      <c r="J93" s="53">
        <v>44419</v>
      </c>
      <c r="K93" s="53">
        <v>44602</v>
      </c>
      <c r="L93" s="52" t="s">
        <v>3009</v>
      </c>
      <c r="M93" s="52" t="s">
        <v>2586</v>
      </c>
      <c r="N93" s="26" t="s">
        <v>3498</v>
      </c>
    </row>
    <row r="94" spans="1:14">
      <c r="A94" s="54" t="s">
        <v>3427</v>
      </c>
      <c r="B94" s="54" t="s">
        <v>341</v>
      </c>
      <c r="C94" s="23" t="s">
        <v>1071</v>
      </c>
      <c r="D94" s="23" t="s">
        <v>1432</v>
      </c>
      <c r="E94" s="23" t="s">
        <v>2749</v>
      </c>
      <c r="F94" s="23" t="s">
        <v>2805</v>
      </c>
      <c r="G94" s="54" t="s">
        <v>647</v>
      </c>
      <c r="H94" s="23" t="s">
        <v>127</v>
      </c>
      <c r="I94" s="55">
        <v>44200</v>
      </c>
      <c r="J94" s="55">
        <v>44561</v>
      </c>
      <c r="K94" s="55">
        <v>44925</v>
      </c>
      <c r="L94" s="54" t="s">
        <v>3010</v>
      </c>
      <c r="M94" s="54" t="s">
        <v>2586</v>
      </c>
      <c r="N94" s="23" t="s">
        <v>3491</v>
      </c>
    </row>
    <row r="95" spans="1:14">
      <c r="A95" s="52" t="s">
        <v>3428</v>
      </c>
      <c r="B95" s="52" t="s">
        <v>341</v>
      </c>
      <c r="C95" s="26" t="s">
        <v>341</v>
      </c>
      <c r="D95" s="26" t="s">
        <v>3011</v>
      </c>
      <c r="E95" s="26" t="s">
        <v>2714</v>
      </c>
      <c r="F95" s="26" t="s">
        <v>2715</v>
      </c>
      <c r="G95" s="52" t="s">
        <v>647</v>
      </c>
      <c r="H95" s="26" t="s">
        <v>181</v>
      </c>
      <c r="I95" s="53">
        <v>44305</v>
      </c>
      <c r="J95" s="53">
        <v>44326</v>
      </c>
      <c r="K95" s="53">
        <v>46151</v>
      </c>
      <c r="L95" s="52"/>
      <c r="M95" s="52" t="s">
        <v>2586</v>
      </c>
      <c r="N95" s="26" t="s">
        <v>3523</v>
      </c>
    </row>
    <row r="96" spans="1:14">
      <c r="A96" s="54" t="s">
        <v>3433</v>
      </c>
      <c r="B96" s="54" t="s">
        <v>341</v>
      </c>
      <c r="C96" s="23" t="s">
        <v>3018</v>
      </c>
      <c r="D96" s="23" t="s">
        <v>3019</v>
      </c>
      <c r="E96" s="23" t="s">
        <v>2714</v>
      </c>
      <c r="F96" s="23" t="s">
        <v>2715</v>
      </c>
      <c r="G96" s="54" t="s">
        <v>647</v>
      </c>
      <c r="H96" s="23" t="s">
        <v>181</v>
      </c>
      <c r="I96" s="55">
        <v>44455</v>
      </c>
      <c r="J96" s="55">
        <v>44476</v>
      </c>
      <c r="K96" s="55">
        <v>46301</v>
      </c>
      <c r="L96" s="54"/>
      <c r="M96" s="54" t="s">
        <v>2586</v>
      </c>
      <c r="N96" s="23" t="s">
        <v>3523</v>
      </c>
    </row>
    <row r="97" spans="1:14">
      <c r="A97" s="52" t="s">
        <v>3442</v>
      </c>
      <c r="B97" s="52" t="s">
        <v>341</v>
      </c>
      <c r="C97" s="26" t="s">
        <v>3034</v>
      </c>
      <c r="D97" s="26" t="s">
        <v>3035</v>
      </c>
      <c r="E97" s="26" t="s">
        <v>656</v>
      </c>
      <c r="F97" s="26" t="s">
        <v>661</v>
      </c>
      <c r="G97" s="52" t="s">
        <v>647</v>
      </c>
      <c r="H97" s="26" t="s">
        <v>127</v>
      </c>
      <c r="I97" s="53">
        <v>44252</v>
      </c>
      <c r="J97" s="53">
        <v>44405</v>
      </c>
      <c r="K97" s="53">
        <v>45865</v>
      </c>
      <c r="L97" s="52" t="s">
        <v>3036</v>
      </c>
      <c r="M97" s="52" t="s">
        <v>2586</v>
      </c>
      <c r="N97" s="26" t="s">
        <v>3500</v>
      </c>
    </row>
  </sheetData>
  <autoFilter ref="A4:M69"/>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296"/>
  <sheetViews>
    <sheetView showGridLines="0" zoomScale="80" zoomScaleNormal="80" workbookViewId="0">
      <selection sqref="A1:XFD1048576"/>
    </sheetView>
  </sheetViews>
  <sheetFormatPr baseColWidth="10" defaultColWidth="11.375" defaultRowHeight="15"/>
  <cols>
    <col min="1" max="1" width="4.875" style="18" customWidth="1"/>
    <col min="2" max="2" width="37.625" style="18" customWidth="1"/>
    <col min="3" max="3" width="28.625" style="18" customWidth="1"/>
    <col min="4" max="4" width="16.625" style="18" customWidth="1"/>
    <col min="5" max="5" width="72.375" style="18" customWidth="1"/>
    <col min="6" max="6" width="13.375" style="18" customWidth="1"/>
    <col min="7" max="7" width="43.625" style="98" customWidth="1"/>
    <col min="8" max="8" width="22.125" style="18" customWidth="1"/>
    <col min="9" max="9" width="19" style="18" customWidth="1"/>
    <col min="10" max="10" width="16.375" style="18" customWidth="1"/>
    <col min="11" max="11" width="16.125" style="18" customWidth="1"/>
    <col min="12" max="12" width="13.375" style="18" customWidth="1"/>
    <col min="13" max="13" width="17.125" style="18" customWidth="1"/>
    <col min="14" max="14" width="13.375" style="18" customWidth="1"/>
    <col min="15" max="15" width="14.875" style="18" customWidth="1"/>
    <col min="16" max="16" width="11.375" style="18"/>
    <col min="17" max="17" width="56.625" style="18" bestFit="1" customWidth="1"/>
    <col min="18" max="18" width="46.25" style="18" bestFit="1" customWidth="1"/>
    <col min="19" max="16384" width="11.375" style="18"/>
  </cols>
  <sheetData>
    <row r="2" spans="1:18" ht="19.5">
      <c r="B2" s="9" t="s">
        <v>4200</v>
      </c>
    </row>
    <row r="4" spans="1:18">
      <c r="B4" s="99" t="s">
        <v>267</v>
      </c>
    </row>
    <row r="5" spans="1:18" ht="68.25" thickBot="1">
      <c r="A5" s="150" t="s">
        <v>19</v>
      </c>
      <c r="B5" s="150" t="s">
        <v>3</v>
      </c>
      <c r="C5" s="150" t="s">
        <v>268</v>
      </c>
      <c r="D5" s="150" t="s">
        <v>269</v>
      </c>
      <c r="E5" s="150" t="s">
        <v>270</v>
      </c>
      <c r="F5" s="151" t="s">
        <v>271</v>
      </c>
      <c r="G5" s="151" t="s">
        <v>272</v>
      </c>
      <c r="H5" s="151" t="s">
        <v>273</v>
      </c>
      <c r="I5" s="151" t="s">
        <v>274</v>
      </c>
      <c r="J5" s="151" t="s">
        <v>275</v>
      </c>
      <c r="K5" s="151" t="s">
        <v>276</v>
      </c>
      <c r="L5" s="151" t="s">
        <v>275</v>
      </c>
      <c r="M5" s="151" t="s">
        <v>276</v>
      </c>
      <c r="N5" s="151" t="s">
        <v>275</v>
      </c>
      <c r="O5" s="151" t="s">
        <v>277</v>
      </c>
      <c r="Q5" s="101" t="s">
        <v>4130</v>
      </c>
      <c r="R5" s="18" t="s">
        <v>4132</v>
      </c>
    </row>
    <row r="6" spans="1:18">
      <c r="A6" s="102">
        <v>1</v>
      </c>
      <c r="B6" s="103" t="s">
        <v>234</v>
      </c>
      <c r="C6" s="104" t="s">
        <v>1101</v>
      </c>
      <c r="D6" s="104" t="s">
        <v>4</v>
      </c>
      <c r="E6" s="104" t="s">
        <v>4</v>
      </c>
      <c r="F6" s="120">
        <v>0</v>
      </c>
      <c r="G6" s="108">
        <v>54187200</v>
      </c>
      <c r="H6" s="114" t="s">
        <v>4</v>
      </c>
      <c r="I6" s="114" t="s">
        <v>4</v>
      </c>
      <c r="J6" s="114" t="s">
        <v>4</v>
      </c>
      <c r="K6" s="114" t="s">
        <v>4</v>
      </c>
      <c r="L6" s="114" t="s">
        <v>4</v>
      </c>
      <c r="M6" s="114" t="s">
        <v>4</v>
      </c>
      <c r="N6" s="114" t="s">
        <v>4</v>
      </c>
      <c r="O6" s="114" t="s">
        <v>4</v>
      </c>
      <c r="Q6" s="97" t="s">
        <v>227</v>
      </c>
      <c r="R6" s="106">
        <v>236097012</v>
      </c>
    </row>
    <row r="7" spans="1:18">
      <c r="A7" s="24">
        <v>1</v>
      </c>
      <c r="B7" s="107" t="s">
        <v>234</v>
      </c>
      <c r="C7" s="104" t="s">
        <v>3968</v>
      </c>
      <c r="D7" s="104" t="s">
        <v>4</v>
      </c>
      <c r="E7" s="104" t="s">
        <v>4</v>
      </c>
      <c r="F7" s="120">
        <v>0</v>
      </c>
      <c r="G7" s="108">
        <v>42240000</v>
      </c>
      <c r="H7" s="114" t="s">
        <v>4</v>
      </c>
      <c r="I7" s="114" t="s">
        <v>4</v>
      </c>
      <c r="J7" s="114" t="s">
        <v>4</v>
      </c>
      <c r="K7" s="114" t="s">
        <v>4</v>
      </c>
      <c r="L7" s="114" t="s">
        <v>4</v>
      </c>
      <c r="M7" s="114" t="s">
        <v>4</v>
      </c>
      <c r="N7" s="114" t="s">
        <v>4</v>
      </c>
      <c r="O7" s="114" t="s">
        <v>4</v>
      </c>
      <c r="Q7" s="97" t="s">
        <v>10</v>
      </c>
      <c r="R7" s="106">
        <v>2792299527</v>
      </c>
    </row>
    <row r="8" spans="1:18">
      <c r="A8" s="24">
        <v>1</v>
      </c>
      <c r="B8" s="107" t="s">
        <v>234</v>
      </c>
      <c r="C8" s="104" t="s">
        <v>286</v>
      </c>
      <c r="D8" s="104" t="s">
        <v>4</v>
      </c>
      <c r="E8" s="104" t="s">
        <v>4</v>
      </c>
      <c r="F8" s="120">
        <v>0</v>
      </c>
      <c r="G8" s="108">
        <v>29442000</v>
      </c>
      <c r="H8" s="114" t="s">
        <v>4</v>
      </c>
      <c r="I8" s="114" t="s">
        <v>4</v>
      </c>
      <c r="J8" s="114" t="s">
        <v>4</v>
      </c>
      <c r="K8" s="114" t="s">
        <v>4</v>
      </c>
      <c r="L8" s="114" t="s">
        <v>4</v>
      </c>
      <c r="M8" s="114" t="s">
        <v>4</v>
      </c>
      <c r="N8" s="114" t="s">
        <v>4</v>
      </c>
      <c r="O8" s="114" t="s">
        <v>4</v>
      </c>
      <c r="Q8" s="97" t="s">
        <v>6</v>
      </c>
      <c r="R8" s="106">
        <v>217258376</v>
      </c>
    </row>
    <row r="9" spans="1:18">
      <c r="A9" s="24">
        <v>1</v>
      </c>
      <c r="B9" s="107" t="s">
        <v>234</v>
      </c>
      <c r="C9" s="104" t="s">
        <v>3969</v>
      </c>
      <c r="D9" s="104" t="s">
        <v>4</v>
      </c>
      <c r="E9" s="104" t="s">
        <v>4</v>
      </c>
      <c r="F9" s="120">
        <v>1</v>
      </c>
      <c r="G9" s="108">
        <v>27002300</v>
      </c>
      <c r="H9" s="114" t="s">
        <v>4</v>
      </c>
      <c r="I9" s="114" t="s">
        <v>4</v>
      </c>
      <c r="J9" s="114" t="s">
        <v>4</v>
      </c>
      <c r="K9" s="114" t="s">
        <v>4</v>
      </c>
      <c r="L9" s="114" t="s">
        <v>4</v>
      </c>
      <c r="M9" s="114" t="s">
        <v>4</v>
      </c>
      <c r="N9" s="114" t="s">
        <v>4</v>
      </c>
      <c r="O9" s="114" t="s">
        <v>4</v>
      </c>
      <c r="Q9" s="97" t="s">
        <v>228</v>
      </c>
      <c r="R9" s="106">
        <v>315485540</v>
      </c>
    </row>
    <row r="10" spans="1:18">
      <c r="A10" s="24">
        <v>1</v>
      </c>
      <c r="B10" s="107" t="s">
        <v>234</v>
      </c>
      <c r="C10" s="104" t="s">
        <v>3970</v>
      </c>
      <c r="D10" s="104" t="s">
        <v>4</v>
      </c>
      <c r="E10" s="104" t="s">
        <v>4</v>
      </c>
      <c r="F10" s="120">
        <v>0</v>
      </c>
      <c r="G10" s="108">
        <v>25000000</v>
      </c>
      <c r="H10" s="114" t="s">
        <v>4</v>
      </c>
      <c r="I10" s="114" t="s">
        <v>4</v>
      </c>
      <c r="J10" s="114" t="s">
        <v>4</v>
      </c>
      <c r="K10" s="114" t="s">
        <v>4</v>
      </c>
      <c r="L10" s="114" t="s">
        <v>4</v>
      </c>
      <c r="M10" s="114" t="s">
        <v>4</v>
      </c>
      <c r="N10" s="114" t="s">
        <v>4</v>
      </c>
      <c r="O10" s="114" t="s">
        <v>4</v>
      </c>
      <c r="Q10" s="97" t="s">
        <v>8</v>
      </c>
      <c r="R10" s="106">
        <v>0</v>
      </c>
    </row>
    <row r="11" spans="1:18">
      <c r="A11" s="24">
        <v>1</v>
      </c>
      <c r="B11" s="107" t="s">
        <v>234</v>
      </c>
      <c r="C11" s="104" t="s">
        <v>3971</v>
      </c>
      <c r="D11" s="104" t="s">
        <v>4</v>
      </c>
      <c r="E11" s="104" t="s">
        <v>4</v>
      </c>
      <c r="F11" s="120" t="s">
        <v>4</v>
      </c>
      <c r="G11" s="108">
        <v>21186500</v>
      </c>
      <c r="H11" s="114" t="s">
        <v>4</v>
      </c>
      <c r="I11" s="114" t="s">
        <v>4</v>
      </c>
      <c r="J11" s="114" t="s">
        <v>4</v>
      </c>
      <c r="K11" s="114" t="s">
        <v>4</v>
      </c>
      <c r="L11" s="114" t="s">
        <v>4</v>
      </c>
      <c r="M11" s="114" t="s">
        <v>4</v>
      </c>
      <c r="N11" s="114" t="s">
        <v>4</v>
      </c>
      <c r="O11" s="114" t="s">
        <v>4</v>
      </c>
      <c r="Q11" s="97" t="s">
        <v>234</v>
      </c>
      <c r="R11" s="106">
        <v>439996002</v>
      </c>
    </row>
    <row r="12" spans="1:18">
      <c r="A12" s="24">
        <v>1</v>
      </c>
      <c r="B12" s="107" t="s">
        <v>234</v>
      </c>
      <c r="C12" s="104" t="s">
        <v>3972</v>
      </c>
      <c r="D12" s="104" t="s">
        <v>4</v>
      </c>
      <c r="E12" s="104" t="s">
        <v>4</v>
      </c>
      <c r="F12" s="120" t="s">
        <v>4</v>
      </c>
      <c r="G12" s="108">
        <v>18300000</v>
      </c>
      <c r="H12" s="114" t="s">
        <v>4</v>
      </c>
      <c r="I12" s="114" t="s">
        <v>4</v>
      </c>
      <c r="J12" s="114" t="s">
        <v>4</v>
      </c>
      <c r="K12" s="114" t="s">
        <v>4</v>
      </c>
      <c r="L12" s="114" t="s">
        <v>4</v>
      </c>
      <c r="M12" s="114" t="s">
        <v>4</v>
      </c>
      <c r="N12" s="114" t="s">
        <v>4</v>
      </c>
      <c r="O12" s="114" t="s">
        <v>4</v>
      </c>
      <c r="Q12" s="97" t="s">
        <v>11</v>
      </c>
      <c r="R12" s="106">
        <v>109537196853</v>
      </c>
    </row>
    <row r="13" spans="1:18">
      <c r="A13" s="24">
        <v>1</v>
      </c>
      <c r="B13" s="107" t="s">
        <v>234</v>
      </c>
      <c r="C13" s="104" t="s">
        <v>3973</v>
      </c>
      <c r="D13" s="104" t="s">
        <v>4</v>
      </c>
      <c r="E13" s="104" t="s">
        <v>4</v>
      </c>
      <c r="F13" s="120" t="s">
        <v>4</v>
      </c>
      <c r="G13" s="108">
        <v>16345000</v>
      </c>
      <c r="H13" s="114" t="s">
        <v>4</v>
      </c>
      <c r="I13" s="114" t="s">
        <v>4</v>
      </c>
      <c r="J13" s="114" t="s">
        <v>4</v>
      </c>
      <c r="K13" s="114" t="s">
        <v>4</v>
      </c>
      <c r="L13" s="114" t="s">
        <v>4</v>
      </c>
      <c r="M13" s="114" t="s">
        <v>4</v>
      </c>
      <c r="N13" s="114" t="s">
        <v>4</v>
      </c>
      <c r="O13" s="114" t="s">
        <v>4</v>
      </c>
      <c r="Q13" s="97" t="s">
        <v>4131</v>
      </c>
      <c r="R13" s="106">
        <v>113538333310</v>
      </c>
    </row>
    <row r="14" spans="1:18">
      <c r="A14" s="24">
        <v>1</v>
      </c>
      <c r="B14" s="107" t="s">
        <v>234</v>
      </c>
      <c r="C14" s="104" t="s">
        <v>1100</v>
      </c>
      <c r="D14" s="104" t="s">
        <v>4</v>
      </c>
      <c r="E14" s="104" t="s">
        <v>4</v>
      </c>
      <c r="F14" s="120" t="s">
        <v>4</v>
      </c>
      <c r="G14" s="108">
        <v>15982740</v>
      </c>
      <c r="H14" s="114" t="s">
        <v>4</v>
      </c>
      <c r="I14" s="114" t="s">
        <v>4</v>
      </c>
      <c r="J14" s="114" t="s">
        <v>4</v>
      </c>
      <c r="K14" s="114" t="s">
        <v>4</v>
      </c>
      <c r="L14" s="114" t="s">
        <v>4</v>
      </c>
      <c r="M14" s="114" t="s">
        <v>4</v>
      </c>
      <c r="N14" s="114" t="s">
        <v>4</v>
      </c>
      <c r="O14" s="114" t="s">
        <v>4</v>
      </c>
    </row>
    <row r="15" spans="1:18">
      <c r="A15" s="24">
        <v>1</v>
      </c>
      <c r="B15" s="107" t="s">
        <v>234</v>
      </c>
      <c r="C15" s="104" t="s">
        <v>1106</v>
      </c>
      <c r="D15" s="104" t="s">
        <v>4</v>
      </c>
      <c r="E15" s="104" t="s">
        <v>4</v>
      </c>
      <c r="F15" s="120" t="s">
        <v>4</v>
      </c>
      <c r="G15" s="108">
        <v>14384300</v>
      </c>
      <c r="H15" s="114" t="s">
        <v>4</v>
      </c>
      <c r="I15" s="114" t="s">
        <v>4</v>
      </c>
      <c r="J15" s="114" t="s">
        <v>4</v>
      </c>
      <c r="K15" s="114" t="s">
        <v>4</v>
      </c>
      <c r="L15" s="114" t="s">
        <v>4</v>
      </c>
      <c r="M15" s="114" t="s">
        <v>4</v>
      </c>
      <c r="N15" s="114" t="s">
        <v>4</v>
      </c>
      <c r="O15" s="114" t="s">
        <v>4</v>
      </c>
    </row>
    <row r="16" spans="1:18">
      <c r="A16" s="24">
        <v>1</v>
      </c>
      <c r="B16" s="107" t="s">
        <v>234</v>
      </c>
      <c r="C16" s="104" t="s">
        <v>3974</v>
      </c>
      <c r="D16" s="104" t="s">
        <v>4</v>
      </c>
      <c r="E16" s="104" t="s">
        <v>4</v>
      </c>
      <c r="F16" s="120" t="s">
        <v>4</v>
      </c>
      <c r="G16" s="108">
        <v>12059366</v>
      </c>
      <c r="H16" s="114" t="s">
        <v>4</v>
      </c>
      <c r="I16" s="114" t="s">
        <v>4</v>
      </c>
      <c r="J16" s="114" t="s">
        <v>4</v>
      </c>
      <c r="K16" s="114" t="s">
        <v>4</v>
      </c>
      <c r="L16" s="114" t="s">
        <v>4</v>
      </c>
      <c r="M16" s="114" t="s">
        <v>4</v>
      </c>
      <c r="N16" s="114" t="s">
        <v>4</v>
      </c>
      <c r="O16" s="114" t="s">
        <v>4</v>
      </c>
    </row>
    <row r="17" spans="1:15">
      <c r="A17" s="24">
        <v>1</v>
      </c>
      <c r="B17" s="107" t="s">
        <v>234</v>
      </c>
      <c r="C17" s="104" t="s">
        <v>1103</v>
      </c>
      <c r="D17" s="104" t="s">
        <v>4</v>
      </c>
      <c r="E17" s="104" t="s">
        <v>4</v>
      </c>
      <c r="F17" s="120" t="s">
        <v>4</v>
      </c>
      <c r="G17" s="108">
        <v>11834500</v>
      </c>
      <c r="H17" s="114" t="s">
        <v>4</v>
      </c>
      <c r="I17" s="114" t="s">
        <v>4</v>
      </c>
      <c r="J17" s="114" t="s">
        <v>4</v>
      </c>
      <c r="K17" s="114" t="s">
        <v>4</v>
      </c>
      <c r="L17" s="114" t="s">
        <v>4</v>
      </c>
      <c r="M17" s="114" t="s">
        <v>4</v>
      </c>
      <c r="N17" s="114" t="s">
        <v>4</v>
      </c>
      <c r="O17" s="114" t="s">
        <v>4</v>
      </c>
    </row>
    <row r="18" spans="1:15">
      <c r="A18" s="24">
        <v>1</v>
      </c>
      <c r="B18" s="107" t="s">
        <v>234</v>
      </c>
      <c r="C18" s="104" t="s">
        <v>3975</v>
      </c>
      <c r="D18" s="104" t="s">
        <v>4</v>
      </c>
      <c r="E18" s="104" t="s">
        <v>4</v>
      </c>
      <c r="F18" s="120" t="s">
        <v>4</v>
      </c>
      <c r="G18" s="108">
        <v>10136736</v>
      </c>
      <c r="H18" s="114" t="s">
        <v>4</v>
      </c>
      <c r="I18" s="114" t="s">
        <v>4</v>
      </c>
      <c r="J18" s="114" t="s">
        <v>4</v>
      </c>
      <c r="K18" s="114" t="s">
        <v>4</v>
      </c>
      <c r="L18" s="114" t="s">
        <v>4</v>
      </c>
      <c r="M18" s="114" t="s">
        <v>4</v>
      </c>
      <c r="N18" s="114" t="s">
        <v>4</v>
      </c>
      <c r="O18" s="114" t="s">
        <v>4</v>
      </c>
    </row>
    <row r="19" spans="1:15">
      <c r="A19" s="24">
        <v>1</v>
      </c>
      <c r="B19" s="107" t="s">
        <v>234</v>
      </c>
      <c r="C19" s="104" t="s">
        <v>3976</v>
      </c>
      <c r="D19" s="104" t="s">
        <v>4</v>
      </c>
      <c r="E19" s="104" t="s">
        <v>4</v>
      </c>
      <c r="F19" s="120" t="s">
        <v>4</v>
      </c>
      <c r="G19" s="108">
        <v>9611600</v>
      </c>
      <c r="H19" s="114" t="s">
        <v>4</v>
      </c>
      <c r="I19" s="114" t="s">
        <v>4</v>
      </c>
      <c r="J19" s="114" t="s">
        <v>4</v>
      </c>
      <c r="K19" s="114" t="s">
        <v>4</v>
      </c>
      <c r="L19" s="114" t="s">
        <v>4</v>
      </c>
      <c r="M19" s="114" t="s">
        <v>4</v>
      </c>
      <c r="N19" s="114" t="s">
        <v>4</v>
      </c>
      <c r="O19" s="114" t="s">
        <v>4</v>
      </c>
    </row>
    <row r="20" spans="1:15">
      <c r="A20" s="24">
        <v>1</v>
      </c>
      <c r="B20" s="107" t="s">
        <v>234</v>
      </c>
      <c r="C20" s="104" t="s">
        <v>3977</v>
      </c>
      <c r="D20" s="104" t="s">
        <v>4</v>
      </c>
      <c r="E20" s="104" t="s">
        <v>4</v>
      </c>
      <c r="F20" s="120" t="s">
        <v>4</v>
      </c>
      <c r="G20" s="108">
        <v>132283760</v>
      </c>
      <c r="H20" s="114" t="s">
        <v>4</v>
      </c>
      <c r="I20" s="114" t="s">
        <v>4</v>
      </c>
      <c r="J20" s="114" t="s">
        <v>4</v>
      </c>
      <c r="K20" s="114" t="s">
        <v>4</v>
      </c>
      <c r="L20" s="114" t="s">
        <v>4</v>
      </c>
      <c r="M20" s="114" t="s">
        <v>4</v>
      </c>
      <c r="N20" s="114" t="s">
        <v>4</v>
      </c>
      <c r="O20" s="114" t="s">
        <v>4</v>
      </c>
    </row>
    <row r="21" spans="1:15">
      <c r="A21" s="27">
        <v>2</v>
      </c>
      <c r="B21" s="109" t="s">
        <v>6</v>
      </c>
      <c r="C21" s="110" t="s">
        <v>3978</v>
      </c>
      <c r="D21" s="111" t="s">
        <v>3979</v>
      </c>
      <c r="E21" s="110" t="s">
        <v>3980</v>
      </c>
      <c r="F21" s="112">
        <v>1</v>
      </c>
      <c r="G21" s="113">
        <v>80323100</v>
      </c>
      <c r="H21" s="110" t="s">
        <v>4</v>
      </c>
      <c r="I21" s="110" t="s">
        <v>4</v>
      </c>
      <c r="J21" s="152">
        <v>80323100</v>
      </c>
      <c r="K21" s="110" t="s">
        <v>4</v>
      </c>
      <c r="L21" s="110" t="s">
        <v>4</v>
      </c>
      <c r="M21" s="110" t="s">
        <v>4</v>
      </c>
      <c r="N21" s="110" t="s">
        <v>4</v>
      </c>
      <c r="O21" s="110" t="s">
        <v>4</v>
      </c>
    </row>
    <row r="22" spans="1:15">
      <c r="A22" s="27">
        <v>2</v>
      </c>
      <c r="B22" s="109" t="s">
        <v>6</v>
      </c>
      <c r="C22" s="110" t="s">
        <v>3981</v>
      </c>
      <c r="D22" s="111" t="s">
        <v>3982</v>
      </c>
      <c r="E22" s="110" t="s">
        <v>3983</v>
      </c>
      <c r="F22" s="112">
        <v>1</v>
      </c>
      <c r="G22" s="113">
        <v>50123100</v>
      </c>
      <c r="H22" s="110" t="s">
        <v>4</v>
      </c>
      <c r="I22" s="110" t="s">
        <v>4</v>
      </c>
      <c r="J22" s="152">
        <v>55439100</v>
      </c>
      <c r="K22" s="110" t="s">
        <v>4</v>
      </c>
      <c r="L22" s="110" t="s">
        <v>4</v>
      </c>
      <c r="M22" s="110" t="s">
        <v>4</v>
      </c>
      <c r="N22" s="110" t="s">
        <v>4</v>
      </c>
      <c r="O22" s="110" t="s">
        <v>4</v>
      </c>
    </row>
    <row r="23" spans="1:15">
      <c r="A23" s="27">
        <v>2</v>
      </c>
      <c r="B23" s="109" t="s">
        <v>6</v>
      </c>
      <c r="C23" s="110" t="s">
        <v>3984</v>
      </c>
      <c r="D23" s="111" t="s">
        <v>3985</v>
      </c>
      <c r="E23" s="110" t="s">
        <v>3986</v>
      </c>
      <c r="F23" s="112">
        <v>1</v>
      </c>
      <c r="G23" s="113">
        <v>19210400</v>
      </c>
      <c r="H23" s="110" t="s">
        <v>4</v>
      </c>
      <c r="I23" s="110" t="s">
        <v>4</v>
      </c>
      <c r="J23" s="152">
        <v>19210400</v>
      </c>
      <c r="K23" s="110" t="s">
        <v>4</v>
      </c>
      <c r="L23" s="110" t="s">
        <v>4</v>
      </c>
      <c r="M23" s="110" t="s">
        <v>4</v>
      </c>
      <c r="N23" s="110" t="s">
        <v>4</v>
      </c>
      <c r="O23" s="110" t="s">
        <v>4</v>
      </c>
    </row>
    <row r="24" spans="1:15">
      <c r="A24" s="27">
        <v>2</v>
      </c>
      <c r="B24" s="109" t="s">
        <v>6</v>
      </c>
      <c r="C24" s="110" t="s">
        <v>3987</v>
      </c>
      <c r="D24" s="111" t="s">
        <v>3988</v>
      </c>
      <c r="E24" s="110" t="s">
        <v>3989</v>
      </c>
      <c r="F24" s="112">
        <v>1</v>
      </c>
      <c r="G24" s="113">
        <v>14842890</v>
      </c>
      <c r="H24" s="110" t="s">
        <v>4</v>
      </c>
      <c r="I24" s="110" t="s">
        <v>4</v>
      </c>
      <c r="J24" s="152">
        <v>14842890</v>
      </c>
      <c r="K24" s="110" t="s">
        <v>4</v>
      </c>
      <c r="L24" s="110" t="s">
        <v>4</v>
      </c>
      <c r="M24" s="110" t="s">
        <v>4</v>
      </c>
      <c r="N24" s="110" t="s">
        <v>4</v>
      </c>
      <c r="O24" s="110" t="s">
        <v>4</v>
      </c>
    </row>
    <row r="25" spans="1:15">
      <c r="A25" s="27">
        <v>2</v>
      </c>
      <c r="B25" s="109" t="s">
        <v>6</v>
      </c>
      <c r="C25" s="110" t="s">
        <v>3990</v>
      </c>
      <c r="D25" s="111" t="s">
        <v>3991</v>
      </c>
      <c r="E25" s="110" t="s">
        <v>3992</v>
      </c>
      <c r="F25" s="112">
        <v>1</v>
      </c>
      <c r="G25" s="113">
        <v>10620000</v>
      </c>
      <c r="H25" s="110" t="s">
        <v>4</v>
      </c>
      <c r="I25" s="110" t="s">
        <v>4</v>
      </c>
      <c r="J25" s="113">
        <v>10620000</v>
      </c>
      <c r="K25" s="110" t="s">
        <v>4</v>
      </c>
      <c r="L25" s="110" t="s">
        <v>4</v>
      </c>
      <c r="M25" s="110" t="s">
        <v>4</v>
      </c>
      <c r="N25" s="110" t="s">
        <v>4</v>
      </c>
      <c r="O25" s="110" t="s">
        <v>4</v>
      </c>
    </row>
    <row r="26" spans="1:15">
      <c r="A26" s="27">
        <v>2</v>
      </c>
      <c r="B26" s="109" t="s">
        <v>6</v>
      </c>
      <c r="C26" s="110" t="s">
        <v>3993</v>
      </c>
      <c r="D26" s="111" t="s">
        <v>3994</v>
      </c>
      <c r="E26" s="110" t="s">
        <v>3995</v>
      </c>
      <c r="F26" s="112">
        <v>1</v>
      </c>
      <c r="G26" s="113">
        <v>8142048</v>
      </c>
      <c r="H26" s="110" t="s">
        <v>4</v>
      </c>
      <c r="I26" s="110" t="s">
        <v>4</v>
      </c>
      <c r="J26" s="113">
        <v>8142048</v>
      </c>
      <c r="K26" s="110" t="s">
        <v>4</v>
      </c>
      <c r="L26" s="110" t="s">
        <v>4</v>
      </c>
      <c r="M26" s="110" t="s">
        <v>4</v>
      </c>
      <c r="N26" s="110" t="s">
        <v>4</v>
      </c>
      <c r="O26" s="110" t="s">
        <v>4</v>
      </c>
    </row>
    <row r="27" spans="1:15">
      <c r="A27" s="27">
        <v>2</v>
      </c>
      <c r="B27" s="109" t="s">
        <v>6</v>
      </c>
      <c r="C27" s="110" t="s">
        <v>3996</v>
      </c>
      <c r="D27" s="111" t="s">
        <v>3997</v>
      </c>
      <c r="E27" s="110" t="s">
        <v>3998</v>
      </c>
      <c r="F27" s="112">
        <v>1</v>
      </c>
      <c r="G27" s="113">
        <v>6550000</v>
      </c>
      <c r="H27" s="110" t="s">
        <v>4</v>
      </c>
      <c r="I27" s="110" t="s">
        <v>4</v>
      </c>
      <c r="J27" s="113">
        <v>6550000</v>
      </c>
      <c r="K27" s="110" t="s">
        <v>4</v>
      </c>
      <c r="L27" s="110" t="s">
        <v>4</v>
      </c>
      <c r="M27" s="110" t="s">
        <v>4</v>
      </c>
      <c r="N27" s="110" t="s">
        <v>4</v>
      </c>
      <c r="O27" s="110" t="s">
        <v>4</v>
      </c>
    </row>
    <row r="28" spans="1:15">
      <c r="A28" s="27">
        <v>2</v>
      </c>
      <c r="B28" s="109" t="s">
        <v>6</v>
      </c>
      <c r="C28" s="110" t="s">
        <v>3999</v>
      </c>
      <c r="D28" s="111" t="s">
        <v>4000</v>
      </c>
      <c r="E28" s="110" t="s">
        <v>4001</v>
      </c>
      <c r="F28" s="112">
        <v>1</v>
      </c>
      <c r="G28" s="113">
        <v>5901600</v>
      </c>
      <c r="H28" s="110" t="s">
        <v>4</v>
      </c>
      <c r="I28" s="110" t="s">
        <v>4</v>
      </c>
      <c r="J28" s="113">
        <v>5901600</v>
      </c>
      <c r="K28" s="110" t="s">
        <v>4</v>
      </c>
      <c r="L28" s="110" t="s">
        <v>4</v>
      </c>
      <c r="M28" s="110" t="s">
        <v>4</v>
      </c>
      <c r="N28" s="110" t="s">
        <v>4</v>
      </c>
      <c r="O28" s="110" t="s">
        <v>4</v>
      </c>
    </row>
    <row r="29" spans="1:15">
      <c r="A29" s="27">
        <v>2</v>
      </c>
      <c r="B29" s="109" t="s">
        <v>6</v>
      </c>
      <c r="C29" s="110" t="s">
        <v>4002</v>
      </c>
      <c r="D29" s="111" t="s">
        <v>4003</v>
      </c>
      <c r="E29" s="110" t="s">
        <v>4004</v>
      </c>
      <c r="F29" s="112">
        <v>1</v>
      </c>
      <c r="G29" s="113">
        <v>4755199</v>
      </c>
      <c r="H29" s="110" t="s">
        <v>4</v>
      </c>
      <c r="I29" s="110" t="s">
        <v>4</v>
      </c>
      <c r="J29" s="113">
        <v>5091711</v>
      </c>
      <c r="K29" s="110" t="s">
        <v>4</v>
      </c>
      <c r="L29" s="110" t="s">
        <v>4</v>
      </c>
      <c r="M29" s="110" t="s">
        <v>4</v>
      </c>
      <c r="N29" s="110" t="s">
        <v>4</v>
      </c>
      <c r="O29" s="110" t="s">
        <v>4</v>
      </c>
    </row>
    <row r="30" spans="1:15">
      <c r="A30" s="27">
        <v>2</v>
      </c>
      <c r="B30" s="109" t="s">
        <v>6</v>
      </c>
      <c r="C30" s="110" t="s">
        <v>4005</v>
      </c>
      <c r="D30" s="111" t="s">
        <v>4006</v>
      </c>
      <c r="E30" s="110" t="s">
        <v>4007</v>
      </c>
      <c r="F30" s="112">
        <v>1</v>
      </c>
      <c r="G30" s="113">
        <v>5080499</v>
      </c>
      <c r="H30" s="110" t="s">
        <v>4</v>
      </c>
      <c r="I30" s="110" t="s">
        <v>4</v>
      </c>
      <c r="J30" s="113">
        <v>5080499</v>
      </c>
      <c r="K30" s="110" t="s">
        <v>4</v>
      </c>
      <c r="L30" s="110" t="s">
        <v>4</v>
      </c>
      <c r="M30" s="110" t="s">
        <v>4</v>
      </c>
      <c r="N30" s="110" t="s">
        <v>4</v>
      </c>
      <c r="O30" s="110" t="s">
        <v>4</v>
      </c>
    </row>
    <row r="31" spans="1:15">
      <c r="A31" s="27">
        <v>2</v>
      </c>
      <c r="B31" s="109" t="s">
        <v>6</v>
      </c>
      <c r="C31" s="110" t="s">
        <v>4008</v>
      </c>
      <c r="D31" s="111" t="s">
        <v>4009</v>
      </c>
      <c r="E31" s="110" t="s">
        <v>4010</v>
      </c>
      <c r="F31" s="112">
        <v>1</v>
      </c>
      <c r="G31" s="113">
        <v>4661760</v>
      </c>
      <c r="H31" s="110" t="s">
        <v>4</v>
      </c>
      <c r="I31" s="110" t="s">
        <v>4</v>
      </c>
      <c r="J31" s="113">
        <v>4661760</v>
      </c>
      <c r="K31" s="110" t="s">
        <v>4</v>
      </c>
      <c r="L31" s="110" t="s">
        <v>4</v>
      </c>
      <c r="M31" s="110" t="s">
        <v>4</v>
      </c>
      <c r="N31" s="110" t="s">
        <v>4</v>
      </c>
      <c r="O31" s="110" t="s">
        <v>4</v>
      </c>
    </row>
    <row r="32" spans="1:15">
      <c r="A32" s="27">
        <v>2</v>
      </c>
      <c r="B32" s="109" t="s">
        <v>6</v>
      </c>
      <c r="C32" s="110" t="s">
        <v>4011</v>
      </c>
      <c r="D32" s="111" t="s">
        <v>4</v>
      </c>
      <c r="E32" s="110" t="s">
        <v>4012</v>
      </c>
      <c r="F32" s="112">
        <v>1</v>
      </c>
      <c r="G32" s="113">
        <v>4250000</v>
      </c>
      <c r="H32" s="110" t="s">
        <v>4</v>
      </c>
      <c r="I32" s="110" t="s">
        <v>4</v>
      </c>
      <c r="J32" s="113">
        <v>4250000</v>
      </c>
      <c r="K32" s="110" t="s">
        <v>4</v>
      </c>
      <c r="L32" s="110" t="s">
        <v>4</v>
      </c>
      <c r="M32" s="110" t="s">
        <v>4</v>
      </c>
      <c r="N32" s="110" t="s">
        <v>4</v>
      </c>
      <c r="O32" s="110" t="s">
        <v>4</v>
      </c>
    </row>
    <row r="33" spans="1:15">
      <c r="A33" s="27">
        <v>2</v>
      </c>
      <c r="B33" s="109" t="s">
        <v>6</v>
      </c>
      <c r="C33" s="110" t="s">
        <v>1115</v>
      </c>
      <c r="D33" s="111" t="s">
        <v>4013</v>
      </c>
      <c r="E33" s="110" t="s">
        <v>4014</v>
      </c>
      <c r="F33" s="112">
        <v>1</v>
      </c>
      <c r="G33" s="113">
        <v>1600080</v>
      </c>
      <c r="H33" s="110" t="s">
        <v>4</v>
      </c>
      <c r="I33" s="110" t="s">
        <v>4</v>
      </c>
      <c r="J33" s="113">
        <v>1600080</v>
      </c>
      <c r="K33" s="110" t="s">
        <v>4</v>
      </c>
      <c r="L33" s="110" t="s">
        <v>4</v>
      </c>
      <c r="M33" s="110" t="s">
        <v>4</v>
      </c>
      <c r="N33" s="110" t="s">
        <v>4</v>
      </c>
      <c r="O33" s="110" t="s">
        <v>4</v>
      </c>
    </row>
    <row r="34" spans="1:15">
      <c r="A34" s="27">
        <v>2</v>
      </c>
      <c r="B34" s="109" t="s">
        <v>6</v>
      </c>
      <c r="C34" s="110" t="s">
        <v>4015</v>
      </c>
      <c r="D34" s="111" t="s">
        <v>4016</v>
      </c>
      <c r="E34" s="110" t="s">
        <v>4017</v>
      </c>
      <c r="F34" s="112">
        <v>1</v>
      </c>
      <c r="G34" s="113">
        <v>1197700</v>
      </c>
      <c r="H34" s="110" t="s">
        <v>4</v>
      </c>
      <c r="I34" s="110" t="s">
        <v>4</v>
      </c>
      <c r="J34" s="113">
        <v>1197700</v>
      </c>
      <c r="K34" s="110" t="s">
        <v>4</v>
      </c>
      <c r="L34" s="110" t="s">
        <v>4</v>
      </c>
      <c r="M34" s="110" t="s">
        <v>4</v>
      </c>
      <c r="N34" s="110" t="s">
        <v>4</v>
      </c>
      <c r="O34" s="110" t="s">
        <v>4</v>
      </c>
    </row>
    <row r="35" spans="1:15">
      <c r="A35" s="24">
        <v>3</v>
      </c>
      <c r="B35" s="107" t="s">
        <v>228</v>
      </c>
      <c r="C35" s="153" t="s">
        <v>4</v>
      </c>
      <c r="D35" s="153" t="s">
        <v>4</v>
      </c>
      <c r="E35" s="153" t="s">
        <v>4</v>
      </c>
      <c r="F35" s="153" t="s">
        <v>4</v>
      </c>
      <c r="G35" s="108">
        <v>315485540</v>
      </c>
      <c r="H35" s="153" t="s">
        <v>4</v>
      </c>
      <c r="I35" s="153" t="s">
        <v>4</v>
      </c>
      <c r="J35" s="153" t="s">
        <v>4</v>
      </c>
      <c r="K35" s="153" t="s">
        <v>4</v>
      </c>
      <c r="L35" s="153" t="s">
        <v>4</v>
      </c>
      <c r="M35" s="153" t="s">
        <v>4</v>
      </c>
      <c r="N35" s="153" t="s">
        <v>4</v>
      </c>
      <c r="O35" s="153" t="s">
        <v>4</v>
      </c>
    </row>
    <row r="36" spans="1:15">
      <c r="A36" s="27">
        <v>4</v>
      </c>
      <c r="B36" s="118" t="s">
        <v>8</v>
      </c>
      <c r="C36" s="118" t="s">
        <v>116</v>
      </c>
      <c r="D36" s="118" t="s">
        <v>116</v>
      </c>
      <c r="E36" s="118" t="s">
        <v>116</v>
      </c>
      <c r="F36" s="118" t="s">
        <v>116</v>
      </c>
      <c r="G36" s="118" t="s">
        <v>116</v>
      </c>
      <c r="H36" s="118" t="s">
        <v>116</v>
      </c>
      <c r="I36" s="118" t="s">
        <v>116</v>
      </c>
      <c r="J36" s="118" t="s">
        <v>116</v>
      </c>
      <c r="K36" s="118" t="s">
        <v>116</v>
      </c>
      <c r="L36" s="118" t="s">
        <v>116</v>
      </c>
      <c r="M36" s="118" t="s">
        <v>116</v>
      </c>
      <c r="N36" s="118" t="s">
        <v>116</v>
      </c>
      <c r="O36" s="118" t="s">
        <v>116</v>
      </c>
    </row>
    <row r="37" spans="1:15">
      <c r="A37" s="24">
        <v>5</v>
      </c>
      <c r="B37" s="107" t="s">
        <v>227</v>
      </c>
      <c r="C37" s="104" t="s">
        <v>4023</v>
      </c>
      <c r="D37" s="120" t="s">
        <v>4</v>
      </c>
      <c r="E37" s="104" t="s">
        <v>4</v>
      </c>
      <c r="F37" s="104">
        <v>1</v>
      </c>
      <c r="G37" s="121">
        <v>82206519</v>
      </c>
      <c r="H37" s="104" t="s">
        <v>4</v>
      </c>
      <c r="I37" s="104">
        <v>18</v>
      </c>
      <c r="J37" s="121">
        <v>82206519</v>
      </c>
      <c r="K37" s="104" t="s">
        <v>4</v>
      </c>
      <c r="L37" s="104" t="s">
        <v>4</v>
      </c>
      <c r="M37" s="104" t="s">
        <v>4</v>
      </c>
      <c r="N37" s="104" t="s">
        <v>4</v>
      </c>
      <c r="O37" s="104" t="s">
        <v>4</v>
      </c>
    </row>
    <row r="38" spans="1:15">
      <c r="A38" s="24">
        <v>5</v>
      </c>
      <c r="B38" s="107" t="s">
        <v>227</v>
      </c>
      <c r="C38" s="104" t="s">
        <v>4025</v>
      </c>
      <c r="D38" s="120" t="s">
        <v>4</v>
      </c>
      <c r="E38" s="104" t="s">
        <v>4</v>
      </c>
      <c r="F38" s="104">
        <v>1</v>
      </c>
      <c r="G38" s="121">
        <v>32025163</v>
      </c>
      <c r="H38" s="104" t="s">
        <v>4</v>
      </c>
      <c r="I38" s="104">
        <v>23</v>
      </c>
      <c r="J38" s="121">
        <v>32025163</v>
      </c>
      <c r="K38" s="104" t="s">
        <v>4</v>
      </c>
      <c r="L38" s="104" t="s">
        <v>4</v>
      </c>
      <c r="M38" s="104" t="s">
        <v>4</v>
      </c>
      <c r="N38" s="104" t="s">
        <v>4</v>
      </c>
      <c r="O38" s="104" t="s">
        <v>4</v>
      </c>
    </row>
    <row r="39" spans="1:15">
      <c r="A39" s="24">
        <v>5</v>
      </c>
      <c r="B39" s="107" t="s">
        <v>227</v>
      </c>
      <c r="C39" s="104" t="s">
        <v>281</v>
      </c>
      <c r="D39" s="120" t="s">
        <v>4</v>
      </c>
      <c r="E39" s="104" t="s">
        <v>4</v>
      </c>
      <c r="F39" s="104">
        <v>1</v>
      </c>
      <c r="G39" s="121">
        <v>20385600</v>
      </c>
      <c r="H39" s="104" t="s">
        <v>4</v>
      </c>
      <c r="I39" s="104">
        <v>23</v>
      </c>
      <c r="J39" s="121">
        <v>20385600</v>
      </c>
      <c r="K39" s="104" t="s">
        <v>4</v>
      </c>
      <c r="L39" s="104" t="s">
        <v>4</v>
      </c>
      <c r="M39" s="104" t="s">
        <v>4</v>
      </c>
      <c r="N39" s="104" t="s">
        <v>4</v>
      </c>
      <c r="O39" s="104" t="s">
        <v>4</v>
      </c>
    </row>
    <row r="40" spans="1:15">
      <c r="A40" s="24">
        <v>5</v>
      </c>
      <c r="B40" s="107" t="s">
        <v>227</v>
      </c>
      <c r="C40" s="104" t="s">
        <v>4026</v>
      </c>
      <c r="D40" s="120" t="s">
        <v>4</v>
      </c>
      <c r="E40" s="104" t="s">
        <v>4</v>
      </c>
      <c r="F40" s="104">
        <v>1</v>
      </c>
      <c r="G40" s="121">
        <v>13795441</v>
      </c>
      <c r="H40" s="104" t="s">
        <v>4</v>
      </c>
      <c r="I40" s="104">
        <v>23</v>
      </c>
      <c r="J40" s="121">
        <v>13795441</v>
      </c>
      <c r="K40" s="104" t="s">
        <v>4</v>
      </c>
      <c r="L40" s="104" t="s">
        <v>4</v>
      </c>
      <c r="M40" s="104" t="s">
        <v>4</v>
      </c>
      <c r="N40" s="104" t="s">
        <v>4</v>
      </c>
      <c r="O40" s="104" t="s">
        <v>4</v>
      </c>
    </row>
    <row r="41" spans="1:15">
      <c r="A41" s="24">
        <v>5</v>
      </c>
      <c r="B41" s="107" t="s">
        <v>227</v>
      </c>
      <c r="C41" s="104" t="s">
        <v>1105</v>
      </c>
      <c r="D41" s="120" t="s">
        <v>4</v>
      </c>
      <c r="E41" s="104" t="s">
        <v>4</v>
      </c>
      <c r="F41" s="104">
        <v>1</v>
      </c>
      <c r="G41" s="121">
        <v>12825000</v>
      </c>
      <c r="H41" s="104" t="s">
        <v>4</v>
      </c>
      <c r="I41" s="104">
        <v>23</v>
      </c>
      <c r="J41" s="121">
        <v>12825000</v>
      </c>
      <c r="K41" s="104" t="s">
        <v>4</v>
      </c>
      <c r="L41" s="104" t="s">
        <v>4</v>
      </c>
      <c r="M41" s="104" t="s">
        <v>4</v>
      </c>
      <c r="N41" s="104" t="s">
        <v>4</v>
      </c>
      <c r="O41" s="104" t="s">
        <v>4</v>
      </c>
    </row>
    <row r="42" spans="1:15">
      <c r="A42" s="24">
        <v>5</v>
      </c>
      <c r="B42" s="107" t="s">
        <v>227</v>
      </c>
      <c r="C42" s="104" t="s">
        <v>4027</v>
      </c>
      <c r="D42" s="120" t="s">
        <v>4</v>
      </c>
      <c r="E42" s="104" t="s">
        <v>4</v>
      </c>
      <c r="F42" s="104">
        <v>1</v>
      </c>
      <c r="G42" s="121">
        <v>11000000</v>
      </c>
      <c r="H42" s="104" t="s">
        <v>4</v>
      </c>
      <c r="I42" s="104">
        <v>23</v>
      </c>
      <c r="J42" s="121">
        <v>11000000</v>
      </c>
      <c r="K42" s="104" t="s">
        <v>4</v>
      </c>
      <c r="L42" s="104" t="s">
        <v>4</v>
      </c>
      <c r="M42" s="104" t="s">
        <v>4</v>
      </c>
      <c r="N42" s="104" t="s">
        <v>4</v>
      </c>
      <c r="O42" s="104" t="s">
        <v>4</v>
      </c>
    </row>
    <row r="43" spans="1:15">
      <c r="A43" s="24">
        <v>5</v>
      </c>
      <c r="B43" s="107" t="s">
        <v>227</v>
      </c>
      <c r="C43" s="104" t="s">
        <v>4028</v>
      </c>
      <c r="D43" s="120" t="s">
        <v>4</v>
      </c>
      <c r="E43" s="104" t="s">
        <v>4</v>
      </c>
      <c r="F43" s="104">
        <v>1</v>
      </c>
      <c r="G43" s="121">
        <v>5938592</v>
      </c>
      <c r="H43" s="104" t="s">
        <v>4</v>
      </c>
      <c r="I43" s="104">
        <v>23</v>
      </c>
      <c r="J43" s="121">
        <v>5938592</v>
      </c>
      <c r="K43" s="104" t="s">
        <v>4</v>
      </c>
      <c r="L43" s="104" t="s">
        <v>4</v>
      </c>
      <c r="M43" s="104" t="s">
        <v>4</v>
      </c>
      <c r="N43" s="104" t="s">
        <v>4</v>
      </c>
      <c r="O43" s="104" t="s">
        <v>4</v>
      </c>
    </row>
    <row r="44" spans="1:15">
      <c r="A44" s="24">
        <v>5</v>
      </c>
      <c r="B44" s="107" t="s">
        <v>227</v>
      </c>
      <c r="C44" s="104" t="s">
        <v>279</v>
      </c>
      <c r="D44" s="120" t="s">
        <v>4</v>
      </c>
      <c r="E44" s="104" t="s">
        <v>4</v>
      </c>
      <c r="F44" s="104">
        <v>1</v>
      </c>
      <c r="G44" s="121">
        <v>5476100</v>
      </c>
      <c r="H44" s="104" t="s">
        <v>4</v>
      </c>
      <c r="I44" s="104">
        <v>23</v>
      </c>
      <c r="J44" s="121">
        <v>5476100</v>
      </c>
      <c r="K44" s="104" t="s">
        <v>4</v>
      </c>
      <c r="L44" s="104" t="s">
        <v>4</v>
      </c>
      <c r="M44" s="104" t="s">
        <v>4</v>
      </c>
      <c r="N44" s="104" t="s">
        <v>4</v>
      </c>
      <c r="O44" s="104" t="s">
        <v>4</v>
      </c>
    </row>
    <row r="45" spans="1:15">
      <c r="A45" s="24">
        <v>5</v>
      </c>
      <c r="B45" s="107" t="s">
        <v>227</v>
      </c>
      <c r="C45" s="104" t="s">
        <v>4029</v>
      </c>
      <c r="D45" s="120" t="s">
        <v>4</v>
      </c>
      <c r="E45" s="104" t="s">
        <v>4</v>
      </c>
      <c r="F45" s="104">
        <v>2</v>
      </c>
      <c r="G45" s="121">
        <v>4872000</v>
      </c>
      <c r="H45" s="104" t="s">
        <v>4</v>
      </c>
      <c r="I45" s="104">
        <v>23</v>
      </c>
      <c r="J45" s="121">
        <v>4872000</v>
      </c>
      <c r="K45" s="104">
        <v>23</v>
      </c>
      <c r="L45" s="123">
        <v>608000</v>
      </c>
      <c r="M45" s="104" t="s">
        <v>4</v>
      </c>
      <c r="N45" s="104" t="s">
        <v>4</v>
      </c>
      <c r="O45" s="104" t="s">
        <v>4</v>
      </c>
    </row>
    <row r="46" spans="1:15">
      <c r="A46" s="24">
        <v>5</v>
      </c>
      <c r="B46" s="107" t="s">
        <v>227</v>
      </c>
      <c r="C46" s="104" t="s">
        <v>4030</v>
      </c>
      <c r="D46" s="120" t="s">
        <v>4</v>
      </c>
      <c r="E46" s="104" t="s">
        <v>4</v>
      </c>
      <c r="F46" s="104">
        <v>1</v>
      </c>
      <c r="G46" s="121">
        <v>4307000</v>
      </c>
      <c r="H46" s="104" t="s">
        <v>4</v>
      </c>
      <c r="I46" s="104">
        <v>23</v>
      </c>
      <c r="J46" s="121">
        <v>4307000</v>
      </c>
      <c r="K46" s="104" t="s">
        <v>4</v>
      </c>
      <c r="L46" s="104" t="s">
        <v>4</v>
      </c>
      <c r="M46" s="104" t="s">
        <v>4</v>
      </c>
      <c r="N46" s="104" t="s">
        <v>4</v>
      </c>
      <c r="O46" s="104" t="s">
        <v>4</v>
      </c>
    </row>
    <row r="47" spans="1:15">
      <c r="A47" s="24">
        <v>5</v>
      </c>
      <c r="B47" s="107" t="s">
        <v>227</v>
      </c>
      <c r="C47" s="104" t="s">
        <v>4031</v>
      </c>
      <c r="D47" s="120" t="s">
        <v>4</v>
      </c>
      <c r="E47" s="104" t="s">
        <v>4</v>
      </c>
      <c r="F47" s="104">
        <v>1</v>
      </c>
      <c r="G47" s="121">
        <v>15400000</v>
      </c>
      <c r="H47" s="104" t="s">
        <v>4</v>
      </c>
      <c r="I47" s="104">
        <v>22</v>
      </c>
      <c r="J47" s="121">
        <v>15400000</v>
      </c>
      <c r="K47" s="104" t="s">
        <v>4</v>
      </c>
      <c r="L47" s="104" t="s">
        <v>4</v>
      </c>
      <c r="M47" s="104" t="s">
        <v>4</v>
      </c>
      <c r="N47" s="104" t="s">
        <v>4</v>
      </c>
      <c r="O47" s="104" t="s">
        <v>4</v>
      </c>
    </row>
    <row r="48" spans="1:15">
      <c r="A48" s="24">
        <v>5</v>
      </c>
      <c r="B48" s="107" t="s">
        <v>227</v>
      </c>
      <c r="C48" s="104" t="s">
        <v>280</v>
      </c>
      <c r="D48" s="120" t="s">
        <v>4</v>
      </c>
      <c r="E48" s="104" t="s">
        <v>4</v>
      </c>
      <c r="F48" s="104">
        <v>1</v>
      </c>
      <c r="G48" s="121">
        <v>4022000</v>
      </c>
      <c r="H48" s="104" t="s">
        <v>4</v>
      </c>
      <c r="I48" s="104">
        <v>20</v>
      </c>
      <c r="J48" s="121">
        <v>4022000</v>
      </c>
      <c r="K48" s="104" t="s">
        <v>4</v>
      </c>
      <c r="L48" s="104" t="s">
        <v>4</v>
      </c>
      <c r="M48" s="104" t="s">
        <v>4</v>
      </c>
      <c r="N48" s="104" t="s">
        <v>4</v>
      </c>
      <c r="O48" s="104" t="s">
        <v>4</v>
      </c>
    </row>
    <row r="49" spans="1:15">
      <c r="A49" s="24">
        <v>5</v>
      </c>
      <c r="B49" s="107" t="s">
        <v>227</v>
      </c>
      <c r="C49" s="104" t="s">
        <v>4032</v>
      </c>
      <c r="D49" s="120" t="s">
        <v>4</v>
      </c>
      <c r="E49" s="104" t="s">
        <v>4</v>
      </c>
      <c r="F49" s="104">
        <v>1</v>
      </c>
      <c r="G49" s="121">
        <v>5800000</v>
      </c>
      <c r="H49" s="104" t="s">
        <v>4</v>
      </c>
      <c r="I49" s="104">
        <v>22</v>
      </c>
      <c r="J49" s="121">
        <v>5800000</v>
      </c>
      <c r="K49" s="104" t="s">
        <v>4</v>
      </c>
      <c r="L49" s="104" t="s">
        <v>4</v>
      </c>
      <c r="M49" s="104" t="s">
        <v>4</v>
      </c>
      <c r="N49" s="104" t="s">
        <v>4</v>
      </c>
      <c r="O49" s="104" t="s">
        <v>4</v>
      </c>
    </row>
    <row r="50" spans="1:15">
      <c r="A50" s="24">
        <v>5</v>
      </c>
      <c r="B50" s="107" t="s">
        <v>227</v>
      </c>
      <c r="C50" s="104" t="s">
        <v>3977</v>
      </c>
      <c r="D50" s="120" t="s">
        <v>4</v>
      </c>
      <c r="E50" s="104" t="s">
        <v>4</v>
      </c>
      <c r="F50" s="104">
        <v>24</v>
      </c>
      <c r="G50" s="121">
        <v>18043597</v>
      </c>
      <c r="H50" s="104" t="s">
        <v>4</v>
      </c>
      <c r="I50" s="104">
        <v>16</v>
      </c>
      <c r="J50" s="121">
        <v>3900000</v>
      </c>
      <c r="K50" s="104">
        <v>13</v>
      </c>
      <c r="L50" s="123">
        <v>3830782</v>
      </c>
      <c r="M50" s="104">
        <v>23</v>
      </c>
      <c r="N50" s="123">
        <v>3024900</v>
      </c>
      <c r="O50" s="123">
        <v>7287915</v>
      </c>
    </row>
    <row r="51" spans="1:15">
      <c r="A51" s="27">
        <v>6</v>
      </c>
      <c r="B51" s="118" t="s">
        <v>10</v>
      </c>
      <c r="C51" s="118" t="s">
        <v>4033</v>
      </c>
      <c r="D51" s="154" t="s">
        <v>4034</v>
      </c>
      <c r="E51" s="118" t="s">
        <v>4035</v>
      </c>
      <c r="F51" s="148">
        <v>1</v>
      </c>
      <c r="G51" s="139">
        <v>583747687</v>
      </c>
      <c r="H51" s="118" t="s">
        <v>4</v>
      </c>
      <c r="I51" s="118" t="s">
        <v>4</v>
      </c>
      <c r="J51" s="118" t="s">
        <v>4</v>
      </c>
      <c r="K51" s="118" t="s">
        <v>4</v>
      </c>
      <c r="L51" s="118" t="s">
        <v>4</v>
      </c>
      <c r="M51" s="118" t="s">
        <v>4</v>
      </c>
      <c r="N51" s="118" t="s">
        <v>4</v>
      </c>
      <c r="O51" s="118" t="s">
        <v>4</v>
      </c>
    </row>
    <row r="52" spans="1:15">
      <c r="A52" s="27">
        <v>6</v>
      </c>
      <c r="B52" s="118" t="s">
        <v>10</v>
      </c>
      <c r="C52" s="118" t="s">
        <v>4032</v>
      </c>
      <c r="D52" s="155" t="s">
        <v>4</v>
      </c>
      <c r="E52" s="118" t="s">
        <v>4036</v>
      </c>
      <c r="F52" s="148">
        <v>1</v>
      </c>
      <c r="G52" s="139">
        <v>538240000</v>
      </c>
      <c r="H52" s="118" t="s">
        <v>4</v>
      </c>
      <c r="I52" s="118" t="s">
        <v>4</v>
      </c>
      <c r="J52" s="118" t="s">
        <v>4</v>
      </c>
      <c r="K52" s="118" t="s">
        <v>4</v>
      </c>
      <c r="L52" s="118" t="s">
        <v>4</v>
      </c>
      <c r="M52" s="118" t="s">
        <v>4</v>
      </c>
      <c r="N52" s="118" t="s">
        <v>4</v>
      </c>
      <c r="O52" s="118" t="s">
        <v>4</v>
      </c>
    </row>
    <row r="53" spans="1:15">
      <c r="A53" s="27">
        <v>6</v>
      </c>
      <c r="B53" s="118" t="s">
        <v>10</v>
      </c>
      <c r="C53" s="118" t="s">
        <v>4037</v>
      </c>
      <c r="D53" s="155" t="s">
        <v>4038</v>
      </c>
      <c r="E53" s="118" t="s">
        <v>4039</v>
      </c>
      <c r="F53" s="148">
        <v>1</v>
      </c>
      <c r="G53" s="139">
        <v>458124020</v>
      </c>
      <c r="H53" s="118" t="s">
        <v>4</v>
      </c>
      <c r="I53" s="118" t="s">
        <v>4</v>
      </c>
      <c r="J53" s="118" t="s">
        <v>4</v>
      </c>
      <c r="K53" s="118" t="s">
        <v>4</v>
      </c>
      <c r="L53" s="118" t="s">
        <v>4</v>
      </c>
      <c r="M53" s="118" t="s">
        <v>4</v>
      </c>
      <c r="N53" s="118" t="s">
        <v>4</v>
      </c>
      <c r="O53" s="118" t="s">
        <v>4</v>
      </c>
    </row>
    <row r="54" spans="1:15">
      <c r="A54" s="27">
        <v>6</v>
      </c>
      <c r="B54" s="118" t="s">
        <v>10</v>
      </c>
      <c r="C54" s="118" t="s">
        <v>282</v>
      </c>
      <c r="D54" s="155" t="s">
        <v>4040</v>
      </c>
      <c r="E54" s="118" t="s">
        <v>4041</v>
      </c>
      <c r="F54" s="148">
        <v>1</v>
      </c>
      <c r="G54" s="139">
        <v>359900214</v>
      </c>
      <c r="H54" s="118" t="s">
        <v>4</v>
      </c>
      <c r="I54" s="118" t="s">
        <v>4</v>
      </c>
      <c r="J54" s="118" t="s">
        <v>4</v>
      </c>
      <c r="K54" s="118" t="s">
        <v>4</v>
      </c>
      <c r="L54" s="118" t="s">
        <v>4</v>
      </c>
      <c r="M54" s="118" t="s">
        <v>4</v>
      </c>
      <c r="N54" s="118" t="s">
        <v>4</v>
      </c>
      <c r="O54" s="118" t="s">
        <v>4</v>
      </c>
    </row>
    <row r="55" spans="1:15">
      <c r="A55" s="27">
        <v>6</v>
      </c>
      <c r="B55" s="118" t="s">
        <v>10</v>
      </c>
      <c r="C55" s="118" t="s">
        <v>4042</v>
      </c>
      <c r="D55" s="155" t="s">
        <v>4043</v>
      </c>
      <c r="E55" s="118" t="s">
        <v>4044</v>
      </c>
      <c r="F55" s="148">
        <v>1</v>
      </c>
      <c r="G55" s="139">
        <v>169378995</v>
      </c>
      <c r="H55" s="118" t="s">
        <v>4</v>
      </c>
      <c r="I55" s="118" t="s">
        <v>4</v>
      </c>
      <c r="J55" s="118" t="s">
        <v>4</v>
      </c>
      <c r="K55" s="118" t="s">
        <v>4</v>
      </c>
      <c r="L55" s="118" t="s">
        <v>4</v>
      </c>
      <c r="M55" s="118" t="s">
        <v>4</v>
      </c>
      <c r="N55" s="118" t="s">
        <v>4</v>
      </c>
      <c r="O55" s="118" t="s">
        <v>4</v>
      </c>
    </row>
    <row r="56" spans="1:15" ht="33.75">
      <c r="A56" s="27">
        <v>6</v>
      </c>
      <c r="B56" s="118" t="s">
        <v>10</v>
      </c>
      <c r="C56" s="118" t="s">
        <v>4045</v>
      </c>
      <c r="D56" s="155">
        <v>2034221</v>
      </c>
      <c r="E56" s="124" t="s">
        <v>4046</v>
      </c>
      <c r="F56" s="148" t="s">
        <v>4</v>
      </c>
      <c r="G56" s="139">
        <v>51299624</v>
      </c>
      <c r="H56" s="118" t="s">
        <v>4</v>
      </c>
      <c r="I56" s="118" t="s">
        <v>4</v>
      </c>
      <c r="J56" s="118" t="s">
        <v>4</v>
      </c>
      <c r="K56" s="118" t="s">
        <v>4</v>
      </c>
      <c r="L56" s="118" t="s">
        <v>4</v>
      </c>
      <c r="M56" s="118" t="s">
        <v>4</v>
      </c>
      <c r="N56" s="118" t="s">
        <v>4</v>
      </c>
      <c r="O56" s="118" t="s">
        <v>4</v>
      </c>
    </row>
    <row r="57" spans="1:15">
      <c r="A57" s="27">
        <v>6</v>
      </c>
      <c r="B57" s="118" t="s">
        <v>10</v>
      </c>
      <c r="C57" s="118" t="s">
        <v>2145</v>
      </c>
      <c r="D57" s="155" t="s">
        <v>4047</v>
      </c>
      <c r="E57" s="118" t="s">
        <v>4048</v>
      </c>
      <c r="F57" s="148" t="s">
        <v>4</v>
      </c>
      <c r="G57" s="139">
        <v>48732872</v>
      </c>
      <c r="H57" s="118" t="s">
        <v>4</v>
      </c>
      <c r="I57" s="118" t="s">
        <v>4</v>
      </c>
      <c r="J57" s="118" t="s">
        <v>4</v>
      </c>
      <c r="K57" s="118" t="s">
        <v>4</v>
      </c>
      <c r="L57" s="118" t="s">
        <v>4</v>
      </c>
      <c r="M57" s="118" t="s">
        <v>4</v>
      </c>
      <c r="N57" s="118" t="s">
        <v>4</v>
      </c>
      <c r="O57" s="118" t="s">
        <v>4</v>
      </c>
    </row>
    <row r="58" spans="1:15" ht="22.5">
      <c r="A58" s="27">
        <v>6</v>
      </c>
      <c r="B58" s="118" t="s">
        <v>10</v>
      </c>
      <c r="C58" s="118" t="s">
        <v>4049</v>
      </c>
      <c r="D58" s="155" t="s">
        <v>4050</v>
      </c>
      <c r="E58" s="124" t="s">
        <v>4051</v>
      </c>
      <c r="F58" s="148" t="s">
        <v>4</v>
      </c>
      <c r="G58" s="139">
        <v>46488823</v>
      </c>
      <c r="H58" s="118" t="s">
        <v>4</v>
      </c>
      <c r="I58" s="118" t="s">
        <v>4</v>
      </c>
      <c r="J58" s="118" t="s">
        <v>4</v>
      </c>
      <c r="K58" s="118" t="s">
        <v>4</v>
      </c>
      <c r="L58" s="118" t="s">
        <v>4</v>
      </c>
      <c r="M58" s="118" t="s">
        <v>4</v>
      </c>
      <c r="N58" s="118" t="s">
        <v>4</v>
      </c>
      <c r="O58" s="118" t="s">
        <v>4</v>
      </c>
    </row>
    <row r="59" spans="1:15">
      <c r="A59" s="27">
        <v>6</v>
      </c>
      <c r="B59" s="118" t="s">
        <v>10</v>
      </c>
      <c r="C59" s="118" t="s">
        <v>4052</v>
      </c>
      <c r="D59" s="155" t="s">
        <v>4053</v>
      </c>
      <c r="E59" s="118" t="s">
        <v>4054</v>
      </c>
      <c r="F59" s="148" t="s">
        <v>4</v>
      </c>
      <c r="G59" s="139">
        <v>45432700</v>
      </c>
      <c r="H59" s="118" t="s">
        <v>4</v>
      </c>
      <c r="I59" s="118" t="s">
        <v>4</v>
      </c>
      <c r="J59" s="118" t="s">
        <v>4</v>
      </c>
      <c r="K59" s="118" t="s">
        <v>4</v>
      </c>
      <c r="L59" s="118" t="s">
        <v>4</v>
      </c>
      <c r="M59" s="118" t="s">
        <v>4</v>
      </c>
      <c r="N59" s="118" t="s">
        <v>4</v>
      </c>
      <c r="O59" s="118" t="s">
        <v>4</v>
      </c>
    </row>
    <row r="60" spans="1:15">
      <c r="A60" s="27">
        <v>6</v>
      </c>
      <c r="B60" s="118" t="s">
        <v>10</v>
      </c>
      <c r="C60" s="118" t="s">
        <v>286</v>
      </c>
      <c r="D60" s="155" t="s">
        <v>4055</v>
      </c>
      <c r="E60" s="118" t="s">
        <v>4056</v>
      </c>
      <c r="F60" s="148" t="s">
        <v>4</v>
      </c>
      <c r="G60" s="139">
        <v>45282400</v>
      </c>
      <c r="H60" s="118" t="s">
        <v>4</v>
      </c>
      <c r="I60" s="118" t="s">
        <v>4</v>
      </c>
      <c r="J60" s="118" t="s">
        <v>4</v>
      </c>
      <c r="K60" s="118" t="s">
        <v>4</v>
      </c>
      <c r="L60" s="118" t="s">
        <v>4</v>
      </c>
      <c r="M60" s="118" t="s">
        <v>4</v>
      </c>
      <c r="N60" s="118" t="s">
        <v>4</v>
      </c>
      <c r="O60" s="118" t="s">
        <v>4</v>
      </c>
    </row>
    <row r="61" spans="1:15" ht="33.75">
      <c r="A61" s="27">
        <v>6</v>
      </c>
      <c r="B61" s="118" t="s">
        <v>10</v>
      </c>
      <c r="C61" s="118" t="s">
        <v>279</v>
      </c>
      <c r="D61" s="154">
        <v>2010734</v>
      </c>
      <c r="E61" s="124" t="s">
        <v>4057</v>
      </c>
      <c r="F61" s="148" t="s">
        <v>4</v>
      </c>
      <c r="G61" s="139">
        <v>43709699</v>
      </c>
      <c r="H61" s="118" t="s">
        <v>4</v>
      </c>
      <c r="I61" s="118" t="s">
        <v>4</v>
      </c>
      <c r="J61" s="118" t="s">
        <v>4</v>
      </c>
      <c r="K61" s="118" t="s">
        <v>4</v>
      </c>
      <c r="L61" s="118" t="s">
        <v>4</v>
      </c>
      <c r="M61" s="118" t="s">
        <v>4</v>
      </c>
      <c r="N61" s="118" t="s">
        <v>4</v>
      </c>
      <c r="O61" s="118" t="s">
        <v>4</v>
      </c>
    </row>
    <row r="62" spans="1:15" ht="33.75">
      <c r="A62" s="27">
        <v>6</v>
      </c>
      <c r="B62" s="118" t="s">
        <v>10</v>
      </c>
      <c r="C62" s="124" t="s">
        <v>4058</v>
      </c>
      <c r="D62" s="155" t="s">
        <v>4059</v>
      </c>
      <c r="E62" s="124" t="s">
        <v>4060</v>
      </c>
      <c r="F62" s="148" t="s">
        <v>4</v>
      </c>
      <c r="G62" s="139">
        <v>39785175</v>
      </c>
      <c r="H62" s="118" t="s">
        <v>4</v>
      </c>
      <c r="I62" s="118" t="s">
        <v>4</v>
      </c>
      <c r="J62" s="118" t="s">
        <v>4</v>
      </c>
      <c r="K62" s="118" t="s">
        <v>4</v>
      </c>
      <c r="L62" s="118" t="s">
        <v>4</v>
      </c>
      <c r="M62" s="118" t="s">
        <v>4</v>
      </c>
      <c r="N62" s="118" t="s">
        <v>4</v>
      </c>
      <c r="O62" s="118" t="s">
        <v>4</v>
      </c>
    </row>
    <row r="63" spans="1:15" ht="33.75">
      <c r="A63" s="27">
        <v>6</v>
      </c>
      <c r="B63" s="118" t="s">
        <v>10</v>
      </c>
      <c r="C63" s="124" t="s">
        <v>4061</v>
      </c>
      <c r="D63" s="155" t="s">
        <v>4062</v>
      </c>
      <c r="E63" s="124" t="s">
        <v>4063</v>
      </c>
      <c r="F63" s="148" t="s">
        <v>4</v>
      </c>
      <c r="G63" s="139">
        <v>26000000</v>
      </c>
      <c r="H63" s="118" t="s">
        <v>4</v>
      </c>
      <c r="I63" s="118" t="s">
        <v>4</v>
      </c>
      <c r="J63" s="118" t="s">
        <v>4</v>
      </c>
      <c r="K63" s="118" t="s">
        <v>4</v>
      </c>
      <c r="L63" s="118" t="s">
        <v>4</v>
      </c>
      <c r="M63" s="118" t="s">
        <v>4</v>
      </c>
      <c r="N63" s="118" t="s">
        <v>4</v>
      </c>
      <c r="O63" s="118" t="s">
        <v>4</v>
      </c>
    </row>
    <row r="64" spans="1:15">
      <c r="A64" s="27">
        <v>6</v>
      </c>
      <c r="B64" s="118" t="s">
        <v>10</v>
      </c>
      <c r="C64" s="155" t="s">
        <v>4064</v>
      </c>
      <c r="D64" s="50" t="s">
        <v>4</v>
      </c>
      <c r="E64" s="118" t="s">
        <v>4065</v>
      </c>
      <c r="F64" s="148" t="s">
        <v>4</v>
      </c>
      <c r="G64" s="139">
        <v>24750000</v>
      </c>
      <c r="H64" s="118" t="s">
        <v>4</v>
      </c>
      <c r="I64" s="118" t="s">
        <v>4</v>
      </c>
      <c r="J64" s="118" t="s">
        <v>4</v>
      </c>
      <c r="K64" s="118" t="s">
        <v>4</v>
      </c>
      <c r="L64" s="118" t="s">
        <v>4</v>
      </c>
      <c r="M64" s="118" t="s">
        <v>4</v>
      </c>
      <c r="N64" s="118" t="s">
        <v>4</v>
      </c>
      <c r="O64" s="118" t="s">
        <v>4</v>
      </c>
    </row>
    <row r="65" spans="1:18" ht="33.75">
      <c r="A65" s="27">
        <v>6</v>
      </c>
      <c r="B65" s="118" t="s">
        <v>10</v>
      </c>
      <c r="C65" s="118" t="s">
        <v>4066</v>
      </c>
      <c r="D65" s="155" t="s">
        <v>4</v>
      </c>
      <c r="E65" s="124" t="s">
        <v>4067</v>
      </c>
      <c r="F65" s="148" t="s">
        <v>4</v>
      </c>
      <c r="G65" s="139">
        <v>24604950</v>
      </c>
      <c r="H65" s="118" t="s">
        <v>4</v>
      </c>
      <c r="I65" s="118" t="s">
        <v>4</v>
      </c>
      <c r="J65" s="118" t="s">
        <v>4</v>
      </c>
      <c r="K65" s="118" t="s">
        <v>4</v>
      </c>
      <c r="L65" s="118" t="s">
        <v>4</v>
      </c>
      <c r="M65" s="118" t="s">
        <v>4</v>
      </c>
      <c r="N65" s="118" t="s">
        <v>4</v>
      </c>
      <c r="O65" s="118" t="s">
        <v>4</v>
      </c>
    </row>
    <row r="66" spans="1:18">
      <c r="A66" s="27">
        <v>6</v>
      </c>
      <c r="B66" s="118" t="s">
        <v>10</v>
      </c>
      <c r="C66" s="118" t="s">
        <v>2148</v>
      </c>
      <c r="D66" s="155" t="s">
        <v>4</v>
      </c>
      <c r="E66" s="118" t="s">
        <v>4068</v>
      </c>
      <c r="F66" s="148">
        <v>1</v>
      </c>
      <c r="G66" s="139">
        <v>17800000</v>
      </c>
      <c r="H66" s="118" t="s">
        <v>4</v>
      </c>
      <c r="I66" s="118" t="s">
        <v>4</v>
      </c>
      <c r="J66" s="118" t="s">
        <v>4</v>
      </c>
      <c r="K66" s="118" t="s">
        <v>4</v>
      </c>
      <c r="L66" s="118" t="s">
        <v>4</v>
      </c>
      <c r="M66" s="118" t="s">
        <v>4</v>
      </c>
      <c r="N66" s="118" t="s">
        <v>4</v>
      </c>
      <c r="O66" s="118" t="s">
        <v>4</v>
      </c>
    </row>
    <row r="67" spans="1:18" ht="45">
      <c r="A67" s="27">
        <v>6</v>
      </c>
      <c r="B67" s="118" t="s">
        <v>10</v>
      </c>
      <c r="C67" s="118" t="s">
        <v>142</v>
      </c>
      <c r="D67" s="155" t="s">
        <v>4</v>
      </c>
      <c r="E67" s="124" t="s">
        <v>4069</v>
      </c>
      <c r="F67" s="148" t="s">
        <v>4</v>
      </c>
      <c r="G67" s="139">
        <v>9396000</v>
      </c>
      <c r="H67" s="118" t="s">
        <v>4</v>
      </c>
      <c r="I67" s="118" t="s">
        <v>4</v>
      </c>
      <c r="J67" s="118" t="s">
        <v>4</v>
      </c>
      <c r="K67" s="118" t="s">
        <v>4</v>
      </c>
      <c r="L67" s="118" t="s">
        <v>4</v>
      </c>
      <c r="M67" s="118" t="s">
        <v>4</v>
      </c>
      <c r="N67" s="118" t="s">
        <v>4</v>
      </c>
      <c r="O67" s="118" t="s">
        <v>4</v>
      </c>
    </row>
    <row r="68" spans="1:18" ht="22.5">
      <c r="A68" s="27">
        <v>6</v>
      </c>
      <c r="B68" s="118" t="s">
        <v>10</v>
      </c>
      <c r="C68" s="118" t="s">
        <v>2124</v>
      </c>
      <c r="D68" s="155" t="s">
        <v>4</v>
      </c>
      <c r="E68" s="124" t="s">
        <v>4070</v>
      </c>
      <c r="F68" s="148" t="s">
        <v>4</v>
      </c>
      <c r="G68" s="139">
        <v>26474730</v>
      </c>
      <c r="H68" s="118" t="s">
        <v>4</v>
      </c>
      <c r="I68" s="118" t="s">
        <v>4</v>
      </c>
      <c r="J68" s="118" t="s">
        <v>4</v>
      </c>
      <c r="K68" s="118" t="s">
        <v>4</v>
      </c>
      <c r="L68" s="118" t="s">
        <v>4</v>
      </c>
      <c r="M68" s="118" t="s">
        <v>4</v>
      </c>
      <c r="N68" s="118" t="s">
        <v>4</v>
      </c>
      <c r="O68" s="118" t="s">
        <v>4</v>
      </c>
    </row>
    <row r="69" spans="1:18">
      <c r="A69" s="27">
        <v>6</v>
      </c>
      <c r="B69" s="118" t="s">
        <v>10</v>
      </c>
      <c r="C69" s="118" t="s">
        <v>3977</v>
      </c>
      <c r="D69" s="155" t="s">
        <v>4</v>
      </c>
      <c r="E69" s="118" t="s">
        <v>4</v>
      </c>
      <c r="F69" s="148" t="s">
        <v>4</v>
      </c>
      <c r="G69" s="139">
        <v>233151638</v>
      </c>
      <c r="H69" s="118" t="s">
        <v>4</v>
      </c>
      <c r="I69" s="118" t="s">
        <v>4</v>
      </c>
      <c r="J69" s="118" t="s">
        <v>4</v>
      </c>
      <c r="K69" s="118" t="s">
        <v>4</v>
      </c>
      <c r="L69" s="118" t="s">
        <v>4</v>
      </c>
      <c r="M69" s="118" t="s">
        <v>4</v>
      </c>
      <c r="N69" s="118" t="s">
        <v>4</v>
      </c>
      <c r="O69" s="118" t="s">
        <v>4</v>
      </c>
    </row>
    <row r="70" spans="1:18">
      <c r="A70" s="24">
        <v>7</v>
      </c>
      <c r="B70" s="114" t="s">
        <v>11</v>
      </c>
      <c r="C70" s="104" t="s">
        <v>130</v>
      </c>
      <c r="D70" s="104" t="s">
        <v>4</v>
      </c>
      <c r="E70" s="104" t="s">
        <v>4</v>
      </c>
      <c r="F70" s="120" t="s">
        <v>278</v>
      </c>
      <c r="G70" s="108">
        <v>109537196853</v>
      </c>
      <c r="H70" s="104" t="s">
        <v>4</v>
      </c>
      <c r="I70" s="104" t="s">
        <v>4</v>
      </c>
      <c r="J70" s="104" t="s">
        <v>4</v>
      </c>
      <c r="K70" s="104" t="s">
        <v>4</v>
      </c>
      <c r="L70" s="104" t="s">
        <v>4</v>
      </c>
      <c r="M70" s="104" t="s">
        <v>4</v>
      </c>
      <c r="N70" s="104" t="s">
        <v>4</v>
      </c>
      <c r="O70" s="104" t="s">
        <v>4</v>
      </c>
    </row>
    <row r="71" spans="1:18" ht="15.75">
      <c r="B71" s="126" t="s">
        <v>101</v>
      </c>
      <c r="C71" s="126"/>
      <c r="D71" s="126"/>
      <c r="E71" s="126"/>
      <c r="F71" s="126"/>
      <c r="G71" s="156">
        <f>SUM(G6:G70)</f>
        <v>113538333310</v>
      </c>
      <c r="H71" s="126"/>
      <c r="I71" s="126"/>
      <c r="J71" s="126"/>
      <c r="K71" s="126"/>
      <c r="L71" s="126"/>
      <c r="M71" s="126"/>
      <c r="N71" s="126"/>
      <c r="O71" s="126"/>
    </row>
    <row r="72" spans="1:18">
      <c r="B72" s="130" t="s">
        <v>24</v>
      </c>
    </row>
    <row r="73" spans="1:18">
      <c r="B73" s="130"/>
    </row>
    <row r="74" spans="1:18">
      <c r="B74" s="99" t="s">
        <v>266</v>
      </c>
    </row>
    <row r="75" spans="1:18" ht="68.25" thickBot="1">
      <c r="A75" s="131" t="s">
        <v>19</v>
      </c>
      <c r="B75" s="131" t="s">
        <v>3</v>
      </c>
      <c r="C75" s="131" t="s">
        <v>268</v>
      </c>
      <c r="D75" s="131" t="s">
        <v>269</v>
      </c>
      <c r="E75" s="131" t="s">
        <v>270</v>
      </c>
      <c r="F75" s="157" t="s">
        <v>271</v>
      </c>
      <c r="G75" s="51" t="s">
        <v>272</v>
      </c>
      <c r="H75" s="131" t="s">
        <v>273</v>
      </c>
      <c r="I75" s="131" t="s">
        <v>274</v>
      </c>
      <c r="J75" s="131" t="s">
        <v>275</v>
      </c>
      <c r="K75" s="131" t="s">
        <v>276</v>
      </c>
      <c r="L75" s="131" t="s">
        <v>275</v>
      </c>
      <c r="M75" s="131" t="s">
        <v>276</v>
      </c>
      <c r="N75" s="131" t="s">
        <v>275</v>
      </c>
      <c r="O75" s="131" t="s">
        <v>277</v>
      </c>
      <c r="Q75" s="101" t="s">
        <v>4130</v>
      </c>
      <c r="R75" s="18" t="s">
        <v>4132</v>
      </c>
    </row>
    <row r="76" spans="1:18">
      <c r="A76" s="158">
        <v>1</v>
      </c>
      <c r="B76" s="114" t="s">
        <v>239</v>
      </c>
      <c r="C76" s="141" t="s">
        <v>3525</v>
      </c>
      <c r="D76" s="141" t="s">
        <v>3526</v>
      </c>
      <c r="E76" s="141" t="s">
        <v>4</v>
      </c>
      <c r="F76" s="140">
        <v>1</v>
      </c>
      <c r="G76" s="105">
        <v>4200200</v>
      </c>
      <c r="H76" s="140" t="s">
        <v>4</v>
      </c>
      <c r="I76" s="140" t="s">
        <v>4</v>
      </c>
      <c r="J76" s="140" t="s">
        <v>4</v>
      </c>
      <c r="K76" s="140" t="s">
        <v>4</v>
      </c>
      <c r="L76" s="140" t="s">
        <v>4</v>
      </c>
      <c r="M76" s="140" t="s">
        <v>4</v>
      </c>
      <c r="N76" s="140" t="s">
        <v>4</v>
      </c>
      <c r="O76" s="140" t="s">
        <v>4</v>
      </c>
      <c r="Q76" s="97" t="s">
        <v>238</v>
      </c>
      <c r="R76" s="135">
        <v>0</v>
      </c>
    </row>
    <row r="77" spans="1:18">
      <c r="A77" s="158">
        <v>1</v>
      </c>
      <c r="B77" s="114" t="s">
        <v>239</v>
      </c>
      <c r="C77" s="141" t="s">
        <v>286</v>
      </c>
      <c r="D77" s="141" t="s">
        <v>3527</v>
      </c>
      <c r="E77" s="141" t="s">
        <v>4</v>
      </c>
      <c r="F77" s="140">
        <v>1</v>
      </c>
      <c r="G77" s="105">
        <v>3318700</v>
      </c>
      <c r="H77" s="140" t="s">
        <v>4</v>
      </c>
      <c r="I77" s="140" t="s">
        <v>4</v>
      </c>
      <c r="J77" s="140" t="s">
        <v>4</v>
      </c>
      <c r="K77" s="140" t="s">
        <v>4</v>
      </c>
      <c r="L77" s="140" t="s">
        <v>4</v>
      </c>
      <c r="M77" s="140" t="s">
        <v>4</v>
      </c>
      <c r="N77" s="140" t="s">
        <v>4</v>
      </c>
      <c r="O77" s="140" t="s">
        <v>4</v>
      </c>
      <c r="Q77" s="97" t="s">
        <v>236</v>
      </c>
      <c r="R77" s="135">
        <v>565885968</v>
      </c>
    </row>
    <row r="78" spans="1:18">
      <c r="A78" s="158">
        <v>1</v>
      </c>
      <c r="B78" s="114" t="s">
        <v>239</v>
      </c>
      <c r="C78" s="141" t="s">
        <v>3528</v>
      </c>
      <c r="D78" s="159" t="s">
        <v>3529</v>
      </c>
      <c r="E78" s="141" t="s">
        <v>4</v>
      </c>
      <c r="F78" s="140">
        <v>1</v>
      </c>
      <c r="G78" s="105">
        <v>2975000</v>
      </c>
      <c r="H78" s="140" t="s">
        <v>4</v>
      </c>
      <c r="I78" s="140" t="s">
        <v>4</v>
      </c>
      <c r="J78" s="140" t="s">
        <v>4</v>
      </c>
      <c r="K78" s="140" t="s">
        <v>4</v>
      </c>
      <c r="L78" s="140" t="s">
        <v>4</v>
      </c>
      <c r="M78" s="140" t="s">
        <v>4</v>
      </c>
      <c r="N78" s="140" t="s">
        <v>4</v>
      </c>
      <c r="O78" s="140" t="s">
        <v>4</v>
      </c>
      <c r="Q78" s="97" t="s">
        <v>390</v>
      </c>
      <c r="R78" s="135">
        <v>927283454</v>
      </c>
    </row>
    <row r="79" spans="1:18">
      <c r="A79" s="158">
        <v>1</v>
      </c>
      <c r="B79" s="114" t="s">
        <v>239</v>
      </c>
      <c r="C79" s="141" t="s">
        <v>3530</v>
      </c>
      <c r="D79" s="141">
        <v>2050128</v>
      </c>
      <c r="E79" s="141" t="s">
        <v>4</v>
      </c>
      <c r="F79" s="140">
        <v>1</v>
      </c>
      <c r="G79" s="105">
        <v>2905000</v>
      </c>
      <c r="H79" s="140" t="s">
        <v>4</v>
      </c>
      <c r="I79" s="140" t="s">
        <v>4</v>
      </c>
      <c r="J79" s="140" t="s">
        <v>4</v>
      </c>
      <c r="K79" s="140" t="s">
        <v>4</v>
      </c>
      <c r="L79" s="140" t="s">
        <v>4</v>
      </c>
      <c r="M79" s="140" t="s">
        <v>4</v>
      </c>
      <c r="N79" s="140" t="s">
        <v>4</v>
      </c>
      <c r="O79" s="140" t="s">
        <v>4</v>
      </c>
      <c r="Q79" s="97" t="s">
        <v>1338</v>
      </c>
      <c r="R79" s="135">
        <v>385825373</v>
      </c>
    </row>
    <row r="80" spans="1:18">
      <c r="A80" s="158">
        <v>1</v>
      </c>
      <c r="B80" s="114" t="s">
        <v>239</v>
      </c>
      <c r="C80" s="141" t="s">
        <v>3531</v>
      </c>
      <c r="D80" s="141" t="s">
        <v>3532</v>
      </c>
      <c r="E80" s="141" t="s">
        <v>4</v>
      </c>
      <c r="F80" s="140">
        <v>1</v>
      </c>
      <c r="G80" s="105">
        <v>2902000</v>
      </c>
      <c r="H80" s="140" t="s">
        <v>4</v>
      </c>
      <c r="I80" s="140" t="s">
        <v>4</v>
      </c>
      <c r="J80" s="140" t="s">
        <v>4</v>
      </c>
      <c r="K80" s="140" t="s">
        <v>4</v>
      </c>
      <c r="L80" s="140" t="s">
        <v>4</v>
      </c>
      <c r="M80" s="140" t="s">
        <v>4</v>
      </c>
      <c r="N80" s="140" t="s">
        <v>4</v>
      </c>
      <c r="O80" s="140" t="s">
        <v>4</v>
      </c>
      <c r="Q80" s="97" t="s">
        <v>223</v>
      </c>
      <c r="R80" s="135">
        <v>38083887993</v>
      </c>
    </row>
    <row r="81" spans="1:18">
      <c r="A81" s="158">
        <v>1</v>
      </c>
      <c r="B81" s="114" t="s">
        <v>239</v>
      </c>
      <c r="C81" s="141" t="s">
        <v>3533</v>
      </c>
      <c r="D81" s="141" t="s">
        <v>4</v>
      </c>
      <c r="E81" s="141" t="s">
        <v>4</v>
      </c>
      <c r="F81" s="140">
        <v>1</v>
      </c>
      <c r="G81" s="105">
        <v>2880000</v>
      </c>
      <c r="H81" s="140" t="s">
        <v>4</v>
      </c>
      <c r="I81" s="140" t="s">
        <v>4</v>
      </c>
      <c r="J81" s="140" t="s">
        <v>4</v>
      </c>
      <c r="K81" s="140" t="s">
        <v>4</v>
      </c>
      <c r="L81" s="140" t="s">
        <v>4</v>
      </c>
      <c r="M81" s="140" t="s">
        <v>4</v>
      </c>
      <c r="N81" s="140" t="s">
        <v>4</v>
      </c>
      <c r="O81" s="140" t="s">
        <v>4</v>
      </c>
      <c r="Q81" s="97" t="s">
        <v>231</v>
      </c>
      <c r="R81" s="135">
        <v>0</v>
      </c>
    </row>
    <row r="82" spans="1:18">
      <c r="A82" s="160">
        <v>2</v>
      </c>
      <c r="B82" s="118" t="s">
        <v>222</v>
      </c>
      <c r="C82" s="138" t="s">
        <v>286</v>
      </c>
      <c r="D82" s="138" t="s">
        <v>3537</v>
      </c>
      <c r="E82" s="138" t="s">
        <v>3538</v>
      </c>
      <c r="F82" s="137">
        <v>1</v>
      </c>
      <c r="G82" s="119">
        <v>11265967888</v>
      </c>
      <c r="H82" s="137" t="s">
        <v>4</v>
      </c>
      <c r="I82" s="137">
        <v>23</v>
      </c>
      <c r="J82" s="161" t="s">
        <v>4</v>
      </c>
      <c r="K82" s="162" t="s">
        <v>4</v>
      </c>
      <c r="L82" s="162" t="s">
        <v>4</v>
      </c>
      <c r="M82" s="162" t="s">
        <v>4</v>
      </c>
      <c r="N82" s="162" t="s">
        <v>4</v>
      </c>
      <c r="O82" s="162" t="s">
        <v>4</v>
      </c>
      <c r="Q82" s="97" t="s">
        <v>224</v>
      </c>
      <c r="R82" s="135">
        <v>8330777745</v>
      </c>
    </row>
    <row r="83" spans="1:18">
      <c r="A83" s="160">
        <v>2</v>
      </c>
      <c r="B83" s="118" t="s">
        <v>222</v>
      </c>
      <c r="C83" s="138" t="s">
        <v>3542</v>
      </c>
      <c r="D83" s="138">
        <v>2567280</v>
      </c>
      <c r="E83" s="138" t="s">
        <v>3543</v>
      </c>
      <c r="F83" s="137">
        <v>1</v>
      </c>
      <c r="G83" s="119">
        <v>3519116920</v>
      </c>
      <c r="H83" s="137" t="s">
        <v>4</v>
      </c>
      <c r="I83" s="137">
        <v>23</v>
      </c>
      <c r="J83" s="161" t="s">
        <v>4</v>
      </c>
      <c r="K83" s="162" t="s">
        <v>4</v>
      </c>
      <c r="L83" s="162" t="s">
        <v>4</v>
      </c>
      <c r="M83" s="162" t="s">
        <v>4</v>
      </c>
      <c r="N83" s="162" t="s">
        <v>4</v>
      </c>
      <c r="O83" s="162" t="s">
        <v>4</v>
      </c>
      <c r="Q83" s="97" t="s">
        <v>229</v>
      </c>
      <c r="R83" s="135">
        <v>9588396556</v>
      </c>
    </row>
    <row r="84" spans="1:18">
      <c r="A84" s="160">
        <v>2</v>
      </c>
      <c r="B84" s="118" t="s">
        <v>222</v>
      </c>
      <c r="C84" s="138" t="s">
        <v>293</v>
      </c>
      <c r="D84" s="138">
        <v>2119213</v>
      </c>
      <c r="E84" s="138" t="s">
        <v>3545</v>
      </c>
      <c r="F84" s="137">
        <v>1</v>
      </c>
      <c r="G84" s="119">
        <v>2955151974</v>
      </c>
      <c r="H84" s="137" t="s">
        <v>4</v>
      </c>
      <c r="I84" s="137">
        <v>23</v>
      </c>
      <c r="J84" s="161" t="s">
        <v>4</v>
      </c>
      <c r="K84" s="162" t="s">
        <v>4</v>
      </c>
      <c r="L84" s="162" t="s">
        <v>4</v>
      </c>
      <c r="M84" s="162" t="s">
        <v>4</v>
      </c>
      <c r="N84" s="162" t="s">
        <v>4</v>
      </c>
      <c r="O84" s="162" t="s">
        <v>4</v>
      </c>
      <c r="Q84" s="97" t="s">
        <v>180</v>
      </c>
      <c r="R84" s="135">
        <v>48118880</v>
      </c>
    </row>
    <row r="85" spans="1:18">
      <c r="A85" s="160">
        <v>2</v>
      </c>
      <c r="B85" s="118" t="s">
        <v>222</v>
      </c>
      <c r="C85" s="138" t="s">
        <v>3546</v>
      </c>
      <c r="D85" s="138">
        <v>5370268</v>
      </c>
      <c r="E85" s="138" t="s">
        <v>3547</v>
      </c>
      <c r="F85" s="137">
        <v>1</v>
      </c>
      <c r="G85" s="119">
        <v>1833071328</v>
      </c>
      <c r="H85" s="137" t="s">
        <v>4</v>
      </c>
      <c r="I85" s="137">
        <v>23</v>
      </c>
      <c r="J85" s="161" t="s">
        <v>4</v>
      </c>
      <c r="K85" s="162" t="s">
        <v>4</v>
      </c>
      <c r="L85" s="162" t="s">
        <v>4</v>
      </c>
      <c r="M85" s="162" t="s">
        <v>4</v>
      </c>
      <c r="N85" s="162" t="s">
        <v>4</v>
      </c>
      <c r="O85" s="162" t="s">
        <v>4</v>
      </c>
      <c r="Q85" s="97" t="s">
        <v>226</v>
      </c>
      <c r="R85" s="135">
        <v>9735573252</v>
      </c>
    </row>
    <row r="86" spans="1:18">
      <c r="A86" s="160">
        <v>2</v>
      </c>
      <c r="B86" s="118" t="s">
        <v>222</v>
      </c>
      <c r="C86" s="138" t="s">
        <v>3548</v>
      </c>
      <c r="D86" s="138">
        <v>4079035</v>
      </c>
      <c r="E86" s="138" t="s">
        <v>3549</v>
      </c>
      <c r="F86" s="137">
        <v>1</v>
      </c>
      <c r="G86" s="119">
        <v>1823831983</v>
      </c>
      <c r="H86" s="137" t="s">
        <v>4</v>
      </c>
      <c r="I86" s="137">
        <v>7</v>
      </c>
      <c r="J86" s="161" t="s">
        <v>4</v>
      </c>
      <c r="K86" s="162" t="s">
        <v>4</v>
      </c>
      <c r="L86" s="162" t="s">
        <v>4</v>
      </c>
      <c r="M86" s="162" t="s">
        <v>4</v>
      </c>
      <c r="N86" s="162" t="s">
        <v>4</v>
      </c>
      <c r="O86" s="162" t="s">
        <v>4</v>
      </c>
      <c r="Q86" s="97" t="s">
        <v>1329</v>
      </c>
      <c r="R86" s="135">
        <v>2346175592</v>
      </c>
    </row>
    <row r="87" spans="1:18">
      <c r="A87" s="160">
        <v>2</v>
      </c>
      <c r="B87" s="118" t="s">
        <v>222</v>
      </c>
      <c r="C87" s="138" t="s">
        <v>292</v>
      </c>
      <c r="D87" s="138">
        <v>3080405</v>
      </c>
      <c r="E87" s="138" t="s">
        <v>3550</v>
      </c>
      <c r="F87" s="137">
        <v>1</v>
      </c>
      <c r="G87" s="119">
        <v>1702644699</v>
      </c>
      <c r="H87" s="137" t="s">
        <v>4</v>
      </c>
      <c r="I87" s="137">
        <v>23</v>
      </c>
      <c r="J87" s="161" t="s">
        <v>4</v>
      </c>
      <c r="K87" s="162" t="s">
        <v>4</v>
      </c>
      <c r="L87" s="162" t="s">
        <v>4</v>
      </c>
      <c r="M87" s="162" t="s">
        <v>4</v>
      </c>
      <c r="N87" s="162" t="s">
        <v>4</v>
      </c>
      <c r="O87" s="162" t="s">
        <v>4</v>
      </c>
      <c r="Q87" s="97" t="s">
        <v>230</v>
      </c>
      <c r="R87" s="135">
        <v>45611044260</v>
      </c>
    </row>
    <row r="88" spans="1:18">
      <c r="A88" s="160">
        <v>2</v>
      </c>
      <c r="B88" s="118" t="s">
        <v>222</v>
      </c>
      <c r="C88" s="138" t="s">
        <v>1205</v>
      </c>
      <c r="D88" s="138" t="s">
        <v>3551</v>
      </c>
      <c r="E88" s="138" t="s">
        <v>3552</v>
      </c>
      <c r="F88" s="137">
        <v>1</v>
      </c>
      <c r="G88" s="119">
        <v>1600000000</v>
      </c>
      <c r="H88" s="137" t="s">
        <v>4</v>
      </c>
      <c r="I88" s="137">
        <v>23</v>
      </c>
      <c r="J88" s="161" t="s">
        <v>4</v>
      </c>
      <c r="K88" s="162" t="s">
        <v>4</v>
      </c>
      <c r="L88" s="162" t="s">
        <v>4</v>
      </c>
      <c r="M88" s="162" t="s">
        <v>4</v>
      </c>
      <c r="N88" s="162" t="s">
        <v>4</v>
      </c>
      <c r="O88" s="162" t="s">
        <v>4</v>
      </c>
      <c r="Q88" s="97" t="s">
        <v>239</v>
      </c>
      <c r="R88" s="135">
        <v>19180900</v>
      </c>
    </row>
    <row r="89" spans="1:18">
      <c r="A89" s="160">
        <v>2</v>
      </c>
      <c r="B89" s="118" t="s">
        <v>222</v>
      </c>
      <c r="C89" s="138" t="s">
        <v>3553</v>
      </c>
      <c r="D89" s="138">
        <v>2526107</v>
      </c>
      <c r="E89" s="138" t="s">
        <v>3554</v>
      </c>
      <c r="F89" s="137">
        <v>1</v>
      </c>
      <c r="G89" s="119">
        <v>1546499144</v>
      </c>
      <c r="H89" s="137" t="s">
        <v>4</v>
      </c>
      <c r="I89" s="137">
        <v>23</v>
      </c>
      <c r="J89" s="161" t="s">
        <v>4</v>
      </c>
      <c r="K89" s="162" t="s">
        <v>4</v>
      </c>
      <c r="L89" s="162" t="s">
        <v>4</v>
      </c>
      <c r="M89" s="162" t="s">
        <v>4</v>
      </c>
      <c r="N89" s="162" t="s">
        <v>4</v>
      </c>
      <c r="O89" s="162" t="s">
        <v>4</v>
      </c>
      <c r="Q89" s="97" t="s">
        <v>225</v>
      </c>
      <c r="R89" s="135">
        <v>1233286355</v>
      </c>
    </row>
    <row r="90" spans="1:18">
      <c r="A90" s="160">
        <v>2</v>
      </c>
      <c r="B90" s="118" t="s">
        <v>222</v>
      </c>
      <c r="C90" s="138" t="s">
        <v>1222</v>
      </c>
      <c r="D90" s="163">
        <v>1780019</v>
      </c>
      <c r="E90" s="138" t="s">
        <v>3555</v>
      </c>
      <c r="F90" s="137">
        <v>1</v>
      </c>
      <c r="G90" s="119">
        <v>1419914952</v>
      </c>
      <c r="H90" s="137" t="s">
        <v>4</v>
      </c>
      <c r="I90" s="137">
        <v>23</v>
      </c>
      <c r="J90" s="161" t="s">
        <v>4</v>
      </c>
      <c r="K90" s="162" t="s">
        <v>4</v>
      </c>
      <c r="L90" s="162" t="s">
        <v>4</v>
      </c>
      <c r="M90" s="162" t="s">
        <v>4</v>
      </c>
      <c r="N90" s="162" t="s">
        <v>4</v>
      </c>
      <c r="O90" s="162" t="s">
        <v>4</v>
      </c>
      <c r="Q90" s="97" t="s">
        <v>221</v>
      </c>
      <c r="R90" s="135">
        <v>59022859411</v>
      </c>
    </row>
    <row r="91" spans="1:18">
      <c r="A91" s="160">
        <v>2</v>
      </c>
      <c r="B91" s="118" t="s">
        <v>222</v>
      </c>
      <c r="C91" s="138" t="s">
        <v>1118</v>
      </c>
      <c r="D91" s="138">
        <v>4045549</v>
      </c>
      <c r="E91" s="138" t="s">
        <v>3557</v>
      </c>
      <c r="F91" s="137">
        <v>1</v>
      </c>
      <c r="G91" s="119">
        <v>1379111572</v>
      </c>
      <c r="H91" s="137" t="s">
        <v>4</v>
      </c>
      <c r="I91" s="137">
        <v>23</v>
      </c>
      <c r="J91" s="161" t="s">
        <v>4</v>
      </c>
      <c r="K91" s="162" t="s">
        <v>4</v>
      </c>
      <c r="L91" s="162" t="s">
        <v>4</v>
      </c>
      <c r="M91" s="162" t="s">
        <v>4</v>
      </c>
      <c r="N91" s="162" t="s">
        <v>4</v>
      </c>
      <c r="O91" s="162" t="s">
        <v>4</v>
      </c>
      <c r="Q91" s="97" t="s">
        <v>232</v>
      </c>
      <c r="R91" s="135">
        <v>275651422</v>
      </c>
    </row>
    <row r="92" spans="1:18">
      <c r="A92" s="160">
        <v>2</v>
      </c>
      <c r="B92" s="118" t="s">
        <v>222</v>
      </c>
      <c r="C92" s="138" t="s">
        <v>3560</v>
      </c>
      <c r="D92" s="138">
        <v>4141123</v>
      </c>
      <c r="E92" s="138" t="s">
        <v>3561</v>
      </c>
      <c r="F92" s="137">
        <v>1</v>
      </c>
      <c r="G92" s="119">
        <v>1100697990</v>
      </c>
      <c r="H92" s="137" t="s">
        <v>4</v>
      </c>
      <c r="I92" s="137">
        <v>18</v>
      </c>
      <c r="J92" s="161" t="s">
        <v>4</v>
      </c>
      <c r="K92" s="162" t="s">
        <v>4</v>
      </c>
      <c r="L92" s="162" t="s">
        <v>4</v>
      </c>
      <c r="M92" s="162" t="s">
        <v>4</v>
      </c>
      <c r="N92" s="162" t="s">
        <v>4</v>
      </c>
      <c r="O92" s="162" t="s">
        <v>4</v>
      </c>
      <c r="Q92" s="97" t="s">
        <v>237</v>
      </c>
      <c r="R92" s="135">
        <v>1504213327</v>
      </c>
    </row>
    <row r="93" spans="1:18">
      <c r="A93" s="160">
        <v>2</v>
      </c>
      <c r="B93" s="118" t="s">
        <v>222</v>
      </c>
      <c r="C93" s="138" t="s">
        <v>1119</v>
      </c>
      <c r="D93" s="138">
        <v>4118445</v>
      </c>
      <c r="E93" s="138" t="s">
        <v>3562</v>
      </c>
      <c r="F93" s="137">
        <v>1</v>
      </c>
      <c r="G93" s="119">
        <v>1070935985</v>
      </c>
      <c r="H93" s="137" t="s">
        <v>4</v>
      </c>
      <c r="I93" s="137">
        <v>23</v>
      </c>
      <c r="J93" s="161" t="s">
        <v>4</v>
      </c>
      <c r="K93" s="162" t="s">
        <v>4</v>
      </c>
      <c r="L93" s="162" t="s">
        <v>4</v>
      </c>
      <c r="M93" s="162" t="s">
        <v>4</v>
      </c>
      <c r="N93" s="162" t="s">
        <v>4</v>
      </c>
      <c r="O93" s="162" t="s">
        <v>4</v>
      </c>
      <c r="Q93" s="97" t="s">
        <v>222</v>
      </c>
      <c r="R93" s="135">
        <v>63307774557</v>
      </c>
    </row>
    <row r="94" spans="1:18">
      <c r="A94" s="160">
        <v>2</v>
      </c>
      <c r="B94" s="118" t="s">
        <v>222</v>
      </c>
      <c r="C94" s="138" t="s">
        <v>1121</v>
      </c>
      <c r="D94" s="138">
        <v>6347761</v>
      </c>
      <c r="E94" s="138" t="s">
        <v>3563</v>
      </c>
      <c r="F94" s="137">
        <v>1</v>
      </c>
      <c r="G94" s="119">
        <v>937652772</v>
      </c>
      <c r="H94" s="137" t="s">
        <v>4</v>
      </c>
      <c r="I94" s="137">
        <v>23</v>
      </c>
      <c r="J94" s="161" t="s">
        <v>4</v>
      </c>
      <c r="K94" s="162" t="s">
        <v>4</v>
      </c>
      <c r="L94" s="162" t="s">
        <v>4</v>
      </c>
      <c r="M94" s="162" t="s">
        <v>4</v>
      </c>
      <c r="N94" s="162" t="s">
        <v>4</v>
      </c>
      <c r="O94" s="162" t="s">
        <v>4</v>
      </c>
      <c r="Q94" s="97" t="s">
        <v>233</v>
      </c>
      <c r="R94" s="135">
        <v>12637890900</v>
      </c>
    </row>
    <row r="95" spans="1:18">
      <c r="A95" s="160">
        <v>2</v>
      </c>
      <c r="B95" s="118" t="s">
        <v>222</v>
      </c>
      <c r="C95" s="138" t="s">
        <v>1117</v>
      </c>
      <c r="D95" s="138">
        <v>2530005</v>
      </c>
      <c r="E95" s="138" t="s">
        <v>3565</v>
      </c>
      <c r="F95" s="137">
        <v>1</v>
      </c>
      <c r="G95" s="119">
        <v>863469932</v>
      </c>
      <c r="H95" s="137" t="s">
        <v>4</v>
      </c>
      <c r="I95" s="137">
        <v>23</v>
      </c>
      <c r="J95" s="161" t="s">
        <v>4</v>
      </c>
      <c r="K95" s="162" t="s">
        <v>4</v>
      </c>
      <c r="L95" s="162" t="s">
        <v>4</v>
      </c>
      <c r="M95" s="162" t="s">
        <v>4</v>
      </c>
      <c r="N95" s="162" t="s">
        <v>4</v>
      </c>
      <c r="O95" s="162" t="s">
        <v>4</v>
      </c>
      <c r="Q95" s="97" t="s">
        <v>235</v>
      </c>
      <c r="R95" s="135">
        <v>2800124994</v>
      </c>
    </row>
    <row r="96" spans="1:18">
      <c r="A96" s="160">
        <v>2</v>
      </c>
      <c r="B96" s="118" t="s">
        <v>222</v>
      </c>
      <c r="C96" s="138" t="s">
        <v>3566</v>
      </c>
      <c r="D96" s="138" t="s">
        <v>4</v>
      </c>
      <c r="E96" s="138" t="s">
        <v>3567</v>
      </c>
      <c r="F96" s="137">
        <v>1</v>
      </c>
      <c r="G96" s="119">
        <v>850000000</v>
      </c>
      <c r="H96" s="137" t="s">
        <v>4</v>
      </c>
      <c r="I96" s="137">
        <v>23</v>
      </c>
      <c r="J96" s="161" t="s">
        <v>4</v>
      </c>
      <c r="K96" s="162" t="s">
        <v>4</v>
      </c>
      <c r="L96" s="162" t="s">
        <v>4</v>
      </c>
      <c r="M96" s="162" t="s">
        <v>4</v>
      </c>
      <c r="N96" s="162" t="s">
        <v>4</v>
      </c>
      <c r="O96" s="162" t="s">
        <v>4</v>
      </c>
      <c r="Q96" s="97" t="s">
        <v>1328</v>
      </c>
      <c r="R96" s="135"/>
    </row>
    <row r="97" spans="1:18">
      <c r="A97" s="160">
        <v>2</v>
      </c>
      <c r="B97" s="118" t="s">
        <v>222</v>
      </c>
      <c r="C97" s="138" t="s">
        <v>296</v>
      </c>
      <c r="D97" s="163" t="s">
        <v>3569</v>
      </c>
      <c r="E97" s="138" t="s">
        <v>3545</v>
      </c>
      <c r="F97" s="137">
        <v>1</v>
      </c>
      <c r="G97" s="119">
        <v>748022770</v>
      </c>
      <c r="H97" s="137" t="s">
        <v>4</v>
      </c>
      <c r="I97" s="137">
        <v>23</v>
      </c>
      <c r="J97" s="161" t="s">
        <v>4</v>
      </c>
      <c r="K97" s="162" t="s">
        <v>4</v>
      </c>
      <c r="L97" s="162" t="s">
        <v>4</v>
      </c>
      <c r="M97" s="162" t="s">
        <v>4</v>
      </c>
      <c r="N97" s="162" t="s">
        <v>4</v>
      </c>
      <c r="O97" s="162" t="s">
        <v>4</v>
      </c>
      <c r="Q97" s="97" t="s">
        <v>1346</v>
      </c>
      <c r="R97" s="135">
        <v>503646478</v>
      </c>
    </row>
    <row r="98" spans="1:18">
      <c r="A98" s="160">
        <v>2</v>
      </c>
      <c r="B98" s="118" t="s">
        <v>222</v>
      </c>
      <c r="C98" s="138" t="s">
        <v>3570</v>
      </c>
      <c r="D98" s="138" t="s">
        <v>4</v>
      </c>
      <c r="E98" s="138" t="s">
        <v>4</v>
      </c>
      <c r="F98" s="137">
        <v>594</v>
      </c>
      <c r="G98" s="119">
        <v>28691684648</v>
      </c>
      <c r="H98" s="137"/>
      <c r="I98" s="137"/>
      <c r="J98" s="161" t="s">
        <v>4</v>
      </c>
      <c r="K98" s="162" t="s">
        <v>4</v>
      </c>
      <c r="L98" s="162" t="s">
        <v>4</v>
      </c>
      <c r="M98" s="162" t="s">
        <v>4</v>
      </c>
      <c r="N98" s="162" t="s">
        <v>4</v>
      </c>
      <c r="O98" s="162" t="s">
        <v>4</v>
      </c>
      <c r="Q98" s="97" t="s">
        <v>4131</v>
      </c>
      <c r="R98" s="135">
        <v>256927597417</v>
      </c>
    </row>
    <row r="99" spans="1:18">
      <c r="A99" s="158">
        <v>3</v>
      </c>
      <c r="B99" s="114" t="s">
        <v>221</v>
      </c>
      <c r="C99" s="141" t="s">
        <v>3571</v>
      </c>
      <c r="D99" s="141" t="s">
        <v>3572</v>
      </c>
      <c r="E99" s="141" t="s">
        <v>3573</v>
      </c>
      <c r="F99" s="140">
        <v>1</v>
      </c>
      <c r="G99" s="105">
        <v>10957466818</v>
      </c>
      <c r="H99" s="140" t="s">
        <v>4</v>
      </c>
      <c r="I99" s="140">
        <v>6</v>
      </c>
      <c r="J99" s="149" t="s">
        <v>4</v>
      </c>
      <c r="K99" s="164" t="s">
        <v>4</v>
      </c>
      <c r="L99" s="164" t="s">
        <v>4</v>
      </c>
      <c r="M99" s="164" t="s">
        <v>4</v>
      </c>
      <c r="N99" s="164" t="s">
        <v>4</v>
      </c>
      <c r="O99" s="164" t="s">
        <v>4</v>
      </c>
    </row>
    <row r="100" spans="1:18">
      <c r="A100" s="158">
        <v>3</v>
      </c>
      <c r="B100" s="114" t="s">
        <v>221</v>
      </c>
      <c r="C100" s="141" t="s">
        <v>296</v>
      </c>
      <c r="D100" s="141" t="s">
        <v>3574</v>
      </c>
      <c r="E100" s="141" t="s">
        <v>3575</v>
      </c>
      <c r="F100" s="140">
        <v>1</v>
      </c>
      <c r="G100" s="105">
        <v>10660732112</v>
      </c>
      <c r="H100" s="140" t="s">
        <v>4</v>
      </c>
      <c r="I100" s="140">
        <v>23</v>
      </c>
      <c r="J100" s="149" t="s">
        <v>4</v>
      </c>
      <c r="K100" s="140" t="s">
        <v>4</v>
      </c>
      <c r="L100" s="140" t="s">
        <v>4</v>
      </c>
      <c r="M100" s="140" t="s">
        <v>4</v>
      </c>
      <c r="N100" s="140" t="s">
        <v>4</v>
      </c>
      <c r="O100" s="140" t="s">
        <v>4</v>
      </c>
    </row>
    <row r="101" spans="1:18">
      <c r="A101" s="158">
        <v>3</v>
      </c>
      <c r="B101" s="114" t="s">
        <v>221</v>
      </c>
      <c r="C101" s="141" t="s">
        <v>3579</v>
      </c>
      <c r="D101" s="141" t="s">
        <v>3580</v>
      </c>
      <c r="E101" s="141" t="s">
        <v>3581</v>
      </c>
      <c r="F101" s="140">
        <v>1</v>
      </c>
      <c r="G101" s="105">
        <v>4252024449</v>
      </c>
      <c r="H101" s="140" t="s">
        <v>4</v>
      </c>
      <c r="I101" s="140">
        <v>1</v>
      </c>
      <c r="J101" s="140" t="s">
        <v>4</v>
      </c>
      <c r="K101" s="140" t="s">
        <v>4</v>
      </c>
      <c r="L101" s="140" t="s">
        <v>4</v>
      </c>
      <c r="M101" s="140" t="s">
        <v>4</v>
      </c>
      <c r="N101" s="140" t="s">
        <v>4</v>
      </c>
      <c r="O101" s="140" t="s">
        <v>4</v>
      </c>
    </row>
    <row r="102" spans="1:18">
      <c r="A102" s="158">
        <v>3</v>
      </c>
      <c r="B102" s="114" t="s">
        <v>221</v>
      </c>
      <c r="C102" s="141" t="s">
        <v>3582</v>
      </c>
      <c r="D102" s="159">
        <v>4596964</v>
      </c>
      <c r="E102" s="117" t="s">
        <v>3583</v>
      </c>
      <c r="F102" s="140">
        <v>1</v>
      </c>
      <c r="G102" s="105">
        <v>3666825687</v>
      </c>
      <c r="H102" s="140" t="s">
        <v>4</v>
      </c>
      <c r="I102" s="140">
        <v>18</v>
      </c>
      <c r="J102" s="140" t="s">
        <v>4</v>
      </c>
      <c r="K102" s="140" t="s">
        <v>4</v>
      </c>
      <c r="L102" s="140" t="s">
        <v>4</v>
      </c>
      <c r="M102" s="140" t="s">
        <v>4</v>
      </c>
      <c r="N102" s="140" t="s">
        <v>4</v>
      </c>
      <c r="O102" s="140" t="s">
        <v>4</v>
      </c>
    </row>
    <row r="103" spans="1:18">
      <c r="A103" s="158">
        <v>3</v>
      </c>
      <c r="B103" s="114" t="s">
        <v>221</v>
      </c>
      <c r="C103" s="141" t="s">
        <v>3586</v>
      </c>
      <c r="D103" s="141" t="s">
        <v>3587</v>
      </c>
      <c r="E103" s="117" t="s">
        <v>3588</v>
      </c>
      <c r="F103" s="140">
        <v>1</v>
      </c>
      <c r="G103" s="105">
        <v>2626117487</v>
      </c>
      <c r="H103" s="140" t="s">
        <v>4</v>
      </c>
      <c r="I103" s="140">
        <v>6</v>
      </c>
      <c r="J103" s="140" t="s">
        <v>4</v>
      </c>
      <c r="K103" s="140" t="s">
        <v>4</v>
      </c>
      <c r="L103" s="140" t="s">
        <v>4</v>
      </c>
      <c r="M103" s="140" t="s">
        <v>4</v>
      </c>
      <c r="N103" s="140" t="s">
        <v>4</v>
      </c>
      <c r="O103" s="140" t="s">
        <v>4</v>
      </c>
    </row>
    <row r="104" spans="1:18">
      <c r="A104" s="158">
        <v>3</v>
      </c>
      <c r="B104" s="114" t="s">
        <v>221</v>
      </c>
      <c r="C104" s="141" t="s">
        <v>3589</v>
      </c>
      <c r="D104" s="141" t="s">
        <v>295</v>
      </c>
      <c r="E104" s="141" t="s">
        <v>3590</v>
      </c>
      <c r="F104" s="140">
        <v>1</v>
      </c>
      <c r="G104" s="105">
        <v>2504201591</v>
      </c>
      <c r="H104" s="140" t="s">
        <v>4</v>
      </c>
      <c r="I104" s="140">
        <v>21</v>
      </c>
      <c r="J104" s="140" t="s">
        <v>4</v>
      </c>
      <c r="K104" s="140" t="s">
        <v>4</v>
      </c>
      <c r="L104" s="140" t="s">
        <v>4</v>
      </c>
      <c r="M104" s="140" t="s">
        <v>4</v>
      </c>
      <c r="N104" s="140" t="s">
        <v>4</v>
      </c>
      <c r="O104" s="140" t="s">
        <v>4</v>
      </c>
    </row>
    <row r="105" spans="1:18">
      <c r="A105" s="158">
        <v>3</v>
      </c>
      <c r="B105" s="114" t="s">
        <v>221</v>
      </c>
      <c r="C105" s="141" t="s">
        <v>3591</v>
      </c>
      <c r="D105" s="141" t="s">
        <v>3592</v>
      </c>
      <c r="E105" s="141" t="s">
        <v>3593</v>
      </c>
      <c r="F105" s="140">
        <v>1</v>
      </c>
      <c r="G105" s="105">
        <v>1699110829</v>
      </c>
      <c r="H105" s="140" t="s">
        <v>4</v>
      </c>
      <c r="I105" s="140">
        <v>7</v>
      </c>
      <c r="J105" s="140" t="s">
        <v>4</v>
      </c>
      <c r="K105" s="140" t="s">
        <v>4</v>
      </c>
      <c r="L105" s="140" t="s">
        <v>4</v>
      </c>
      <c r="M105" s="140" t="s">
        <v>4</v>
      </c>
      <c r="N105" s="140" t="s">
        <v>4</v>
      </c>
      <c r="O105" s="140" t="s">
        <v>4</v>
      </c>
    </row>
    <row r="106" spans="1:18">
      <c r="A106" s="158">
        <v>3</v>
      </c>
      <c r="B106" s="114" t="s">
        <v>221</v>
      </c>
      <c r="C106" s="141" t="s">
        <v>3594</v>
      </c>
      <c r="D106" s="141" t="s">
        <v>3595</v>
      </c>
      <c r="E106" s="141" t="s">
        <v>3596</v>
      </c>
      <c r="F106" s="140">
        <v>1</v>
      </c>
      <c r="G106" s="105">
        <v>1463925491</v>
      </c>
      <c r="H106" s="140" t="s">
        <v>4</v>
      </c>
      <c r="I106" s="140">
        <v>1</v>
      </c>
      <c r="J106" s="140" t="s">
        <v>4</v>
      </c>
      <c r="K106" s="140" t="s">
        <v>4</v>
      </c>
      <c r="L106" s="140" t="s">
        <v>4</v>
      </c>
      <c r="M106" s="140" t="s">
        <v>4</v>
      </c>
      <c r="N106" s="140" t="s">
        <v>4</v>
      </c>
      <c r="O106" s="140" t="s">
        <v>4</v>
      </c>
    </row>
    <row r="107" spans="1:18">
      <c r="A107" s="158">
        <v>3</v>
      </c>
      <c r="B107" s="114" t="s">
        <v>221</v>
      </c>
      <c r="C107" s="141" t="s">
        <v>3600</v>
      </c>
      <c r="D107" s="141" t="s">
        <v>3601</v>
      </c>
      <c r="E107" s="117" t="s">
        <v>3602</v>
      </c>
      <c r="F107" s="140">
        <v>1</v>
      </c>
      <c r="G107" s="105">
        <v>367433131</v>
      </c>
      <c r="H107" s="140" t="s">
        <v>4</v>
      </c>
      <c r="I107" s="140">
        <v>23</v>
      </c>
      <c r="J107" s="140" t="s">
        <v>4</v>
      </c>
      <c r="K107" s="140" t="s">
        <v>4</v>
      </c>
      <c r="L107" s="140" t="s">
        <v>4</v>
      </c>
      <c r="M107" s="140" t="s">
        <v>4</v>
      </c>
      <c r="N107" s="140" t="s">
        <v>4</v>
      </c>
      <c r="O107" s="140" t="s">
        <v>4</v>
      </c>
    </row>
    <row r="108" spans="1:18">
      <c r="A108" s="158">
        <v>3</v>
      </c>
      <c r="B108" s="114" t="s">
        <v>221</v>
      </c>
      <c r="C108" s="141" t="s">
        <v>3603</v>
      </c>
      <c r="D108" s="141">
        <v>0</v>
      </c>
      <c r="E108" s="141" t="s">
        <v>25</v>
      </c>
      <c r="F108" s="140" t="s">
        <v>4</v>
      </c>
      <c r="G108" s="105">
        <v>20825021816</v>
      </c>
      <c r="H108" s="140" t="s">
        <v>4</v>
      </c>
      <c r="I108" s="140" t="s">
        <v>4</v>
      </c>
      <c r="J108" s="140" t="s">
        <v>4</v>
      </c>
      <c r="K108" s="140" t="s">
        <v>4</v>
      </c>
      <c r="L108" s="140" t="s">
        <v>4</v>
      </c>
      <c r="M108" s="140" t="s">
        <v>4</v>
      </c>
      <c r="N108" s="140" t="s">
        <v>4</v>
      </c>
      <c r="O108" s="140" t="s">
        <v>4</v>
      </c>
    </row>
    <row r="109" spans="1:18">
      <c r="A109" s="160">
        <v>4</v>
      </c>
      <c r="B109" s="118" t="s">
        <v>223</v>
      </c>
      <c r="C109" s="138" t="s">
        <v>298</v>
      </c>
      <c r="D109" s="163">
        <v>20452602</v>
      </c>
      <c r="E109" s="138" t="s">
        <v>4</v>
      </c>
      <c r="F109" s="137">
        <v>0</v>
      </c>
      <c r="G109" s="119">
        <v>15918910667</v>
      </c>
      <c r="H109" s="137" t="s">
        <v>4</v>
      </c>
      <c r="I109" s="137" t="s">
        <v>4</v>
      </c>
      <c r="J109" s="137" t="s">
        <v>4</v>
      </c>
      <c r="K109" s="137" t="s">
        <v>4</v>
      </c>
      <c r="L109" s="137" t="s">
        <v>4</v>
      </c>
      <c r="M109" s="137" t="s">
        <v>4</v>
      </c>
      <c r="N109" s="137" t="s">
        <v>4</v>
      </c>
      <c r="O109" s="137" t="s">
        <v>4</v>
      </c>
    </row>
    <row r="110" spans="1:18">
      <c r="A110" s="160">
        <v>4</v>
      </c>
      <c r="B110" s="118" t="s">
        <v>223</v>
      </c>
      <c r="C110" s="138" t="s">
        <v>86</v>
      </c>
      <c r="D110" s="138">
        <v>1967842</v>
      </c>
      <c r="E110" s="138" t="s">
        <v>4</v>
      </c>
      <c r="F110" s="137">
        <v>0</v>
      </c>
      <c r="G110" s="119">
        <v>7562495336</v>
      </c>
      <c r="H110" s="137" t="s">
        <v>4</v>
      </c>
      <c r="I110" s="137" t="s">
        <v>4</v>
      </c>
      <c r="J110" s="137" t="s">
        <v>4</v>
      </c>
      <c r="K110" s="137" t="s">
        <v>4</v>
      </c>
      <c r="L110" s="137" t="s">
        <v>4</v>
      </c>
      <c r="M110" s="137" t="s">
        <v>4</v>
      </c>
      <c r="N110" s="137" t="s">
        <v>4</v>
      </c>
      <c r="O110" s="137" t="s">
        <v>4</v>
      </c>
    </row>
    <row r="111" spans="1:18">
      <c r="A111" s="160">
        <v>4</v>
      </c>
      <c r="B111" s="118" t="s">
        <v>223</v>
      </c>
      <c r="C111" s="138" t="s">
        <v>297</v>
      </c>
      <c r="D111" s="138" t="s">
        <v>3604</v>
      </c>
      <c r="E111" s="138" t="s">
        <v>4</v>
      </c>
      <c r="F111" s="137">
        <v>0</v>
      </c>
      <c r="G111" s="119">
        <v>6569370364</v>
      </c>
      <c r="H111" s="137" t="s">
        <v>4</v>
      </c>
      <c r="I111" s="137" t="s">
        <v>4</v>
      </c>
      <c r="J111" s="137" t="s">
        <v>4</v>
      </c>
      <c r="K111" s="137" t="s">
        <v>4</v>
      </c>
      <c r="L111" s="137" t="s">
        <v>4</v>
      </c>
      <c r="M111" s="137" t="s">
        <v>4</v>
      </c>
      <c r="N111" s="137" t="s">
        <v>4</v>
      </c>
      <c r="O111" s="137" t="s">
        <v>4</v>
      </c>
    </row>
    <row r="112" spans="1:18">
      <c r="A112" s="160">
        <v>4</v>
      </c>
      <c r="B112" s="118" t="s">
        <v>223</v>
      </c>
      <c r="C112" s="138" t="s">
        <v>3606</v>
      </c>
      <c r="D112" s="138">
        <v>826940</v>
      </c>
      <c r="E112" s="138" t="s">
        <v>4</v>
      </c>
      <c r="F112" s="137">
        <v>0</v>
      </c>
      <c r="G112" s="119">
        <v>2105142442</v>
      </c>
      <c r="H112" s="137" t="s">
        <v>4</v>
      </c>
      <c r="I112" s="137" t="s">
        <v>4</v>
      </c>
      <c r="J112" s="137" t="s">
        <v>4</v>
      </c>
      <c r="K112" s="137" t="s">
        <v>4</v>
      </c>
      <c r="L112" s="137" t="s">
        <v>4</v>
      </c>
      <c r="M112" s="137" t="s">
        <v>4</v>
      </c>
      <c r="N112" s="137" t="s">
        <v>4</v>
      </c>
      <c r="O112" s="137" t="s">
        <v>4</v>
      </c>
    </row>
    <row r="113" spans="1:15">
      <c r="A113" s="160">
        <v>4</v>
      </c>
      <c r="B113" s="118" t="s">
        <v>223</v>
      </c>
      <c r="C113" s="138" t="s">
        <v>3607</v>
      </c>
      <c r="D113" s="138">
        <v>49294702</v>
      </c>
      <c r="E113" s="138" t="s">
        <v>4</v>
      </c>
      <c r="F113" s="137">
        <v>0</v>
      </c>
      <c r="G113" s="119">
        <v>1070443081</v>
      </c>
      <c r="H113" s="137" t="s">
        <v>4</v>
      </c>
      <c r="I113" s="137" t="s">
        <v>4</v>
      </c>
      <c r="J113" s="137" t="s">
        <v>4</v>
      </c>
      <c r="K113" s="137" t="s">
        <v>4</v>
      </c>
      <c r="L113" s="137" t="s">
        <v>4</v>
      </c>
      <c r="M113" s="137" t="s">
        <v>4</v>
      </c>
      <c r="N113" s="137" t="s">
        <v>4</v>
      </c>
      <c r="O113" s="137" t="s">
        <v>4</v>
      </c>
    </row>
    <row r="114" spans="1:15">
      <c r="A114" s="160">
        <v>4</v>
      </c>
      <c r="B114" s="118" t="s">
        <v>223</v>
      </c>
      <c r="C114" s="138" t="s">
        <v>304</v>
      </c>
      <c r="D114" s="138" t="s">
        <v>3608</v>
      </c>
      <c r="E114" s="138" t="s">
        <v>4</v>
      </c>
      <c r="F114" s="137">
        <v>0</v>
      </c>
      <c r="G114" s="119">
        <v>643264033</v>
      </c>
      <c r="H114" s="137" t="s">
        <v>4</v>
      </c>
      <c r="I114" s="137" t="s">
        <v>4</v>
      </c>
      <c r="J114" s="137" t="s">
        <v>4</v>
      </c>
      <c r="K114" s="137" t="s">
        <v>4</v>
      </c>
      <c r="L114" s="137" t="s">
        <v>4</v>
      </c>
      <c r="M114" s="137" t="s">
        <v>4</v>
      </c>
      <c r="N114" s="137" t="s">
        <v>4</v>
      </c>
      <c r="O114" s="137" t="s">
        <v>4</v>
      </c>
    </row>
    <row r="115" spans="1:15">
      <c r="A115" s="160">
        <v>4</v>
      </c>
      <c r="B115" s="118" t="s">
        <v>223</v>
      </c>
      <c r="C115" s="138" t="s">
        <v>3603</v>
      </c>
      <c r="D115" s="138"/>
      <c r="E115" s="138"/>
      <c r="F115" s="137"/>
      <c r="G115" s="119">
        <v>4214262070</v>
      </c>
      <c r="H115" s="137" t="s">
        <v>4</v>
      </c>
      <c r="I115" s="137" t="s">
        <v>4</v>
      </c>
      <c r="J115" s="137" t="s">
        <v>4</v>
      </c>
      <c r="K115" s="137" t="s">
        <v>4</v>
      </c>
      <c r="L115" s="137" t="s">
        <v>4</v>
      </c>
      <c r="M115" s="137" t="s">
        <v>4</v>
      </c>
      <c r="N115" s="137" t="s">
        <v>4</v>
      </c>
      <c r="O115" s="137" t="s">
        <v>4</v>
      </c>
    </row>
    <row r="116" spans="1:15">
      <c r="A116" s="158">
        <v>5</v>
      </c>
      <c r="B116" s="114" t="s">
        <v>226</v>
      </c>
      <c r="C116" s="141" t="s">
        <v>1123</v>
      </c>
      <c r="D116" s="141" t="s">
        <v>4</v>
      </c>
      <c r="E116" s="141" t="s">
        <v>4</v>
      </c>
      <c r="F116" s="140">
        <v>1</v>
      </c>
      <c r="G116" s="105">
        <v>844408723</v>
      </c>
      <c r="H116" s="140" t="s">
        <v>4</v>
      </c>
      <c r="I116" s="140" t="s">
        <v>4</v>
      </c>
      <c r="J116" s="140" t="s">
        <v>4</v>
      </c>
      <c r="K116" s="140" t="s">
        <v>4</v>
      </c>
      <c r="L116" s="140" t="s">
        <v>4</v>
      </c>
      <c r="M116" s="140" t="s">
        <v>4</v>
      </c>
      <c r="N116" s="140" t="s">
        <v>4</v>
      </c>
      <c r="O116" s="140" t="s">
        <v>4</v>
      </c>
    </row>
    <row r="117" spans="1:15">
      <c r="A117" s="158">
        <v>5</v>
      </c>
      <c r="B117" s="114" t="s">
        <v>226</v>
      </c>
      <c r="C117" s="141" t="s">
        <v>1122</v>
      </c>
      <c r="D117" s="141" t="s">
        <v>4</v>
      </c>
      <c r="E117" s="141" t="s">
        <v>4</v>
      </c>
      <c r="F117" s="140">
        <v>1</v>
      </c>
      <c r="G117" s="105">
        <v>806122138</v>
      </c>
      <c r="H117" s="140" t="s">
        <v>4</v>
      </c>
      <c r="I117" s="140" t="s">
        <v>4</v>
      </c>
      <c r="J117" s="140" t="s">
        <v>4</v>
      </c>
      <c r="K117" s="140" t="s">
        <v>4</v>
      </c>
      <c r="L117" s="140" t="s">
        <v>4</v>
      </c>
      <c r="M117" s="140" t="s">
        <v>4</v>
      </c>
      <c r="N117" s="140" t="s">
        <v>4</v>
      </c>
      <c r="O117" s="140" t="s">
        <v>4</v>
      </c>
    </row>
    <row r="118" spans="1:15">
      <c r="A118" s="158">
        <v>5</v>
      </c>
      <c r="B118" s="114" t="s">
        <v>226</v>
      </c>
      <c r="C118" s="141" t="s">
        <v>3611</v>
      </c>
      <c r="D118" s="141" t="s">
        <v>4</v>
      </c>
      <c r="E118" s="141" t="s">
        <v>4</v>
      </c>
      <c r="F118" s="140">
        <v>1</v>
      </c>
      <c r="G118" s="105">
        <v>748855498</v>
      </c>
      <c r="H118" s="140" t="s">
        <v>4</v>
      </c>
      <c r="I118" s="140" t="s">
        <v>4</v>
      </c>
      <c r="J118" s="140" t="s">
        <v>4</v>
      </c>
      <c r="K118" s="140" t="s">
        <v>4</v>
      </c>
      <c r="L118" s="140" t="s">
        <v>4</v>
      </c>
      <c r="M118" s="140" t="s">
        <v>4</v>
      </c>
      <c r="N118" s="140" t="s">
        <v>4</v>
      </c>
      <c r="O118" s="140" t="s">
        <v>4</v>
      </c>
    </row>
    <row r="119" spans="1:15">
      <c r="A119" s="158">
        <v>5</v>
      </c>
      <c r="B119" s="114" t="s">
        <v>226</v>
      </c>
      <c r="C119" s="141" t="s">
        <v>1125</v>
      </c>
      <c r="D119" s="141" t="s">
        <v>4</v>
      </c>
      <c r="E119" s="141" t="s">
        <v>4</v>
      </c>
      <c r="F119" s="140">
        <v>1</v>
      </c>
      <c r="G119" s="105">
        <v>515024148</v>
      </c>
      <c r="H119" s="140" t="s">
        <v>4</v>
      </c>
      <c r="I119" s="140" t="s">
        <v>4</v>
      </c>
      <c r="J119" s="140" t="s">
        <v>4</v>
      </c>
      <c r="K119" s="140" t="s">
        <v>4</v>
      </c>
      <c r="L119" s="140" t="s">
        <v>4</v>
      </c>
      <c r="M119" s="140" t="s">
        <v>4</v>
      </c>
      <c r="N119" s="140" t="s">
        <v>4</v>
      </c>
      <c r="O119" s="140" t="s">
        <v>4</v>
      </c>
    </row>
    <row r="120" spans="1:15">
      <c r="A120" s="158">
        <v>5</v>
      </c>
      <c r="B120" s="114" t="s">
        <v>226</v>
      </c>
      <c r="C120" s="141" t="s">
        <v>1124</v>
      </c>
      <c r="D120" s="141" t="s">
        <v>4</v>
      </c>
      <c r="E120" s="141" t="s">
        <v>4</v>
      </c>
      <c r="F120" s="140">
        <v>1</v>
      </c>
      <c r="G120" s="105">
        <v>432135783</v>
      </c>
      <c r="H120" s="140" t="s">
        <v>4</v>
      </c>
      <c r="I120" s="140" t="s">
        <v>4</v>
      </c>
      <c r="J120" s="140" t="s">
        <v>4</v>
      </c>
      <c r="K120" s="140" t="s">
        <v>4</v>
      </c>
      <c r="L120" s="140" t="s">
        <v>4</v>
      </c>
      <c r="M120" s="140" t="s">
        <v>4</v>
      </c>
      <c r="N120" s="140" t="s">
        <v>4</v>
      </c>
      <c r="O120" s="140" t="s">
        <v>4</v>
      </c>
    </row>
    <row r="121" spans="1:15">
      <c r="A121" s="158">
        <v>5</v>
      </c>
      <c r="B121" s="114" t="s">
        <v>226</v>
      </c>
      <c r="C121" s="141" t="s">
        <v>3612</v>
      </c>
      <c r="D121" s="141" t="s">
        <v>4</v>
      </c>
      <c r="E121" s="141" t="s">
        <v>4</v>
      </c>
      <c r="F121" s="140">
        <v>1</v>
      </c>
      <c r="G121" s="105">
        <v>263098658</v>
      </c>
      <c r="H121" s="140" t="s">
        <v>4</v>
      </c>
      <c r="I121" s="140" t="s">
        <v>4</v>
      </c>
      <c r="J121" s="140" t="s">
        <v>4</v>
      </c>
      <c r="K121" s="140" t="s">
        <v>4</v>
      </c>
      <c r="L121" s="140" t="s">
        <v>4</v>
      </c>
      <c r="M121" s="140" t="s">
        <v>4</v>
      </c>
      <c r="N121" s="140" t="s">
        <v>4</v>
      </c>
      <c r="O121" s="140" t="s">
        <v>4</v>
      </c>
    </row>
    <row r="122" spans="1:15">
      <c r="A122" s="158">
        <v>5</v>
      </c>
      <c r="B122" s="114" t="s">
        <v>226</v>
      </c>
      <c r="C122" s="141" t="s">
        <v>3613</v>
      </c>
      <c r="D122" s="141" t="s">
        <v>4</v>
      </c>
      <c r="E122" s="141" t="s">
        <v>4</v>
      </c>
      <c r="F122" s="140">
        <v>1</v>
      </c>
      <c r="G122" s="105">
        <v>242775864</v>
      </c>
      <c r="H122" s="140" t="s">
        <v>4</v>
      </c>
      <c r="I122" s="140" t="s">
        <v>4</v>
      </c>
      <c r="J122" s="140" t="s">
        <v>4</v>
      </c>
      <c r="K122" s="140" t="s">
        <v>4</v>
      </c>
      <c r="L122" s="140" t="s">
        <v>4</v>
      </c>
      <c r="M122" s="140" t="s">
        <v>4</v>
      </c>
      <c r="N122" s="140" t="s">
        <v>4</v>
      </c>
      <c r="O122" s="140" t="s">
        <v>4</v>
      </c>
    </row>
    <row r="123" spans="1:15">
      <c r="A123" s="158">
        <v>5</v>
      </c>
      <c r="B123" s="114" t="s">
        <v>226</v>
      </c>
      <c r="C123" s="141" t="s">
        <v>3614</v>
      </c>
      <c r="D123" s="141" t="s">
        <v>4</v>
      </c>
      <c r="E123" s="141" t="s">
        <v>4</v>
      </c>
      <c r="F123" s="140">
        <v>1</v>
      </c>
      <c r="G123" s="105">
        <v>235344465</v>
      </c>
      <c r="H123" s="140" t="s">
        <v>4</v>
      </c>
      <c r="I123" s="140" t="s">
        <v>4</v>
      </c>
      <c r="J123" s="140" t="s">
        <v>4</v>
      </c>
      <c r="K123" s="140" t="s">
        <v>4</v>
      </c>
      <c r="L123" s="140" t="s">
        <v>4</v>
      </c>
      <c r="M123" s="140" t="s">
        <v>4</v>
      </c>
      <c r="N123" s="140" t="s">
        <v>4</v>
      </c>
      <c r="O123" s="140" t="s">
        <v>4</v>
      </c>
    </row>
    <row r="124" spans="1:15">
      <c r="A124" s="158">
        <v>5</v>
      </c>
      <c r="B124" s="114" t="s">
        <v>226</v>
      </c>
      <c r="C124" s="141" t="s">
        <v>3615</v>
      </c>
      <c r="D124" s="141" t="s">
        <v>4</v>
      </c>
      <c r="E124" s="141" t="s">
        <v>4</v>
      </c>
      <c r="F124" s="140">
        <v>1</v>
      </c>
      <c r="G124" s="105">
        <v>231345714</v>
      </c>
      <c r="H124" s="140" t="s">
        <v>4</v>
      </c>
      <c r="I124" s="140" t="s">
        <v>4</v>
      </c>
      <c r="J124" s="140" t="s">
        <v>4</v>
      </c>
      <c r="K124" s="140" t="s">
        <v>4</v>
      </c>
      <c r="L124" s="140" t="s">
        <v>4</v>
      </c>
      <c r="M124" s="140" t="s">
        <v>4</v>
      </c>
      <c r="N124" s="140" t="s">
        <v>4</v>
      </c>
      <c r="O124" s="140" t="s">
        <v>4</v>
      </c>
    </row>
    <row r="125" spans="1:15">
      <c r="A125" s="158">
        <v>5</v>
      </c>
      <c r="B125" s="114" t="s">
        <v>226</v>
      </c>
      <c r="C125" s="141" t="s">
        <v>149</v>
      </c>
      <c r="D125" s="141" t="s">
        <v>4</v>
      </c>
      <c r="E125" s="141" t="s">
        <v>4</v>
      </c>
      <c r="F125" s="140">
        <v>1</v>
      </c>
      <c r="G125" s="105">
        <v>1</v>
      </c>
      <c r="H125" s="140" t="s">
        <v>4</v>
      </c>
      <c r="I125" s="140" t="s">
        <v>4</v>
      </c>
      <c r="J125" s="140" t="s">
        <v>4</v>
      </c>
      <c r="K125" s="140" t="s">
        <v>4</v>
      </c>
      <c r="L125" s="140" t="s">
        <v>4</v>
      </c>
      <c r="M125" s="140" t="s">
        <v>4</v>
      </c>
      <c r="N125" s="140" t="s">
        <v>4</v>
      </c>
      <c r="O125" s="140" t="s">
        <v>4</v>
      </c>
    </row>
    <row r="126" spans="1:15">
      <c r="A126" s="158">
        <v>5</v>
      </c>
      <c r="B126" s="114" t="s">
        <v>226</v>
      </c>
      <c r="C126" s="141" t="s">
        <v>3603</v>
      </c>
      <c r="D126" s="141" t="s">
        <v>4</v>
      </c>
      <c r="E126" s="141" t="s">
        <v>4</v>
      </c>
      <c r="F126" s="140">
        <v>1</v>
      </c>
      <c r="G126" s="105">
        <v>5416462260</v>
      </c>
      <c r="H126" s="140" t="s">
        <v>4</v>
      </c>
      <c r="I126" s="140" t="s">
        <v>4</v>
      </c>
      <c r="J126" s="140" t="s">
        <v>4</v>
      </c>
      <c r="K126" s="140" t="s">
        <v>4</v>
      </c>
      <c r="L126" s="140" t="s">
        <v>4</v>
      </c>
      <c r="M126" s="140" t="s">
        <v>4</v>
      </c>
      <c r="N126" s="140" t="s">
        <v>4</v>
      </c>
      <c r="O126" s="140" t="s">
        <v>4</v>
      </c>
    </row>
    <row r="127" spans="1:15">
      <c r="A127" s="160">
        <v>6</v>
      </c>
      <c r="B127" s="118" t="s">
        <v>235</v>
      </c>
      <c r="C127" s="138" t="s">
        <v>3616</v>
      </c>
      <c r="D127" s="138" t="s">
        <v>4</v>
      </c>
      <c r="E127" s="138" t="s">
        <v>4</v>
      </c>
      <c r="F127" s="137">
        <v>129</v>
      </c>
      <c r="G127" s="119">
        <v>1409079079</v>
      </c>
      <c r="H127" s="137" t="s">
        <v>4</v>
      </c>
      <c r="I127" s="137" t="s">
        <v>4</v>
      </c>
      <c r="J127" s="137" t="s">
        <v>4</v>
      </c>
      <c r="K127" s="137" t="s">
        <v>4</v>
      </c>
      <c r="L127" s="137" t="s">
        <v>4</v>
      </c>
      <c r="M127" s="137" t="s">
        <v>4</v>
      </c>
      <c r="N127" s="137" t="s">
        <v>4</v>
      </c>
      <c r="O127" s="137" t="s">
        <v>4</v>
      </c>
    </row>
    <row r="128" spans="1:15">
      <c r="A128" s="160">
        <v>6</v>
      </c>
      <c r="B128" s="118" t="s">
        <v>235</v>
      </c>
      <c r="C128" s="138" t="s">
        <v>3617</v>
      </c>
      <c r="D128" s="138" t="s">
        <v>4</v>
      </c>
      <c r="E128" s="138" t="s">
        <v>4</v>
      </c>
      <c r="F128" s="137">
        <v>71</v>
      </c>
      <c r="G128" s="165">
        <v>184442804</v>
      </c>
      <c r="H128" s="137" t="s">
        <v>4</v>
      </c>
      <c r="I128" s="137" t="s">
        <v>4</v>
      </c>
      <c r="J128" s="137" t="s">
        <v>4</v>
      </c>
      <c r="K128" s="137" t="s">
        <v>4</v>
      </c>
      <c r="L128" s="137" t="s">
        <v>4</v>
      </c>
      <c r="M128" s="137" t="s">
        <v>4</v>
      </c>
      <c r="N128" s="137" t="s">
        <v>4</v>
      </c>
      <c r="O128" s="137" t="s">
        <v>4</v>
      </c>
    </row>
    <row r="129" spans="1:15">
      <c r="A129" s="160">
        <v>6</v>
      </c>
      <c r="B129" s="118" t="s">
        <v>235</v>
      </c>
      <c r="C129" s="138" t="s">
        <v>286</v>
      </c>
      <c r="D129" s="138" t="s">
        <v>4</v>
      </c>
      <c r="E129" s="138" t="s">
        <v>4</v>
      </c>
      <c r="F129" s="137">
        <v>85</v>
      </c>
      <c r="G129" s="165">
        <v>144208200</v>
      </c>
      <c r="H129" s="137" t="s">
        <v>4</v>
      </c>
      <c r="I129" s="137" t="s">
        <v>4</v>
      </c>
      <c r="J129" s="137" t="s">
        <v>4</v>
      </c>
      <c r="K129" s="137" t="s">
        <v>4</v>
      </c>
      <c r="L129" s="137" t="s">
        <v>4</v>
      </c>
      <c r="M129" s="137" t="s">
        <v>4</v>
      </c>
      <c r="N129" s="137" t="s">
        <v>4</v>
      </c>
      <c r="O129" s="137" t="s">
        <v>4</v>
      </c>
    </row>
    <row r="130" spans="1:15">
      <c r="A130" s="160">
        <v>6</v>
      </c>
      <c r="B130" s="118" t="s">
        <v>235</v>
      </c>
      <c r="C130" s="138" t="s">
        <v>3618</v>
      </c>
      <c r="D130" s="138" t="s">
        <v>4</v>
      </c>
      <c r="E130" s="138" t="s">
        <v>4</v>
      </c>
      <c r="F130" s="137">
        <v>25</v>
      </c>
      <c r="G130" s="165">
        <v>121565200</v>
      </c>
      <c r="H130" s="137" t="s">
        <v>4</v>
      </c>
      <c r="I130" s="137" t="s">
        <v>4</v>
      </c>
      <c r="J130" s="137" t="s">
        <v>4</v>
      </c>
      <c r="K130" s="137" t="s">
        <v>4</v>
      </c>
      <c r="L130" s="137" t="s">
        <v>4</v>
      </c>
      <c r="M130" s="137" t="s">
        <v>4</v>
      </c>
      <c r="N130" s="137" t="s">
        <v>4</v>
      </c>
      <c r="O130" s="137" t="s">
        <v>4</v>
      </c>
    </row>
    <row r="131" spans="1:15">
      <c r="A131" s="160">
        <v>6</v>
      </c>
      <c r="B131" s="118" t="s">
        <v>235</v>
      </c>
      <c r="C131" s="138" t="s">
        <v>3619</v>
      </c>
      <c r="D131" s="138" t="s">
        <v>4</v>
      </c>
      <c r="E131" s="138" t="s">
        <v>4</v>
      </c>
      <c r="F131" s="137" t="s">
        <v>4</v>
      </c>
      <c r="G131" s="165">
        <v>84681873</v>
      </c>
      <c r="H131" s="137" t="s">
        <v>4</v>
      </c>
      <c r="I131" s="137" t="s">
        <v>4</v>
      </c>
      <c r="J131" s="137" t="s">
        <v>4</v>
      </c>
      <c r="K131" s="137" t="s">
        <v>4</v>
      </c>
      <c r="L131" s="137" t="s">
        <v>4</v>
      </c>
      <c r="M131" s="137" t="s">
        <v>4</v>
      </c>
      <c r="N131" s="137" t="s">
        <v>4</v>
      </c>
      <c r="O131" s="137" t="s">
        <v>4</v>
      </c>
    </row>
    <row r="132" spans="1:15">
      <c r="A132" s="160">
        <v>6</v>
      </c>
      <c r="B132" s="118" t="s">
        <v>235</v>
      </c>
      <c r="C132" s="138" t="s">
        <v>3620</v>
      </c>
      <c r="D132" s="138" t="s">
        <v>4</v>
      </c>
      <c r="E132" s="138" t="s">
        <v>4</v>
      </c>
      <c r="F132" s="137" t="s">
        <v>4</v>
      </c>
      <c r="G132" s="165">
        <v>84382679</v>
      </c>
      <c r="H132" s="137" t="s">
        <v>4</v>
      </c>
      <c r="I132" s="137" t="s">
        <v>4</v>
      </c>
      <c r="J132" s="137" t="s">
        <v>4</v>
      </c>
      <c r="K132" s="137" t="s">
        <v>4</v>
      </c>
      <c r="L132" s="137" t="s">
        <v>4</v>
      </c>
      <c r="M132" s="137" t="s">
        <v>4</v>
      </c>
      <c r="N132" s="137" t="s">
        <v>4</v>
      </c>
      <c r="O132" s="137" t="s">
        <v>4</v>
      </c>
    </row>
    <row r="133" spans="1:15">
      <c r="A133" s="160">
        <v>6</v>
      </c>
      <c r="B133" s="118" t="s">
        <v>235</v>
      </c>
      <c r="C133" s="138" t="s">
        <v>3621</v>
      </c>
      <c r="D133" s="138" t="s">
        <v>4</v>
      </c>
      <c r="E133" s="138" t="s">
        <v>4</v>
      </c>
      <c r="F133" s="137" t="s">
        <v>4</v>
      </c>
      <c r="G133" s="165">
        <v>31133936</v>
      </c>
      <c r="H133" s="137" t="s">
        <v>4</v>
      </c>
      <c r="I133" s="137" t="s">
        <v>4</v>
      </c>
      <c r="J133" s="137" t="s">
        <v>4</v>
      </c>
      <c r="K133" s="137" t="s">
        <v>4</v>
      </c>
      <c r="L133" s="137" t="s">
        <v>4</v>
      </c>
      <c r="M133" s="137" t="s">
        <v>4</v>
      </c>
      <c r="N133" s="137" t="s">
        <v>4</v>
      </c>
      <c r="O133" s="137" t="s">
        <v>4</v>
      </c>
    </row>
    <row r="134" spans="1:15">
      <c r="A134" s="160">
        <v>6</v>
      </c>
      <c r="B134" s="118" t="s">
        <v>235</v>
      </c>
      <c r="C134" s="138" t="s">
        <v>3622</v>
      </c>
      <c r="D134" s="138" t="s">
        <v>4</v>
      </c>
      <c r="E134" s="138" t="s">
        <v>4</v>
      </c>
      <c r="F134" s="137" t="s">
        <v>4</v>
      </c>
      <c r="G134" s="165">
        <v>29900000</v>
      </c>
      <c r="H134" s="137" t="s">
        <v>4</v>
      </c>
      <c r="I134" s="137" t="s">
        <v>4</v>
      </c>
      <c r="J134" s="137" t="s">
        <v>4</v>
      </c>
      <c r="K134" s="137" t="s">
        <v>4</v>
      </c>
      <c r="L134" s="137" t="s">
        <v>4</v>
      </c>
      <c r="M134" s="137" t="s">
        <v>4</v>
      </c>
      <c r="N134" s="137" t="s">
        <v>4</v>
      </c>
      <c r="O134" s="137" t="s">
        <v>4</v>
      </c>
    </row>
    <row r="135" spans="1:15">
      <c r="A135" s="160">
        <v>6</v>
      </c>
      <c r="B135" s="118" t="s">
        <v>235</v>
      </c>
      <c r="C135" s="138" t="s">
        <v>3623</v>
      </c>
      <c r="D135" s="138" t="s">
        <v>4</v>
      </c>
      <c r="E135" s="138" t="s">
        <v>4</v>
      </c>
      <c r="F135" s="137" t="s">
        <v>4</v>
      </c>
      <c r="G135" s="166">
        <v>28133854</v>
      </c>
      <c r="H135" s="137" t="s">
        <v>4</v>
      </c>
      <c r="I135" s="137" t="s">
        <v>4</v>
      </c>
      <c r="J135" s="137" t="s">
        <v>4</v>
      </c>
      <c r="K135" s="137" t="s">
        <v>4</v>
      </c>
      <c r="L135" s="137" t="s">
        <v>4</v>
      </c>
      <c r="M135" s="137" t="s">
        <v>4</v>
      </c>
      <c r="N135" s="137" t="s">
        <v>4</v>
      </c>
      <c r="O135" s="137" t="s">
        <v>4</v>
      </c>
    </row>
    <row r="136" spans="1:15">
      <c r="A136" s="160">
        <v>6</v>
      </c>
      <c r="B136" s="118" t="s">
        <v>235</v>
      </c>
      <c r="C136" s="138" t="s">
        <v>279</v>
      </c>
      <c r="D136" s="138" t="s">
        <v>4</v>
      </c>
      <c r="E136" s="138" t="s">
        <v>4</v>
      </c>
      <c r="F136" s="137" t="s">
        <v>4</v>
      </c>
      <c r="G136" s="166">
        <v>25891900</v>
      </c>
      <c r="H136" s="137" t="s">
        <v>4</v>
      </c>
      <c r="I136" s="137" t="s">
        <v>4</v>
      </c>
      <c r="J136" s="137" t="s">
        <v>4</v>
      </c>
      <c r="K136" s="137" t="s">
        <v>4</v>
      </c>
      <c r="L136" s="137" t="s">
        <v>4</v>
      </c>
      <c r="M136" s="137" t="s">
        <v>4</v>
      </c>
      <c r="N136" s="137" t="s">
        <v>4</v>
      </c>
      <c r="O136" s="137" t="s">
        <v>4</v>
      </c>
    </row>
    <row r="137" spans="1:15">
      <c r="A137" s="160">
        <v>6</v>
      </c>
      <c r="B137" s="118" t="s">
        <v>235</v>
      </c>
      <c r="C137" s="138" t="s">
        <v>3624</v>
      </c>
      <c r="D137" s="138" t="s">
        <v>4</v>
      </c>
      <c r="E137" s="138" t="s">
        <v>4</v>
      </c>
      <c r="F137" s="137" t="s">
        <v>4</v>
      </c>
      <c r="G137" s="166">
        <v>25319860</v>
      </c>
      <c r="H137" s="137" t="s">
        <v>4</v>
      </c>
      <c r="I137" s="137" t="s">
        <v>4</v>
      </c>
      <c r="J137" s="137" t="s">
        <v>4</v>
      </c>
      <c r="K137" s="137" t="s">
        <v>4</v>
      </c>
      <c r="L137" s="137" t="s">
        <v>4</v>
      </c>
      <c r="M137" s="137" t="s">
        <v>4</v>
      </c>
      <c r="N137" s="137" t="s">
        <v>4</v>
      </c>
      <c r="O137" s="137" t="s">
        <v>4</v>
      </c>
    </row>
    <row r="138" spans="1:15">
      <c r="A138" s="160">
        <v>6</v>
      </c>
      <c r="B138" s="118" t="s">
        <v>235</v>
      </c>
      <c r="C138" s="138" t="s">
        <v>3626</v>
      </c>
      <c r="D138" s="138" t="s">
        <v>4</v>
      </c>
      <c r="E138" s="138" t="s">
        <v>4</v>
      </c>
      <c r="F138" s="137" t="s">
        <v>4</v>
      </c>
      <c r="G138" s="165">
        <v>18573850</v>
      </c>
      <c r="H138" s="137" t="s">
        <v>4</v>
      </c>
      <c r="I138" s="137" t="s">
        <v>4</v>
      </c>
      <c r="J138" s="137" t="s">
        <v>4</v>
      </c>
      <c r="K138" s="137" t="s">
        <v>4</v>
      </c>
      <c r="L138" s="137" t="s">
        <v>4</v>
      </c>
      <c r="M138" s="137" t="s">
        <v>4</v>
      </c>
      <c r="N138" s="137" t="s">
        <v>4</v>
      </c>
      <c r="O138" s="137" t="s">
        <v>4</v>
      </c>
    </row>
    <row r="139" spans="1:15">
      <c r="A139" s="160">
        <v>6</v>
      </c>
      <c r="B139" s="118" t="s">
        <v>235</v>
      </c>
      <c r="C139" s="138" t="s">
        <v>3603</v>
      </c>
      <c r="D139" s="138" t="s">
        <v>4</v>
      </c>
      <c r="E139" s="138" t="s">
        <v>4</v>
      </c>
      <c r="F139" s="137" t="s">
        <v>4</v>
      </c>
      <c r="G139" s="165">
        <v>612811759</v>
      </c>
      <c r="H139" s="137" t="s">
        <v>4</v>
      </c>
      <c r="I139" s="137" t="s">
        <v>4</v>
      </c>
      <c r="J139" s="137" t="s">
        <v>4</v>
      </c>
      <c r="K139" s="137" t="s">
        <v>4</v>
      </c>
      <c r="L139" s="137" t="s">
        <v>4</v>
      </c>
      <c r="M139" s="137" t="s">
        <v>4</v>
      </c>
      <c r="N139" s="137" t="s">
        <v>4</v>
      </c>
      <c r="O139" s="137" t="s">
        <v>4</v>
      </c>
    </row>
    <row r="140" spans="1:15">
      <c r="A140" s="158">
        <v>7</v>
      </c>
      <c r="B140" s="114" t="s">
        <v>230</v>
      </c>
      <c r="C140" s="24" t="s">
        <v>3627</v>
      </c>
      <c r="D140" s="24" t="s">
        <v>4</v>
      </c>
      <c r="E140" s="24" t="s">
        <v>3628</v>
      </c>
      <c r="F140" s="158">
        <v>1</v>
      </c>
      <c r="G140" s="105">
        <v>5308818750</v>
      </c>
      <c r="H140" s="158" t="s">
        <v>4</v>
      </c>
      <c r="I140" s="158" t="s">
        <v>4</v>
      </c>
      <c r="J140" s="158" t="s">
        <v>4</v>
      </c>
      <c r="K140" s="158" t="s">
        <v>4</v>
      </c>
      <c r="L140" s="158" t="s">
        <v>4</v>
      </c>
      <c r="M140" s="158" t="s">
        <v>4</v>
      </c>
      <c r="N140" s="158" t="s">
        <v>4</v>
      </c>
      <c r="O140" s="158" t="s">
        <v>4</v>
      </c>
    </row>
    <row r="141" spans="1:15">
      <c r="A141" s="158">
        <v>7</v>
      </c>
      <c r="B141" s="114" t="s">
        <v>230</v>
      </c>
      <c r="C141" s="24" t="s">
        <v>286</v>
      </c>
      <c r="D141" s="24" t="s">
        <v>4</v>
      </c>
      <c r="E141" s="24" t="s">
        <v>3629</v>
      </c>
      <c r="F141" s="158">
        <v>1</v>
      </c>
      <c r="G141" s="105">
        <v>2068576711</v>
      </c>
      <c r="H141" s="158" t="s">
        <v>4</v>
      </c>
      <c r="I141" s="158" t="s">
        <v>4</v>
      </c>
      <c r="J141" s="158" t="s">
        <v>4</v>
      </c>
      <c r="K141" s="158" t="s">
        <v>4</v>
      </c>
      <c r="L141" s="158" t="s">
        <v>4</v>
      </c>
      <c r="M141" s="158" t="s">
        <v>4</v>
      </c>
      <c r="N141" s="158" t="s">
        <v>4</v>
      </c>
      <c r="O141" s="158" t="s">
        <v>4</v>
      </c>
    </row>
    <row r="142" spans="1:15">
      <c r="A142" s="158">
        <v>7</v>
      </c>
      <c r="B142" s="114" t="s">
        <v>230</v>
      </c>
      <c r="C142" s="24" t="s">
        <v>3630</v>
      </c>
      <c r="D142" s="24" t="s">
        <v>4</v>
      </c>
      <c r="E142" s="24" t="s">
        <v>3631</v>
      </c>
      <c r="F142" s="158">
        <v>1</v>
      </c>
      <c r="G142" s="105">
        <v>2017406939</v>
      </c>
      <c r="H142" s="158" t="s">
        <v>4</v>
      </c>
      <c r="I142" s="158" t="s">
        <v>4</v>
      </c>
      <c r="J142" s="158" t="s">
        <v>4</v>
      </c>
      <c r="K142" s="158" t="s">
        <v>4</v>
      </c>
      <c r="L142" s="158" t="s">
        <v>4</v>
      </c>
      <c r="M142" s="158" t="s">
        <v>4</v>
      </c>
      <c r="N142" s="158" t="s">
        <v>4</v>
      </c>
      <c r="O142" s="158" t="s">
        <v>4</v>
      </c>
    </row>
    <row r="143" spans="1:15">
      <c r="A143" s="158">
        <v>7</v>
      </c>
      <c r="B143" s="114" t="s">
        <v>230</v>
      </c>
      <c r="C143" s="24" t="s">
        <v>3632</v>
      </c>
      <c r="D143" s="24" t="s">
        <v>4</v>
      </c>
      <c r="E143" s="24" t="s">
        <v>3633</v>
      </c>
      <c r="F143" s="158">
        <v>1</v>
      </c>
      <c r="G143" s="105">
        <v>956912063</v>
      </c>
      <c r="H143" s="158" t="s">
        <v>4</v>
      </c>
      <c r="I143" s="158" t="s">
        <v>4</v>
      </c>
      <c r="J143" s="158" t="s">
        <v>4</v>
      </c>
      <c r="K143" s="158" t="s">
        <v>4</v>
      </c>
      <c r="L143" s="158" t="s">
        <v>4</v>
      </c>
      <c r="M143" s="158" t="s">
        <v>4</v>
      </c>
      <c r="N143" s="158" t="s">
        <v>4</v>
      </c>
      <c r="O143" s="158" t="s">
        <v>4</v>
      </c>
    </row>
    <row r="144" spans="1:15">
      <c r="A144" s="158">
        <v>7</v>
      </c>
      <c r="B144" s="114" t="s">
        <v>230</v>
      </c>
      <c r="C144" s="24" t="s">
        <v>3634</v>
      </c>
      <c r="D144" s="24" t="s">
        <v>4</v>
      </c>
      <c r="E144" s="24" t="s">
        <v>3635</v>
      </c>
      <c r="F144" s="158">
        <v>1</v>
      </c>
      <c r="G144" s="105">
        <v>948595573</v>
      </c>
      <c r="H144" s="158" t="s">
        <v>4</v>
      </c>
      <c r="I144" s="158" t="s">
        <v>4</v>
      </c>
      <c r="J144" s="158" t="s">
        <v>4</v>
      </c>
      <c r="K144" s="158" t="s">
        <v>4</v>
      </c>
      <c r="L144" s="158" t="s">
        <v>4</v>
      </c>
      <c r="M144" s="158" t="s">
        <v>4</v>
      </c>
      <c r="N144" s="158" t="s">
        <v>4</v>
      </c>
      <c r="O144" s="158" t="s">
        <v>4</v>
      </c>
    </row>
    <row r="145" spans="1:15">
      <c r="A145" s="158">
        <v>7</v>
      </c>
      <c r="B145" s="114" t="s">
        <v>230</v>
      </c>
      <c r="C145" s="24" t="s">
        <v>3603</v>
      </c>
      <c r="D145" s="24" t="s">
        <v>4</v>
      </c>
      <c r="E145" s="24" t="s">
        <v>4</v>
      </c>
      <c r="F145" s="158">
        <v>1</v>
      </c>
      <c r="G145" s="105">
        <v>34310734224</v>
      </c>
      <c r="H145" s="158" t="s">
        <v>4</v>
      </c>
      <c r="I145" s="158" t="s">
        <v>4</v>
      </c>
      <c r="J145" s="158" t="s">
        <v>4</v>
      </c>
      <c r="K145" s="158" t="s">
        <v>4</v>
      </c>
      <c r="L145" s="158" t="s">
        <v>4</v>
      </c>
      <c r="M145" s="158" t="s">
        <v>4</v>
      </c>
      <c r="N145" s="158" t="s">
        <v>4</v>
      </c>
      <c r="O145" s="158" t="s">
        <v>4</v>
      </c>
    </row>
    <row r="146" spans="1:15">
      <c r="A146" s="160">
        <v>8</v>
      </c>
      <c r="B146" s="118" t="s">
        <v>224</v>
      </c>
      <c r="C146" s="138" t="s">
        <v>306</v>
      </c>
      <c r="D146" s="138" t="s">
        <v>4</v>
      </c>
      <c r="E146" s="138" t="s">
        <v>4</v>
      </c>
      <c r="F146" s="137">
        <v>1</v>
      </c>
      <c r="G146" s="119">
        <v>1802554967</v>
      </c>
      <c r="H146" s="137" t="s">
        <v>4</v>
      </c>
      <c r="I146" s="137" t="s">
        <v>4</v>
      </c>
      <c r="J146" s="137" t="s">
        <v>4</v>
      </c>
      <c r="K146" s="137" t="s">
        <v>4</v>
      </c>
      <c r="L146" s="137" t="s">
        <v>4</v>
      </c>
      <c r="M146" s="137" t="s">
        <v>4</v>
      </c>
      <c r="N146" s="137" t="s">
        <v>4</v>
      </c>
      <c r="O146" s="137" t="s">
        <v>4</v>
      </c>
    </row>
    <row r="147" spans="1:15">
      <c r="A147" s="160">
        <v>8</v>
      </c>
      <c r="B147" s="118" t="s">
        <v>224</v>
      </c>
      <c r="C147" s="138" t="s">
        <v>307</v>
      </c>
      <c r="D147" s="138" t="s">
        <v>4</v>
      </c>
      <c r="E147" s="138" t="s">
        <v>4</v>
      </c>
      <c r="F147" s="137">
        <v>1</v>
      </c>
      <c r="G147" s="119">
        <v>1014677481</v>
      </c>
      <c r="H147" s="137" t="s">
        <v>4</v>
      </c>
      <c r="I147" s="137" t="s">
        <v>4</v>
      </c>
      <c r="J147" s="137" t="s">
        <v>4</v>
      </c>
      <c r="K147" s="137" t="s">
        <v>4</v>
      </c>
      <c r="L147" s="137" t="s">
        <v>4</v>
      </c>
      <c r="M147" s="137" t="s">
        <v>4</v>
      </c>
      <c r="N147" s="137" t="s">
        <v>4</v>
      </c>
      <c r="O147" s="137" t="s">
        <v>4</v>
      </c>
    </row>
    <row r="148" spans="1:15">
      <c r="A148" s="160">
        <v>8</v>
      </c>
      <c r="B148" s="118" t="s">
        <v>224</v>
      </c>
      <c r="C148" s="138" t="s">
        <v>309</v>
      </c>
      <c r="D148" s="138" t="s">
        <v>4</v>
      </c>
      <c r="E148" s="138" t="s">
        <v>4</v>
      </c>
      <c r="F148" s="137">
        <v>1</v>
      </c>
      <c r="G148" s="119">
        <v>621782706</v>
      </c>
      <c r="H148" s="137" t="s">
        <v>4</v>
      </c>
      <c r="I148" s="137" t="s">
        <v>4</v>
      </c>
      <c r="J148" s="137" t="s">
        <v>4</v>
      </c>
      <c r="K148" s="137" t="s">
        <v>4</v>
      </c>
      <c r="L148" s="137" t="s">
        <v>4</v>
      </c>
      <c r="M148" s="137" t="s">
        <v>4</v>
      </c>
      <c r="N148" s="137" t="s">
        <v>4</v>
      </c>
      <c r="O148" s="137" t="s">
        <v>4</v>
      </c>
    </row>
    <row r="149" spans="1:15">
      <c r="A149" s="160">
        <v>8</v>
      </c>
      <c r="B149" s="118" t="s">
        <v>224</v>
      </c>
      <c r="C149" s="138" t="s">
        <v>1126</v>
      </c>
      <c r="D149" s="138" t="s">
        <v>4</v>
      </c>
      <c r="E149" s="138" t="s">
        <v>4</v>
      </c>
      <c r="F149" s="137">
        <v>1</v>
      </c>
      <c r="G149" s="119">
        <v>389890480</v>
      </c>
      <c r="H149" s="137" t="s">
        <v>4</v>
      </c>
      <c r="I149" s="137" t="s">
        <v>4</v>
      </c>
      <c r="J149" s="137" t="s">
        <v>4</v>
      </c>
      <c r="K149" s="137" t="s">
        <v>4</v>
      </c>
      <c r="L149" s="137" t="s">
        <v>4</v>
      </c>
      <c r="M149" s="137" t="s">
        <v>4</v>
      </c>
      <c r="N149" s="137" t="s">
        <v>4</v>
      </c>
      <c r="O149" s="137" t="s">
        <v>4</v>
      </c>
    </row>
    <row r="150" spans="1:15">
      <c r="A150" s="160">
        <v>8</v>
      </c>
      <c r="B150" s="118" t="s">
        <v>224</v>
      </c>
      <c r="C150" s="138" t="s">
        <v>3637</v>
      </c>
      <c r="D150" s="138" t="s">
        <v>4</v>
      </c>
      <c r="E150" s="138" t="s">
        <v>4</v>
      </c>
      <c r="F150" s="137">
        <v>1</v>
      </c>
      <c r="G150" s="119">
        <v>306024123</v>
      </c>
      <c r="H150" s="137" t="s">
        <v>4</v>
      </c>
      <c r="I150" s="137" t="s">
        <v>4</v>
      </c>
      <c r="J150" s="137" t="s">
        <v>4</v>
      </c>
      <c r="K150" s="137" t="s">
        <v>4</v>
      </c>
      <c r="L150" s="137" t="s">
        <v>4</v>
      </c>
      <c r="M150" s="137" t="s">
        <v>4</v>
      </c>
      <c r="N150" s="137" t="s">
        <v>4</v>
      </c>
      <c r="O150" s="137" t="s">
        <v>4</v>
      </c>
    </row>
    <row r="151" spans="1:15">
      <c r="A151" s="160">
        <v>8</v>
      </c>
      <c r="B151" s="118" t="s">
        <v>224</v>
      </c>
      <c r="C151" s="138" t="s">
        <v>3638</v>
      </c>
      <c r="D151" s="138" t="s">
        <v>4</v>
      </c>
      <c r="E151" s="138" t="s">
        <v>4</v>
      </c>
      <c r="F151" s="137">
        <v>1</v>
      </c>
      <c r="G151" s="119">
        <v>229466495</v>
      </c>
      <c r="H151" s="137" t="s">
        <v>4</v>
      </c>
      <c r="I151" s="137" t="s">
        <v>4</v>
      </c>
      <c r="J151" s="137" t="s">
        <v>4</v>
      </c>
      <c r="K151" s="137" t="s">
        <v>4</v>
      </c>
      <c r="L151" s="137" t="s">
        <v>4</v>
      </c>
      <c r="M151" s="137" t="s">
        <v>4</v>
      </c>
      <c r="N151" s="137" t="s">
        <v>4</v>
      </c>
      <c r="O151" s="137" t="s">
        <v>4</v>
      </c>
    </row>
    <row r="152" spans="1:15">
      <c r="A152" s="160">
        <v>8</v>
      </c>
      <c r="B152" s="118" t="s">
        <v>224</v>
      </c>
      <c r="C152" s="138" t="s">
        <v>3639</v>
      </c>
      <c r="D152" s="138" t="s">
        <v>4</v>
      </c>
      <c r="E152" s="138" t="s">
        <v>4</v>
      </c>
      <c r="F152" s="137">
        <v>1</v>
      </c>
      <c r="G152" s="119">
        <v>219272316</v>
      </c>
      <c r="H152" s="137" t="s">
        <v>4</v>
      </c>
      <c r="I152" s="137" t="s">
        <v>4</v>
      </c>
      <c r="J152" s="137" t="s">
        <v>4</v>
      </c>
      <c r="K152" s="137" t="s">
        <v>4</v>
      </c>
      <c r="L152" s="137" t="s">
        <v>4</v>
      </c>
      <c r="M152" s="137" t="s">
        <v>4</v>
      </c>
      <c r="N152" s="137" t="s">
        <v>4</v>
      </c>
      <c r="O152" s="137" t="s">
        <v>4</v>
      </c>
    </row>
    <row r="153" spans="1:15">
      <c r="A153" s="160">
        <v>8</v>
      </c>
      <c r="B153" s="118" t="s">
        <v>224</v>
      </c>
      <c r="C153" s="138" t="s">
        <v>3640</v>
      </c>
      <c r="D153" s="138" t="s">
        <v>4</v>
      </c>
      <c r="E153" s="138" t="s">
        <v>4</v>
      </c>
      <c r="F153" s="137">
        <v>1</v>
      </c>
      <c r="G153" s="119">
        <v>187161071</v>
      </c>
      <c r="H153" s="137" t="s">
        <v>4</v>
      </c>
      <c r="I153" s="137" t="s">
        <v>4</v>
      </c>
      <c r="J153" s="137" t="s">
        <v>4</v>
      </c>
      <c r="K153" s="137" t="s">
        <v>4</v>
      </c>
      <c r="L153" s="137" t="s">
        <v>4</v>
      </c>
      <c r="M153" s="137" t="s">
        <v>4</v>
      </c>
      <c r="N153" s="137" t="s">
        <v>4</v>
      </c>
      <c r="O153" s="137" t="s">
        <v>4</v>
      </c>
    </row>
    <row r="154" spans="1:15">
      <c r="A154" s="160">
        <v>8</v>
      </c>
      <c r="B154" s="118" t="s">
        <v>224</v>
      </c>
      <c r="C154" s="138" t="s">
        <v>3641</v>
      </c>
      <c r="D154" s="138" t="s">
        <v>4</v>
      </c>
      <c r="E154" s="138" t="s">
        <v>4</v>
      </c>
      <c r="F154" s="137">
        <v>1</v>
      </c>
      <c r="G154" s="119">
        <v>175399780</v>
      </c>
      <c r="H154" s="137" t="s">
        <v>4</v>
      </c>
      <c r="I154" s="137" t="s">
        <v>4</v>
      </c>
      <c r="J154" s="137" t="s">
        <v>4</v>
      </c>
      <c r="K154" s="137" t="s">
        <v>4</v>
      </c>
      <c r="L154" s="137" t="s">
        <v>4</v>
      </c>
      <c r="M154" s="137" t="s">
        <v>4</v>
      </c>
      <c r="N154" s="137" t="s">
        <v>4</v>
      </c>
      <c r="O154" s="137" t="s">
        <v>4</v>
      </c>
    </row>
    <row r="155" spans="1:15">
      <c r="A155" s="160">
        <v>8</v>
      </c>
      <c r="B155" s="118" t="s">
        <v>224</v>
      </c>
      <c r="C155" s="138" t="s">
        <v>3642</v>
      </c>
      <c r="D155" s="138" t="s">
        <v>4</v>
      </c>
      <c r="E155" s="138" t="s">
        <v>4</v>
      </c>
      <c r="F155" s="137">
        <v>1</v>
      </c>
      <c r="G155" s="119">
        <v>155253327</v>
      </c>
      <c r="H155" s="137" t="s">
        <v>4</v>
      </c>
      <c r="I155" s="137" t="s">
        <v>4</v>
      </c>
      <c r="J155" s="137" t="s">
        <v>4</v>
      </c>
      <c r="K155" s="137" t="s">
        <v>4</v>
      </c>
      <c r="L155" s="137" t="s">
        <v>4</v>
      </c>
      <c r="M155" s="137" t="s">
        <v>4</v>
      </c>
      <c r="N155" s="137" t="s">
        <v>4</v>
      </c>
      <c r="O155" s="137" t="s">
        <v>4</v>
      </c>
    </row>
    <row r="156" spans="1:15">
      <c r="A156" s="160">
        <v>8</v>
      </c>
      <c r="B156" s="118" t="s">
        <v>224</v>
      </c>
      <c r="C156" s="138" t="s">
        <v>3643</v>
      </c>
      <c r="D156" s="138" t="s">
        <v>4</v>
      </c>
      <c r="E156" s="138" t="s">
        <v>4</v>
      </c>
      <c r="F156" s="137">
        <v>1</v>
      </c>
      <c r="G156" s="119">
        <v>129875863</v>
      </c>
      <c r="H156" s="137" t="s">
        <v>4</v>
      </c>
      <c r="I156" s="137" t="s">
        <v>4</v>
      </c>
      <c r="J156" s="137" t="s">
        <v>4</v>
      </c>
      <c r="K156" s="137" t="s">
        <v>4</v>
      </c>
      <c r="L156" s="137" t="s">
        <v>4</v>
      </c>
      <c r="M156" s="137" t="s">
        <v>4</v>
      </c>
      <c r="N156" s="137" t="s">
        <v>4</v>
      </c>
      <c r="O156" s="137" t="s">
        <v>4</v>
      </c>
    </row>
    <row r="157" spans="1:15">
      <c r="A157" s="160">
        <v>8</v>
      </c>
      <c r="B157" s="118" t="s">
        <v>224</v>
      </c>
      <c r="C157" s="138" t="s">
        <v>3644</v>
      </c>
      <c r="D157" s="138" t="s">
        <v>4</v>
      </c>
      <c r="E157" s="138" t="s">
        <v>4</v>
      </c>
      <c r="F157" s="137">
        <v>1</v>
      </c>
      <c r="G157" s="119">
        <v>126167660</v>
      </c>
      <c r="H157" s="137" t="s">
        <v>4</v>
      </c>
      <c r="I157" s="137" t="s">
        <v>4</v>
      </c>
      <c r="J157" s="137" t="s">
        <v>4</v>
      </c>
      <c r="K157" s="137" t="s">
        <v>4</v>
      </c>
      <c r="L157" s="137" t="s">
        <v>4</v>
      </c>
      <c r="M157" s="137" t="s">
        <v>4</v>
      </c>
      <c r="N157" s="137" t="s">
        <v>4</v>
      </c>
      <c r="O157" s="137" t="s">
        <v>4</v>
      </c>
    </row>
    <row r="158" spans="1:15">
      <c r="A158" s="160">
        <v>8</v>
      </c>
      <c r="B158" s="118" t="s">
        <v>224</v>
      </c>
      <c r="C158" s="138" t="s">
        <v>3645</v>
      </c>
      <c r="D158" s="138" t="s">
        <v>4</v>
      </c>
      <c r="E158" s="138" t="s">
        <v>4</v>
      </c>
      <c r="F158" s="137">
        <v>1</v>
      </c>
      <c r="G158" s="119">
        <v>123500520</v>
      </c>
      <c r="H158" s="137" t="s">
        <v>4</v>
      </c>
      <c r="I158" s="137" t="s">
        <v>4</v>
      </c>
      <c r="J158" s="137" t="s">
        <v>4</v>
      </c>
      <c r="K158" s="137" t="s">
        <v>4</v>
      </c>
      <c r="L158" s="137" t="s">
        <v>4</v>
      </c>
      <c r="M158" s="137" t="s">
        <v>4</v>
      </c>
      <c r="N158" s="137" t="s">
        <v>4</v>
      </c>
      <c r="O158" s="137" t="s">
        <v>4</v>
      </c>
    </row>
    <row r="159" spans="1:15">
      <c r="A159" s="160">
        <v>8</v>
      </c>
      <c r="B159" s="118" t="s">
        <v>224</v>
      </c>
      <c r="C159" s="138" t="s">
        <v>3603</v>
      </c>
      <c r="D159" s="138" t="s">
        <v>4</v>
      </c>
      <c r="E159" s="138" t="s">
        <v>4</v>
      </c>
      <c r="F159" s="137">
        <v>180</v>
      </c>
      <c r="G159" s="119">
        <v>2849750956</v>
      </c>
      <c r="H159" s="137" t="s">
        <v>4</v>
      </c>
      <c r="I159" s="137" t="s">
        <v>4</v>
      </c>
      <c r="J159" s="137" t="s">
        <v>4</v>
      </c>
      <c r="K159" s="137" t="s">
        <v>4</v>
      </c>
      <c r="L159" s="137" t="s">
        <v>4</v>
      </c>
      <c r="M159" s="137" t="s">
        <v>4</v>
      </c>
      <c r="N159" s="137" t="s">
        <v>4</v>
      </c>
      <c r="O159" s="137" t="s">
        <v>4</v>
      </c>
    </row>
    <row r="160" spans="1:15">
      <c r="A160" s="158">
        <v>9</v>
      </c>
      <c r="B160" s="114" t="s">
        <v>225</v>
      </c>
      <c r="C160" s="141" t="s">
        <v>310</v>
      </c>
      <c r="D160" s="141" t="s">
        <v>3646</v>
      </c>
      <c r="E160" s="141" t="s">
        <v>311</v>
      </c>
      <c r="F160" s="140">
        <v>1</v>
      </c>
      <c r="G160" s="105">
        <v>287983080</v>
      </c>
      <c r="H160" s="140" t="s">
        <v>4</v>
      </c>
      <c r="I160" s="140" t="s">
        <v>4</v>
      </c>
      <c r="J160" s="140" t="s">
        <v>4</v>
      </c>
      <c r="K160" s="140" t="s">
        <v>4</v>
      </c>
      <c r="L160" s="140" t="s">
        <v>4</v>
      </c>
      <c r="M160" s="140" t="s">
        <v>4</v>
      </c>
      <c r="N160" s="140" t="s">
        <v>4</v>
      </c>
      <c r="O160" s="140" t="s">
        <v>4</v>
      </c>
    </row>
    <row r="161" spans="1:15">
      <c r="A161" s="158">
        <v>9</v>
      </c>
      <c r="B161" s="114" t="s">
        <v>225</v>
      </c>
      <c r="C161" s="141" t="s">
        <v>316</v>
      </c>
      <c r="D161" s="141" t="s">
        <v>3647</v>
      </c>
      <c r="E161" s="141" t="s">
        <v>3648</v>
      </c>
      <c r="F161" s="140">
        <v>1</v>
      </c>
      <c r="G161" s="105">
        <v>23290845</v>
      </c>
      <c r="H161" s="140" t="s">
        <v>4</v>
      </c>
      <c r="I161" s="140" t="s">
        <v>4</v>
      </c>
      <c r="J161" s="140" t="s">
        <v>4</v>
      </c>
      <c r="K161" s="140" t="s">
        <v>4</v>
      </c>
      <c r="L161" s="140" t="s">
        <v>4</v>
      </c>
      <c r="M161" s="140" t="s">
        <v>4</v>
      </c>
      <c r="N161" s="140" t="s">
        <v>4</v>
      </c>
      <c r="O161" s="140" t="s">
        <v>4</v>
      </c>
    </row>
    <row r="162" spans="1:15">
      <c r="A162" s="158">
        <v>9</v>
      </c>
      <c r="B162" s="114" t="s">
        <v>225</v>
      </c>
      <c r="C162" s="141" t="s">
        <v>3649</v>
      </c>
      <c r="D162" s="141" t="s">
        <v>3650</v>
      </c>
      <c r="E162" s="141" t="s">
        <v>3651</v>
      </c>
      <c r="F162" s="140">
        <v>1</v>
      </c>
      <c r="G162" s="105">
        <v>25383200</v>
      </c>
      <c r="H162" s="140" t="s">
        <v>4</v>
      </c>
      <c r="I162" s="140" t="s">
        <v>4</v>
      </c>
      <c r="J162" s="140" t="s">
        <v>4</v>
      </c>
      <c r="K162" s="140" t="s">
        <v>4</v>
      </c>
      <c r="L162" s="140" t="s">
        <v>4</v>
      </c>
      <c r="M162" s="140" t="s">
        <v>4</v>
      </c>
      <c r="N162" s="140" t="s">
        <v>4</v>
      </c>
      <c r="O162" s="140" t="s">
        <v>4</v>
      </c>
    </row>
    <row r="163" spans="1:15">
      <c r="A163" s="158">
        <v>9</v>
      </c>
      <c r="B163" s="114" t="s">
        <v>225</v>
      </c>
      <c r="C163" s="141" t="s">
        <v>3652</v>
      </c>
      <c r="D163" s="141" t="s">
        <v>3653</v>
      </c>
      <c r="E163" s="141" t="s">
        <v>3654</v>
      </c>
      <c r="F163" s="140">
        <v>1</v>
      </c>
      <c r="G163" s="105">
        <v>33000000</v>
      </c>
      <c r="H163" s="140" t="s">
        <v>4</v>
      </c>
      <c r="I163" s="140" t="s">
        <v>4</v>
      </c>
      <c r="J163" s="140" t="s">
        <v>4</v>
      </c>
      <c r="K163" s="140" t="s">
        <v>4</v>
      </c>
      <c r="L163" s="140" t="s">
        <v>4</v>
      </c>
      <c r="M163" s="140" t="s">
        <v>4</v>
      </c>
      <c r="N163" s="140" t="s">
        <v>4</v>
      </c>
      <c r="O163" s="140" t="s">
        <v>4</v>
      </c>
    </row>
    <row r="164" spans="1:15">
      <c r="A164" s="158">
        <v>9</v>
      </c>
      <c r="B164" s="114" t="s">
        <v>225</v>
      </c>
      <c r="C164" s="141" t="s">
        <v>1128</v>
      </c>
      <c r="D164" s="141" t="s">
        <v>3655</v>
      </c>
      <c r="E164" s="141" t="s">
        <v>3656</v>
      </c>
      <c r="F164" s="140">
        <v>1</v>
      </c>
      <c r="G164" s="105">
        <v>38442395</v>
      </c>
      <c r="H164" s="140" t="s">
        <v>4</v>
      </c>
      <c r="I164" s="140" t="s">
        <v>4</v>
      </c>
      <c r="J164" s="140" t="s">
        <v>4</v>
      </c>
      <c r="K164" s="140" t="s">
        <v>4</v>
      </c>
      <c r="L164" s="140" t="s">
        <v>4</v>
      </c>
      <c r="M164" s="140" t="s">
        <v>4</v>
      </c>
      <c r="N164" s="140" t="s">
        <v>4</v>
      </c>
      <c r="O164" s="140" t="s">
        <v>4</v>
      </c>
    </row>
    <row r="165" spans="1:15">
      <c r="A165" s="158">
        <v>9</v>
      </c>
      <c r="B165" s="114" t="s">
        <v>225</v>
      </c>
      <c r="C165" s="141" t="s">
        <v>279</v>
      </c>
      <c r="D165" s="141" t="s">
        <v>3657</v>
      </c>
      <c r="E165" s="141" t="s">
        <v>3658</v>
      </c>
      <c r="F165" s="140">
        <v>1</v>
      </c>
      <c r="G165" s="105">
        <v>62576600</v>
      </c>
      <c r="H165" s="140" t="s">
        <v>4</v>
      </c>
      <c r="I165" s="140" t="s">
        <v>4</v>
      </c>
      <c r="J165" s="140" t="s">
        <v>4</v>
      </c>
      <c r="K165" s="140" t="s">
        <v>4</v>
      </c>
      <c r="L165" s="140" t="s">
        <v>4</v>
      </c>
      <c r="M165" s="140" t="s">
        <v>4</v>
      </c>
      <c r="N165" s="140" t="s">
        <v>4</v>
      </c>
      <c r="O165" s="140" t="s">
        <v>4</v>
      </c>
    </row>
    <row r="166" spans="1:15">
      <c r="A166" s="158">
        <v>9</v>
      </c>
      <c r="B166" s="114" t="s">
        <v>225</v>
      </c>
      <c r="C166" s="141" t="s">
        <v>3659</v>
      </c>
      <c r="D166" s="141" t="s">
        <v>3657</v>
      </c>
      <c r="E166" s="141" t="s">
        <v>3660</v>
      </c>
      <c r="F166" s="140">
        <v>1</v>
      </c>
      <c r="G166" s="105">
        <v>73792354</v>
      </c>
      <c r="H166" s="140" t="s">
        <v>4</v>
      </c>
      <c r="I166" s="140" t="s">
        <v>4</v>
      </c>
      <c r="J166" s="140" t="s">
        <v>4</v>
      </c>
      <c r="K166" s="140" t="s">
        <v>4</v>
      </c>
      <c r="L166" s="140" t="s">
        <v>4</v>
      </c>
      <c r="M166" s="140" t="s">
        <v>4</v>
      </c>
      <c r="N166" s="140" t="s">
        <v>4</v>
      </c>
      <c r="O166" s="140" t="s">
        <v>4</v>
      </c>
    </row>
    <row r="167" spans="1:15">
      <c r="A167" s="158">
        <v>9</v>
      </c>
      <c r="B167" s="114" t="s">
        <v>225</v>
      </c>
      <c r="C167" s="141" t="s">
        <v>3661</v>
      </c>
      <c r="D167" s="141" t="s">
        <v>3662</v>
      </c>
      <c r="E167" s="141" t="s">
        <v>3663</v>
      </c>
      <c r="F167" s="140">
        <v>1</v>
      </c>
      <c r="G167" s="105">
        <v>79500000</v>
      </c>
      <c r="H167" s="140" t="s">
        <v>4</v>
      </c>
      <c r="I167" s="140" t="s">
        <v>4</v>
      </c>
      <c r="J167" s="140" t="s">
        <v>4</v>
      </c>
      <c r="K167" s="140" t="s">
        <v>4</v>
      </c>
      <c r="L167" s="140" t="s">
        <v>4</v>
      </c>
      <c r="M167" s="140" t="s">
        <v>4</v>
      </c>
      <c r="N167" s="140" t="s">
        <v>4</v>
      </c>
      <c r="O167" s="140" t="s">
        <v>4</v>
      </c>
    </row>
    <row r="168" spans="1:15">
      <c r="A168" s="158">
        <v>9</v>
      </c>
      <c r="B168" s="114" t="s">
        <v>225</v>
      </c>
      <c r="C168" s="141" t="s">
        <v>317</v>
      </c>
      <c r="D168" s="141" t="s">
        <v>3664</v>
      </c>
      <c r="E168" s="141" t="s">
        <v>3665</v>
      </c>
      <c r="F168" s="140">
        <v>1</v>
      </c>
      <c r="G168" s="105">
        <v>83222918</v>
      </c>
      <c r="H168" s="140" t="s">
        <v>4</v>
      </c>
      <c r="I168" s="140" t="s">
        <v>4</v>
      </c>
      <c r="J168" s="140" t="s">
        <v>4</v>
      </c>
      <c r="K168" s="140" t="s">
        <v>4</v>
      </c>
      <c r="L168" s="140" t="s">
        <v>4</v>
      </c>
      <c r="M168" s="140" t="s">
        <v>4</v>
      </c>
      <c r="N168" s="140" t="s">
        <v>4</v>
      </c>
      <c r="O168" s="140" t="s">
        <v>4</v>
      </c>
    </row>
    <row r="169" spans="1:15">
      <c r="A169" s="158">
        <v>9</v>
      </c>
      <c r="B169" s="114" t="s">
        <v>225</v>
      </c>
      <c r="C169" s="141" t="s">
        <v>312</v>
      </c>
      <c r="D169" s="141" t="s">
        <v>313</v>
      </c>
      <c r="E169" s="141" t="s">
        <v>3666</v>
      </c>
      <c r="F169" s="140">
        <v>1</v>
      </c>
      <c r="G169" s="105">
        <v>94166900</v>
      </c>
      <c r="H169" s="140" t="s">
        <v>4</v>
      </c>
      <c r="I169" s="140" t="s">
        <v>4</v>
      </c>
      <c r="J169" s="140" t="s">
        <v>4</v>
      </c>
      <c r="K169" s="140" t="s">
        <v>4</v>
      </c>
      <c r="L169" s="140" t="s">
        <v>4</v>
      </c>
      <c r="M169" s="140" t="s">
        <v>4</v>
      </c>
      <c r="N169" s="140" t="s">
        <v>4</v>
      </c>
      <c r="O169" s="140" t="s">
        <v>4</v>
      </c>
    </row>
    <row r="170" spans="1:15">
      <c r="A170" s="158">
        <v>9</v>
      </c>
      <c r="B170" s="114" t="s">
        <v>225</v>
      </c>
      <c r="C170" s="141" t="s">
        <v>3667</v>
      </c>
      <c r="D170" s="141" t="s">
        <v>3668</v>
      </c>
      <c r="E170" s="141" t="s">
        <v>3669</v>
      </c>
      <c r="F170" s="140">
        <v>1</v>
      </c>
      <c r="G170" s="105">
        <v>7925000</v>
      </c>
      <c r="H170" s="140" t="s">
        <v>4</v>
      </c>
      <c r="I170" s="140" t="s">
        <v>4</v>
      </c>
      <c r="J170" s="140" t="s">
        <v>4</v>
      </c>
      <c r="K170" s="140" t="s">
        <v>4</v>
      </c>
      <c r="L170" s="140" t="s">
        <v>4</v>
      </c>
      <c r="M170" s="140" t="s">
        <v>4</v>
      </c>
      <c r="N170" s="140" t="s">
        <v>4</v>
      </c>
      <c r="O170" s="140" t="s">
        <v>4</v>
      </c>
    </row>
    <row r="171" spans="1:15">
      <c r="A171" s="158">
        <v>9</v>
      </c>
      <c r="B171" s="114" t="s">
        <v>225</v>
      </c>
      <c r="C171" s="141" t="s">
        <v>3670</v>
      </c>
      <c r="D171" s="141" t="s">
        <v>3668</v>
      </c>
      <c r="E171" s="141" t="s">
        <v>3671</v>
      </c>
      <c r="F171" s="140">
        <v>1</v>
      </c>
      <c r="G171" s="105">
        <v>9503500</v>
      </c>
      <c r="H171" s="140" t="s">
        <v>4</v>
      </c>
      <c r="I171" s="140" t="s">
        <v>4</v>
      </c>
      <c r="J171" s="140" t="s">
        <v>4</v>
      </c>
      <c r="K171" s="140" t="s">
        <v>4</v>
      </c>
      <c r="L171" s="140" t="s">
        <v>4</v>
      </c>
      <c r="M171" s="140" t="s">
        <v>4</v>
      </c>
      <c r="N171" s="140" t="s">
        <v>4</v>
      </c>
      <c r="O171" s="140" t="s">
        <v>4</v>
      </c>
    </row>
    <row r="172" spans="1:15">
      <c r="A172" s="158">
        <v>9</v>
      </c>
      <c r="B172" s="114" t="s">
        <v>225</v>
      </c>
      <c r="C172" s="141" t="s">
        <v>3672</v>
      </c>
      <c r="D172" s="141" t="s">
        <v>3673</v>
      </c>
      <c r="E172" s="141" t="s">
        <v>3674</v>
      </c>
      <c r="F172" s="140">
        <v>1</v>
      </c>
      <c r="G172" s="105">
        <v>9590000</v>
      </c>
      <c r="H172" s="140" t="s">
        <v>4</v>
      </c>
      <c r="I172" s="140" t="s">
        <v>4</v>
      </c>
      <c r="J172" s="140" t="s">
        <v>4</v>
      </c>
      <c r="K172" s="140" t="s">
        <v>4</v>
      </c>
      <c r="L172" s="140" t="s">
        <v>4</v>
      </c>
      <c r="M172" s="140" t="s">
        <v>4</v>
      </c>
      <c r="N172" s="140" t="s">
        <v>4</v>
      </c>
      <c r="O172" s="140" t="s">
        <v>4</v>
      </c>
    </row>
    <row r="173" spans="1:15">
      <c r="A173" s="158">
        <v>9</v>
      </c>
      <c r="B173" s="114" t="s">
        <v>225</v>
      </c>
      <c r="C173" s="141" t="s">
        <v>3675</v>
      </c>
      <c r="D173" s="141" t="s">
        <v>3676</v>
      </c>
      <c r="E173" s="141" t="s">
        <v>1092</v>
      </c>
      <c r="F173" s="140">
        <v>1</v>
      </c>
      <c r="G173" s="105">
        <v>13066684</v>
      </c>
      <c r="H173" s="140" t="s">
        <v>4</v>
      </c>
      <c r="I173" s="140" t="s">
        <v>4</v>
      </c>
      <c r="J173" s="140" t="s">
        <v>4</v>
      </c>
      <c r="K173" s="140" t="s">
        <v>4</v>
      </c>
      <c r="L173" s="140" t="s">
        <v>4</v>
      </c>
      <c r="M173" s="140" t="s">
        <v>4</v>
      </c>
      <c r="N173" s="140" t="s">
        <v>4</v>
      </c>
      <c r="O173" s="140" t="s">
        <v>4</v>
      </c>
    </row>
    <row r="174" spans="1:15">
      <c r="A174" s="158">
        <v>9</v>
      </c>
      <c r="B174" s="114" t="s">
        <v>225</v>
      </c>
      <c r="C174" s="141" t="s">
        <v>3677</v>
      </c>
      <c r="D174" s="141" t="s">
        <v>3678</v>
      </c>
      <c r="E174" s="141" t="s">
        <v>1092</v>
      </c>
      <c r="F174" s="140">
        <v>1</v>
      </c>
      <c r="G174" s="105">
        <v>14243331</v>
      </c>
      <c r="H174" s="140" t="s">
        <v>4</v>
      </c>
      <c r="I174" s="140" t="s">
        <v>4</v>
      </c>
      <c r="J174" s="140" t="s">
        <v>4</v>
      </c>
      <c r="K174" s="140" t="s">
        <v>4</v>
      </c>
      <c r="L174" s="140" t="s">
        <v>4</v>
      </c>
      <c r="M174" s="140" t="s">
        <v>4</v>
      </c>
      <c r="N174" s="140" t="s">
        <v>4</v>
      </c>
      <c r="O174" s="140" t="s">
        <v>4</v>
      </c>
    </row>
    <row r="175" spans="1:15">
      <c r="A175" s="158">
        <v>9</v>
      </c>
      <c r="B175" s="114" t="s">
        <v>225</v>
      </c>
      <c r="C175" s="141" t="s">
        <v>3679</v>
      </c>
      <c r="D175" s="141" t="s">
        <v>3680</v>
      </c>
      <c r="E175" s="141" t="s">
        <v>3681</v>
      </c>
      <c r="F175" s="140">
        <v>1</v>
      </c>
      <c r="G175" s="105">
        <v>18114930</v>
      </c>
      <c r="H175" s="140" t="s">
        <v>4</v>
      </c>
      <c r="I175" s="140" t="s">
        <v>4</v>
      </c>
      <c r="J175" s="140" t="s">
        <v>4</v>
      </c>
      <c r="K175" s="140" t="s">
        <v>4</v>
      </c>
      <c r="L175" s="140" t="s">
        <v>4</v>
      </c>
      <c r="M175" s="140" t="s">
        <v>4</v>
      </c>
      <c r="N175" s="140" t="s">
        <v>4</v>
      </c>
      <c r="O175" s="140" t="s">
        <v>4</v>
      </c>
    </row>
    <row r="176" spans="1:15">
      <c r="A176" s="158">
        <v>9</v>
      </c>
      <c r="B176" s="114" t="s">
        <v>225</v>
      </c>
      <c r="C176" s="141" t="s">
        <v>3682</v>
      </c>
      <c r="D176" s="141" t="s">
        <v>3683</v>
      </c>
      <c r="E176" s="141" t="s">
        <v>3684</v>
      </c>
      <c r="F176" s="140">
        <v>1</v>
      </c>
      <c r="G176" s="105">
        <v>13704787</v>
      </c>
      <c r="H176" s="140" t="s">
        <v>4</v>
      </c>
      <c r="I176" s="140" t="s">
        <v>4</v>
      </c>
      <c r="J176" s="140" t="s">
        <v>4</v>
      </c>
      <c r="K176" s="140" t="s">
        <v>4</v>
      </c>
      <c r="L176" s="140" t="s">
        <v>4</v>
      </c>
      <c r="M176" s="140" t="s">
        <v>4</v>
      </c>
      <c r="N176" s="140" t="s">
        <v>4</v>
      </c>
      <c r="O176" s="140" t="s">
        <v>4</v>
      </c>
    </row>
    <row r="177" spans="1:15" ht="22.5">
      <c r="A177" s="158">
        <v>9</v>
      </c>
      <c r="B177" s="114" t="s">
        <v>225</v>
      </c>
      <c r="C177" s="141" t="s">
        <v>3685</v>
      </c>
      <c r="D177" s="117" t="s">
        <v>3686</v>
      </c>
      <c r="E177" s="141" t="s">
        <v>3687</v>
      </c>
      <c r="F177" s="140">
        <v>1</v>
      </c>
      <c r="G177" s="105">
        <v>51082011</v>
      </c>
      <c r="H177" s="140" t="s">
        <v>4</v>
      </c>
      <c r="I177" s="140" t="s">
        <v>4</v>
      </c>
      <c r="J177" s="140" t="s">
        <v>4</v>
      </c>
      <c r="K177" s="140" t="s">
        <v>4</v>
      </c>
      <c r="L177" s="140" t="s">
        <v>4</v>
      </c>
      <c r="M177" s="140" t="s">
        <v>4</v>
      </c>
      <c r="N177" s="140" t="s">
        <v>4</v>
      </c>
      <c r="O177" s="140" t="s">
        <v>4</v>
      </c>
    </row>
    <row r="178" spans="1:15" ht="22.5">
      <c r="A178" s="158">
        <v>9</v>
      </c>
      <c r="B178" s="114" t="s">
        <v>225</v>
      </c>
      <c r="C178" s="141" t="s">
        <v>314</v>
      </c>
      <c r="D178" s="117" t="s">
        <v>3688</v>
      </c>
      <c r="E178" s="141" t="s">
        <v>315</v>
      </c>
      <c r="F178" s="140">
        <v>1</v>
      </c>
      <c r="G178" s="105">
        <v>118759412</v>
      </c>
      <c r="H178" s="140" t="s">
        <v>4</v>
      </c>
      <c r="I178" s="140" t="s">
        <v>4</v>
      </c>
      <c r="J178" s="140" t="s">
        <v>4</v>
      </c>
      <c r="K178" s="140" t="s">
        <v>4</v>
      </c>
      <c r="L178" s="140" t="s">
        <v>4</v>
      </c>
      <c r="M178" s="140" t="s">
        <v>4</v>
      </c>
      <c r="N178" s="140" t="s">
        <v>4</v>
      </c>
      <c r="O178" s="140" t="s">
        <v>4</v>
      </c>
    </row>
    <row r="179" spans="1:15">
      <c r="A179" s="158">
        <v>9</v>
      </c>
      <c r="B179" s="114" t="s">
        <v>225</v>
      </c>
      <c r="C179" s="141" t="s">
        <v>3689</v>
      </c>
      <c r="D179" s="141" t="s">
        <v>3690</v>
      </c>
      <c r="E179" s="141" t="s">
        <v>3684</v>
      </c>
      <c r="F179" s="140">
        <v>1</v>
      </c>
      <c r="G179" s="105">
        <v>175938408</v>
      </c>
      <c r="H179" s="140" t="s">
        <v>4</v>
      </c>
      <c r="I179" s="140" t="s">
        <v>4</v>
      </c>
      <c r="J179" s="140" t="s">
        <v>4</v>
      </c>
      <c r="K179" s="140" t="s">
        <v>4</v>
      </c>
      <c r="L179" s="140" t="s">
        <v>4</v>
      </c>
      <c r="M179" s="140" t="s">
        <v>4</v>
      </c>
      <c r="N179" s="140" t="s">
        <v>4</v>
      </c>
      <c r="O179" s="140" t="s">
        <v>4</v>
      </c>
    </row>
    <row r="180" spans="1:15" ht="33.75">
      <c r="A180" s="160">
        <v>10</v>
      </c>
      <c r="B180" s="118" t="s">
        <v>233</v>
      </c>
      <c r="C180" s="125" t="s">
        <v>3691</v>
      </c>
      <c r="D180" s="138" t="s">
        <v>3692</v>
      </c>
      <c r="E180" s="125" t="s">
        <v>3693</v>
      </c>
      <c r="F180" s="137">
        <v>32</v>
      </c>
      <c r="G180" s="119">
        <v>12633741900</v>
      </c>
      <c r="H180" s="137" t="s">
        <v>4</v>
      </c>
      <c r="I180" s="137" t="s">
        <v>4</v>
      </c>
      <c r="J180" s="137" t="s">
        <v>4</v>
      </c>
      <c r="K180" s="137" t="s">
        <v>4</v>
      </c>
      <c r="L180" s="137" t="s">
        <v>4</v>
      </c>
      <c r="M180" s="137" t="s">
        <v>4</v>
      </c>
      <c r="N180" s="137" t="s">
        <v>4</v>
      </c>
      <c r="O180" s="137" t="s">
        <v>4</v>
      </c>
    </row>
    <row r="181" spans="1:15" ht="33.75">
      <c r="A181" s="160">
        <v>10</v>
      </c>
      <c r="B181" s="118" t="s">
        <v>233</v>
      </c>
      <c r="C181" s="125" t="s">
        <v>3700</v>
      </c>
      <c r="D181" s="138" t="s">
        <v>3701</v>
      </c>
      <c r="E181" s="138" t="s">
        <v>175</v>
      </c>
      <c r="F181" s="137">
        <v>5</v>
      </c>
      <c r="G181" s="119">
        <v>2803250</v>
      </c>
      <c r="H181" s="137" t="s">
        <v>4</v>
      </c>
      <c r="I181" s="137" t="s">
        <v>4</v>
      </c>
      <c r="J181" s="137" t="s">
        <v>4</v>
      </c>
      <c r="K181" s="137" t="s">
        <v>4</v>
      </c>
      <c r="L181" s="137" t="s">
        <v>4</v>
      </c>
      <c r="M181" s="137" t="s">
        <v>4</v>
      </c>
      <c r="N181" s="137" t="s">
        <v>4</v>
      </c>
      <c r="O181" s="137" t="s">
        <v>4</v>
      </c>
    </row>
    <row r="182" spans="1:15" ht="33.75">
      <c r="A182" s="160">
        <v>10</v>
      </c>
      <c r="B182" s="118" t="s">
        <v>233</v>
      </c>
      <c r="C182" s="125" t="s">
        <v>3702</v>
      </c>
      <c r="D182" s="138" t="s">
        <v>3703</v>
      </c>
      <c r="E182" s="138" t="s">
        <v>3704</v>
      </c>
      <c r="F182" s="137">
        <v>5</v>
      </c>
      <c r="G182" s="119">
        <v>1345750</v>
      </c>
      <c r="H182" s="137" t="s">
        <v>4</v>
      </c>
      <c r="I182" s="137" t="s">
        <v>4</v>
      </c>
      <c r="J182" s="137" t="s">
        <v>4</v>
      </c>
      <c r="K182" s="137" t="s">
        <v>4</v>
      </c>
      <c r="L182" s="137" t="s">
        <v>4</v>
      </c>
      <c r="M182" s="137" t="s">
        <v>4</v>
      </c>
      <c r="N182" s="137" t="s">
        <v>4</v>
      </c>
      <c r="O182" s="137" t="s">
        <v>4</v>
      </c>
    </row>
    <row r="183" spans="1:15">
      <c r="A183" s="158">
        <v>11</v>
      </c>
      <c r="B183" s="114" t="s">
        <v>1328</v>
      </c>
      <c r="C183" s="141"/>
      <c r="D183" s="141"/>
      <c r="E183" s="141"/>
      <c r="F183" s="140"/>
      <c r="G183" s="105"/>
      <c r="H183" s="140"/>
      <c r="I183" s="140"/>
      <c r="J183" s="134"/>
      <c r="K183" s="140"/>
      <c r="L183" s="140"/>
      <c r="M183" s="140"/>
      <c r="N183" s="140"/>
      <c r="O183" s="140"/>
    </row>
    <row r="184" spans="1:15">
      <c r="A184" s="160">
        <v>12</v>
      </c>
      <c r="B184" s="118" t="s">
        <v>1329</v>
      </c>
      <c r="C184" s="138" t="s">
        <v>300</v>
      </c>
      <c r="D184" s="138" t="s">
        <v>4</v>
      </c>
      <c r="E184" s="138" t="s">
        <v>4</v>
      </c>
      <c r="F184" s="137">
        <v>1</v>
      </c>
      <c r="G184" s="119">
        <v>1019828266</v>
      </c>
      <c r="H184" s="137" t="s">
        <v>4</v>
      </c>
      <c r="I184" s="137" t="s">
        <v>4</v>
      </c>
      <c r="J184" s="137" t="s">
        <v>4</v>
      </c>
      <c r="K184" s="137" t="s">
        <v>4</v>
      </c>
      <c r="L184" s="137" t="s">
        <v>4</v>
      </c>
      <c r="M184" s="137" t="s">
        <v>4</v>
      </c>
      <c r="N184" s="137" t="s">
        <v>4</v>
      </c>
      <c r="O184" s="137" t="s">
        <v>4</v>
      </c>
    </row>
    <row r="185" spans="1:15">
      <c r="A185" s="160">
        <v>12</v>
      </c>
      <c r="B185" s="118" t="s">
        <v>1329</v>
      </c>
      <c r="C185" s="138" t="s">
        <v>1134</v>
      </c>
      <c r="D185" s="138" t="s">
        <v>4</v>
      </c>
      <c r="E185" s="138" t="s">
        <v>4</v>
      </c>
      <c r="F185" s="137">
        <v>19</v>
      </c>
      <c r="G185" s="119">
        <v>351689767</v>
      </c>
      <c r="H185" s="137" t="s">
        <v>4</v>
      </c>
      <c r="I185" s="137" t="s">
        <v>4</v>
      </c>
      <c r="J185" s="137" t="s">
        <v>4</v>
      </c>
      <c r="K185" s="137" t="s">
        <v>4</v>
      </c>
      <c r="L185" s="137" t="s">
        <v>4</v>
      </c>
      <c r="M185" s="137" t="s">
        <v>4</v>
      </c>
      <c r="N185" s="137" t="s">
        <v>4</v>
      </c>
      <c r="O185" s="137" t="s">
        <v>4</v>
      </c>
    </row>
    <row r="186" spans="1:15">
      <c r="A186" s="160">
        <v>12</v>
      </c>
      <c r="B186" s="118" t="s">
        <v>1329</v>
      </c>
      <c r="C186" s="138" t="s">
        <v>1133</v>
      </c>
      <c r="D186" s="138" t="s">
        <v>4</v>
      </c>
      <c r="E186" s="138" t="s">
        <v>4</v>
      </c>
      <c r="F186" s="137">
        <v>1</v>
      </c>
      <c r="G186" s="119">
        <v>343770020</v>
      </c>
      <c r="H186" s="137" t="s">
        <v>4</v>
      </c>
      <c r="I186" s="137" t="s">
        <v>4</v>
      </c>
      <c r="J186" s="137" t="s">
        <v>4</v>
      </c>
      <c r="K186" s="137" t="s">
        <v>4</v>
      </c>
      <c r="L186" s="137" t="s">
        <v>4</v>
      </c>
      <c r="M186" s="137" t="s">
        <v>4</v>
      </c>
      <c r="N186" s="137" t="s">
        <v>4</v>
      </c>
      <c r="O186" s="137" t="s">
        <v>4</v>
      </c>
    </row>
    <row r="187" spans="1:15">
      <c r="A187" s="160">
        <v>12</v>
      </c>
      <c r="B187" s="118" t="s">
        <v>1329</v>
      </c>
      <c r="C187" s="138" t="s">
        <v>3706</v>
      </c>
      <c r="D187" s="138" t="s">
        <v>4</v>
      </c>
      <c r="E187" s="138" t="s">
        <v>3707</v>
      </c>
      <c r="F187" s="137">
        <v>2</v>
      </c>
      <c r="G187" s="119">
        <v>276797775</v>
      </c>
      <c r="H187" s="137" t="s">
        <v>4</v>
      </c>
      <c r="I187" s="137" t="s">
        <v>4</v>
      </c>
      <c r="J187" s="137" t="s">
        <v>4</v>
      </c>
      <c r="K187" s="137" t="s">
        <v>4</v>
      </c>
      <c r="L187" s="137" t="s">
        <v>4</v>
      </c>
      <c r="M187" s="137" t="s">
        <v>4</v>
      </c>
      <c r="N187" s="137" t="s">
        <v>4</v>
      </c>
      <c r="O187" s="137" t="s">
        <v>4</v>
      </c>
    </row>
    <row r="188" spans="1:15">
      <c r="A188" s="160">
        <v>12</v>
      </c>
      <c r="B188" s="118" t="s">
        <v>1329</v>
      </c>
      <c r="C188" s="138" t="s">
        <v>3708</v>
      </c>
      <c r="D188" s="138" t="s">
        <v>4</v>
      </c>
      <c r="E188" s="138" t="s">
        <v>3709</v>
      </c>
      <c r="F188" s="137">
        <v>8</v>
      </c>
      <c r="G188" s="119">
        <v>180710000</v>
      </c>
      <c r="H188" s="137" t="s">
        <v>4</v>
      </c>
      <c r="I188" s="137" t="s">
        <v>4</v>
      </c>
      <c r="J188" s="137" t="s">
        <v>4</v>
      </c>
      <c r="K188" s="137" t="s">
        <v>4</v>
      </c>
      <c r="L188" s="137" t="s">
        <v>4</v>
      </c>
      <c r="M188" s="137" t="s">
        <v>4</v>
      </c>
      <c r="N188" s="137" t="s">
        <v>4</v>
      </c>
      <c r="O188" s="137" t="s">
        <v>4</v>
      </c>
    </row>
    <row r="189" spans="1:15">
      <c r="A189" s="160">
        <v>12</v>
      </c>
      <c r="B189" s="118" t="s">
        <v>1329</v>
      </c>
      <c r="C189" s="138" t="s">
        <v>3710</v>
      </c>
      <c r="D189" s="138" t="s">
        <v>4</v>
      </c>
      <c r="E189" s="138" t="s">
        <v>3711</v>
      </c>
      <c r="F189" s="137">
        <v>2</v>
      </c>
      <c r="G189" s="119">
        <v>98791121</v>
      </c>
      <c r="H189" s="137" t="s">
        <v>4</v>
      </c>
      <c r="I189" s="137" t="s">
        <v>4</v>
      </c>
      <c r="J189" s="137" t="s">
        <v>4</v>
      </c>
      <c r="K189" s="137" t="s">
        <v>4</v>
      </c>
      <c r="L189" s="137" t="s">
        <v>4</v>
      </c>
      <c r="M189" s="137" t="s">
        <v>4</v>
      </c>
      <c r="N189" s="137" t="s">
        <v>4</v>
      </c>
      <c r="O189" s="137" t="s">
        <v>4</v>
      </c>
    </row>
    <row r="190" spans="1:15">
      <c r="A190" s="160">
        <v>12</v>
      </c>
      <c r="B190" s="118" t="s">
        <v>1329</v>
      </c>
      <c r="C190" s="138" t="s">
        <v>3712</v>
      </c>
      <c r="D190" s="138" t="s">
        <v>4</v>
      </c>
      <c r="E190" s="138" t="s">
        <v>3713</v>
      </c>
      <c r="F190" s="137">
        <v>6</v>
      </c>
      <c r="G190" s="119">
        <v>47005109</v>
      </c>
      <c r="H190" s="137" t="s">
        <v>4</v>
      </c>
      <c r="I190" s="137" t="s">
        <v>4</v>
      </c>
      <c r="J190" s="137" t="s">
        <v>4</v>
      </c>
      <c r="K190" s="137" t="s">
        <v>4</v>
      </c>
      <c r="L190" s="137" t="s">
        <v>4</v>
      </c>
      <c r="M190" s="137" t="s">
        <v>4</v>
      </c>
      <c r="N190" s="137" t="s">
        <v>4</v>
      </c>
      <c r="O190" s="137" t="s">
        <v>4</v>
      </c>
    </row>
    <row r="191" spans="1:15">
      <c r="A191" s="160">
        <v>12</v>
      </c>
      <c r="B191" s="118" t="s">
        <v>1329</v>
      </c>
      <c r="C191" s="138" t="s">
        <v>3714</v>
      </c>
      <c r="D191" s="138" t="s">
        <v>4</v>
      </c>
      <c r="E191" s="138" t="s">
        <v>3715</v>
      </c>
      <c r="F191" s="137">
        <v>4</v>
      </c>
      <c r="G191" s="119">
        <v>27583534</v>
      </c>
      <c r="H191" s="137" t="s">
        <v>4</v>
      </c>
      <c r="I191" s="137" t="s">
        <v>4</v>
      </c>
      <c r="J191" s="137" t="s">
        <v>4</v>
      </c>
      <c r="K191" s="137" t="s">
        <v>4</v>
      </c>
      <c r="L191" s="137" t="s">
        <v>4</v>
      </c>
      <c r="M191" s="137" t="s">
        <v>4</v>
      </c>
      <c r="N191" s="137" t="s">
        <v>4</v>
      </c>
      <c r="O191" s="137" t="s">
        <v>4</v>
      </c>
    </row>
    <row r="192" spans="1:15">
      <c r="A192" s="158">
        <v>13</v>
      </c>
      <c r="B192" s="114" t="s">
        <v>180</v>
      </c>
      <c r="C192" s="141" t="s">
        <v>4139</v>
      </c>
      <c r="D192" s="141">
        <v>6150792</v>
      </c>
      <c r="E192" s="141" t="s">
        <v>4140</v>
      </c>
      <c r="F192" s="140">
        <v>1</v>
      </c>
      <c r="G192" s="105">
        <v>7383100</v>
      </c>
      <c r="H192" s="140" t="s">
        <v>1110</v>
      </c>
      <c r="I192" s="140">
        <v>23</v>
      </c>
      <c r="J192" s="140" t="s">
        <v>4</v>
      </c>
      <c r="K192" s="140" t="s">
        <v>4</v>
      </c>
      <c r="L192" s="140" t="s">
        <v>4</v>
      </c>
      <c r="M192" s="140" t="s">
        <v>4</v>
      </c>
      <c r="N192" s="140" t="s">
        <v>4</v>
      </c>
      <c r="O192" s="140" t="s">
        <v>4</v>
      </c>
    </row>
    <row r="193" spans="1:15">
      <c r="A193" s="158">
        <v>13</v>
      </c>
      <c r="B193" s="114" t="s">
        <v>180</v>
      </c>
      <c r="C193" s="141" t="s">
        <v>4141</v>
      </c>
      <c r="D193" s="141">
        <v>2083913</v>
      </c>
      <c r="E193" s="141" t="s">
        <v>4146</v>
      </c>
      <c r="F193" s="140">
        <v>1</v>
      </c>
      <c r="G193" s="105">
        <v>5000000</v>
      </c>
      <c r="H193" s="140" t="s">
        <v>1110</v>
      </c>
      <c r="I193" s="140">
        <v>23</v>
      </c>
      <c r="J193" s="140" t="s">
        <v>4</v>
      </c>
      <c r="K193" s="140" t="s">
        <v>4</v>
      </c>
      <c r="L193" s="140" t="s">
        <v>4</v>
      </c>
      <c r="M193" s="140" t="s">
        <v>4</v>
      </c>
      <c r="N193" s="140" t="s">
        <v>4</v>
      </c>
      <c r="O193" s="140" t="s">
        <v>4</v>
      </c>
    </row>
    <row r="194" spans="1:15">
      <c r="A194" s="158">
        <v>13</v>
      </c>
      <c r="B194" s="114" t="s">
        <v>180</v>
      </c>
      <c r="C194" s="141" t="s">
        <v>4142</v>
      </c>
      <c r="D194" s="141">
        <v>89749</v>
      </c>
      <c r="E194" s="141" t="s">
        <v>4147</v>
      </c>
      <c r="F194" s="140">
        <v>1</v>
      </c>
      <c r="G194" s="105">
        <v>4200500</v>
      </c>
      <c r="H194" s="140" t="s">
        <v>1110</v>
      </c>
      <c r="I194" s="140">
        <v>23</v>
      </c>
      <c r="J194" s="140" t="s">
        <v>4</v>
      </c>
      <c r="K194" s="140" t="s">
        <v>4</v>
      </c>
      <c r="L194" s="140" t="s">
        <v>4</v>
      </c>
      <c r="M194" s="140" t="s">
        <v>4</v>
      </c>
      <c r="N194" s="140" t="s">
        <v>4</v>
      </c>
      <c r="O194" s="140" t="s">
        <v>4</v>
      </c>
    </row>
    <row r="195" spans="1:15">
      <c r="A195" s="158">
        <v>13</v>
      </c>
      <c r="B195" s="114" t="s">
        <v>180</v>
      </c>
      <c r="C195" s="141" t="s">
        <v>4143</v>
      </c>
      <c r="D195" s="141">
        <v>3127158</v>
      </c>
      <c r="E195" s="141" t="s">
        <v>4148</v>
      </c>
      <c r="F195" s="140">
        <v>1</v>
      </c>
      <c r="G195" s="105">
        <v>2285280</v>
      </c>
      <c r="H195" s="140" t="s">
        <v>1110</v>
      </c>
      <c r="I195" s="140">
        <v>23</v>
      </c>
      <c r="J195" s="140" t="s">
        <v>4</v>
      </c>
      <c r="K195" s="140" t="s">
        <v>4</v>
      </c>
      <c r="L195" s="140" t="s">
        <v>4</v>
      </c>
      <c r="M195" s="140" t="s">
        <v>4</v>
      </c>
      <c r="N195" s="140" t="s">
        <v>4</v>
      </c>
      <c r="O195" s="140" t="s">
        <v>4</v>
      </c>
    </row>
    <row r="196" spans="1:15">
      <c r="A196" s="158">
        <v>13</v>
      </c>
      <c r="B196" s="114" t="s">
        <v>180</v>
      </c>
      <c r="C196" s="141" t="s">
        <v>4144</v>
      </c>
      <c r="D196" s="141">
        <v>4214160</v>
      </c>
      <c r="E196" s="141" t="s">
        <v>4149</v>
      </c>
      <c r="F196" s="140">
        <v>1</v>
      </c>
      <c r="G196" s="105">
        <v>1500000</v>
      </c>
      <c r="H196" s="140" t="s">
        <v>1110</v>
      </c>
      <c r="I196" s="140">
        <v>23</v>
      </c>
      <c r="J196" s="140" t="s">
        <v>4</v>
      </c>
      <c r="K196" s="140" t="s">
        <v>4</v>
      </c>
      <c r="L196" s="140" t="s">
        <v>4</v>
      </c>
      <c r="M196" s="140" t="s">
        <v>4</v>
      </c>
      <c r="N196" s="140" t="s">
        <v>4</v>
      </c>
      <c r="O196" s="140" t="s">
        <v>4</v>
      </c>
    </row>
    <row r="197" spans="1:15">
      <c r="A197" s="158">
        <v>13</v>
      </c>
      <c r="B197" s="114" t="s">
        <v>180</v>
      </c>
      <c r="C197" s="141" t="s">
        <v>4145</v>
      </c>
      <c r="D197" s="141">
        <v>83113</v>
      </c>
      <c r="E197" s="141" t="s">
        <v>4150</v>
      </c>
      <c r="F197" s="140">
        <v>1</v>
      </c>
      <c r="G197" s="105">
        <v>750000</v>
      </c>
      <c r="H197" s="140" t="s">
        <v>1110</v>
      </c>
      <c r="I197" s="140">
        <v>23</v>
      </c>
      <c r="J197" s="140" t="s">
        <v>4</v>
      </c>
      <c r="K197" s="140" t="s">
        <v>4</v>
      </c>
      <c r="L197" s="140" t="s">
        <v>4</v>
      </c>
      <c r="M197" s="140" t="s">
        <v>4</v>
      </c>
      <c r="N197" s="140" t="s">
        <v>4</v>
      </c>
      <c r="O197" s="140" t="s">
        <v>4</v>
      </c>
    </row>
    <row r="198" spans="1:15">
      <c r="A198" s="158">
        <v>13</v>
      </c>
      <c r="B198" s="114" t="s">
        <v>180</v>
      </c>
      <c r="C198" s="141" t="s">
        <v>4151</v>
      </c>
      <c r="D198" s="141"/>
      <c r="E198" s="141" t="s">
        <v>4153</v>
      </c>
      <c r="F198" s="140">
        <v>1</v>
      </c>
      <c r="G198" s="105">
        <v>24000000</v>
      </c>
      <c r="H198" s="140" t="s">
        <v>1110</v>
      </c>
      <c r="I198" s="140">
        <v>23</v>
      </c>
      <c r="J198" s="140" t="s">
        <v>4</v>
      </c>
      <c r="K198" s="140" t="s">
        <v>4</v>
      </c>
      <c r="L198" s="140" t="s">
        <v>4</v>
      </c>
      <c r="M198" s="140" t="s">
        <v>4</v>
      </c>
      <c r="N198" s="140" t="s">
        <v>4</v>
      </c>
      <c r="O198" s="140" t="s">
        <v>4</v>
      </c>
    </row>
    <row r="199" spans="1:15">
      <c r="A199" s="158">
        <v>13</v>
      </c>
      <c r="B199" s="114" t="s">
        <v>180</v>
      </c>
      <c r="C199" s="141" t="s">
        <v>4152</v>
      </c>
      <c r="D199" s="141">
        <v>265901</v>
      </c>
      <c r="E199" s="141" t="s">
        <v>4154</v>
      </c>
      <c r="F199" s="140">
        <v>1</v>
      </c>
      <c r="G199" s="105">
        <v>3000000</v>
      </c>
      <c r="H199" s="140" t="s">
        <v>1110</v>
      </c>
      <c r="I199" s="140">
        <v>23</v>
      </c>
      <c r="J199" s="140" t="s">
        <v>4</v>
      </c>
      <c r="K199" s="140" t="s">
        <v>4</v>
      </c>
      <c r="L199" s="140" t="s">
        <v>4</v>
      </c>
      <c r="M199" s="140" t="s">
        <v>4</v>
      </c>
      <c r="N199" s="140" t="s">
        <v>4</v>
      </c>
      <c r="O199" s="140" t="s">
        <v>4</v>
      </c>
    </row>
    <row r="200" spans="1:15" ht="13.35" customHeight="1">
      <c r="A200" s="160">
        <v>14</v>
      </c>
      <c r="B200" s="118" t="s">
        <v>390</v>
      </c>
      <c r="C200" s="138" t="s">
        <v>4107</v>
      </c>
      <c r="D200" s="138" t="s">
        <v>4</v>
      </c>
      <c r="E200" s="138" t="s">
        <v>4</v>
      </c>
      <c r="F200" s="112">
        <v>1</v>
      </c>
      <c r="G200" s="119">
        <v>292153643</v>
      </c>
      <c r="H200" s="138" t="s">
        <v>4</v>
      </c>
      <c r="I200" s="138" t="s">
        <v>4</v>
      </c>
      <c r="J200" s="138" t="s">
        <v>4</v>
      </c>
      <c r="K200" s="138" t="s">
        <v>4</v>
      </c>
      <c r="L200" s="138" t="s">
        <v>4</v>
      </c>
      <c r="M200" s="138" t="s">
        <v>4</v>
      </c>
      <c r="N200" s="138" t="s">
        <v>4</v>
      </c>
      <c r="O200" s="138" t="s">
        <v>4</v>
      </c>
    </row>
    <row r="201" spans="1:15" ht="13.35" customHeight="1">
      <c r="A201" s="160">
        <v>14</v>
      </c>
      <c r="B201" s="118" t="s">
        <v>390</v>
      </c>
      <c r="C201" s="138" t="s">
        <v>4108</v>
      </c>
      <c r="D201" s="138" t="s">
        <v>4</v>
      </c>
      <c r="E201" s="138" t="s">
        <v>4</v>
      </c>
      <c r="F201" s="112">
        <v>1</v>
      </c>
      <c r="G201" s="119">
        <v>114312324</v>
      </c>
      <c r="H201" s="138" t="s">
        <v>4</v>
      </c>
      <c r="I201" s="138" t="s">
        <v>4</v>
      </c>
      <c r="J201" s="138" t="s">
        <v>4</v>
      </c>
      <c r="K201" s="138" t="s">
        <v>4</v>
      </c>
      <c r="L201" s="138" t="s">
        <v>4</v>
      </c>
      <c r="M201" s="138" t="s">
        <v>4</v>
      </c>
      <c r="N201" s="138" t="s">
        <v>4</v>
      </c>
      <c r="O201" s="138" t="s">
        <v>4</v>
      </c>
    </row>
    <row r="202" spans="1:15" ht="13.35" customHeight="1">
      <c r="A202" s="160">
        <v>14</v>
      </c>
      <c r="B202" s="118" t="s">
        <v>390</v>
      </c>
      <c r="C202" s="138" t="s">
        <v>4109</v>
      </c>
      <c r="D202" s="138" t="s">
        <v>4</v>
      </c>
      <c r="E202" s="138" t="s">
        <v>4</v>
      </c>
      <c r="F202" s="112">
        <v>1</v>
      </c>
      <c r="G202" s="119">
        <v>114372324</v>
      </c>
      <c r="H202" s="138" t="s">
        <v>4</v>
      </c>
      <c r="I202" s="138" t="s">
        <v>4</v>
      </c>
      <c r="J202" s="138" t="s">
        <v>4</v>
      </c>
      <c r="K202" s="138" t="s">
        <v>4</v>
      </c>
      <c r="L202" s="138" t="s">
        <v>4</v>
      </c>
      <c r="M202" s="138" t="s">
        <v>4</v>
      </c>
      <c r="N202" s="138" t="s">
        <v>4</v>
      </c>
      <c r="O202" s="138" t="s">
        <v>4</v>
      </c>
    </row>
    <row r="203" spans="1:15" ht="13.35" customHeight="1">
      <c r="A203" s="160">
        <v>14</v>
      </c>
      <c r="B203" s="118" t="s">
        <v>390</v>
      </c>
      <c r="C203" s="138" t="s">
        <v>4110</v>
      </c>
      <c r="D203" s="138" t="s">
        <v>4</v>
      </c>
      <c r="E203" s="138" t="s">
        <v>4</v>
      </c>
      <c r="F203" s="112">
        <v>1</v>
      </c>
      <c r="G203" s="119">
        <v>31348548</v>
      </c>
      <c r="H203" s="138" t="s">
        <v>4</v>
      </c>
      <c r="I203" s="138" t="s">
        <v>4</v>
      </c>
      <c r="J203" s="138" t="s">
        <v>4</v>
      </c>
      <c r="K203" s="138" t="s">
        <v>4</v>
      </c>
      <c r="L203" s="138" t="s">
        <v>4</v>
      </c>
      <c r="M203" s="138" t="s">
        <v>4</v>
      </c>
      <c r="N203" s="138" t="s">
        <v>4</v>
      </c>
      <c r="O203" s="138" t="s">
        <v>4</v>
      </c>
    </row>
    <row r="204" spans="1:15" ht="13.35" customHeight="1">
      <c r="A204" s="160">
        <v>14</v>
      </c>
      <c r="B204" s="118" t="s">
        <v>390</v>
      </c>
      <c r="C204" s="138" t="s">
        <v>4111</v>
      </c>
      <c r="D204" s="138" t="s">
        <v>4</v>
      </c>
      <c r="E204" s="138" t="s">
        <v>4</v>
      </c>
      <c r="F204" s="112">
        <v>1</v>
      </c>
      <c r="G204" s="119">
        <v>19003900</v>
      </c>
      <c r="H204" s="138" t="s">
        <v>4</v>
      </c>
      <c r="I204" s="138" t="s">
        <v>4</v>
      </c>
      <c r="J204" s="138" t="s">
        <v>4</v>
      </c>
      <c r="K204" s="138" t="s">
        <v>4</v>
      </c>
      <c r="L204" s="138" t="s">
        <v>4</v>
      </c>
      <c r="M204" s="138" t="s">
        <v>4</v>
      </c>
      <c r="N204" s="138" t="s">
        <v>4</v>
      </c>
      <c r="O204" s="138" t="s">
        <v>4</v>
      </c>
    </row>
    <row r="205" spans="1:15" ht="13.35" customHeight="1">
      <c r="A205" s="160">
        <v>14</v>
      </c>
      <c r="B205" s="118" t="s">
        <v>390</v>
      </c>
      <c r="C205" s="138" t="s">
        <v>4112</v>
      </c>
      <c r="D205" s="138" t="s">
        <v>4</v>
      </c>
      <c r="E205" s="138" t="s">
        <v>4</v>
      </c>
      <c r="F205" s="112">
        <v>1</v>
      </c>
      <c r="G205" s="119">
        <v>41018852</v>
      </c>
      <c r="H205" s="138" t="s">
        <v>4</v>
      </c>
      <c r="I205" s="138" t="s">
        <v>4</v>
      </c>
      <c r="J205" s="138" t="s">
        <v>4</v>
      </c>
      <c r="K205" s="138" t="s">
        <v>4</v>
      </c>
      <c r="L205" s="138" t="s">
        <v>4</v>
      </c>
      <c r="M205" s="138" t="s">
        <v>4</v>
      </c>
      <c r="N205" s="138" t="s">
        <v>4</v>
      </c>
      <c r="O205" s="138" t="s">
        <v>4</v>
      </c>
    </row>
    <row r="206" spans="1:15" ht="13.35" customHeight="1">
      <c r="A206" s="160">
        <v>14</v>
      </c>
      <c r="B206" s="118" t="s">
        <v>390</v>
      </c>
      <c r="C206" s="138" t="s">
        <v>4113</v>
      </c>
      <c r="D206" s="138" t="s">
        <v>4</v>
      </c>
      <c r="E206" s="138" t="s">
        <v>4</v>
      </c>
      <c r="F206" s="112">
        <v>1</v>
      </c>
      <c r="G206" s="119">
        <v>34114000</v>
      </c>
      <c r="H206" s="138" t="s">
        <v>4</v>
      </c>
      <c r="I206" s="138" t="s">
        <v>4</v>
      </c>
      <c r="J206" s="138" t="s">
        <v>4</v>
      </c>
      <c r="K206" s="138" t="s">
        <v>4</v>
      </c>
      <c r="L206" s="138" t="s">
        <v>4</v>
      </c>
      <c r="M206" s="138" t="s">
        <v>4</v>
      </c>
      <c r="N206" s="138" t="s">
        <v>4</v>
      </c>
      <c r="O206" s="138" t="s">
        <v>4</v>
      </c>
    </row>
    <row r="207" spans="1:15" ht="13.35" customHeight="1">
      <c r="A207" s="160">
        <v>14</v>
      </c>
      <c r="B207" s="118" t="s">
        <v>390</v>
      </c>
      <c r="C207" s="138" t="s">
        <v>4114</v>
      </c>
      <c r="D207" s="138" t="s">
        <v>4</v>
      </c>
      <c r="E207" s="138" t="s">
        <v>4</v>
      </c>
      <c r="F207" s="112">
        <v>1</v>
      </c>
      <c r="G207" s="119">
        <v>34024235</v>
      </c>
      <c r="H207" s="138" t="s">
        <v>4</v>
      </c>
      <c r="I207" s="138" t="s">
        <v>4</v>
      </c>
      <c r="J207" s="138" t="s">
        <v>4</v>
      </c>
      <c r="K207" s="138" t="s">
        <v>4</v>
      </c>
      <c r="L207" s="138" t="s">
        <v>4</v>
      </c>
      <c r="M207" s="138" t="s">
        <v>4</v>
      </c>
      <c r="N207" s="138" t="s">
        <v>4</v>
      </c>
      <c r="O207" s="138" t="s">
        <v>4</v>
      </c>
    </row>
    <row r="208" spans="1:15" ht="13.35" customHeight="1">
      <c r="A208" s="160">
        <v>14</v>
      </c>
      <c r="B208" s="118" t="s">
        <v>390</v>
      </c>
      <c r="C208" s="138" t="s">
        <v>4115</v>
      </c>
      <c r="D208" s="138" t="s">
        <v>4</v>
      </c>
      <c r="E208" s="138" t="s">
        <v>4</v>
      </c>
      <c r="F208" s="112">
        <v>1</v>
      </c>
      <c r="G208" s="119">
        <v>36000000</v>
      </c>
      <c r="H208" s="138" t="s">
        <v>4</v>
      </c>
      <c r="I208" s="138" t="s">
        <v>4</v>
      </c>
      <c r="J208" s="138" t="s">
        <v>4</v>
      </c>
      <c r="K208" s="138" t="s">
        <v>4</v>
      </c>
      <c r="L208" s="138" t="s">
        <v>4</v>
      </c>
      <c r="M208" s="138" t="s">
        <v>4</v>
      </c>
      <c r="N208" s="138" t="s">
        <v>4</v>
      </c>
      <c r="O208" s="138" t="s">
        <v>4</v>
      </c>
    </row>
    <row r="209" spans="1:15" ht="13.35" customHeight="1">
      <c r="A209" s="160">
        <v>14</v>
      </c>
      <c r="B209" s="118" t="s">
        <v>390</v>
      </c>
      <c r="C209" s="138" t="s">
        <v>4116</v>
      </c>
      <c r="D209" s="138" t="s">
        <v>4</v>
      </c>
      <c r="E209" s="138" t="s">
        <v>4</v>
      </c>
      <c r="F209" s="112">
        <v>1</v>
      </c>
      <c r="G209" s="119">
        <v>50000000</v>
      </c>
      <c r="H209" s="138" t="s">
        <v>4</v>
      </c>
      <c r="I209" s="138" t="s">
        <v>4</v>
      </c>
      <c r="J209" s="138" t="s">
        <v>4</v>
      </c>
      <c r="K209" s="138" t="s">
        <v>4</v>
      </c>
      <c r="L209" s="138" t="s">
        <v>4</v>
      </c>
      <c r="M209" s="138" t="s">
        <v>4</v>
      </c>
      <c r="N209" s="138" t="s">
        <v>4</v>
      </c>
      <c r="O209" s="138" t="s">
        <v>4</v>
      </c>
    </row>
    <row r="210" spans="1:15" ht="13.35" customHeight="1">
      <c r="A210" s="160">
        <v>14</v>
      </c>
      <c r="B210" s="118" t="s">
        <v>390</v>
      </c>
      <c r="C210" s="138" t="s">
        <v>4117</v>
      </c>
      <c r="D210" s="138" t="s">
        <v>4</v>
      </c>
      <c r="E210" s="138" t="s">
        <v>4</v>
      </c>
      <c r="F210" s="112">
        <v>1</v>
      </c>
      <c r="G210" s="119">
        <v>54000000</v>
      </c>
      <c r="H210" s="138" t="s">
        <v>4</v>
      </c>
      <c r="I210" s="138" t="s">
        <v>4</v>
      </c>
      <c r="J210" s="138" t="s">
        <v>4</v>
      </c>
      <c r="K210" s="138" t="s">
        <v>4</v>
      </c>
      <c r="L210" s="138" t="s">
        <v>4</v>
      </c>
      <c r="M210" s="138" t="s">
        <v>4</v>
      </c>
      <c r="N210" s="138" t="s">
        <v>4</v>
      </c>
      <c r="O210" s="138" t="s">
        <v>4</v>
      </c>
    </row>
    <row r="211" spans="1:15" ht="13.35" customHeight="1">
      <c r="A211" s="160">
        <v>14</v>
      </c>
      <c r="B211" s="118" t="s">
        <v>390</v>
      </c>
      <c r="C211" s="138" t="s">
        <v>4118</v>
      </c>
      <c r="D211" s="138" t="s">
        <v>4</v>
      </c>
      <c r="E211" s="138" t="s">
        <v>4</v>
      </c>
      <c r="F211" s="112">
        <v>1</v>
      </c>
      <c r="G211" s="119">
        <v>49134131</v>
      </c>
      <c r="H211" s="138" t="s">
        <v>4</v>
      </c>
      <c r="I211" s="138" t="s">
        <v>4</v>
      </c>
      <c r="J211" s="138" t="s">
        <v>4</v>
      </c>
      <c r="K211" s="138" t="s">
        <v>4</v>
      </c>
      <c r="L211" s="138" t="s">
        <v>4</v>
      </c>
      <c r="M211" s="138" t="s">
        <v>4</v>
      </c>
      <c r="N211" s="138" t="s">
        <v>4</v>
      </c>
      <c r="O211" s="138" t="s">
        <v>4</v>
      </c>
    </row>
    <row r="212" spans="1:15" ht="13.35" customHeight="1">
      <c r="A212" s="160">
        <v>14</v>
      </c>
      <c r="B212" s="118" t="s">
        <v>390</v>
      </c>
      <c r="C212" s="138" t="s">
        <v>4119</v>
      </c>
      <c r="D212" s="138" t="s">
        <v>4</v>
      </c>
      <c r="E212" s="138" t="s">
        <v>4</v>
      </c>
      <c r="F212" s="137">
        <v>1</v>
      </c>
      <c r="G212" s="119">
        <v>57801497</v>
      </c>
      <c r="H212" s="138" t="s">
        <v>4</v>
      </c>
      <c r="I212" s="138" t="s">
        <v>4</v>
      </c>
      <c r="J212" s="138" t="s">
        <v>4</v>
      </c>
      <c r="K212" s="138" t="s">
        <v>4</v>
      </c>
      <c r="L212" s="138" t="s">
        <v>4</v>
      </c>
      <c r="M212" s="138" t="s">
        <v>4</v>
      </c>
      <c r="N212" s="138" t="s">
        <v>4</v>
      </c>
      <c r="O212" s="138" t="s">
        <v>4</v>
      </c>
    </row>
    <row r="213" spans="1:15" ht="13.35" customHeight="1">
      <c r="A213" s="158">
        <v>15</v>
      </c>
      <c r="B213" s="114" t="s">
        <v>236</v>
      </c>
      <c r="C213" s="141" t="s">
        <v>3720</v>
      </c>
      <c r="D213" s="141" t="s">
        <v>4</v>
      </c>
      <c r="E213" s="141" t="s">
        <v>3721</v>
      </c>
      <c r="F213" s="140">
        <v>10</v>
      </c>
      <c r="G213" s="105">
        <v>145656200</v>
      </c>
      <c r="H213" s="140" t="s">
        <v>4</v>
      </c>
      <c r="I213" s="140" t="s">
        <v>4</v>
      </c>
      <c r="J213" s="140" t="s">
        <v>4</v>
      </c>
      <c r="K213" s="140" t="s">
        <v>4</v>
      </c>
      <c r="L213" s="140" t="s">
        <v>4</v>
      </c>
      <c r="M213" s="140" t="s">
        <v>4</v>
      </c>
      <c r="N213" s="140" t="s">
        <v>4</v>
      </c>
      <c r="O213" s="140" t="s">
        <v>4</v>
      </c>
    </row>
    <row r="214" spans="1:15">
      <c r="A214" s="158">
        <v>15</v>
      </c>
      <c r="B214" s="114" t="s">
        <v>236</v>
      </c>
      <c r="C214" s="141" t="s">
        <v>300</v>
      </c>
      <c r="D214" s="141" t="s">
        <v>3724</v>
      </c>
      <c r="E214" s="141" t="s">
        <v>3725</v>
      </c>
      <c r="F214" s="140">
        <v>5</v>
      </c>
      <c r="G214" s="105">
        <v>62025000</v>
      </c>
      <c r="H214" s="140" t="s">
        <v>4</v>
      </c>
      <c r="I214" s="140" t="s">
        <v>4</v>
      </c>
      <c r="J214" s="140" t="s">
        <v>4</v>
      </c>
      <c r="K214" s="140" t="s">
        <v>4</v>
      </c>
      <c r="L214" s="140" t="s">
        <v>4</v>
      </c>
      <c r="M214" s="140" t="s">
        <v>4</v>
      </c>
      <c r="N214" s="140" t="s">
        <v>4</v>
      </c>
      <c r="O214" s="140" t="s">
        <v>4</v>
      </c>
    </row>
    <row r="215" spans="1:15">
      <c r="A215" s="158">
        <v>15</v>
      </c>
      <c r="B215" s="114" t="s">
        <v>236</v>
      </c>
      <c r="C215" s="141" t="s">
        <v>3726</v>
      </c>
      <c r="D215" s="141" t="s">
        <v>3727</v>
      </c>
      <c r="E215" s="141" t="s">
        <v>3728</v>
      </c>
      <c r="F215" s="140">
        <v>1</v>
      </c>
      <c r="G215" s="105">
        <v>48982010</v>
      </c>
      <c r="H215" s="140" t="s">
        <v>4</v>
      </c>
      <c r="I215" s="140" t="s">
        <v>4</v>
      </c>
      <c r="J215" s="140" t="s">
        <v>4</v>
      </c>
      <c r="K215" s="140" t="s">
        <v>4</v>
      </c>
      <c r="L215" s="140" t="s">
        <v>4</v>
      </c>
      <c r="M215" s="140" t="s">
        <v>4</v>
      </c>
      <c r="N215" s="140" t="s">
        <v>4</v>
      </c>
      <c r="O215" s="140" t="s">
        <v>4</v>
      </c>
    </row>
    <row r="216" spans="1:15">
      <c r="A216" s="158">
        <v>15</v>
      </c>
      <c r="B216" s="114" t="s">
        <v>236</v>
      </c>
      <c r="C216" s="141" t="s">
        <v>3712</v>
      </c>
      <c r="D216" s="141" t="s">
        <v>3731</v>
      </c>
      <c r="E216" s="141" t="s">
        <v>3713</v>
      </c>
      <c r="F216" s="140">
        <v>1</v>
      </c>
      <c r="G216" s="105">
        <v>24090000</v>
      </c>
      <c r="H216" s="140" t="s">
        <v>4</v>
      </c>
      <c r="I216" s="140" t="s">
        <v>4</v>
      </c>
      <c r="J216" s="140" t="s">
        <v>4</v>
      </c>
      <c r="K216" s="140" t="s">
        <v>4</v>
      </c>
      <c r="L216" s="140" t="s">
        <v>4</v>
      </c>
      <c r="M216" s="140" t="s">
        <v>4</v>
      </c>
      <c r="N216" s="140" t="s">
        <v>4</v>
      </c>
      <c r="O216" s="140" t="s">
        <v>4</v>
      </c>
    </row>
    <row r="217" spans="1:15">
      <c r="A217" s="158">
        <v>15</v>
      </c>
      <c r="B217" s="114" t="s">
        <v>236</v>
      </c>
      <c r="C217" s="141" t="s">
        <v>3732</v>
      </c>
      <c r="D217" s="141" t="s">
        <v>4</v>
      </c>
      <c r="E217" s="141" t="s">
        <v>3733</v>
      </c>
      <c r="F217" s="140">
        <v>10</v>
      </c>
      <c r="G217" s="105">
        <v>20207500</v>
      </c>
      <c r="H217" s="140" t="s">
        <v>4</v>
      </c>
      <c r="I217" s="140" t="s">
        <v>4</v>
      </c>
      <c r="J217" s="140" t="s">
        <v>4</v>
      </c>
      <c r="K217" s="140" t="s">
        <v>4</v>
      </c>
      <c r="L217" s="140" t="s">
        <v>4</v>
      </c>
      <c r="M217" s="140" t="s">
        <v>4</v>
      </c>
      <c r="N217" s="140" t="s">
        <v>4</v>
      </c>
      <c r="O217" s="140" t="s">
        <v>4</v>
      </c>
    </row>
    <row r="218" spans="1:15">
      <c r="A218" s="158">
        <v>15</v>
      </c>
      <c r="B218" s="114" t="s">
        <v>236</v>
      </c>
      <c r="C218" s="141" t="s">
        <v>3734</v>
      </c>
      <c r="D218" s="141" t="s">
        <v>4</v>
      </c>
      <c r="E218" s="141" t="s">
        <v>3735</v>
      </c>
      <c r="F218" s="140">
        <v>6</v>
      </c>
      <c r="G218" s="105">
        <v>19054900</v>
      </c>
      <c r="H218" s="140" t="s">
        <v>4</v>
      </c>
      <c r="I218" s="140" t="s">
        <v>4</v>
      </c>
      <c r="J218" s="140" t="s">
        <v>4</v>
      </c>
      <c r="K218" s="140" t="s">
        <v>4</v>
      </c>
      <c r="L218" s="140" t="s">
        <v>4</v>
      </c>
      <c r="M218" s="140" t="s">
        <v>4</v>
      </c>
      <c r="N218" s="140" t="s">
        <v>4</v>
      </c>
      <c r="O218" s="140" t="s">
        <v>4</v>
      </c>
    </row>
    <row r="219" spans="1:15">
      <c r="A219" s="158">
        <v>15</v>
      </c>
      <c r="B219" s="114" t="s">
        <v>236</v>
      </c>
      <c r="C219" s="141" t="s">
        <v>3736</v>
      </c>
      <c r="D219" s="141" t="s">
        <v>4</v>
      </c>
      <c r="E219" s="141" t="s">
        <v>3737</v>
      </c>
      <c r="F219" s="140">
        <v>8</v>
      </c>
      <c r="G219" s="105">
        <v>17483800</v>
      </c>
      <c r="H219" s="140" t="s">
        <v>4</v>
      </c>
      <c r="I219" s="140" t="s">
        <v>4</v>
      </c>
      <c r="J219" s="140" t="s">
        <v>4</v>
      </c>
      <c r="K219" s="140" t="s">
        <v>4</v>
      </c>
      <c r="L219" s="140" t="s">
        <v>4</v>
      </c>
      <c r="M219" s="140" t="s">
        <v>4</v>
      </c>
      <c r="N219" s="140" t="s">
        <v>4</v>
      </c>
      <c r="O219" s="140" t="s">
        <v>4</v>
      </c>
    </row>
    <row r="220" spans="1:15">
      <c r="A220" s="158">
        <v>15</v>
      </c>
      <c r="B220" s="114" t="s">
        <v>236</v>
      </c>
      <c r="C220" s="141" t="s">
        <v>3738</v>
      </c>
      <c r="D220" s="141" t="s">
        <v>4</v>
      </c>
      <c r="E220" s="141" t="s">
        <v>3739</v>
      </c>
      <c r="F220" s="140">
        <v>1</v>
      </c>
      <c r="G220" s="105">
        <v>16892000</v>
      </c>
      <c r="H220" s="140" t="s">
        <v>4</v>
      </c>
      <c r="I220" s="140" t="s">
        <v>4</v>
      </c>
      <c r="J220" s="140" t="s">
        <v>4</v>
      </c>
      <c r="K220" s="140" t="s">
        <v>4</v>
      </c>
      <c r="L220" s="140" t="s">
        <v>4</v>
      </c>
      <c r="M220" s="140" t="s">
        <v>4</v>
      </c>
      <c r="N220" s="140" t="s">
        <v>4</v>
      </c>
      <c r="O220" s="140" t="s">
        <v>4</v>
      </c>
    </row>
    <row r="221" spans="1:15">
      <c r="A221" s="158">
        <v>15</v>
      </c>
      <c r="B221" s="114" t="s">
        <v>236</v>
      </c>
      <c r="C221" s="141" t="s">
        <v>3720</v>
      </c>
      <c r="D221" s="141" t="s">
        <v>4</v>
      </c>
      <c r="E221" s="141" t="s">
        <v>4</v>
      </c>
      <c r="F221" s="140">
        <v>10</v>
      </c>
      <c r="G221" s="105">
        <v>145656200</v>
      </c>
      <c r="H221" s="140" t="s">
        <v>4</v>
      </c>
      <c r="I221" s="140" t="s">
        <v>4</v>
      </c>
      <c r="J221" s="140" t="s">
        <v>4</v>
      </c>
      <c r="K221" s="140" t="s">
        <v>4</v>
      </c>
      <c r="L221" s="140" t="s">
        <v>4</v>
      </c>
      <c r="M221" s="140" t="s">
        <v>4</v>
      </c>
      <c r="N221" s="140" t="s">
        <v>4</v>
      </c>
      <c r="O221" s="140" t="s">
        <v>4</v>
      </c>
    </row>
    <row r="222" spans="1:15">
      <c r="A222" s="158">
        <v>15</v>
      </c>
      <c r="B222" s="114" t="s">
        <v>236</v>
      </c>
      <c r="C222" s="141" t="s">
        <v>3712</v>
      </c>
      <c r="D222" s="141" t="s">
        <v>4</v>
      </c>
      <c r="E222" s="141" t="s">
        <v>4</v>
      </c>
      <c r="F222" s="140">
        <v>10</v>
      </c>
      <c r="G222" s="105">
        <v>24090000</v>
      </c>
      <c r="H222" s="140" t="s">
        <v>4</v>
      </c>
      <c r="I222" s="140" t="s">
        <v>4</v>
      </c>
      <c r="J222" s="140" t="s">
        <v>4</v>
      </c>
      <c r="K222" s="140" t="s">
        <v>4</v>
      </c>
      <c r="L222" s="140" t="s">
        <v>4</v>
      </c>
      <c r="M222" s="140" t="s">
        <v>4</v>
      </c>
      <c r="N222" s="140" t="s">
        <v>4</v>
      </c>
      <c r="O222" s="140" t="s">
        <v>4</v>
      </c>
    </row>
    <row r="223" spans="1:15">
      <c r="A223" s="158">
        <v>15</v>
      </c>
      <c r="B223" s="114" t="s">
        <v>236</v>
      </c>
      <c r="C223" s="141" t="s">
        <v>3736</v>
      </c>
      <c r="D223" s="141" t="s">
        <v>4</v>
      </c>
      <c r="E223" s="141" t="s">
        <v>4</v>
      </c>
      <c r="F223" s="140">
        <v>8</v>
      </c>
      <c r="G223" s="105">
        <v>17483800</v>
      </c>
      <c r="H223" s="140" t="s">
        <v>4</v>
      </c>
      <c r="I223" s="140" t="s">
        <v>4</v>
      </c>
      <c r="J223" s="140" t="s">
        <v>4</v>
      </c>
      <c r="K223" s="140" t="s">
        <v>4</v>
      </c>
      <c r="L223" s="140" t="s">
        <v>4</v>
      </c>
      <c r="M223" s="140" t="s">
        <v>4</v>
      </c>
      <c r="N223" s="140" t="s">
        <v>4</v>
      </c>
      <c r="O223" s="140" t="s">
        <v>4</v>
      </c>
    </row>
    <row r="224" spans="1:15">
      <c r="A224" s="158">
        <v>15</v>
      </c>
      <c r="B224" s="114" t="s">
        <v>236</v>
      </c>
      <c r="C224" s="141" t="s">
        <v>3740</v>
      </c>
      <c r="D224" s="141" t="s">
        <v>3741</v>
      </c>
      <c r="E224" s="141" t="s">
        <v>4</v>
      </c>
      <c r="F224" s="140">
        <v>1</v>
      </c>
      <c r="G224" s="105">
        <v>9165000</v>
      </c>
      <c r="H224" s="140" t="s">
        <v>4</v>
      </c>
      <c r="I224" s="140" t="s">
        <v>4</v>
      </c>
      <c r="J224" s="140" t="s">
        <v>4</v>
      </c>
      <c r="K224" s="140" t="s">
        <v>4</v>
      </c>
      <c r="L224" s="140" t="s">
        <v>4</v>
      </c>
      <c r="M224" s="140" t="s">
        <v>4</v>
      </c>
      <c r="N224" s="140" t="s">
        <v>4</v>
      </c>
      <c r="O224" s="140" t="s">
        <v>4</v>
      </c>
    </row>
    <row r="225" spans="1:15">
      <c r="A225" s="158">
        <v>15</v>
      </c>
      <c r="B225" s="114" t="s">
        <v>236</v>
      </c>
      <c r="C225" s="141" t="s">
        <v>3742</v>
      </c>
      <c r="D225" s="141" t="s">
        <v>3743</v>
      </c>
      <c r="E225" s="141" t="s">
        <v>4</v>
      </c>
      <c r="F225" s="140">
        <v>1</v>
      </c>
      <c r="G225" s="105">
        <v>7800000</v>
      </c>
      <c r="H225" s="140" t="s">
        <v>4</v>
      </c>
      <c r="I225" s="140" t="s">
        <v>4</v>
      </c>
      <c r="J225" s="140" t="s">
        <v>4</v>
      </c>
      <c r="K225" s="140" t="s">
        <v>4</v>
      </c>
      <c r="L225" s="140" t="s">
        <v>4</v>
      </c>
      <c r="M225" s="140" t="s">
        <v>4</v>
      </c>
      <c r="N225" s="140" t="s">
        <v>4</v>
      </c>
      <c r="O225" s="140" t="s">
        <v>4</v>
      </c>
    </row>
    <row r="226" spans="1:15">
      <c r="A226" s="158">
        <v>15</v>
      </c>
      <c r="B226" s="114" t="s">
        <v>236</v>
      </c>
      <c r="C226" s="141" t="s">
        <v>3714</v>
      </c>
      <c r="D226" s="141" t="s">
        <v>3744</v>
      </c>
      <c r="E226" s="141" t="s">
        <v>4</v>
      </c>
      <c r="F226" s="140">
        <v>1</v>
      </c>
      <c r="G226" s="105">
        <v>7299558</v>
      </c>
      <c r="H226" s="140" t="s">
        <v>4</v>
      </c>
      <c r="I226" s="140" t="s">
        <v>4</v>
      </c>
      <c r="J226" s="140" t="s">
        <v>4</v>
      </c>
      <c r="K226" s="140" t="s">
        <v>4</v>
      </c>
      <c r="L226" s="140" t="s">
        <v>4</v>
      </c>
      <c r="M226" s="140" t="s">
        <v>4</v>
      </c>
      <c r="N226" s="140" t="s">
        <v>4</v>
      </c>
      <c r="O226" s="140" t="s">
        <v>4</v>
      </c>
    </row>
    <row r="227" spans="1:15">
      <c r="A227" s="160">
        <v>16</v>
      </c>
      <c r="B227" s="118" t="s">
        <v>232</v>
      </c>
      <c r="C227" s="138" t="s">
        <v>3745</v>
      </c>
      <c r="D227" s="138" t="s">
        <v>3746</v>
      </c>
      <c r="E227" s="138" t="s">
        <v>3583</v>
      </c>
      <c r="F227" s="137">
        <v>1</v>
      </c>
      <c r="G227" s="119">
        <v>116311117</v>
      </c>
      <c r="H227" s="137"/>
      <c r="I227" s="137">
        <v>18</v>
      </c>
      <c r="J227" s="139"/>
      <c r="K227" s="137"/>
      <c r="L227" s="137"/>
      <c r="M227" s="137"/>
      <c r="N227" s="137"/>
      <c r="O227" s="137"/>
    </row>
    <row r="228" spans="1:15">
      <c r="A228" s="160">
        <v>16</v>
      </c>
      <c r="B228" s="118" t="s">
        <v>232</v>
      </c>
      <c r="C228" s="138" t="s">
        <v>320</v>
      </c>
      <c r="D228" s="138" t="s">
        <v>3747</v>
      </c>
      <c r="E228" s="138" t="s">
        <v>3748</v>
      </c>
      <c r="F228" s="137">
        <v>1</v>
      </c>
      <c r="G228" s="119">
        <v>101154121</v>
      </c>
      <c r="H228" s="137" t="s">
        <v>4</v>
      </c>
      <c r="I228" s="137">
        <v>18</v>
      </c>
      <c r="J228" s="137" t="s">
        <v>4</v>
      </c>
      <c r="K228" s="137" t="s">
        <v>4</v>
      </c>
      <c r="L228" s="137" t="s">
        <v>4</v>
      </c>
      <c r="M228" s="137" t="s">
        <v>4</v>
      </c>
      <c r="N228" s="137" t="s">
        <v>4</v>
      </c>
      <c r="O228" s="137" t="s">
        <v>4</v>
      </c>
    </row>
    <row r="229" spans="1:15">
      <c r="A229" s="160">
        <v>16</v>
      </c>
      <c r="B229" s="118" t="s">
        <v>232</v>
      </c>
      <c r="C229" s="138" t="s">
        <v>3749</v>
      </c>
      <c r="D229" s="138" t="s">
        <v>294</v>
      </c>
      <c r="E229" s="138" t="s">
        <v>3750</v>
      </c>
      <c r="F229" s="137">
        <v>1</v>
      </c>
      <c r="G229" s="119">
        <v>45081971</v>
      </c>
      <c r="H229" s="137" t="s">
        <v>4</v>
      </c>
      <c r="I229" s="137">
        <v>18</v>
      </c>
      <c r="J229" s="137" t="s">
        <v>4</v>
      </c>
      <c r="K229" s="137" t="s">
        <v>4</v>
      </c>
      <c r="L229" s="137" t="s">
        <v>4</v>
      </c>
      <c r="M229" s="137" t="s">
        <v>4</v>
      </c>
      <c r="N229" s="137" t="s">
        <v>4</v>
      </c>
      <c r="O229" s="137" t="s">
        <v>4</v>
      </c>
    </row>
    <row r="230" spans="1:15">
      <c r="A230" s="160">
        <v>16</v>
      </c>
      <c r="B230" s="118" t="s">
        <v>232</v>
      </c>
      <c r="C230" s="138" t="s">
        <v>3753</v>
      </c>
      <c r="D230" s="138" t="s">
        <v>3754</v>
      </c>
      <c r="E230" s="138" t="s">
        <v>3755</v>
      </c>
      <c r="F230" s="137">
        <v>1</v>
      </c>
      <c r="G230" s="119">
        <v>9025000</v>
      </c>
      <c r="H230" s="137" t="s">
        <v>4</v>
      </c>
      <c r="I230" s="137">
        <v>23</v>
      </c>
      <c r="J230" s="137" t="s">
        <v>4</v>
      </c>
      <c r="K230" s="137" t="s">
        <v>4</v>
      </c>
      <c r="L230" s="137" t="s">
        <v>4</v>
      </c>
      <c r="M230" s="137" t="s">
        <v>4</v>
      </c>
      <c r="N230" s="137" t="s">
        <v>4</v>
      </c>
      <c r="O230" s="137" t="s">
        <v>4</v>
      </c>
    </row>
    <row r="231" spans="1:15">
      <c r="A231" s="160">
        <v>16</v>
      </c>
      <c r="B231" s="118" t="s">
        <v>232</v>
      </c>
      <c r="C231" s="138" t="s">
        <v>3603</v>
      </c>
      <c r="D231" s="138" t="s">
        <v>4</v>
      </c>
      <c r="E231" s="138" t="s">
        <v>4</v>
      </c>
      <c r="F231" s="138" t="s">
        <v>4</v>
      </c>
      <c r="G231" s="119">
        <v>4079213</v>
      </c>
      <c r="H231" s="137" t="s">
        <v>4</v>
      </c>
      <c r="I231" s="137" t="s">
        <v>4</v>
      </c>
      <c r="J231" s="137" t="s">
        <v>4</v>
      </c>
      <c r="K231" s="137" t="s">
        <v>4</v>
      </c>
      <c r="L231" s="137" t="s">
        <v>4</v>
      </c>
      <c r="M231" s="137" t="s">
        <v>4</v>
      </c>
      <c r="N231" s="137" t="s">
        <v>4</v>
      </c>
      <c r="O231" s="137" t="s">
        <v>4</v>
      </c>
    </row>
    <row r="232" spans="1:15">
      <c r="A232" s="158">
        <v>17</v>
      </c>
      <c r="B232" s="114" t="s">
        <v>1338</v>
      </c>
      <c r="C232" s="141" t="s">
        <v>3756</v>
      </c>
      <c r="D232" s="141" t="s">
        <v>4</v>
      </c>
      <c r="E232" s="141" t="s">
        <v>4</v>
      </c>
      <c r="F232" s="140">
        <v>1</v>
      </c>
      <c r="G232" s="105">
        <v>47097672</v>
      </c>
      <c r="H232" s="140" t="s">
        <v>4</v>
      </c>
      <c r="I232" s="140">
        <v>23</v>
      </c>
      <c r="J232" s="140" t="s">
        <v>4</v>
      </c>
      <c r="K232" s="140" t="s">
        <v>4</v>
      </c>
      <c r="L232" s="140" t="s">
        <v>4</v>
      </c>
      <c r="M232" s="140" t="s">
        <v>4</v>
      </c>
      <c r="N232" s="140" t="s">
        <v>4</v>
      </c>
      <c r="O232" s="140" t="s">
        <v>4</v>
      </c>
    </row>
    <row r="233" spans="1:15">
      <c r="A233" s="158">
        <v>17</v>
      </c>
      <c r="B233" s="114" t="s">
        <v>1338</v>
      </c>
      <c r="C233" s="141" t="s">
        <v>3757</v>
      </c>
      <c r="D233" s="141" t="s">
        <v>4</v>
      </c>
      <c r="E233" s="141" t="s">
        <v>4</v>
      </c>
      <c r="F233" s="140">
        <v>1</v>
      </c>
      <c r="G233" s="105">
        <v>33566400</v>
      </c>
      <c r="H233" s="140" t="s">
        <v>4</v>
      </c>
      <c r="I233" s="140">
        <v>23</v>
      </c>
      <c r="J233" s="140" t="s">
        <v>4</v>
      </c>
      <c r="K233" s="140" t="s">
        <v>4</v>
      </c>
      <c r="L233" s="140" t="s">
        <v>4</v>
      </c>
      <c r="M233" s="140" t="s">
        <v>4</v>
      </c>
      <c r="N233" s="140" t="s">
        <v>4</v>
      </c>
      <c r="O233" s="140" t="s">
        <v>4</v>
      </c>
    </row>
    <row r="234" spans="1:15">
      <c r="A234" s="158">
        <v>17</v>
      </c>
      <c r="B234" s="114" t="s">
        <v>1338</v>
      </c>
      <c r="C234" s="141" t="s">
        <v>3758</v>
      </c>
      <c r="D234" s="141" t="s">
        <v>4</v>
      </c>
      <c r="E234" s="141" t="s">
        <v>4</v>
      </c>
      <c r="F234" s="140">
        <v>1</v>
      </c>
      <c r="G234" s="105">
        <v>33240000</v>
      </c>
      <c r="H234" s="140" t="s">
        <v>4</v>
      </c>
      <c r="I234" s="140">
        <v>15</v>
      </c>
      <c r="J234" s="140" t="s">
        <v>4</v>
      </c>
      <c r="K234" s="140" t="s">
        <v>4</v>
      </c>
      <c r="L234" s="140" t="s">
        <v>4</v>
      </c>
      <c r="M234" s="140" t="s">
        <v>4</v>
      </c>
      <c r="N234" s="140" t="s">
        <v>4</v>
      </c>
      <c r="O234" s="140" t="s">
        <v>4</v>
      </c>
    </row>
    <row r="235" spans="1:15">
      <c r="A235" s="158">
        <v>17</v>
      </c>
      <c r="B235" s="114" t="s">
        <v>1338</v>
      </c>
      <c r="C235" s="141" t="s">
        <v>3759</v>
      </c>
      <c r="D235" s="141" t="s">
        <v>4</v>
      </c>
      <c r="E235" s="141" t="s">
        <v>4</v>
      </c>
      <c r="F235" s="140">
        <v>1</v>
      </c>
      <c r="G235" s="105">
        <v>29923300</v>
      </c>
      <c r="H235" s="140" t="s">
        <v>4</v>
      </c>
      <c r="I235" s="140">
        <v>7</v>
      </c>
      <c r="J235" s="140" t="s">
        <v>4</v>
      </c>
      <c r="K235" s="140" t="s">
        <v>4</v>
      </c>
      <c r="L235" s="140" t="s">
        <v>4</v>
      </c>
      <c r="M235" s="140" t="s">
        <v>4</v>
      </c>
      <c r="N235" s="140" t="s">
        <v>4</v>
      </c>
      <c r="O235" s="140" t="s">
        <v>4</v>
      </c>
    </row>
    <row r="236" spans="1:15">
      <c r="A236" s="158">
        <v>17</v>
      </c>
      <c r="B236" s="114" t="s">
        <v>1338</v>
      </c>
      <c r="C236" s="141" t="s">
        <v>3760</v>
      </c>
      <c r="D236" s="141" t="s">
        <v>4</v>
      </c>
      <c r="E236" s="141" t="s">
        <v>4</v>
      </c>
      <c r="F236" s="140">
        <v>1</v>
      </c>
      <c r="G236" s="105">
        <v>8993200</v>
      </c>
      <c r="H236" s="140" t="s">
        <v>4</v>
      </c>
      <c r="I236" s="140">
        <v>1</v>
      </c>
      <c r="J236" s="140" t="s">
        <v>4</v>
      </c>
      <c r="K236" s="140" t="s">
        <v>4</v>
      </c>
      <c r="L236" s="140" t="s">
        <v>4</v>
      </c>
      <c r="M236" s="140" t="s">
        <v>4</v>
      </c>
      <c r="N236" s="140" t="s">
        <v>4</v>
      </c>
      <c r="O236" s="140" t="s">
        <v>4</v>
      </c>
    </row>
    <row r="237" spans="1:15">
      <c r="A237" s="158">
        <v>17</v>
      </c>
      <c r="B237" s="114" t="s">
        <v>1338</v>
      </c>
      <c r="C237" s="141" t="s">
        <v>3761</v>
      </c>
      <c r="D237" s="141" t="s">
        <v>4</v>
      </c>
      <c r="E237" s="141" t="s">
        <v>4</v>
      </c>
      <c r="F237" s="140">
        <v>1</v>
      </c>
      <c r="G237" s="105">
        <v>6542304</v>
      </c>
      <c r="H237" s="140" t="s">
        <v>4</v>
      </c>
      <c r="I237" s="140">
        <v>23</v>
      </c>
      <c r="J237" s="140" t="s">
        <v>4</v>
      </c>
      <c r="K237" s="140" t="s">
        <v>4</v>
      </c>
      <c r="L237" s="140" t="s">
        <v>4</v>
      </c>
      <c r="M237" s="140" t="s">
        <v>4</v>
      </c>
      <c r="N237" s="140" t="s">
        <v>4</v>
      </c>
      <c r="O237" s="140" t="s">
        <v>4</v>
      </c>
    </row>
    <row r="238" spans="1:15">
      <c r="A238" s="158">
        <v>17</v>
      </c>
      <c r="B238" s="114" t="s">
        <v>1338</v>
      </c>
      <c r="C238" s="141" t="s">
        <v>1104</v>
      </c>
      <c r="D238" s="141" t="s">
        <v>4</v>
      </c>
      <c r="E238" s="141" t="s">
        <v>4</v>
      </c>
      <c r="F238" s="140">
        <v>1</v>
      </c>
      <c r="G238" s="105">
        <v>6000000</v>
      </c>
      <c r="H238" s="140" t="s">
        <v>4</v>
      </c>
      <c r="I238" s="140">
        <v>10</v>
      </c>
      <c r="J238" s="140" t="s">
        <v>4</v>
      </c>
      <c r="K238" s="140" t="s">
        <v>4</v>
      </c>
      <c r="L238" s="140" t="s">
        <v>4</v>
      </c>
      <c r="M238" s="140" t="s">
        <v>4</v>
      </c>
      <c r="N238" s="140" t="s">
        <v>4</v>
      </c>
      <c r="O238" s="140" t="s">
        <v>4</v>
      </c>
    </row>
    <row r="239" spans="1:15">
      <c r="A239" s="158">
        <v>17</v>
      </c>
      <c r="B239" s="114" t="s">
        <v>1338</v>
      </c>
      <c r="C239" s="141" t="s">
        <v>3762</v>
      </c>
      <c r="D239" s="141" t="s">
        <v>4</v>
      </c>
      <c r="E239" s="141" t="s">
        <v>4</v>
      </c>
      <c r="F239" s="140">
        <v>1</v>
      </c>
      <c r="G239" s="105">
        <v>5740000</v>
      </c>
      <c r="H239" s="140" t="s">
        <v>4</v>
      </c>
      <c r="I239" s="140">
        <v>7</v>
      </c>
      <c r="J239" s="140" t="s">
        <v>4</v>
      </c>
      <c r="K239" s="140" t="s">
        <v>4</v>
      </c>
      <c r="L239" s="140" t="s">
        <v>4</v>
      </c>
      <c r="M239" s="140" t="s">
        <v>4</v>
      </c>
      <c r="N239" s="140" t="s">
        <v>4</v>
      </c>
      <c r="O239" s="140" t="s">
        <v>4</v>
      </c>
    </row>
    <row r="240" spans="1:15">
      <c r="A240" s="158">
        <v>17</v>
      </c>
      <c r="B240" s="114" t="s">
        <v>1338</v>
      </c>
      <c r="C240" s="141" t="s">
        <v>3763</v>
      </c>
      <c r="D240" s="141" t="s">
        <v>4</v>
      </c>
      <c r="E240" s="141" t="s">
        <v>4</v>
      </c>
      <c r="F240" s="140">
        <v>1</v>
      </c>
      <c r="G240" s="105">
        <v>5094000</v>
      </c>
      <c r="H240" s="140" t="s">
        <v>4</v>
      </c>
      <c r="I240" s="140">
        <v>2</v>
      </c>
      <c r="J240" s="140" t="s">
        <v>4</v>
      </c>
      <c r="K240" s="140" t="s">
        <v>4</v>
      </c>
      <c r="L240" s="140" t="s">
        <v>4</v>
      </c>
      <c r="M240" s="140" t="s">
        <v>4</v>
      </c>
      <c r="N240" s="140" t="s">
        <v>4</v>
      </c>
      <c r="O240" s="140" t="s">
        <v>4</v>
      </c>
    </row>
    <row r="241" spans="1:15">
      <c r="A241" s="158">
        <v>17</v>
      </c>
      <c r="B241" s="114" t="s">
        <v>1338</v>
      </c>
      <c r="C241" s="141" t="s">
        <v>3764</v>
      </c>
      <c r="D241" s="141" t="s">
        <v>4</v>
      </c>
      <c r="E241" s="141" t="s">
        <v>4</v>
      </c>
      <c r="F241" s="140">
        <v>1</v>
      </c>
      <c r="G241" s="105">
        <v>4794400</v>
      </c>
      <c r="H241" s="140" t="s">
        <v>4</v>
      </c>
      <c r="I241" s="140">
        <v>20</v>
      </c>
      <c r="J241" s="140" t="s">
        <v>4</v>
      </c>
      <c r="K241" s="140" t="s">
        <v>4</v>
      </c>
      <c r="L241" s="140" t="s">
        <v>4</v>
      </c>
      <c r="M241" s="140" t="s">
        <v>4</v>
      </c>
      <c r="N241" s="140" t="s">
        <v>4</v>
      </c>
      <c r="O241" s="140" t="s">
        <v>4</v>
      </c>
    </row>
    <row r="242" spans="1:15">
      <c r="A242" s="158">
        <v>17</v>
      </c>
      <c r="B242" s="114" t="s">
        <v>1338</v>
      </c>
      <c r="C242" s="141" t="s">
        <v>3765</v>
      </c>
      <c r="D242" s="141" t="s">
        <v>4</v>
      </c>
      <c r="E242" s="141" t="s">
        <v>4</v>
      </c>
      <c r="F242" s="140">
        <v>1</v>
      </c>
      <c r="G242" s="105">
        <v>4377180</v>
      </c>
      <c r="H242" s="140" t="s">
        <v>4</v>
      </c>
      <c r="I242" s="140">
        <v>7</v>
      </c>
      <c r="J242" s="140" t="s">
        <v>4</v>
      </c>
      <c r="K242" s="140" t="s">
        <v>4</v>
      </c>
      <c r="L242" s="140" t="s">
        <v>4</v>
      </c>
      <c r="M242" s="140" t="s">
        <v>4</v>
      </c>
      <c r="N242" s="140" t="s">
        <v>4</v>
      </c>
      <c r="O242" s="140" t="s">
        <v>4</v>
      </c>
    </row>
    <row r="243" spans="1:15">
      <c r="A243" s="158">
        <v>17</v>
      </c>
      <c r="B243" s="114" t="s">
        <v>1338</v>
      </c>
      <c r="C243" s="141" t="s">
        <v>3766</v>
      </c>
      <c r="D243" s="141" t="s">
        <v>4</v>
      </c>
      <c r="E243" s="141" t="s">
        <v>4</v>
      </c>
      <c r="F243" s="140">
        <v>1</v>
      </c>
      <c r="G243" s="105">
        <v>4745000</v>
      </c>
      <c r="H243" s="140" t="s">
        <v>4</v>
      </c>
      <c r="I243" s="140">
        <v>15</v>
      </c>
      <c r="J243" s="140" t="s">
        <v>4</v>
      </c>
      <c r="K243" s="140" t="s">
        <v>4</v>
      </c>
      <c r="L243" s="140" t="s">
        <v>4</v>
      </c>
      <c r="M243" s="140" t="s">
        <v>4</v>
      </c>
      <c r="N243" s="140" t="s">
        <v>4</v>
      </c>
      <c r="O243" s="140" t="s">
        <v>4</v>
      </c>
    </row>
    <row r="244" spans="1:15">
      <c r="A244" s="158">
        <v>17</v>
      </c>
      <c r="B244" s="114" t="s">
        <v>1338</v>
      </c>
      <c r="C244" s="141" t="s">
        <v>3768</v>
      </c>
      <c r="D244" s="141" t="s">
        <v>4</v>
      </c>
      <c r="E244" s="141" t="s">
        <v>4</v>
      </c>
      <c r="F244" s="140">
        <v>1</v>
      </c>
      <c r="G244" s="105">
        <v>2419800</v>
      </c>
      <c r="H244" s="140" t="s">
        <v>4</v>
      </c>
      <c r="I244" s="140">
        <v>23</v>
      </c>
      <c r="J244" s="140" t="s">
        <v>4</v>
      </c>
      <c r="K244" s="140" t="s">
        <v>4</v>
      </c>
      <c r="L244" s="140" t="s">
        <v>4</v>
      </c>
      <c r="M244" s="140" t="s">
        <v>4</v>
      </c>
      <c r="N244" s="140" t="s">
        <v>4</v>
      </c>
      <c r="O244" s="140" t="s">
        <v>4</v>
      </c>
    </row>
    <row r="245" spans="1:15">
      <c r="A245" s="158">
        <v>17</v>
      </c>
      <c r="B245" s="114" t="s">
        <v>1338</v>
      </c>
      <c r="C245" s="141" t="s">
        <v>3769</v>
      </c>
      <c r="D245" s="141" t="s">
        <v>4</v>
      </c>
      <c r="E245" s="141" t="s">
        <v>4</v>
      </c>
      <c r="F245" s="140">
        <v>1</v>
      </c>
      <c r="G245" s="105">
        <v>79846967</v>
      </c>
      <c r="H245" s="140" t="s">
        <v>4</v>
      </c>
      <c r="I245" s="140">
        <v>23</v>
      </c>
      <c r="J245" s="140" t="s">
        <v>4</v>
      </c>
      <c r="K245" s="140" t="s">
        <v>4</v>
      </c>
      <c r="L245" s="140" t="s">
        <v>4</v>
      </c>
      <c r="M245" s="140" t="s">
        <v>4</v>
      </c>
      <c r="N245" s="140" t="s">
        <v>4</v>
      </c>
      <c r="O245" s="140" t="s">
        <v>4</v>
      </c>
    </row>
    <row r="246" spans="1:15">
      <c r="A246" s="158">
        <v>17</v>
      </c>
      <c r="B246" s="114" t="s">
        <v>1338</v>
      </c>
      <c r="C246" s="141" t="s">
        <v>3770</v>
      </c>
      <c r="D246" s="141" t="s">
        <v>4</v>
      </c>
      <c r="E246" s="141" t="s">
        <v>4</v>
      </c>
      <c r="F246" s="140">
        <v>1</v>
      </c>
      <c r="G246" s="105">
        <v>43593650</v>
      </c>
      <c r="H246" s="140" t="s">
        <v>4</v>
      </c>
      <c r="I246" s="140">
        <v>23</v>
      </c>
      <c r="J246" s="140" t="s">
        <v>4</v>
      </c>
      <c r="K246" s="140" t="s">
        <v>4</v>
      </c>
      <c r="L246" s="140" t="s">
        <v>4</v>
      </c>
      <c r="M246" s="140" t="s">
        <v>4</v>
      </c>
      <c r="N246" s="140" t="s">
        <v>4</v>
      </c>
      <c r="O246" s="140" t="s">
        <v>4</v>
      </c>
    </row>
    <row r="247" spans="1:15">
      <c r="A247" s="158">
        <v>17</v>
      </c>
      <c r="B247" s="114" t="s">
        <v>1338</v>
      </c>
      <c r="C247" s="141" t="s">
        <v>3771</v>
      </c>
      <c r="D247" s="141" t="s">
        <v>4</v>
      </c>
      <c r="E247" s="141" t="s">
        <v>4</v>
      </c>
      <c r="F247" s="140">
        <v>1</v>
      </c>
      <c r="G247" s="105">
        <v>27565250</v>
      </c>
      <c r="H247" s="140" t="s">
        <v>4</v>
      </c>
      <c r="I247" s="140">
        <v>23</v>
      </c>
      <c r="J247" s="140" t="s">
        <v>4</v>
      </c>
      <c r="K247" s="140" t="s">
        <v>4</v>
      </c>
      <c r="L247" s="140" t="s">
        <v>4</v>
      </c>
      <c r="M247" s="140" t="s">
        <v>4</v>
      </c>
      <c r="N247" s="140" t="s">
        <v>4</v>
      </c>
      <c r="O247" s="140" t="s">
        <v>4</v>
      </c>
    </row>
    <row r="248" spans="1:15">
      <c r="A248" s="158">
        <v>17</v>
      </c>
      <c r="B248" s="114" t="s">
        <v>1338</v>
      </c>
      <c r="C248" s="141" t="s">
        <v>3772</v>
      </c>
      <c r="D248" s="141" t="s">
        <v>4</v>
      </c>
      <c r="E248" s="141" t="s">
        <v>4</v>
      </c>
      <c r="F248" s="140">
        <v>1</v>
      </c>
      <c r="G248" s="105">
        <v>12550000</v>
      </c>
      <c r="H248" s="140" t="s">
        <v>4</v>
      </c>
      <c r="I248" s="140">
        <v>23</v>
      </c>
      <c r="J248" s="140" t="s">
        <v>4</v>
      </c>
      <c r="K248" s="140" t="s">
        <v>4</v>
      </c>
      <c r="L248" s="140" t="s">
        <v>4</v>
      </c>
      <c r="M248" s="140" t="s">
        <v>4</v>
      </c>
      <c r="N248" s="140" t="s">
        <v>4</v>
      </c>
      <c r="O248" s="140" t="s">
        <v>4</v>
      </c>
    </row>
    <row r="249" spans="1:15">
      <c r="A249" s="158">
        <v>17</v>
      </c>
      <c r="B249" s="114" t="s">
        <v>1338</v>
      </c>
      <c r="C249" s="141" t="s">
        <v>3773</v>
      </c>
      <c r="D249" s="141" t="s">
        <v>4</v>
      </c>
      <c r="E249" s="141" t="s">
        <v>4</v>
      </c>
      <c r="F249" s="140">
        <v>1</v>
      </c>
      <c r="G249" s="105">
        <v>7144800</v>
      </c>
      <c r="H249" s="140" t="s">
        <v>4</v>
      </c>
      <c r="I249" s="140">
        <v>23</v>
      </c>
      <c r="J249" s="140" t="s">
        <v>4</v>
      </c>
      <c r="K249" s="140" t="s">
        <v>4</v>
      </c>
      <c r="L249" s="140" t="s">
        <v>4</v>
      </c>
      <c r="M249" s="140" t="s">
        <v>4</v>
      </c>
      <c r="N249" s="140" t="s">
        <v>4</v>
      </c>
      <c r="O249" s="140" t="s">
        <v>4</v>
      </c>
    </row>
    <row r="250" spans="1:15">
      <c r="A250" s="158">
        <v>17</v>
      </c>
      <c r="B250" s="114" t="s">
        <v>1338</v>
      </c>
      <c r="C250" s="141" t="s">
        <v>3774</v>
      </c>
      <c r="D250" s="141" t="s">
        <v>4</v>
      </c>
      <c r="E250" s="141" t="s">
        <v>4</v>
      </c>
      <c r="F250" s="140">
        <v>1</v>
      </c>
      <c r="G250" s="105">
        <v>8400000</v>
      </c>
      <c r="H250" s="140" t="s">
        <v>4</v>
      </c>
      <c r="I250" s="140">
        <v>23</v>
      </c>
      <c r="J250" s="140" t="s">
        <v>4</v>
      </c>
      <c r="K250" s="140" t="s">
        <v>4</v>
      </c>
      <c r="L250" s="140" t="s">
        <v>4</v>
      </c>
      <c r="M250" s="140" t="s">
        <v>4</v>
      </c>
      <c r="N250" s="140" t="s">
        <v>4</v>
      </c>
      <c r="O250" s="140" t="s">
        <v>4</v>
      </c>
    </row>
    <row r="251" spans="1:15">
      <c r="A251" s="158">
        <v>17</v>
      </c>
      <c r="B251" s="114" t="s">
        <v>1338</v>
      </c>
      <c r="C251" s="141" t="s">
        <v>3775</v>
      </c>
      <c r="D251" s="141" t="s">
        <v>4</v>
      </c>
      <c r="E251" s="141" t="s">
        <v>4</v>
      </c>
      <c r="F251" s="140">
        <v>1</v>
      </c>
      <c r="G251" s="105">
        <v>2810000</v>
      </c>
      <c r="H251" s="140" t="s">
        <v>4</v>
      </c>
      <c r="I251" s="140">
        <v>23</v>
      </c>
      <c r="J251" s="140" t="s">
        <v>4</v>
      </c>
      <c r="K251" s="140" t="s">
        <v>4</v>
      </c>
      <c r="L251" s="140" t="s">
        <v>4</v>
      </c>
      <c r="M251" s="140" t="s">
        <v>4</v>
      </c>
      <c r="N251" s="140" t="s">
        <v>4</v>
      </c>
      <c r="O251" s="140" t="s">
        <v>4</v>
      </c>
    </row>
    <row r="252" spans="1:15">
      <c r="A252" s="158">
        <v>17</v>
      </c>
      <c r="B252" s="114" t="s">
        <v>1338</v>
      </c>
      <c r="C252" s="141" t="s">
        <v>3776</v>
      </c>
      <c r="D252" s="141" t="s">
        <v>4</v>
      </c>
      <c r="E252" s="141" t="s">
        <v>4</v>
      </c>
      <c r="F252" s="140">
        <v>1</v>
      </c>
      <c r="G252" s="105">
        <v>1358600</v>
      </c>
      <c r="H252" s="140" t="s">
        <v>4</v>
      </c>
      <c r="I252" s="140">
        <v>23</v>
      </c>
      <c r="J252" s="140" t="s">
        <v>4</v>
      </c>
      <c r="K252" s="140" t="s">
        <v>4</v>
      </c>
      <c r="L252" s="140" t="s">
        <v>4</v>
      </c>
      <c r="M252" s="140" t="s">
        <v>4</v>
      </c>
      <c r="N252" s="140" t="s">
        <v>4</v>
      </c>
      <c r="O252" s="140" t="s">
        <v>4</v>
      </c>
    </row>
    <row r="253" spans="1:15">
      <c r="A253" s="158">
        <v>17</v>
      </c>
      <c r="B253" s="114" t="s">
        <v>1338</v>
      </c>
      <c r="C253" s="141" t="s">
        <v>3777</v>
      </c>
      <c r="D253" s="141" t="s">
        <v>4</v>
      </c>
      <c r="E253" s="141" t="s">
        <v>4</v>
      </c>
      <c r="F253" s="140">
        <v>1</v>
      </c>
      <c r="G253" s="105">
        <v>5400000</v>
      </c>
      <c r="H253" s="140" t="s">
        <v>4</v>
      </c>
      <c r="I253" s="140">
        <v>23</v>
      </c>
      <c r="J253" s="140" t="s">
        <v>4</v>
      </c>
      <c r="K253" s="140" t="s">
        <v>4</v>
      </c>
      <c r="L253" s="140" t="s">
        <v>4</v>
      </c>
      <c r="M253" s="140" t="s">
        <v>4</v>
      </c>
      <c r="N253" s="140" t="s">
        <v>4</v>
      </c>
      <c r="O253" s="140" t="s">
        <v>4</v>
      </c>
    </row>
    <row r="254" spans="1:15">
      <c r="A254" s="158">
        <v>17</v>
      </c>
      <c r="B254" s="114" t="s">
        <v>1338</v>
      </c>
      <c r="C254" s="141" t="s">
        <v>3778</v>
      </c>
      <c r="D254" s="141" t="s">
        <v>4</v>
      </c>
      <c r="E254" s="141" t="s">
        <v>4</v>
      </c>
      <c r="F254" s="140">
        <v>1</v>
      </c>
      <c r="G254" s="105">
        <v>1860000</v>
      </c>
      <c r="H254" s="140" t="s">
        <v>4</v>
      </c>
      <c r="I254" s="140">
        <v>23</v>
      </c>
      <c r="J254" s="140" t="s">
        <v>4</v>
      </c>
      <c r="K254" s="140" t="s">
        <v>4</v>
      </c>
      <c r="L254" s="140" t="s">
        <v>4</v>
      </c>
      <c r="M254" s="140" t="s">
        <v>4</v>
      </c>
      <c r="N254" s="140" t="s">
        <v>4</v>
      </c>
      <c r="O254" s="140" t="s">
        <v>4</v>
      </c>
    </row>
    <row r="255" spans="1:15">
      <c r="A255" s="158">
        <v>17</v>
      </c>
      <c r="B255" s="114" t="s">
        <v>1338</v>
      </c>
      <c r="C255" s="141" t="s">
        <v>123</v>
      </c>
      <c r="D255" s="141" t="s">
        <v>4</v>
      </c>
      <c r="E255" s="141" t="s">
        <v>4</v>
      </c>
      <c r="F255" s="140">
        <v>3</v>
      </c>
      <c r="G255" s="105">
        <v>2762850</v>
      </c>
      <c r="H255" s="140" t="s">
        <v>4</v>
      </c>
      <c r="I255" s="140">
        <v>23</v>
      </c>
      <c r="J255" s="140" t="s">
        <v>4</v>
      </c>
      <c r="K255" s="140" t="s">
        <v>4</v>
      </c>
      <c r="L255" s="140" t="s">
        <v>4</v>
      </c>
      <c r="M255" s="140" t="s">
        <v>4</v>
      </c>
      <c r="N255" s="140" t="s">
        <v>4</v>
      </c>
      <c r="O255" s="140" t="s">
        <v>4</v>
      </c>
    </row>
    <row r="256" spans="1:15">
      <c r="A256" s="160">
        <v>18</v>
      </c>
      <c r="B256" s="118" t="s">
        <v>237</v>
      </c>
      <c r="C256" s="138" t="s">
        <v>324</v>
      </c>
      <c r="D256" s="138">
        <v>3057032</v>
      </c>
      <c r="E256" s="138" t="s">
        <v>3780</v>
      </c>
      <c r="F256" s="137">
        <v>1</v>
      </c>
      <c r="G256" s="119">
        <v>336479000</v>
      </c>
      <c r="H256" s="137" t="s">
        <v>4</v>
      </c>
      <c r="I256" s="137" t="s">
        <v>4</v>
      </c>
      <c r="J256" s="139" t="s">
        <v>4</v>
      </c>
      <c r="K256" s="137" t="s">
        <v>4</v>
      </c>
      <c r="L256" s="137" t="s">
        <v>4</v>
      </c>
      <c r="M256" s="137" t="s">
        <v>4</v>
      </c>
      <c r="N256" s="137" t="s">
        <v>4</v>
      </c>
      <c r="O256" s="137" t="s">
        <v>4</v>
      </c>
    </row>
    <row r="257" spans="1:15">
      <c r="A257" s="160">
        <v>18</v>
      </c>
      <c r="B257" s="118" t="s">
        <v>237</v>
      </c>
      <c r="C257" s="138" t="s">
        <v>3781</v>
      </c>
      <c r="D257" s="138">
        <v>2330512</v>
      </c>
      <c r="E257" s="138" t="s">
        <v>3782</v>
      </c>
      <c r="F257" s="137">
        <v>1</v>
      </c>
      <c r="G257" s="119">
        <v>304677061</v>
      </c>
      <c r="H257" s="137" t="s">
        <v>4</v>
      </c>
      <c r="I257" s="137" t="s">
        <v>4</v>
      </c>
      <c r="J257" s="139" t="s">
        <v>4</v>
      </c>
      <c r="K257" s="137" t="s">
        <v>4</v>
      </c>
      <c r="L257" s="137" t="s">
        <v>4</v>
      </c>
      <c r="M257" s="137" t="s">
        <v>4</v>
      </c>
      <c r="N257" s="137" t="s">
        <v>4</v>
      </c>
      <c r="O257" s="137" t="s">
        <v>4</v>
      </c>
    </row>
    <row r="258" spans="1:15">
      <c r="A258" s="160">
        <v>18</v>
      </c>
      <c r="B258" s="118" t="s">
        <v>237</v>
      </c>
      <c r="C258" s="138" t="s">
        <v>322</v>
      </c>
      <c r="D258" s="138">
        <v>2330512</v>
      </c>
      <c r="E258" s="138" t="s">
        <v>3782</v>
      </c>
      <c r="F258" s="137">
        <v>1</v>
      </c>
      <c r="G258" s="119">
        <v>290488648</v>
      </c>
      <c r="H258" s="137" t="s">
        <v>4</v>
      </c>
      <c r="I258" s="137" t="s">
        <v>4</v>
      </c>
      <c r="J258" s="139" t="s">
        <v>4</v>
      </c>
      <c r="K258" s="137" t="s">
        <v>4</v>
      </c>
      <c r="L258" s="137" t="s">
        <v>4</v>
      </c>
      <c r="M258" s="137" t="s">
        <v>4</v>
      </c>
      <c r="N258" s="137" t="s">
        <v>4</v>
      </c>
      <c r="O258" s="137" t="s">
        <v>4</v>
      </c>
    </row>
    <row r="259" spans="1:15">
      <c r="A259" s="160">
        <v>18</v>
      </c>
      <c r="B259" s="118" t="s">
        <v>237</v>
      </c>
      <c r="C259" s="138" t="s">
        <v>3783</v>
      </c>
      <c r="D259" s="138">
        <v>6179437</v>
      </c>
      <c r="E259" s="138" t="s">
        <v>3784</v>
      </c>
      <c r="F259" s="137">
        <v>1</v>
      </c>
      <c r="G259" s="119">
        <v>116343587</v>
      </c>
      <c r="H259" s="137" t="s">
        <v>4</v>
      </c>
      <c r="I259" s="137" t="s">
        <v>4</v>
      </c>
      <c r="J259" s="139" t="s">
        <v>4</v>
      </c>
      <c r="K259" s="137" t="s">
        <v>4</v>
      </c>
      <c r="L259" s="137" t="s">
        <v>4</v>
      </c>
      <c r="M259" s="137" t="s">
        <v>4</v>
      </c>
      <c r="N259" s="137" t="s">
        <v>4</v>
      </c>
      <c r="O259" s="137" t="s">
        <v>4</v>
      </c>
    </row>
    <row r="260" spans="1:15">
      <c r="A260" s="160">
        <v>18</v>
      </c>
      <c r="B260" s="118" t="s">
        <v>237</v>
      </c>
      <c r="C260" s="138" t="s">
        <v>3786</v>
      </c>
      <c r="D260" s="138">
        <v>3101889</v>
      </c>
      <c r="E260" s="138" t="s">
        <v>3787</v>
      </c>
      <c r="F260" s="137">
        <v>1</v>
      </c>
      <c r="G260" s="119">
        <v>30180235</v>
      </c>
      <c r="H260" s="137" t="s">
        <v>4</v>
      </c>
      <c r="I260" s="137" t="s">
        <v>4</v>
      </c>
      <c r="J260" s="139" t="s">
        <v>4</v>
      </c>
      <c r="K260" s="137" t="s">
        <v>4</v>
      </c>
      <c r="L260" s="137" t="s">
        <v>4</v>
      </c>
      <c r="M260" s="137" t="s">
        <v>4</v>
      </c>
      <c r="N260" s="137" t="s">
        <v>4</v>
      </c>
      <c r="O260" s="137" t="s">
        <v>4</v>
      </c>
    </row>
    <row r="261" spans="1:15">
      <c r="A261" s="160">
        <v>18</v>
      </c>
      <c r="B261" s="118" t="s">
        <v>237</v>
      </c>
      <c r="C261" s="138" t="s">
        <v>1127</v>
      </c>
      <c r="D261" s="138">
        <v>4498855</v>
      </c>
      <c r="E261" s="138" t="s">
        <v>3788</v>
      </c>
      <c r="F261" s="137">
        <v>1</v>
      </c>
      <c r="G261" s="119">
        <v>24940744</v>
      </c>
      <c r="H261" s="137" t="s">
        <v>4</v>
      </c>
      <c r="I261" s="137" t="s">
        <v>4</v>
      </c>
      <c r="J261" s="139" t="s">
        <v>4</v>
      </c>
      <c r="K261" s="137" t="s">
        <v>4</v>
      </c>
      <c r="L261" s="137" t="s">
        <v>4</v>
      </c>
      <c r="M261" s="137" t="s">
        <v>4</v>
      </c>
      <c r="N261" s="137" t="s">
        <v>4</v>
      </c>
      <c r="O261" s="137" t="s">
        <v>4</v>
      </c>
    </row>
    <row r="262" spans="1:15">
      <c r="A262" s="160">
        <v>18</v>
      </c>
      <c r="B262" s="118" t="s">
        <v>237</v>
      </c>
      <c r="C262" s="138" t="s">
        <v>3789</v>
      </c>
      <c r="D262" s="138">
        <v>0</v>
      </c>
      <c r="E262" s="138" t="s">
        <v>118</v>
      </c>
      <c r="F262" s="137">
        <v>1</v>
      </c>
      <c r="G262" s="119">
        <v>24000000</v>
      </c>
      <c r="H262" s="137" t="s">
        <v>4</v>
      </c>
      <c r="I262" s="137" t="s">
        <v>4</v>
      </c>
      <c r="J262" s="139" t="s">
        <v>4</v>
      </c>
      <c r="K262" s="137" t="s">
        <v>4</v>
      </c>
      <c r="L262" s="137" t="s">
        <v>4</v>
      </c>
      <c r="M262" s="137" t="s">
        <v>4</v>
      </c>
      <c r="N262" s="137" t="s">
        <v>4</v>
      </c>
      <c r="O262" s="137" t="s">
        <v>4</v>
      </c>
    </row>
    <row r="263" spans="1:15">
      <c r="A263" s="160">
        <v>18</v>
      </c>
      <c r="B263" s="118" t="s">
        <v>237</v>
      </c>
      <c r="C263" s="138" t="s">
        <v>308</v>
      </c>
      <c r="D263" s="138">
        <v>4435493</v>
      </c>
      <c r="E263" s="138" t="s">
        <v>3790</v>
      </c>
      <c r="F263" s="137">
        <v>1</v>
      </c>
      <c r="G263" s="119">
        <v>21923337</v>
      </c>
      <c r="H263" s="137" t="s">
        <v>4</v>
      </c>
      <c r="I263" s="137" t="s">
        <v>4</v>
      </c>
      <c r="J263" s="139" t="s">
        <v>4</v>
      </c>
      <c r="K263" s="137" t="s">
        <v>4</v>
      </c>
      <c r="L263" s="137" t="s">
        <v>4</v>
      </c>
      <c r="M263" s="137" t="s">
        <v>4</v>
      </c>
      <c r="N263" s="137" t="s">
        <v>4</v>
      </c>
      <c r="O263" s="137" t="s">
        <v>4</v>
      </c>
    </row>
    <row r="264" spans="1:15">
      <c r="A264" s="160">
        <v>18</v>
      </c>
      <c r="B264" s="118" t="s">
        <v>237</v>
      </c>
      <c r="C264" s="138" t="s">
        <v>1120</v>
      </c>
      <c r="D264" s="138">
        <v>188690</v>
      </c>
      <c r="E264" s="138" t="s">
        <v>3791</v>
      </c>
      <c r="F264" s="137">
        <v>1</v>
      </c>
      <c r="G264" s="119">
        <v>16926502</v>
      </c>
      <c r="H264" s="137" t="s">
        <v>4</v>
      </c>
      <c r="I264" s="137" t="s">
        <v>4</v>
      </c>
      <c r="J264" s="139" t="s">
        <v>4</v>
      </c>
      <c r="K264" s="137" t="s">
        <v>4</v>
      </c>
      <c r="L264" s="137" t="s">
        <v>4</v>
      </c>
      <c r="M264" s="137" t="s">
        <v>4</v>
      </c>
      <c r="N264" s="137" t="s">
        <v>4</v>
      </c>
      <c r="O264" s="137" t="s">
        <v>4</v>
      </c>
    </row>
    <row r="265" spans="1:15">
      <c r="A265" s="160">
        <v>18</v>
      </c>
      <c r="B265" s="118" t="s">
        <v>237</v>
      </c>
      <c r="C265" s="138" t="s">
        <v>3792</v>
      </c>
      <c r="D265" s="138">
        <v>40048</v>
      </c>
      <c r="E265" s="138" t="s">
        <v>3793</v>
      </c>
      <c r="F265" s="137">
        <v>1</v>
      </c>
      <c r="G265" s="119">
        <v>15257797</v>
      </c>
      <c r="H265" s="137" t="s">
        <v>4</v>
      </c>
      <c r="I265" s="137" t="s">
        <v>4</v>
      </c>
      <c r="J265" s="139" t="s">
        <v>4</v>
      </c>
      <c r="K265" s="137" t="s">
        <v>4</v>
      </c>
      <c r="L265" s="137" t="s">
        <v>4</v>
      </c>
      <c r="M265" s="137" t="s">
        <v>4</v>
      </c>
      <c r="N265" s="137" t="s">
        <v>4</v>
      </c>
      <c r="O265" s="137" t="s">
        <v>4</v>
      </c>
    </row>
    <row r="266" spans="1:15">
      <c r="A266" s="160">
        <v>18</v>
      </c>
      <c r="B266" s="118" t="s">
        <v>237</v>
      </c>
      <c r="C266" s="138" t="s">
        <v>1135</v>
      </c>
      <c r="D266" s="138">
        <v>71837</v>
      </c>
      <c r="E266" s="138" t="s">
        <v>3794</v>
      </c>
      <c r="F266" s="137">
        <v>1</v>
      </c>
      <c r="G266" s="119">
        <v>14311800</v>
      </c>
      <c r="H266" s="137" t="s">
        <v>4</v>
      </c>
      <c r="I266" s="137" t="s">
        <v>4</v>
      </c>
      <c r="J266" s="139" t="s">
        <v>4</v>
      </c>
      <c r="K266" s="137" t="s">
        <v>4</v>
      </c>
      <c r="L266" s="137" t="s">
        <v>4</v>
      </c>
      <c r="M266" s="137" t="s">
        <v>4</v>
      </c>
      <c r="N266" s="137" t="s">
        <v>4</v>
      </c>
      <c r="O266" s="137" t="s">
        <v>4</v>
      </c>
    </row>
    <row r="267" spans="1:15">
      <c r="A267" s="160">
        <v>18</v>
      </c>
      <c r="B267" s="118" t="s">
        <v>237</v>
      </c>
      <c r="C267" s="138" t="s">
        <v>1102</v>
      </c>
      <c r="D267" s="138">
        <v>2083913</v>
      </c>
      <c r="E267" s="138" t="s">
        <v>3795</v>
      </c>
      <c r="F267" s="137">
        <v>1</v>
      </c>
      <c r="G267" s="119">
        <v>12500000</v>
      </c>
      <c r="H267" s="137" t="s">
        <v>4</v>
      </c>
      <c r="I267" s="137" t="s">
        <v>4</v>
      </c>
      <c r="J267" s="139" t="s">
        <v>4</v>
      </c>
      <c r="K267" s="137" t="s">
        <v>4</v>
      </c>
      <c r="L267" s="137" t="s">
        <v>4</v>
      </c>
      <c r="M267" s="137" t="s">
        <v>4</v>
      </c>
      <c r="N267" s="137" t="s">
        <v>4</v>
      </c>
      <c r="O267" s="137" t="s">
        <v>4</v>
      </c>
    </row>
    <row r="268" spans="1:15">
      <c r="A268" s="160">
        <v>18</v>
      </c>
      <c r="B268" s="118" t="s">
        <v>237</v>
      </c>
      <c r="C268" s="138" t="s">
        <v>3796</v>
      </c>
      <c r="D268" s="138">
        <v>0</v>
      </c>
      <c r="E268" s="138" t="s">
        <v>4</v>
      </c>
      <c r="F268" s="137">
        <v>64</v>
      </c>
      <c r="G268" s="119">
        <v>188520927</v>
      </c>
      <c r="H268" s="137" t="s">
        <v>4</v>
      </c>
      <c r="I268" s="137" t="s">
        <v>4</v>
      </c>
      <c r="J268" s="139" t="s">
        <v>4</v>
      </c>
      <c r="K268" s="137" t="s">
        <v>4</v>
      </c>
      <c r="L268" s="137" t="s">
        <v>4</v>
      </c>
      <c r="M268" s="137" t="s">
        <v>4</v>
      </c>
      <c r="N268" s="137" t="s">
        <v>4</v>
      </c>
      <c r="O268" s="137" t="s">
        <v>4</v>
      </c>
    </row>
    <row r="269" spans="1:15">
      <c r="A269" s="160">
        <v>18</v>
      </c>
      <c r="B269" s="118" t="s">
        <v>237</v>
      </c>
      <c r="C269" s="138" t="s">
        <v>3797</v>
      </c>
      <c r="D269" s="138" t="s">
        <v>4</v>
      </c>
      <c r="E269" s="138" t="s">
        <v>181</v>
      </c>
      <c r="F269" s="137">
        <v>1</v>
      </c>
      <c r="G269" s="119">
        <v>32797850</v>
      </c>
      <c r="H269" s="137" t="s">
        <v>4</v>
      </c>
      <c r="I269" s="137" t="s">
        <v>4</v>
      </c>
      <c r="J269" s="139" t="s">
        <v>4</v>
      </c>
      <c r="K269" s="137" t="s">
        <v>4</v>
      </c>
      <c r="L269" s="137" t="s">
        <v>4</v>
      </c>
      <c r="M269" s="137" t="s">
        <v>4</v>
      </c>
      <c r="N269" s="137" t="s">
        <v>4</v>
      </c>
      <c r="O269" s="137" t="s">
        <v>4</v>
      </c>
    </row>
    <row r="270" spans="1:15">
      <c r="A270" s="160">
        <v>18</v>
      </c>
      <c r="B270" s="118" t="s">
        <v>237</v>
      </c>
      <c r="C270" s="138" t="s">
        <v>3798</v>
      </c>
      <c r="D270" s="138">
        <v>4309317</v>
      </c>
      <c r="E270" s="138" t="s">
        <v>3799</v>
      </c>
      <c r="F270" s="137">
        <v>1</v>
      </c>
      <c r="G270" s="119">
        <v>18527388</v>
      </c>
      <c r="H270" s="137" t="s">
        <v>4</v>
      </c>
      <c r="I270" s="137" t="s">
        <v>4</v>
      </c>
      <c r="J270" s="139" t="s">
        <v>4</v>
      </c>
      <c r="K270" s="137" t="s">
        <v>4</v>
      </c>
      <c r="L270" s="137" t="s">
        <v>4</v>
      </c>
      <c r="M270" s="137" t="s">
        <v>4</v>
      </c>
      <c r="N270" s="137" t="s">
        <v>4</v>
      </c>
      <c r="O270" s="137" t="s">
        <v>4</v>
      </c>
    </row>
    <row r="271" spans="1:15">
      <c r="A271" s="160">
        <v>18</v>
      </c>
      <c r="B271" s="118" t="s">
        <v>237</v>
      </c>
      <c r="C271" s="138" t="s">
        <v>1136</v>
      </c>
      <c r="D271" s="138">
        <v>6131221</v>
      </c>
      <c r="E271" s="138" t="s">
        <v>181</v>
      </c>
      <c r="F271" s="137">
        <v>1</v>
      </c>
      <c r="G271" s="119">
        <v>17497500</v>
      </c>
      <c r="H271" s="137" t="s">
        <v>4</v>
      </c>
      <c r="I271" s="137" t="s">
        <v>4</v>
      </c>
      <c r="J271" s="139" t="s">
        <v>4</v>
      </c>
      <c r="K271" s="137" t="s">
        <v>4</v>
      </c>
      <c r="L271" s="137" t="s">
        <v>4</v>
      </c>
      <c r="M271" s="137" t="s">
        <v>4</v>
      </c>
      <c r="N271" s="137" t="s">
        <v>4</v>
      </c>
      <c r="O271" s="137" t="s">
        <v>4</v>
      </c>
    </row>
    <row r="272" spans="1:15">
      <c r="A272" s="160">
        <v>18</v>
      </c>
      <c r="B272" s="118" t="s">
        <v>237</v>
      </c>
      <c r="C272" s="138" t="s">
        <v>3800</v>
      </c>
      <c r="D272" s="138" t="s">
        <v>4</v>
      </c>
      <c r="E272" s="138" t="s">
        <v>181</v>
      </c>
      <c r="F272" s="137">
        <v>1</v>
      </c>
      <c r="G272" s="119">
        <v>16972500</v>
      </c>
      <c r="H272" s="137" t="s">
        <v>4</v>
      </c>
      <c r="I272" s="137" t="s">
        <v>4</v>
      </c>
      <c r="J272" s="139" t="s">
        <v>4</v>
      </c>
      <c r="K272" s="137" t="s">
        <v>4</v>
      </c>
      <c r="L272" s="137" t="s">
        <v>4</v>
      </c>
      <c r="M272" s="137" t="s">
        <v>4</v>
      </c>
      <c r="N272" s="137" t="s">
        <v>4</v>
      </c>
      <c r="O272" s="137" t="s">
        <v>4</v>
      </c>
    </row>
    <row r="273" spans="1:15">
      <c r="A273" s="160">
        <v>18</v>
      </c>
      <c r="B273" s="118" t="s">
        <v>237</v>
      </c>
      <c r="C273" s="138" t="s">
        <v>3801</v>
      </c>
      <c r="D273" s="138" t="s">
        <v>4</v>
      </c>
      <c r="E273" s="138" t="s">
        <v>3802</v>
      </c>
      <c r="F273" s="137">
        <v>1</v>
      </c>
      <c r="G273" s="119">
        <v>9855000</v>
      </c>
      <c r="H273" s="137" t="s">
        <v>4</v>
      </c>
      <c r="I273" s="137" t="s">
        <v>4</v>
      </c>
      <c r="J273" s="139" t="s">
        <v>4</v>
      </c>
      <c r="K273" s="137" t="s">
        <v>4</v>
      </c>
      <c r="L273" s="137" t="s">
        <v>4</v>
      </c>
      <c r="M273" s="137" t="s">
        <v>4</v>
      </c>
      <c r="N273" s="137" t="s">
        <v>4</v>
      </c>
      <c r="O273" s="137" t="s">
        <v>4</v>
      </c>
    </row>
    <row r="274" spans="1:15">
      <c r="A274" s="160">
        <v>18</v>
      </c>
      <c r="B274" s="118" t="s">
        <v>237</v>
      </c>
      <c r="C274" s="138" t="s">
        <v>3803</v>
      </c>
      <c r="D274" s="138">
        <v>6093174</v>
      </c>
      <c r="E274" s="138" t="s">
        <v>3804</v>
      </c>
      <c r="F274" s="137">
        <v>1</v>
      </c>
      <c r="G274" s="119">
        <v>7361700</v>
      </c>
      <c r="H274" s="137" t="s">
        <v>4</v>
      </c>
      <c r="I274" s="137" t="s">
        <v>4</v>
      </c>
      <c r="J274" s="139" t="s">
        <v>4</v>
      </c>
      <c r="K274" s="137" t="s">
        <v>4</v>
      </c>
      <c r="L274" s="137" t="s">
        <v>4</v>
      </c>
      <c r="M274" s="137" t="s">
        <v>4</v>
      </c>
      <c r="N274" s="137" t="s">
        <v>4</v>
      </c>
      <c r="O274" s="137" t="s">
        <v>4</v>
      </c>
    </row>
    <row r="275" spans="1:15">
      <c r="A275" s="160">
        <v>18</v>
      </c>
      <c r="B275" s="118" t="s">
        <v>237</v>
      </c>
      <c r="C275" s="138" t="s">
        <v>3805</v>
      </c>
      <c r="D275" s="138" t="s">
        <v>4</v>
      </c>
      <c r="E275" s="138" t="s">
        <v>3804</v>
      </c>
      <c r="F275" s="137">
        <v>1</v>
      </c>
      <c r="G275" s="119">
        <v>2758800</v>
      </c>
      <c r="H275" s="137" t="s">
        <v>4</v>
      </c>
      <c r="I275" s="137" t="s">
        <v>4</v>
      </c>
      <c r="J275" s="139" t="s">
        <v>4</v>
      </c>
      <c r="K275" s="137" t="s">
        <v>4</v>
      </c>
      <c r="L275" s="137" t="s">
        <v>4</v>
      </c>
      <c r="M275" s="137" t="s">
        <v>4</v>
      </c>
      <c r="N275" s="137" t="s">
        <v>4</v>
      </c>
      <c r="O275" s="137" t="s">
        <v>4</v>
      </c>
    </row>
    <row r="276" spans="1:15">
      <c r="A276" s="160">
        <v>18</v>
      </c>
      <c r="B276" s="118" t="s">
        <v>237</v>
      </c>
      <c r="C276" s="138" t="s">
        <v>3807</v>
      </c>
      <c r="D276" s="138">
        <v>6093174</v>
      </c>
      <c r="E276" s="138" t="s">
        <v>181</v>
      </c>
      <c r="F276" s="137">
        <v>1</v>
      </c>
      <c r="G276" s="119">
        <v>960000</v>
      </c>
      <c r="H276" s="137" t="s">
        <v>4</v>
      </c>
      <c r="I276" s="137" t="s">
        <v>4</v>
      </c>
      <c r="J276" s="139" t="s">
        <v>4</v>
      </c>
      <c r="K276" s="137" t="s">
        <v>4</v>
      </c>
      <c r="L276" s="137" t="s">
        <v>4</v>
      </c>
      <c r="M276" s="137" t="s">
        <v>4</v>
      </c>
      <c r="N276" s="137" t="s">
        <v>4</v>
      </c>
      <c r="O276" s="137" t="s">
        <v>4</v>
      </c>
    </row>
    <row r="277" spans="1:15">
      <c r="A277" s="160">
        <v>18</v>
      </c>
      <c r="B277" s="118" t="s">
        <v>237</v>
      </c>
      <c r="C277" s="138" t="s">
        <v>3808</v>
      </c>
      <c r="D277" s="138" t="s">
        <v>4</v>
      </c>
      <c r="E277" s="138" t="s">
        <v>181</v>
      </c>
      <c r="F277" s="137">
        <v>1</v>
      </c>
      <c r="G277" s="119">
        <v>857951</v>
      </c>
      <c r="H277" s="137" t="s">
        <v>4</v>
      </c>
      <c r="I277" s="137" t="s">
        <v>4</v>
      </c>
      <c r="J277" s="139" t="s">
        <v>4</v>
      </c>
      <c r="K277" s="137" t="s">
        <v>4</v>
      </c>
      <c r="L277" s="137" t="s">
        <v>4</v>
      </c>
      <c r="M277" s="137" t="s">
        <v>4</v>
      </c>
      <c r="N277" s="137" t="s">
        <v>4</v>
      </c>
      <c r="O277" s="137" t="s">
        <v>4</v>
      </c>
    </row>
    <row r="278" spans="1:15">
      <c r="A278" s="160">
        <v>18</v>
      </c>
      <c r="B278" s="118" t="s">
        <v>237</v>
      </c>
      <c r="C278" s="138" t="s">
        <v>3809</v>
      </c>
      <c r="D278" s="138">
        <v>4777704</v>
      </c>
      <c r="E278" s="138" t="s">
        <v>181</v>
      </c>
      <c r="F278" s="137">
        <v>1</v>
      </c>
      <c r="G278" s="119">
        <v>75000</v>
      </c>
      <c r="H278" s="137" t="s">
        <v>4</v>
      </c>
      <c r="I278" s="137" t="s">
        <v>4</v>
      </c>
      <c r="J278" s="139" t="s">
        <v>4</v>
      </c>
      <c r="K278" s="137" t="s">
        <v>4</v>
      </c>
      <c r="L278" s="137" t="s">
        <v>4</v>
      </c>
      <c r="M278" s="137" t="s">
        <v>4</v>
      </c>
      <c r="N278" s="137" t="s">
        <v>4</v>
      </c>
      <c r="O278" s="137" t="s">
        <v>4</v>
      </c>
    </row>
    <row r="279" spans="1:15">
      <c r="A279" s="158">
        <v>19</v>
      </c>
      <c r="B279" s="114" t="s">
        <v>238</v>
      </c>
      <c r="C279" s="141" t="s">
        <v>4</v>
      </c>
      <c r="D279" s="141" t="s">
        <v>4</v>
      </c>
      <c r="E279" s="141" t="s">
        <v>4</v>
      </c>
      <c r="F279" s="140" t="s">
        <v>4</v>
      </c>
      <c r="G279" s="105" t="s">
        <v>4</v>
      </c>
      <c r="H279" s="140" t="s">
        <v>4</v>
      </c>
      <c r="I279" s="140" t="s">
        <v>4</v>
      </c>
      <c r="J279" s="134" t="s">
        <v>4</v>
      </c>
      <c r="K279" s="140" t="s">
        <v>4</v>
      </c>
      <c r="L279" s="140" t="s">
        <v>4</v>
      </c>
      <c r="M279" s="140" t="s">
        <v>4</v>
      </c>
      <c r="N279" s="140" t="s">
        <v>4</v>
      </c>
      <c r="O279" s="140" t="s">
        <v>4</v>
      </c>
    </row>
    <row r="280" spans="1:15" ht="22.5">
      <c r="A280" s="160">
        <v>20</v>
      </c>
      <c r="B280" s="124" t="s">
        <v>231</v>
      </c>
      <c r="C280" s="138" t="s">
        <v>1281</v>
      </c>
      <c r="D280" s="138" t="s">
        <v>1281</v>
      </c>
      <c r="E280" s="138" t="s">
        <v>1281</v>
      </c>
      <c r="F280" s="138" t="s">
        <v>1281</v>
      </c>
      <c r="G280" s="138" t="s">
        <v>1281</v>
      </c>
      <c r="H280" s="138" t="s">
        <v>1281</v>
      </c>
      <c r="I280" s="138" t="s">
        <v>1281</v>
      </c>
      <c r="J280" s="138" t="s">
        <v>1281</v>
      </c>
      <c r="K280" s="138" t="s">
        <v>1281</v>
      </c>
      <c r="L280" s="138" t="s">
        <v>1281</v>
      </c>
      <c r="M280" s="138" t="s">
        <v>1281</v>
      </c>
      <c r="N280" s="138" t="s">
        <v>1281</v>
      </c>
      <c r="O280" s="138" t="s">
        <v>1281</v>
      </c>
    </row>
    <row r="281" spans="1:15">
      <c r="A281" s="158">
        <v>21</v>
      </c>
      <c r="B281" s="114" t="s">
        <v>229</v>
      </c>
      <c r="C281" s="117" t="s">
        <v>3810</v>
      </c>
      <c r="D281" s="141" t="s">
        <v>4</v>
      </c>
      <c r="E281" s="117" t="s">
        <v>3811</v>
      </c>
      <c r="F281" s="140">
        <v>1</v>
      </c>
      <c r="G281" s="105">
        <v>315473264</v>
      </c>
      <c r="H281" s="141" t="s">
        <v>4</v>
      </c>
      <c r="I281" s="140">
        <v>9</v>
      </c>
      <c r="J281" s="141" t="s">
        <v>4</v>
      </c>
      <c r="K281" s="141" t="s">
        <v>4</v>
      </c>
      <c r="L281" s="141" t="s">
        <v>4</v>
      </c>
      <c r="M281" s="141" t="s">
        <v>4</v>
      </c>
      <c r="N281" s="141" t="s">
        <v>4</v>
      </c>
      <c r="O281" s="141" t="s">
        <v>4</v>
      </c>
    </row>
    <row r="282" spans="1:15">
      <c r="A282" s="158">
        <v>21</v>
      </c>
      <c r="B282" s="114" t="s">
        <v>229</v>
      </c>
      <c r="C282" s="167" t="s">
        <v>3812</v>
      </c>
      <c r="D282" s="141" t="s">
        <v>4</v>
      </c>
      <c r="E282" s="117" t="s">
        <v>3813</v>
      </c>
      <c r="F282" s="140">
        <v>1</v>
      </c>
      <c r="G282" s="105">
        <v>682738433</v>
      </c>
      <c r="H282" s="141" t="s">
        <v>4</v>
      </c>
      <c r="I282" s="140">
        <v>21</v>
      </c>
      <c r="J282" s="141" t="s">
        <v>4</v>
      </c>
      <c r="K282" s="141" t="s">
        <v>4</v>
      </c>
      <c r="L282" s="141" t="s">
        <v>4</v>
      </c>
      <c r="M282" s="141" t="s">
        <v>4</v>
      </c>
      <c r="N282" s="141" t="s">
        <v>4</v>
      </c>
      <c r="O282" s="141" t="s">
        <v>4</v>
      </c>
    </row>
    <row r="283" spans="1:15">
      <c r="A283" s="158">
        <v>21</v>
      </c>
      <c r="B283" s="114" t="s">
        <v>229</v>
      </c>
      <c r="C283" s="141" t="s">
        <v>328</v>
      </c>
      <c r="D283" s="141" t="s">
        <v>4</v>
      </c>
      <c r="E283" s="141" t="s">
        <v>3814</v>
      </c>
      <c r="F283" s="140">
        <v>1</v>
      </c>
      <c r="G283" s="105">
        <v>575240109</v>
      </c>
      <c r="H283" s="141" t="s">
        <v>4</v>
      </c>
      <c r="I283" s="140">
        <v>8</v>
      </c>
      <c r="J283" s="141" t="s">
        <v>4</v>
      </c>
      <c r="K283" s="141" t="s">
        <v>4</v>
      </c>
      <c r="L283" s="141" t="s">
        <v>4</v>
      </c>
      <c r="M283" s="141" t="s">
        <v>4</v>
      </c>
      <c r="N283" s="141" t="s">
        <v>4</v>
      </c>
      <c r="O283" s="141" t="s">
        <v>4</v>
      </c>
    </row>
    <row r="284" spans="1:15">
      <c r="A284" s="158">
        <v>21</v>
      </c>
      <c r="B284" s="114" t="s">
        <v>229</v>
      </c>
      <c r="C284" s="117" t="s">
        <v>327</v>
      </c>
      <c r="D284" s="141" t="s">
        <v>4</v>
      </c>
      <c r="E284" s="141" t="s">
        <v>3815</v>
      </c>
      <c r="F284" s="140">
        <v>1</v>
      </c>
      <c r="G284" s="105">
        <v>552348484</v>
      </c>
      <c r="H284" s="141" t="s">
        <v>4</v>
      </c>
      <c r="I284" s="140">
        <v>15</v>
      </c>
      <c r="J284" s="141" t="s">
        <v>4</v>
      </c>
      <c r="K284" s="141" t="s">
        <v>4</v>
      </c>
      <c r="L284" s="141" t="s">
        <v>4</v>
      </c>
      <c r="M284" s="141" t="s">
        <v>4</v>
      </c>
      <c r="N284" s="141" t="s">
        <v>4</v>
      </c>
      <c r="O284" s="141" t="s">
        <v>4</v>
      </c>
    </row>
    <row r="285" spans="1:15">
      <c r="A285" s="158">
        <v>21</v>
      </c>
      <c r="B285" s="114" t="s">
        <v>229</v>
      </c>
      <c r="C285" s="141" t="s">
        <v>3816</v>
      </c>
      <c r="D285" s="141" t="s">
        <v>4</v>
      </c>
      <c r="E285" s="141" t="s">
        <v>3817</v>
      </c>
      <c r="F285" s="140">
        <v>1</v>
      </c>
      <c r="G285" s="105">
        <v>403794109</v>
      </c>
      <c r="H285" s="141" t="s">
        <v>4</v>
      </c>
      <c r="I285" s="140">
        <v>9</v>
      </c>
      <c r="J285" s="141" t="s">
        <v>4</v>
      </c>
      <c r="K285" s="141" t="s">
        <v>4</v>
      </c>
      <c r="L285" s="141" t="s">
        <v>4</v>
      </c>
      <c r="M285" s="141" t="s">
        <v>4</v>
      </c>
      <c r="N285" s="141" t="s">
        <v>4</v>
      </c>
      <c r="O285" s="141" t="s">
        <v>4</v>
      </c>
    </row>
    <row r="286" spans="1:15">
      <c r="A286" s="158">
        <v>21</v>
      </c>
      <c r="B286" s="114" t="s">
        <v>229</v>
      </c>
      <c r="C286" s="141" t="s">
        <v>3818</v>
      </c>
      <c r="D286" s="141" t="s">
        <v>4</v>
      </c>
      <c r="E286" s="141" t="s">
        <v>3557</v>
      </c>
      <c r="F286" s="140">
        <v>1</v>
      </c>
      <c r="G286" s="105">
        <v>358439379</v>
      </c>
      <c r="H286" s="141" t="s">
        <v>4</v>
      </c>
      <c r="I286" s="140">
        <v>9</v>
      </c>
      <c r="J286" s="141" t="s">
        <v>4</v>
      </c>
      <c r="K286" s="141" t="s">
        <v>4</v>
      </c>
      <c r="L286" s="141" t="s">
        <v>4</v>
      </c>
      <c r="M286" s="141" t="s">
        <v>4</v>
      </c>
      <c r="N286" s="141" t="s">
        <v>4</v>
      </c>
      <c r="O286" s="141" t="s">
        <v>4</v>
      </c>
    </row>
    <row r="287" spans="1:15">
      <c r="A287" s="158">
        <v>21</v>
      </c>
      <c r="B287" s="114" t="s">
        <v>229</v>
      </c>
      <c r="C287" s="141" t="s">
        <v>286</v>
      </c>
      <c r="D287" s="141" t="s">
        <v>4</v>
      </c>
      <c r="E287" s="141" t="s">
        <v>3819</v>
      </c>
      <c r="F287" s="140">
        <v>1</v>
      </c>
      <c r="G287" s="105">
        <v>324354090</v>
      </c>
      <c r="H287" s="141" t="s">
        <v>4</v>
      </c>
      <c r="I287" s="140">
        <v>23</v>
      </c>
      <c r="J287" s="141" t="s">
        <v>4</v>
      </c>
      <c r="K287" s="141" t="s">
        <v>4</v>
      </c>
      <c r="L287" s="141" t="s">
        <v>4</v>
      </c>
      <c r="M287" s="141" t="s">
        <v>4</v>
      </c>
      <c r="N287" s="141" t="s">
        <v>4</v>
      </c>
      <c r="O287" s="141" t="s">
        <v>4</v>
      </c>
    </row>
    <row r="288" spans="1:15">
      <c r="A288" s="158">
        <v>21</v>
      </c>
      <c r="B288" s="114" t="s">
        <v>229</v>
      </c>
      <c r="C288" s="141" t="s">
        <v>3820</v>
      </c>
      <c r="D288" s="141" t="s">
        <v>4</v>
      </c>
      <c r="E288" s="141" t="s">
        <v>129</v>
      </c>
      <c r="F288" s="140">
        <v>1</v>
      </c>
      <c r="G288" s="105">
        <v>158018410</v>
      </c>
      <c r="H288" s="141" t="s">
        <v>4</v>
      </c>
      <c r="I288" s="140">
        <v>9</v>
      </c>
      <c r="J288" s="141" t="s">
        <v>4</v>
      </c>
      <c r="K288" s="141" t="s">
        <v>4</v>
      </c>
      <c r="L288" s="141" t="s">
        <v>4</v>
      </c>
      <c r="M288" s="141" t="s">
        <v>4</v>
      </c>
      <c r="N288" s="141" t="s">
        <v>4</v>
      </c>
      <c r="O288" s="141" t="s">
        <v>4</v>
      </c>
    </row>
    <row r="289" spans="1:15">
      <c r="A289" s="158">
        <v>21</v>
      </c>
      <c r="B289" s="114" t="s">
        <v>229</v>
      </c>
      <c r="C289" s="141" t="s">
        <v>1138</v>
      </c>
      <c r="D289" s="141" t="s">
        <v>4</v>
      </c>
      <c r="E289" s="141" t="s">
        <v>129</v>
      </c>
      <c r="F289" s="140">
        <v>1</v>
      </c>
      <c r="G289" s="105">
        <v>134796684</v>
      </c>
      <c r="H289" s="141" t="s">
        <v>4</v>
      </c>
      <c r="I289" s="140">
        <v>9</v>
      </c>
      <c r="J289" s="141" t="s">
        <v>4</v>
      </c>
      <c r="K289" s="141" t="s">
        <v>4</v>
      </c>
      <c r="L289" s="141" t="s">
        <v>4</v>
      </c>
      <c r="M289" s="141" t="s">
        <v>4</v>
      </c>
      <c r="N289" s="141" t="s">
        <v>4</v>
      </c>
      <c r="O289" s="141" t="s">
        <v>4</v>
      </c>
    </row>
    <row r="290" spans="1:15">
      <c r="A290" s="158">
        <v>21</v>
      </c>
      <c r="B290" s="114" t="s">
        <v>229</v>
      </c>
      <c r="C290" s="141" t="s">
        <v>3821</v>
      </c>
      <c r="D290" s="141" t="s">
        <v>4</v>
      </c>
      <c r="E290" s="141" t="s">
        <v>3822</v>
      </c>
      <c r="F290" s="140">
        <v>1</v>
      </c>
      <c r="G290" s="105">
        <v>99430057</v>
      </c>
      <c r="H290" s="141" t="s">
        <v>4</v>
      </c>
      <c r="I290" s="140">
        <v>9</v>
      </c>
      <c r="J290" s="141" t="s">
        <v>4</v>
      </c>
      <c r="K290" s="141" t="s">
        <v>4</v>
      </c>
      <c r="L290" s="141" t="s">
        <v>4</v>
      </c>
      <c r="M290" s="141" t="s">
        <v>4</v>
      </c>
      <c r="N290" s="141" t="s">
        <v>4</v>
      </c>
      <c r="O290" s="141" t="s">
        <v>4</v>
      </c>
    </row>
    <row r="291" spans="1:15">
      <c r="A291" s="158">
        <v>21</v>
      </c>
      <c r="B291" s="114" t="s">
        <v>229</v>
      </c>
      <c r="C291" s="141" t="s">
        <v>3823</v>
      </c>
      <c r="D291" s="141" t="s">
        <v>4</v>
      </c>
      <c r="E291" s="141" t="s">
        <v>129</v>
      </c>
      <c r="F291" s="140">
        <v>1</v>
      </c>
      <c r="G291" s="105">
        <v>87416117</v>
      </c>
      <c r="H291" s="141" t="s">
        <v>4</v>
      </c>
      <c r="I291" s="140">
        <v>23</v>
      </c>
      <c r="J291" s="141" t="s">
        <v>4</v>
      </c>
      <c r="K291" s="141" t="s">
        <v>4</v>
      </c>
      <c r="L291" s="141" t="s">
        <v>4</v>
      </c>
      <c r="M291" s="141" t="s">
        <v>4</v>
      </c>
      <c r="N291" s="141" t="s">
        <v>4</v>
      </c>
      <c r="O291" s="141" t="s">
        <v>4</v>
      </c>
    </row>
    <row r="292" spans="1:15">
      <c r="A292" s="158">
        <v>21</v>
      </c>
      <c r="B292" s="114" t="s">
        <v>229</v>
      </c>
      <c r="C292" s="141" t="s">
        <v>3824</v>
      </c>
      <c r="D292" s="141" t="s">
        <v>4</v>
      </c>
      <c r="E292" s="141" t="s">
        <v>129</v>
      </c>
      <c r="F292" s="140">
        <v>1</v>
      </c>
      <c r="G292" s="105">
        <v>51378124</v>
      </c>
      <c r="H292" s="141" t="s">
        <v>4</v>
      </c>
      <c r="I292" s="140">
        <v>9</v>
      </c>
      <c r="J292" s="141" t="s">
        <v>4</v>
      </c>
      <c r="K292" s="141" t="s">
        <v>4</v>
      </c>
      <c r="L292" s="141" t="s">
        <v>4</v>
      </c>
      <c r="M292" s="141" t="s">
        <v>4</v>
      </c>
      <c r="N292" s="141" t="s">
        <v>4</v>
      </c>
      <c r="O292" s="141" t="s">
        <v>4</v>
      </c>
    </row>
    <row r="293" spans="1:15">
      <c r="A293" s="158">
        <v>21</v>
      </c>
      <c r="B293" s="114" t="s">
        <v>229</v>
      </c>
      <c r="C293" s="141" t="s">
        <v>3825</v>
      </c>
      <c r="D293" s="141" t="s">
        <v>4</v>
      </c>
      <c r="E293" s="141" t="s">
        <v>4</v>
      </c>
      <c r="F293" s="141" t="s">
        <v>4</v>
      </c>
      <c r="G293" s="105">
        <v>5844969296</v>
      </c>
      <c r="H293" s="141" t="s">
        <v>4</v>
      </c>
      <c r="I293" s="141" t="s">
        <v>4</v>
      </c>
      <c r="J293" s="141" t="s">
        <v>4</v>
      </c>
      <c r="K293" s="141" t="s">
        <v>4</v>
      </c>
      <c r="L293" s="141" t="s">
        <v>4</v>
      </c>
      <c r="M293" s="141" t="s">
        <v>4</v>
      </c>
      <c r="N293" s="141" t="s">
        <v>4</v>
      </c>
      <c r="O293" s="141" t="s">
        <v>4</v>
      </c>
    </row>
    <row r="294" spans="1:15">
      <c r="A294" s="27">
        <v>22</v>
      </c>
      <c r="B294" s="118" t="s">
        <v>1346</v>
      </c>
      <c r="C294" s="125" t="s">
        <v>4156</v>
      </c>
      <c r="D294" s="138" t="s">
        <v>4</v>
      </c>
      <c r="E294" s="138" t="s">
        <v>4</v>
      </c>
      <c r="F294" s="137">
        <v>17</v>
      </c>
      <c r="G294" s="139">
        <v>439678478</v>
      </c>
      <c r="H294" s="138" t="s">
        <v>4</v>
      </c>
      <c r="I294" s="138" t="s">
        <v>4</v>
      </c>
      <c r="J294" s="138" t="s">
        <v>4</v>
      </c>
      <c r="K294" s="138" t="s">
        <v>4</v>
      </c>
      <c r="L294" s="138" t="s">
        <v>4</v>
      </c>
      <c r="M294" s="138" t="s">
        <v>4</v>
      </c>
      <c r="N294" s="138" t="s">
        <v>4</v>
      </c>
      <c r="O294" s="138" t="s">
        <v>4</v>
      </c>
    </row>
    <row r="295" spans="1:15">
      <c r="A295" s="27">
        <v>22</v>
      </c>
      <c r="B295" s="118" t="s">
        <v>1346</v>
      </c>
      <c r="C295" s="125" t="s">
        <v>4158</v>
      </c>
      <c r="D295" s="138" t="s">
        <v>4</v>
      </c>
      <c r="E295" s="138" t="s">
        <v>4</v>
      </c>
      <c r="F295" s="137">
        <v>3</v>
      </c>
      <c r="G295" s="139">
        <v>63968000</v>
      </c>
      <c r="H295" s="138" t="s">
        <v>4</v>
      </c>
      <c r="I295" s="138" t="s">
        <v>4</v>
      </c>
      <c r="J295" s="138" t="s">
        <v>4</v>
      </c>
      <c r="K295" s="138" t="s">
        <v>4</v>
      </c>
      <c r="L295" s="138" t="s">
        <v>4</v>
      </c>
      <c r="M295" s="138" t="s">
        <v>4</v>
      </c>
      <c r="N295" s="138" t="s">
        <v>4</v>
      </c>
      <c r="O295" s="138" t="s">
        <v>4</v>
      </c>
    </row>
    <row r="296" spans="1:15">
      <c r="F296" s="168"/>
      <c r="G296" s="169">
        <f>SUM(G76:G295)</f>
        <v>256927597417</v>
      </c>
    </row>
  </sheetData>
  <autoFilter ref="B75:O186"/>
  <conditionalFormatting sqref="B6:O21 C37:I50 B37:B42 K37:O50 B76:B139 B281:B293 B146:B278 B294:C295 F294:G295">
    <cfRule type="containsText" dxfId="93" priority="31" operator="containsText" text="Not">
      <formula>NOT(ISERROR(SEARCH("Not",B6)))</formula>
    </cfRule>
  </conditionalFormatting>
  <conditionalFormatting sqref="B280">
    <cfRule type="containsText" dxfId="92" priority="30" operator="containsText" text="Not">
      <formula>NOT(ISERROR(SEARCH("Not",B280)))</formula>
    </cfRule>
  </conditionalFormatting>
  <conditionalFormatting sqref="B279">
    <cfRule type="containsText" dxfId="91" priority="26" operator="containsText" text="Not">
      <formula>NOT(ISERROR(SEARCH("Not",B279)))</formula>
    </cfRule>
  </conditionalFormatting>
  <conditionalFormatting sqref="B140:B145">
    <cfRule type="containsText" dxfId="90" priority="24" operator="containsText" text="Not">
      <formula>NOT(ISERROR(SEARCH("Not",B140)))</formula>
    </cfRule>
  </conditionalFormatting>
  <conditionalFormatting sqref="B70:O70 B35 B36:O36 C22:O34 B51:O51 H52:O69 B52:G63 B65:G69 E64:G64 B64:C64">
    <cfRule type="containsText" dxfId="89" priority="23" operator="containsText" text="Not">
      <formula>NOT(ISERROR(SEARCH("Not",B22)))</formula>
    </cfRule>
  </conditionalFormatting>
  <conditionalFormatting sqref="C35:F35 H35:O35">
    <cfRule type="containsText" dxfId="88" priority="21" operator="containsText" text="Not">
      <formula>NOT(ISERROR(SEARCH("Not",C35)))</formula>
    </cfRule>
  </conditionalFormatting>
  <conditionalFormatting sqref="G35">
    <cfRule type="containsText" dxfId="87" priority="20" operator="containsText" text="Not">
      <formula>NOT(ISERROR(SEARCH("Not",G35)))</formula>
    </cfRule>
  </conditionalFormatting>
  <conditionalFormatting sqref="B43:B50">
    <cfRule type="containsText" dxfId="86" priority="17" operator="containsText" text="Not">
      <formula>NOT(ISERROR(SEARCH("Not",B43)))</formula>
    </cfRule>
  </conditionalFormatting>
  <conditionalFormatting sqref="J42 J47:J50">
    <cfRule type="containsText" dxfId="85" priority="16" operator="containsText" text="Not">
      <formula>NOT(ISERROR(SEARCH("Not",J42)))</formula>
    </cfRule>
  </conditionalFormatting>
  <conditionalFormatting sqref="B22:B30">
    <cfRule type="containsText" dxfId="84" priority="15" operator="containsText" text="Not">
      <formula>NOT(ISERROR(SEARCH("Not",B22)))</formula>
    </cfRule>
  </conditionalFormatting>
  <conditionalFormatting sqref="B31:B34">
    <cfRule type="containsText" dxfId="83" priority="14" operator="containsText" text="Not">
      <formula>NOT(ISERROR(SEARCH("Not",B31)))</formula>
    </cfRule>
  </conditionalFormatting>
  <conditionalFormatting sqref="J37">
    <cfRule type="containsText" dxfId="82" priority="13" operator="containsText" text="Not">
      <formula>NOT(ISERROR(SEARCH("Not",J37)))</formula>
    </cfRule>
  </conditionalFormatting>
  <conditionalFormatting sqref="J38">
    <cfRule type="containsText" dxfId="81" priority="11" operator="containsText" text="Not">
      <formula>NOT(ISERROR(SEARCH("Not",J38)))</formula>
    </cfRule>
  </conditionalFormatting>
  <conditionalFormatting sqref="J39">
    <cfRule type="containsText" dxfId="80" priority="10" operator="containsText" text="Not">
      <formula>NOT(ISERROR(SEARCH("Not",J39)))</formula>
    </cfRule>
  </conditionalFormatting>
  <conditionalFormatting sqref="J40">
    <cfRule type="containsText" dxfId="79" priority="9" operator="containsText" text="Not">
      <formula>NOT(ISERROR(SEARCH("Not",J40)))</formula>
    </cfRule>
  </conditionalFormatting>
  <conditionalFormatting sqref="J41">
    <cfRule type="containsText" dxfId="78" priority="8" operator="containsText" text="Not">
      <formula>NOT(ISERROR(SEARCH("Not",J41)))</formula>
    </cfRule>
  </conditionalFormatting>
  <conditionalFormatting sqref="J43">
    <cfRule type="containsText" dxfId="77" priority="7" operator="containsText" text="Not">
      <formula>NOT(ISERROR(SEARCH("Not",J43)))</formula>
    </cfRule>
  </conditionalFormatting>
  <conditionalFormatting sqref="J44">
    <cfRule type="containsText" dxfId="76" priority="6" operator="containsText" text="Not">
      <formula>NOT(ISERROR(SEARCH("Not",J44)))</formula>
    </cfRule>
  </conditionalFormatting>
  <conditionalFormatting sqref="J45">
    <cfRule type="containsText" dxfId="75" priority="5" operator="containsText" text="Not">
      <formula>NOT(ISERROR(SEARCH("Not",J45)))</formula>
    </cfRule>
  </conditionalFormatting>
  <conditionalFormatting sqref="J46">
    <cfRule type="containsText" dxfId="74" priority="4" operator="containsText" text="Not">
      <formula>NOT(ISERROR(SEARCH("Not",J46)))</formula>
    </cfRule>
  </conditionalFormatting>
  <conditionalFormatting sqref="C200:C211 F200:F211">
    <cfRule type="containsText" dxfId="73" priority="3" operator="containsText" text="Not">
      <formula>NOT(ISERROR(SEARCH("Not",C200)))</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217"/>
  <sheetViews>
    <sheetView showGridLines="0" zoomScale="80" zoomScaleNormal="80" workbookViewId="0">
      <selection sqref="A1:XFD1048576"/>
    </sheetView>
  </sheetViews>
  <sheetFormatPr baseColWidth="10" defaultColWidth="11.625" defaultRowHeight="15"/>
  <cols>
    <col min="1" max="1" width="6" style="18" customWidth="1"/>
    <col min="2" max="2" width="41" style="18" customWidth="1"/>
    <col min="3" max="3" width="37.625" style="18" customWidth="1"/>
    <col min="4" max="4" width="32.625" style="18" customWidth="1"/>
    <col min="5" max="5" width="36.375" style="18" customWidth="1"/>
    <col min="6" max="6" width="15.375" style="97" bestFit="1" customWidth="1"/>
    <col min="7" max="7" width="22.875" style="98" customWidth="1"/>
    <col min="8" max="8" width="24" style="18" customWidth="1"/>
    <col min="9" max="9" width="19.375" style="18" customWidth="1"/>
    <col min="10" max="10" width="16.375" style="18" customWidth="1"/>
    <col min="11" max="11" width="18.375" style="18" customWidth="1"/>
    <col min="12" max="12" width="15.375" style="18" customWidth="1"/>
    <col min="13" max="13" width="17.875" style="18" customWidth="1"/>
    <col min="14" max="14" width="14.375" style="18" customWidth="1"/>
    <col min="15" max="15" width="22" style="18" customWidth="1"/>
    <col min="16" max="16" width="11.625" style="18"/>
    <col min="17" max="17" width="56.625" style="18" bestFit="1" customWidth="1"/>
    <col min="18" max="18" width="46.25" style="18" bestFit="1" customWidth="1"/>
    <col min="19" max="16384" width="11.625" style="18"/>
  </cols>
  <sheetData>
    <row r="2" spans="1:18" ht="19.5">
      <c r="B2" s="9" t="s">
        <v>4201</v>
      </c>
    </row>
    <row r="5" spans="1:18">
      <c r="B5" s="99" t="s">
        <v>267</v>
      </c>
    </row>
    <row r="6" spans="1:18" ht="57" thickBot="1">
      <c r="A6" s="51" t="s">
        <v>19</v>
      </c>
      <c r="B6" s="51" t="s">
        <v>3</v>
      </c>
      <c r="C6" s="51" t="s">
        <v>268</v>
      </c>
      <c r="D6" s="51" t="s">
        <v>283</v>
      </c>
      <c r="E6" s="51" t="s">
        <v>284</v>
      </c>
      <c r="F6" s="51" t="s">
        <v>271</v>
      </c>
      <c r="G6" s="100" t="s">
        <v>272</v>
      </c>
      <c r="H6" s="51" t="s">
        <v>273</v>
      </c>
      <c r="I6" s="51" t="s">
        <v>274</v>
      </c>
      <c r="J6" s="51" t="s">
        <v>275</v>
      </c>
      <c r="K6" s="51" t="s">
        <v>276</v>
      </c>
      <c r="L6" s="51" t="s">
        <v>275</v>
      </c>
      <c r="M6" s="51" t="s">
        <v>276</v>
      </c>
      <c r="N6" s="51" t="s">
        <v>275</v>
      </c>
      <c r="O6" s="51" t="s">
        <v>277</v>
      </c>
      <c r="Q6" s="101" t="s">
        <v>4130</v>
      </c>
      <c r="R6" s="18" t="s">
        <v>4132</v>
      </c>
    </row>
    <row r="7" spans="1:18">
      <c r="A7" s="102">
        <v>1</v>
      </c>
      <c r="B7" s="103" t="s">
        <v>234</v>
      </c>
      <c r="C7" s="104" t="s">
        <v>1107</v>
      </c>
      <c r="D7" s="104">
        <v>2543785</v>
      </c>
      <c r="E7" s="104" t="s">
        <v>3961</v>
      </c>
      <c r="F7" s="104">
        <v>1</v>
      </c>
      <c r="G7" s="105">
        <v>824489596</v>
      </c>
      <c r="H7" s="104" t="s">
        <v>4</v>
      </c>
      <c r="I7" s="104" t="s">
        <v>4</v>
      </c>
      <c r="J7" s="104" t="s">
        <v>4</v>
      </c>
      <c r="K7" s="104" t="s">
        <v>4</v>
      </c>
      <c r="L7" s="104" t="s">
        <v>4</v>
      </c>
      <c r="M7" s="104" t="s">
        <v>4</v>
      </c>
      <c r="N7" s="104" t="s">
        <v>4</v>
      </c>
      <c r="O7" s="104" t="s">
        <v>4</v>
      </c>
      <c r="Q7" s="97" t="s">
        <v>227</v>
      </c>
      <c r="R7" s="106">
        <v>10034970377</v>
      </c>
    </row>
    <row r="8" spans="1:18">
      <c r="A8" s="24">
        <v>1</v>
      </c>
      <c r="B8" s="107" t="s">
        <v>234</v>
      </c>
      <c r="C8" s="104" t="s">
        <v>287</v>
      </c>
      <c r="D8" s="104">
        <v>2041565</v>
      </c>
      <c r="E8" s="104" t="s">
        <v>3961</v>
      </c>
      <c r="F8" s="104">
        <v>0</v>
      </c>
      <c r="G8" s="105">
        <v>14164000</v>
      </c>
      <c r="H8" s="104" t="s">
        <v>4</v>
      </c>
      <c r="I8" s="104" t="s">
        <v>4</v>
      </c>
      <c r="J8" s="104" t="s">
        <v>4</v>
      </c>
      <c r="K8" s="104" t="s">
        <v>4</v>
      </c>
      <c r="L8" s="104" t="s">
        <v>4</v>
      </c>
      <c r="M8" s="104" t="s">
        <v>4</v>
      </c>
      <c r="N8" s="104" t="s">
        <v>4</v>
      </c>
      <c r="O8" s="104" t="s">
        <v>4</v>
      </c>
      <c r="Q8" s="97" t="s">
        <v>10</v>
      </c>
      <c r="R8" s="106">
        <v>136775521630</v>
      </c>
    </row>
    <row r="9" spans="1:18">
      <c r="A9" s="24">
        <v>1</v>
      </c>
      <c r="B9" s="107" t="s">
        <v>234</v>
      </c>
      <c r="C9" s="104" t="s">
        <v>1109</v>
      </c>
      <c r="D9" s="104">
        <v>0</v>
      </c>
      <c r="E9" s="104" t="s">
        <v>3961</v>
      </c>
      <c r="F9" s="104">
        <v>0</v>
      </c>
      <c r="G9" s="105">
        <v>255535541</v>
      </c>
      <c r="H9" s="104" t="s">
        <v>4</v>
      </c>
      <c r="I9" s="104" t="s">
        <v>4</v>
      </c>
      <c r="J9" s="104" t="s">
        <v>4</v>
      </c>
      <c r="K9" s="104" t="s">
        <v>4</v>
      </c>
      <c r="L9" s="104" t="s">
        <v>4</v>
      </c>
      <c r="M9" s="104" t="s">
        <v>4</v>
      </c>
      <c r="N9" s="104" t="s">
        <v>4</v>
      </c>
      <c r="O9" s="104" t="s">
        <v>4</v>
      </c>
      <c r="Q9" s="97" t="s">
        <v>6</v>
      </c>
      <c r="R9" s="106">
        <v>979028</v>
      </c>
    </row>
    <row r="10" spans="1:18">
      <c r="A10" s="24">
        <v>1</v>
      </c>
      <c r="B10" s="107" t="s">
        <v>234</v>
      </c>
      <c r="C10" s="104" t="s">
        <v>4071</v>
      </c>
      <c r="D10" s="104" t="s">
        <v>4</v>
      </c>
      <c r="E10" s="104" t="s">
        <v>3961</v>
      </c>
      <c r="F10" s="104" t="s">
        <v>4</v>
      </c>
      <c r="G10" s="105">
        <v>5575635</v>
      </c>
      <c r="H10" s="104" t="s">
        <v>4</v>
      </c>
      <c r="I10" s="104" t="s">
        <v>4</v>
      </c>
      <c r="J10" s="104" t="s">
        <v>4</v>
      </c>
      <c r="K10" s="104" t="s">
        <v>4</v>
      </c>
      <c r="L10" s="104" t="s">
        <v>4</v>
      </c>
      <c r="M10" s="104" t="s">
        <v>4</v>
      </c>
      <c r="N10" s="104" t="s">
        <v>4</v>
      </c>
      <c r="O10" s="104" t="s">
        <v>4</v>
      </c>
      <c r="Q10" s="97" t="s">
        <v>228</v>
      </c>
      <c r="R10" s="106">
        <v>0</v>
      </c>
    </row>
    <row r="11" spans="1:18">
      <c r="A11" s="24">
        <v>1</v>
      </c>
      <c r="B11" s="107" t="s">
        <v>234</v>
      </c>
      <c r="C11" s="104" t="s">
        <v>4072</v>
      </c>
      <c r="D11" s="104" t="s">
        <v>4</v>
      </c>
      <c r="E11" s="104" t="s">
        <v>3961</v>
      </c>
      <c r="F11" s="104" t="s">
        <v>4</v>
      </c>
      <c r="G11" s="105">
        <v>9839355</v>
      </c>
      <c r="H11" s="104" t="s">
        <v>4</v>
      </c>
      <c r="I11" s="104" t="s">
        <v>4</v>
      </c>
      <c r="J11" s="104" t="s">
        <v>4</v>
      </c>
      <c r="K11" s="104" t="s">
        <v>4</v>
      </c>
      <c r="L11" s="104" t="s">
        <v>4</v>
      </c>
      <c r="M11" s="104" t="s">
        <v>4</v>
      </c>
      <c r="N11" s="104" t="s">
        <v>4</v>
      </c>
      <c r="O11" s="104" t="s">
        <v>4</v>
      </c>
      <c r="Q11" s="97" t="s">
        <v>8</v>
      </c>
      <c r="R11" s="106">
        <v>0</v>
      </c>
    </row>
    <row r="12" spans="1:18">
      <c r="A12" s="24">
        <v>1</v>
      </c>
      <c r="B12" s="107" t="s">
        <v>234</v>
      </c>
      <c r="C12" s="104" t="s">
        <v>1108</v>
      </c>
      <c r="D12" s="104" t="s">
        <v>4</v>
      </c>
      <c r="E12" s="104" t="s">
        <v>3830</v>
      </c>
      <c r="F12" s="104" t="s">
        <v>4</v>
      </c>
      <c r="G12" s="105">
        <v>6721830</v>
      </c>
      <c r="H12" s="104" t="s">
        <v>4</v>
      </c>
      <c r="I12" s="104" t="s">
        <v>4</v>
      </c>
      <c r="J12" s="104" t="s">
        <v>4</v>
      </c>
      <c r="K12" s="104" t="s">
        <v>4</v>
      </c>
      <c r="L12" s="104" t="s">
        <v>4</v>
      </c>
      <c r="M12" s="104" t="s">
        <v>4</v>
      </c>
      <c r="N12" s="104" t="s">
        <v>4</v>
      </c>
      <c r="O12" s="104" t="s">
        <v>4</v>
      </c>
      <c r="Q12" s="97" t="s">
        <v>234</v>
      </c>
      <c r="R12" s="106">
        <v>1517652437</v>
      </c>
    </row>
    <row r="13" spans="1:18">
      <c r="A13" s="24">
        <v>1</v>
      </c>
      <c r="B13" s="107" t="s">
        <v>234</v>
      </c>
      <c r="C13" s="104" t="s">
        <v>4073</v>
      </c>
      <c r="D13" s="104" t="s">
        <v>4</v>
      </c>
      <c r="E13" s="104" t="s">
        <v>3961</v>
      </c>
      <c r="F13" s="104" t="s">
        <v>4</v>
      </c>
      <c r="G13" s="105">
        <v>373895490</v>
      </c>
      <c r="H13" s="104" t="s">
        <v>4</v>
      </c>
      <c r="I13" s="104" t="s">
        <v>4</v>
      </c>
      <c r="J13" s="104" t="s">
        <v>4</v>
      </c>
      <c r="K13" s="104" t="s">
        <v>4</v>
      </c>
      <c r="L13" s="104" t="s">
        <v>4</v>
      </c>
      <c r="M13" s="104" t="s">
        <v>4</v>
      </c>
      <c r="N13" s="104" t="s">
        <v>4</v>
      </c>
      <c r="O13" s="104" t="s">
        <v>4</v>
      </c>
      <c r="Q13" s="97" t="s">
        <v>11</v>
      </c>
      <c r="R13" s="106">
        <v>526961048561.78003</v>
      </c>
    </row>
    <row r="14" spans="1:18">
      <c r="A14" s="24">
        <v>1</v>
      </c>
      <c r="B14" s="107" t="s">
        <v>234</v>
      </c>
      <c r="C14" s="104" t="s">
        <v>4074</v>
      </c>
      <c r="D14" s="104" t="s">
        <v>4</v>
      </c>
      <c r="E14" s="104" t="s">
        <v>3961</v>
      </c>
      <c r="F14" s="104" t="s">
        <v>4</v>
      </c>
      <c r="G14" s="105">
        <v>9839355</v>
      </c>
      <c r="H14" s="104" t="s">
        <v>4</v>
      </c>
      <c r="I14" s="104" t="s">
        <v>4</v>
      </c>
      <c r="J14" s="104" t="s">
        <v>4</v>
      </c>
      <c r="K14" s="104" t="s">
        <v>4</v>
      </c>
      <c r="L14" s="104" t="s">
        <v>4</v>
      </c>
      <c r="M14" s="104" t="s">
        <v>4</v>
      </c>
      <c r="N14" s="104" t="s">
        <v>4</v>
      </c>
      <c r="O14" s="104" t="s">
        <v>4</v>
      </c>
      <c r="Q14" s="97" t="s">
        <v>4131</v>
      </c>
      <c r="R14" s="106">
        <v>675290172033.78003</v>
      </c>
    </row>
    <row r="15" spans="1:18">
      <c r="A15" s="24">
        <v>1</v>
      </c>
      <c r="B15" s="107" t="s">
        <v>234</v>
      </c>
      <c r="C15" s="104" t="s">
        <v>1099</v>
      </c>
      <c r="D15" s="104" t="s">
        <v>4</v>
      </c>
      <c r="E15" s="104" t="s">
        <v>4</v>
      </c>
      <c r="F15" s="104" t="s">
        <v>4</v>
      </c>
      <c r="G15" s="108">
        <v>17591635</v>
      </c>
      <c r="H15" s="104" t="s">
        <v>4</v>
      </c>
      <c r="I15" s="104" t="s">
        <v>4</v>
      </c>
      <c r="J15" s="104" t="s">
        <v>4</v>
      </c>
      <c r="K15" s="104" t="s">
        <v>4</v>
      </c>
      <c r="L15" s="104" t="s">
        <v>4</v>
      </c>
      <c r="M15" s="104" t="s">
        <v>4</v>
      </c>
      <c r="N15" s="104" t="s">
        <v>4</v>
      </c>
      <c r="O15" s="104" t="s">
        <v>4</v>
      </c>
    </row>
    <row r="16" spans="1:18">
      <c r="A16" s="27">
        <v>2</v>
      </c>
      <c r="B16" s="109" t="s">
        <v>6</v>
      </c>
      <c r="C16" s="110" t="s">
        <v>4018</v>
      </c>
      <c r="D16" s="111" t="s">
        <v>4019</v>
      </c>
      <c r="E16" s="110" t="s">
        <v>4020</v>
      </c>
      <c r="F16" s="112">
        <v>1</v>
      </c>
      <c r="G16" s="113">
        <v>979028</v>
      </c>
      <c r="H16" s="110" t="s">
        <v>4</v>
      </c>
      <c r="I16" s="110" t="s">
        <v>4</v>
      </c>
      <c r="J16" s="113">
        <v>979028</v>
      </c>
      <c r="K16" s="110" t="s">
        <v>4</v>
      </c>
      <c r="L16" s="110" t="s">
        <v>4</v>
      </c>
      <c r="M16" s="110" t="s">
        <v>4</v>
      </c>
      <c r="N16" s="110" t="s">
        <v>4</v>
      </c>
      <c r="O16" s="110" t="s">
        <v>4</v>
      </c>
    </row>
    <row r="17" spans="1:15">
      <c r="A17" s="24">
        <v>3</v>
      </c>
      <c r="B17" s="114" t="s">
        <v>228</v>
      </c>
      <c r="C17" s="115" t="s">
        <v>4</v>
      </c>
      <c r="D17" s="115" t="s">
        <v>4</v>
      </c>
      <c r="E17" s="115" t="s">
        <v>4</v>
      </c>
      <c r="F17" s="115" t="s">
        <v>4</v>
      </c>
      <c r="G17" s="116">
        <v>0</v>
      </c>
      <c r="H17" s="117" t="s">
        <v>116</v>
      </c>
      <c r="I17" s="117" t="s">
        <v>116</v>
      </c>
      <c r="J17" s="117" t="s">
        <v>116</v>
      </c>
      <c r="K17" s="117" t="s">
        <v>116</v>
      </c>
      <c r="L17" s="117" t="s">
        <v>116</v>
      </c>
      <c r="M17" s="117" t="s">
        <v>116</v>
      </c>
      <c r="N17" s="117" t="s">
        <v>116</v>
      </c>
      <c r="O17" s="117" t="s">
        <v>116</v>
      </c>
    </row>
    <row r="18" spans="1:15">
      <c r="A18" s="27">
        <v>4</v>
      </c>
      <c r="B18" s="118" t="s">
        <v>8</v>
      </c>
      <c r="C18" s="118" t="s">
        <v>116</v>
      </c>
      <c r="D18" s="118" t="s">
        <v>116</v>
      </c>
      <c r="E18" s="118" t="s">
        <v>116</v>
      </c>
      <c r="F18" s="118" t="s">
        <v>116</v>
      </c>
      <c r="G18" s="119" t="s">
        <v>116</v>
      </c>
      <c r="H18" s="118" t="s">
        <v>116</v>
      </c>
      <c r="I18" s="118" t="s">
        <v>116</v>
      </c>
      <c r="J18" s="118" t="s">
        <v>116</v>
      </c>
      <c r="K18" s="118" t="s">
        <v>116</v>
      </c>
      <c r="L18" s="118" t="s">
        <v>116</v>
      </c>
      <c r="M18" s="118" t="s">
        <v>116</v>
      </c>
      <c r="N18" s="118" t="s">
        <v>116</v>
      </c>
      <c r="O18" s="118" t="s">
        <v>116</v>
      </c>
    </row>
    <row r="19" spans="1:15">
      <c r="A19" s="24">
        <v>5</v>
      </c>
      <c r="B19" s="107" t="s">
        <v>227</v>
      </c>
      <c r="C19" s="104" t="s">
        <v>4075</v>
      </c>
      <c r="D19" s="120">
        <v>59542051180</v>
      </c>
      <c r="E19" s="104" t="s">
        <v>3961</v>
      </c>
      <c r="F19" s="104">
        <v>1</v>
      </c>
      <c r="G19" s="121">
        <v>4544444383</v>
      </c>
      <c r="H19" s="104" t="s">
        <v>4</v>
      </c>
      <c r="I19" s="104">
        <v>23</v>
      </c>
      <c r="J19" s="121">
        <v>4544444383</v>
      </c>
      <c r="K19" s="104" t="s">
        <v>4</v>
      </c>
      <c r="L19" s="104" t="s">
        <v>4</v>
      </c>
      <c r="M19" s="104" t="s">
        <v>4</v>
      </c>
      <c r="N19" s="104" t="s">
        <v>4</v>
      </c>
      <c r="O19" s="104" t="s">
        <v>4</v>
      </c>
    </row>
    <row r="20" spans="1:15">
      <c r="A20" s="24">
        <v>5</v>
      </c>
      <c r="B20" s="107" t="s">
        <v>227</v>
      </c>
      <c r="C20" s="104" t="s">
        <v>4076</v>
      </c>
      <c r="D20" s="120">
        <v>105913533</v>
      </c>
      <c r="E20" s="104" t="s">
        <v>1111</v>
      </c>
      <c r="F20" s="104">
        <v>1</v>
      </c>
      <c r="G20" s="121">
        <v>4793912870</v>
      </c>
      <c r="H20" s="104" t="s">
        <v>4</v>
      </c>
      <c r="I20" s="104">
        <v>22</v>
      </c>
      <c r="J20" s="121">
        <v>4793912870</v>
      </c>
      <c r="K20" s="104" t="s">
        <v>4</v>
      </c>
      <c r="L20" s="104" t="s">
        <v>4</v>
      </c>
      <c r="M20" s="104" t="s">
        <v>4</v>
      </c>
      <c r="N20" s="104" t="s">
        <v>4</v>
      </c>
      <c r="O20" s="104" t="s">
        <v>4</v>
      </c>
    </row>
    <row r="21" spans="1:15">
      <c r="A21" s="24">
        <v>5</v>
      </c>
      <c r="B21" s="107" t="s">
        <v>227</v>
      </c>
      <c r="C21" s="104" t="s">
        <v>4077</v>
      </c>
      <c r="D21" s="120">
        <v>248339678</v>
      </c>
      <c r="E21" s="104" t="s">
        <v>1111</v>
      </c>
      <c r="F21" s="104">
        <v>1</v>
      </c>
      <c r="G21" s="121">
        <v>321253703</v>
      </c>
      <c r="H21" s="104" t="s">
        <v>4</v>
      </c>
      <c r="I21" s="104">
        <v>22</v>
      </c>
      <c r="J21" s="121">
        <v>321253703</v>
      </c>
      <c r="K21" s="104" t="s">
        <v>4</v>
      </c>
      <c r="L21" s="104" t="s">
        <v>4</v>
      </c>
      <c r="M21" s="104" t="s">
        <v>4</v>
      </c>
      <c r="N21" s="104" t="s">
        <v>4</v>
      </c>
      <c r="O21" s="104" t="s">
        <v>4</v>
      </c>
    </row>
    <row r="22" spans="1:15">
      <c r="A22" s="24">
        <v>5</v>
      </c>
      <c r="B22" s="107" t="s">
        <v>227</v>
      </c>
      <c r="C22" s="104" t="s">
        <v>4078</v>
      </c>
      <c r="D22" s="120">
        <v>77384627170</v>
      </c>
      <c r="E22" s="104" t="s">
        <v>3961</v>
      </c>
      <c r="F22" s="104">
        <v>1</v>
      </c>
      <c r="G22" s="121">
        <v>49494226</v>
      </c>
      <c r="H22" s="104" t="s">
        <v>4</v>
      </c>
      <c r="I22" s="104">
        <v>17</v>
      </c>
      <c r="J22" s="121">
        <v>49494226</v>
      </c>
      <c r="K22" s="104" t="s">
        <v>4</v>
      </c>
      <c r="L22" s="104" t="s">
        <v>4</v>
      </c>
      <c r="M22" s="104" t="s">
        <v>4</v>
      </c>
      <c r="N22" s="104" t="s">
        <v>4</v>
      </c>
      <c r="O22" s="104" t="s">
        <v>4</v>
      </c>
    </row>
    <row r="23" spans="1:15">
      <c r="A23" s="24">
        <v>5</v>
      </c>
      <c r="B23" s="107" t="s">
        <v>227</v>
      </c>
      <c r="C23" s="104" t="s">
        <v>4079</v>
      </c>
      <c r="D23" s="120">
        <v>90300075</v>
      </c>
      <c r="E23" s="104" t="s">
        <v>1112</v>
      </c>
      <c r="F23" s="104">
        <v>1</v>
      </c>
      <c r="G23" s="121">
        <v>7241765</v>
      </c>
      <c r="H23" s="104" t="s">
        <v>4</v>
      </c>
      <c r="I23" s="104">
        <v>18</v>
      </c>
      <c r="J23" s="121">
        <v>7241765</v>
      </c>
      <c r="K23" s="104" t="s">
        <v>4</v>
      </c>
      <c r="L23" s="104" t="s">
        <v>4</v>
      </c>
      <c r="M23" s="104" t="s">
        <v>4</v>
      </c>
      <c r="N23" s="104" t="s">
        <v>4</v>
      </c>
      <c r="O23" s="104" t="s">
        <v>4</v>
      </c>
    </row>
    <row r="24" spans="1:15">
      <c r="A24" s="24">
        <v>5</v>
      </c>
      <c r="B24" s="107" t="s">
        <v>227</v>
      </c>
      <c r="C24" s="104" t="s">
        <v>4080</v>
      </c>
      <c r="D24" s="122">
        <v>78436094300012</v>
      </c>
      <c r="E24" s="104" t="s">
        <v>3961</v>
      </c>
      <c r="F24" s="104">
        <v>1</v>
      </c>
      <c r="G24" s="121">
        <v>606760</v>
      </c>
      <c r="H24" s="104" t="s">
        <v>4</v>
      </c>
      <c r="I24" s="104">
        <v>23</v>
      </c>
      <c r="J24" s="121">
        <v>606760</v>
      </c>
      <c r="K24" s="104" t="s">
        <v>4</v>
      </c>
      <c r="L24" s="104" t="s">
        <v>4</v>
      </c>
      <c r="M24" s="104" t="s">
        <v>4</v>
      </c>
      <c r="N24" s="104" t="s">
        <v>4</v>
      </c>
      <c r="O24" s="104" t="s">
        <v>4</v>
      </c>
    </row>
    <row r="25" spans="1:15">
      <c r="A25" s="24">
        <v>5</v>
      </c>
      <c r="B25" s="107" t="s">
        <v>227</v>
      </c>
      <c r="C25" s="104" t="s">
        <v>4021</v>
      </c>
      <c r="D25" s="120" t="s">
        <v>4</v>
      </c>
      <c r="E25" s="104" t="s">
        <v>4022</v>
      </c>
      <c r="F25" s="104">
        <v>4</v>
      </c>
      <c r="G25" s="121">
        <v>278310420</v>
      </c>
      <c r="H25" s="104" t="s">
        <v>4</v>
      </c>
      <c r="I25" s="104">
        <v>18</v>
      </c>
      <c r="J25" s="121">
        <v>128648424</v>
      </c>
      <c r="K25" s="104">
        <v>23</v>
      </c>
      <c r="L25" s="123">
        <v>47200000</v>
      </c>
      <c r="M25" s="104">
        <v>23</v>
      </c>
      <c r="N25" s="123">
        <v>16104900</v>
      </c>
      <c r="O25" s="123">
        <v>86357096</v>
      </c>
    </row>
    <row r="26" spans="1:15">
      <c r="A26" s="24">
        <v>5</v>
      </c>
      <c r="B26" s="107" t="s">
        <v>227</v>
      </c>
      <c r="C26" s="104" t="s">
        <v>4024</v>
      </c>
      <c r="D26" s="120" t="s">
        <v>4</v>
      </c>
      <c r="E26" s="104" t="s">
        <v>4</v>
      </c>
      <c r="F26" s="104">
        <v>1</v>
      </c>
      <c r="G26" s="121">
        <v>39706250</v>
      </c>
      <c r="H26" s="104" t="s">
        <v>4</v>
      </c>
      <c r="I26" s="104">
        <v>16</v>
      </c>
      <c r="J26" s="121">
        <v>39706250</v>
      </c>
      <c r="K26" s="104" t="s">
        <v>4</v>
      </c>
      <c r="L26" s="104" t="s">
        <v>4</v>
      </c>
      <c r="M26" s="104" t="s">
        <v>4</v>
      </c>
      <c r="N26" s="104" t="s">
        <v>4</v>
      </c>
      <c r="O26" s="104" t="s">
        <v>4</v>
      </c>
    </row>
    <row r="27" spans="1:15" ht="33.75">
      <c r="A27" s="27">
        <v>6</v>
      </c>
      <c r="B27" s="118" t="s">
        <v>10</v>
      </c>
      <c r="C27" s="124" t="s">
        <v>4081</v>
      </c>
      <c r="D27" s="118" t="s">
        <v>382</v>
      </c>
      <c r="E27" s="118" t="s">
        <v>4082</v>
      </c>
      <c r="F27" s="118">
        <v>1</v>
      </c>
      <c r="G27" s="119">
        <v>2560852880</v>
      </c>
      <c r="H27" s="118" t="s">
        <v>4</v>
      </c>
      <c r="I27" s="118" t="s">
        <v>4</v>
      </c>
      <c r="J27" s="118" t="s">
        <v>4</v>
      </c>
      <c r="K27" s="118" t="s">
        <v>4</v>
      </c>
      <c r="L27" s="118" t="s">
        <v>4</v>
      </c>
      <c r="M27" s="118" t="s">
        <v>4</v>
      </c>
      <c r="N27" s="118" t="s">
        <v>4</v>
      </c>
      <c r="O27" s="118" t="s">
        <v>4</v>
      </c>
    </row>
    <row r="28" spans="1:15">
      <c r="A28" s="27">
        <v>6</v>
      </c>
      <c r="B28" s="118" t="s">
        <v>10</v>
      </c>
      <c r="C28" s="118" t="s">
        <v>4083</v>
      </c>
      <c r="D28" s="118" t="s">
        <v>382</v>
      </c>
      <c r="E28" s="118" t="s">
        <v>4082</v>
      </c>
      <c r="F28" s="118">
        <v>1</v>
      </c>
      <c r="G28" s="119">
        <v>1643260223</v>
      </c>
      <c r="H28" s="118" t="s">
        <v>4</v>
      </c>
      <c r="I28" s="118" t="s">
        <v>4</v>
      </c>
      <c r="J28" s="118" t="s">
        <v>4</v>
      </c>
      <c r="K28" s="118" t="s">
        <v>4</v>
      </c>
      <c r="L28" s="118" t="s">
        <v>4</v>
      </c>
      <c r="M28" s="118" t="s">
        <v>4</v>
      </c>
      <c r="N28" s="118" t="s">
        <v>4</v>
      </c>
      <c r="O28" s="118" t="s">
        <v>4</v>
      </c>
    </row>
    <row r="29" spans="1:15">
      <c r="A29" s="27">
        <v>6</v>
      </c>
      <c r="B29" s="118" t="s">
        <v>10</v>
      </c>
      <c r="C29" s="118" t="s">
        <v>4084</v>
      </c>
      <c r="D29" s="118" t="s">
        <v>382</v>
      </c>
      <c r="E29" s="118" t="s">
        <v>4082</v>
      </c>
      <c r="F29" s="118">
        <v>1</v>
      </c>
      <c r="G29" s="119">
        <v>1184978971</v>
      </c>
      <c r="H29" s="118" t="s">
        <v>4</v>
      </c>
      <c r="I29" s="118" t="s">
        <v>4</v>
      </c>
      <c r="J29" s="118" t="s">
        <v>4</v>
      </c>
      <c r="K29" s="118" t="s">
        <v>4</v>
      </c>
      <c r="L29" s="118" t="s">
        <v>4</v>
      </c>
      <c r="M29" s="118" t="s">
        <v>4</v>
      </c>
      <c r="N29" s="118" t="s">
        <v>4</v>
      </c>
      <c r="O29" s="118" t="s">
        <v>4</v>
      </c>
    </row>
    <row r="30" spans="1:15">
      <c r="A30" s="27">
        <v>6</v>
      </c>
      <c r="B30" s="118" t="s">
        <v>10</v>
      </c>
      <c r="C30" s="118" t="s">
        <v>1113</v>
      </c>
      <c r="D30" s="118" t="s">
        <v>4</v>
      </c>
      <c r="E30" s="118" t="s">
        <v>4085</v>
      </c>
      <c r="F30" s="118" t="s">
        <v>4</v>
      </c>
      <c r="G30" s="119">
        <v>997292553</v>
      </c>
      <c r="H30" s="118" t="s">
        <v>4</v>
      </c>
      <c r="I30" s="118" t="s">
        <v>4</v>
      </c>
      <c r="J30" s="118" t="s">
        <v>4</v>
      </c>
      <c r="K30" s="118" t="s">
        <v>4</v>
      </c>
      <c r="L30" s="118" t="s">
        <v>4</v>
      </c>
      <c r="M30" s="118" t="s">
        <v>4</v>
      </c>
      <c r="N30" s="118" t="s">
        <v>4</v>
      </c>
      <c r="O30" s="118" t="s">
        <v>4</v>
      </c>
    </row>
    <row r="31" spans="1:15" ht="22.5">
      <c r="A31" s="27">
        <v>6</v>
      </c>
      <c r="B31" s="118" t="s">
        <v>10</v>
      </c>
      <c r="C31" s="124" t="s">
        <v>4086</v>
      </c>
      <c r="D31" s="118" t="s">
        <v>4</v>
      </c>
      <c r="E31" s="118" t="s">
        <v>4082</v>
      </c>
      <c r="F31" s="118" t="s">
        <v>4</v>
      </c>
      <c r="G31" s="119">
        <v>647407968</v>
      </c>
      <c r="H31" s="118" t="s">
        <v>4</v>
      </c>
      <c r="I31" s="118" t="s">
        <v>4</v>
      </c>
      <c r="J31" s="118" t="s">
        <v>4</v>
      </c>
      <c r="K31" s="118" t="s">
        <v>4</v>
      </c>
      <c r="L31" s="118" t="s">
        <v>4</v>
      </c>
      <c r="M31" s="118" t="s">
        <v>4</v>
      </c>
      <c r="N31" s="118" t="s">
        <v>4</v>
      </c>
      <c r="O31" s="118" t="s">
        <v>4</v>
      </c>
    </row>
    <row r="32" spans="1:15" ht="22.5">
      <c r="A32" s="27">
        <v>6</v>
      </c>
      <c r="B32" s="118" t="s">
        <v>10</v>
      </c>
      <c r="C32" s="124" t="s">
        <v>4087</v>
      </c>
      <c r="D32" s="118" t="s">
        <v>4</v>
      </c>
      <c r="E32" s="118" t="s">
        <v>4085</v>
      </c>
      <c r="F32" s="118" t="s">
        <v>4</v>
      </c>
      <c r="G32" s="119">
        <v>330685672</v>
      </c>
      <c r="H32" s="118" t="s">
        <v>4</v>
      </c>
      <c r="I32" s="118" t="s">
        <v>4</v>
      </c>
      <c r="J32" s="118" t="s">
        <v>4</v>
      </c>
      <c r="K32" s="118" t="s">
        <v>4</v>
      </c>
      <c r="L32" s="118" t="s">
        <v>4</v>
      </c>
      <c r="M32" s="118" t="s">
        <v>4</v>
      </c>
      <c r="N32" s="118" t="s">
        <v>4</v>
      </c>
      <c r="O32" s="118" t="s">
        <v>4</v>
      </c>
    </row>
    <row r="33" spans="1:18" ht="22.5">
      <c r="A33" s="27">
        <v>6</v>
      </c>
      <c r="B33" s="118" t="s">
        <v>10</v>
      </c>
      <c r="C33" s="124" t="s">
        <v>4088</v>
      </c>
      <c r="D33" s="118" t="s">
        <v>4</v>
      </c>
      <c r="E33" s="118" t="s">
        <v>4089</v>
      </c>
      <c r="F33" s="118" t="s">
        <v>4</v>
      </c>
      <c r="G33" s="119">
        <v>257566112</v>
      </c>
      <c r="H33" s="118" t="s">
        <v>4</v>
      </c>
      <c r="I33" s="118" t="s">
        <v>4</v>
      </c>
      <c r="J33" s="118" t="s">
        <v>4</v>
      </c>
      <c r="K33" s="118" t="s">
        <v>4</v>
      </c>
      <c r="L33" s="118" t="s">
        <v>4</v>
      </c>
      <c r="M33" s="118" t="s">
        <v>4</v>
      </c>
      <c r="N33" s="118" t="s">
        <v>4</v>
      </c>
      <c r="O33" s="118" t="s">
        <v>4</v>
      </c>
    </row>
    <row r="34" spans="1:18">
      <c r="A34" s="27">
        <v>6</v>
      </c>
      <c r="B34" s="118" t="s">
        <v>10</v>
      </c>
      <c r="C34" s="118" t="s">
        <v>4090</v>
      </c>
      <c r="D34" s="118" t="s">
        <v>4</v>
      </c>
      <c r="E34" s="118" t="s">
        <v>4091</v>
      </c>
      <c r="F34" s="118" t="s">
        <v>4</v>
      </c>
      <c r="G34" s="119">
        <v>169603555</v>
      </c>
      <c r="H34" s="118" t="s">
        <v>4</v>
      </c>
      <c r="I34" s="118" t="s">
        <v>4</v>
      </c>
      <c r="J34" s="118" t="s">
        <v>4</v>
      </c>
      <c r="K34" s="118" t="s">
        <v>4</v>
      </c>
      <c r="L34" s="118" t="s">
        <v>4</v>
      </c>
      <c r="M34" s="118" t="s">
        <v>4</v>
      </c>
      <c r="N34" s="118" t="s">
        <v>4</v>
      </c>
      <c r="O34" s="118" t="s">
        <v>4</v>
      </c>
    </row>
    <row r="35" spans="1:18" ht="33.75">
      <c r="A35" s="27">
        <v>6</v>
      </c>
      <c r="B35" s="118" t="s">
        <v>10</v>
      </c>
      <c r="C35" s="124" t="s">
        <v>4092</v>
      </c>
      <c r="D35" s="118" t="s">
        <v>4</v>
      </c>
      <c r="E35" s="118" t="s">
        <v>4082</v>
      </c>
      <c r="F35" s="118" t="s">
        <v>4</v>
      </c>
      <c r="G35" s="119">
        <v>165702512</v>
      </c>
      <c r="H35" s="118" t="s">
        <v>4</v>
      </c>
      <c r="I35" s="118" t="s">
        <v>4</v>
      </c>
      <c r="J35" s="118" t="s">
        <v>4</v>
      </c>
      <c r="K35" s="118" t="s">
        <v>4</v>
      </c>
      <c r="L35" s="118" t="s">
        <v>4</v>
      </c>
      <c r="M35" s="118" t="s">
        <v>4</v>
      </c>
      <c r="N35" s="118" t="s">
        <v>4</v>
      </c>
      <c r="O35" s="118" t="s">
        <v>4</v>
      </c>
    </row>
    <row r="36" spans="1:18">
      <c r="A36" s="27">
        <v>6</v>
      </c>
      <c r="B36" s="118" t="s">
        <v>10</v>
      </c>
      <c r="C36" s="118" t="s">
        <v>4093</v>
      </c>
      <c r="D36" s="125" t="s">
        <v>4</v>
      </c>
      <c r="E36" s="118" t="s">
        <v>1155</v>
      </c>
      <c r="F36" s="118" t="s">
        <v>4</v>
      </c>
      <c r="G36" s="119">
        <v>165408095</v>
      </c>
      <c r="H36" s="118" t="s">
        <v>4</v>
      </c>
      <c r="I36" s="118" t="s">
        <v>4</v>
      </c>
      <c r="J36" s="118" t="s">
        <v>4</v>
      </c>
      <c r="K36" s="118" t="s">
        <v>4</v>
      </c>
      <c r="L36" s="118" t="s">
        <v>4</v>
      </c>
      <c r="M36" s="118" t="s">
        <v>4</v>
      </c>
      <c r="N36" s="118" t="s">
        <v>4</v>
      </c>
      <c r="O36" s="118" t="s">
        <v>4</v>
      </c>
    </row>
    <row r="37" spans="1:18">
      <c r="A37" s="27">
        <v>6</v>
      </c>
      <c r="B37" s="118" t="s">
        <v>10</v>
      </c>
      <c r="C37" s="118" t="s">
        <v>4129</v>
      </c>
      <c r="D37" s="118" t="s">
        <v>4</v>
      </c>
      <c r="E37" s="118" t="s">
        <v>4</v>
      </c>
      <c r="F37" s="118" t="s">
        <v>4</v>
      </c>
      <c r="G37" s="119">
        <v>128652763089</v>
      </c>
      <c r="H37" s="118" t="s">
        <v>4</v>
      </c>
      <c r="I37" s="118" t="s">
        <v>4</v>
      </c>
      <c r="J37" s="118" t="s">
        <v>4</v>
      </c>
      <c r="K37" s="118" t="s">
        <v>4</v>
      </c>
      <c r="L37" s="118" t="s">
        <v>4</v>
      </c>
      <c r="M37" s="118" t="s">
        <v>4</v>
      </c>
      <c r="N37" s="118" t="s">
        <v>4</v>
      </c>
      <c r="O37" s="118" t="s">
        <v>4</v>
      </c>
    </row>
    <row r="38" spans="1:18">
      <c r="A38" s="24">
        <v>7</v>
      </c>
      <c r="B38" s="114" t="s">
        <v>11</v>
      </c>
      <c r="C38" s="104" t="s">
        <v>130</v>
      </c>
      <c r="D38" s="104">
        <v>0</v>
      </c>
      <c r="E38" s="104">
        <v>0</v>
      </c>
      <c r="F38" s="104">
        <v>1</v>
      </c>
      <c r="G38" s="116">
        <v>526961048561.78003</v>
      </c>
      <c r="H38" s="104" t="s">
        <v>4</v>
      </c>
      <c r="I38" s="104" t="s">
        <v>4</v>
      </c>
      <c r="J38" s="104" t="s">
        <v>4</v>
      </c>
      <c r="K38" s="104" t="s">
        <v>4</v>
      </c>
      <c r="L38" s="104" t="s">
        <v>4</v>
      </c>
      <c r="M38" s="104" t="s">
        <v>4</v>
      </c>
      <c r="N38" s="104" t="s">
        <v>4</v>
      </c>
      <c r="O38" s="104" t="s">
        <v>4</v>
      </c>
    </row>
    <row r="39" spans="1:18" ht="15.75">
      <c r="B39" s="126"/>
      <c r="C39" s="126" t="s">
        <v>101</v>
      </c>
      <c r="D39" s="126"/>
      <c r="E39" s="126"/>
      <c r="F39" s="127"/>
      <c r="G39" s="128">
        <f>SUM(G7:G38)</f>
        <v>675290172033.78003</v>
      </c>
      <c r="H39" s="129"/>
      <c r="I39" s="129"/>
      <c r="J39" s="129"/>
      <c r="K39" s="129"/>
      <c r="L39" s="129"/>
      <c r="M39" s="129"/>
      <c r="N39" s="129"/>
      <c r="O39" s="129"/>
    </row>
    <row r="40" spans="1:18">
      <c r="B40" s="130" t="s">
        <v>24</v>
      </c>
    </row>
    <row r="41" spans="1:18">
      <c r="B41" s="130"/>
    </row>
    <row r="42" spans="1:18">
      <c r="B42" s="99" t="s">
        <v>266</v>
      </c>
    </row>
    <row r="43" spans="1:18" ht="57" thickBot="1">
      <c r="A43" s="131" t="s">
        <v>19</v>
      </c>
      <c r="B43" s="131" t="s">
        <v>3</v>
      </c>
      <c r="C43" s="131" t="s">
        <v>268</v>
      </c>
      <c r="D43" s="131" t="s">
        <v>283</v>
      </c>
      <c r="E43" s="131" t="s">
        <v>284</v>
      </c>
      <c r="F43" s="131" t="s">
        <v>271</v>
      </c>
      <c r="G43" s="131" t="s">
        <v>272</v>
      </c>
      <c r="H43" s="131" t="s">
        <v>273</v>
      </c>
      <c r="I43" s="131" t="s">
        <v>274</v>
      </c>
      <c r="J43" s="131" t="s">
        <v>275</v>
      </c>
      <c r="K43" s="131" t="s">
        <v>276</v>
      </c>
      <c r="L43" s="131" t="s">
        <v>275</v>
      </c>
      <c r="M43" s="131" t="s">
        <v>276</v>
      </c>
      <c r="N43" s="131" t="s">
        <v>275</v>
      </c>
      <c r="O43" s="131" t="s">
        <v>277</v>
      </c>
      <c r="Q43" s="101" t="s">
        <v>4130</v>
      </c>
      <c r="R43" s="18" t="s">
        <v>4132</v>
      </c>
    </row>
    <row r="44" spans="1:18">
      <c r="A44" s="24">
        <v>1</v>
      </c>
      <c r="B44" s="114" t="s">
        <v>239</v>
      </c>
      <c r="C44" s="114" t="s">
        <v>305</v>
      </c>
      <c r="D44" s="132" t="s">
        <v>3826</v>
      </c>
      <c r="E44" s="114" t="s">
        <v>3827</v>
      </c>
      <c r="F44" s="133">
        <v>1</v>
      </c>
      <c r="G44" s="134">
        <v>5403750</v>
      </c>
      <c r="H44" s="133" t="s">
        <v>4</v>
      </c>
      <c r="I44" s="133" t="s">
        <v>4</v>
      </c>
      <c r="J44" s="133" t="s">
        <v>4</v>
      </c>
      <c r="K44" s="133" t="s">
        <v>4</v>
      </c>
      <c r="L44" s="133" t="s">
        <v>4</v>
      </c>
      <c r="M44" s="133" t="s">
        <v>4</v>
      </c>
      <c r="N44" s="133" t="s">
        <v>4</v>
      </c>
      <c r="O44" s="133" t="s">
        <v>4</v>
      </c>
      <c r="Q44" s="97" t="s">
        <v>238</v>
      </c>
      <c r="R44" s="135">
        <v>0</v>
      </c>
    </row>
    <row r="45" spans="1:18">
      <c r="A45" s="24">
        <v>1</v>
      </c>
      <c r="B45" s="114" t="s">
        <v>239</v>
      </c>
      <c r="C45" s="114" t="s">
        <v>3828</v>
      </c>
      <c r="D45" s="136">
        <v>72491230</v>
      </c>
      <c r="E45" s="114" t="s">
        <v>285</v>
      </c>
      <c r="F45" s="133">
        <v>1</v>
      </c>
      <c r="G45" s="134">
        <v>3152600</v>
      </c>
      <c r="H45" s="133" t="s">
        <v>4</v>
      </c>
      <c r="I45" s="133" t="s">
        <v>4</v>
      </c>
      <c r="J45" s="133" t="s">
        <v>4</v>
      </c>
      <c r="K45" s="133" t="s">
        <v>4</v>
      </c>
      <c r="L45" s="133" t="s">
        <v>4</v>
      </c>
      <c r="M45" s="133" t="s">
        <v>4</v>
      </c>
      <c r="N45" s="133" t="s">
        <v>4</v>
      </c>
      <c r="O45" s="133" t="s">
        <v>4</v>
      </c>
      <c r="Q45" s="97" t="s">
        <v>236</v>
      </c>
      <c r="R45" s="135">
        <v>760610322</v>
      </c>
    </row>
    <row r="46" spans="1:18">
      <c r="A46" s="24">
        <v>1</v>
      </c>
      <c r="B46" s="114" t="s">
        <v>239</v>
      </c>
      <c r="C46" s="114" t="s">
        <v>3829</v>
      </c>
      <c r="D46" s="132">
        <v>6601</v>
      </c>
      <c r="E46" s="114" t="s">
        <v>3830</v>
      </c>
      <c r="F46" s="133">
        <v>1</v>
      </c>
      <c r="G46" s="134">
        <v>3600000</v>
      </c>
      <c r="H46" s="133" t="s">
        <v>4</v>
      </c>
      <c r="I46" s="133" t="s">
        <v>4</v>
      </c>
      <c r="J46" s="133" t="s">
        <v>4</v>
      </c>
      <c r="K46" s="133" t="s">
        <v>4</v>
      </c>
      <c r="L46" s="133" t="s">
        <v>4</v>
      </c>
      <c r="M46" s="133" t="s">
        <v>4</v>
      </c>
      <c r="N46" s="133" t="s">
        <v>4</v>
      </c>
      <c r="O46" s="133" t="s">
        <v>4</v>
      </c>
      <c r="Q46" s="97" t="s">
        <v>390</v>
      </c>
      <c r="R46" s="135">
        <v>488321763</v>
      </c>
    </row>
    <row r="47" spans="1:18">
      <c r="A47" s="27">
        <v>2</v>
      </c>
      <c r="B47" s="118" t="s">
        <v>222</v>
      </c>
      <c r="C47" s="118" t="s">
        <v>3831</v>
      </c>
      <c r="D47" s="137">
        <v>0</v>
      </c>
      <c r="E47" s="138" t="s">
        <v>3832</v>
      </c>
      <c r="F47" s="137">
        <v>1</v>
      </c>
      <c r="G47" s="139">
        <v>19313314495</v>
      </c>
      <c r="H47" s="137" t="s">
        <v>4</v>
      </c>
      <c r="I47" s="137" t="s">
        <v>4</v>
      </c>
      <c r="J47" s="137" t="s">
        <v>4</v>
      </c>
      <c r="K47" s="137" t="s">
        <v>4</v>
      </c>
      <c r="L47" s="137" t="s">
        <v>4</v>
      </c>
      <c r="M47" s="137" t="s">
        <v>4</v>
      </c>
      <c r="N47" s="137" t="s">
        <v>4</v>
      </c>
      <c r="O47" s="137" t="s">
        <v>4</v>
      </c>
      <c r="Q47" s="97" t="s">
        <v>1338</v>
      </c>
      <c r="R47" s="135">
        <v>1583451327</v>
      </c>
    </row>
    <row r="48" spans="1:18">
      <c r="A48" s="27">
        <v>2</v>
      </c>
      <c r="B48" s="118" t="s">
        <v>222</v>
      </c>
      <c r="C48" s="118" t="s">
        <v>3833</v>
      </c>
      <c r="D48" s="137">
        <v>0</v>
      </c>
      <c r="E48" s="138" t="s">
        <v>3834</v>
      </c>
      <c r="F48" s="137">
        <v>1</v>
      </c>
      <c r="G48" s="139">
        <v>14443143542</v>
      </c>
      <c r="H48" s="137" t="s">
        <v>4</v>
      </c>
      <c r="I48" s="137" t="s">
        <v>4</v>
      </c>
      <c r="J48" s="137" t="s">
        <v>4</v>
      </c>
      <c r="K48" s="137" t="s">
        <v>4</v>
      </c>
      <c r="L48" s="137" t="s">
        <v>4</v>
      </c>
      <c r="M48" s="137" t="s">
        <v>4</v>
      </c>
      <c r="N48" s="137" t="s">
        <v>4</v>
      </c>
      <c r="O48" s="137" t="s">
        <v>4</v>
      </c>
      <c r="Q48" s="97" t="s">
        <v>223</v>
      </c>
      <c r="R48" s="135">
        <v>136031462448</v>
      </c>
    </row>
    <row r="49" spans="1:18">
      <c r="A49" s="27">
        <v>2</v>
      </c>
      <c r="B49" s="118" t="s">
        <v>222</v>
      </c>
      <c r="C49" s="118" t="s">
        <v>3835</v>
      </c>
      <c r="D49" s="137">
        <v>0</v>
      </c>
      <c r="E49" s="138" t="s">
        <v>3836</v>
      </c>
      <c r="F49" s="137">
        <v>1</v>
      </c>
      <c r="G49" s="139">
        <v>9519605211</v>
      </c>
      <c r="H49" s="137" t="s">
        <v>4</v>
      </c>
      <c r="I49" s="137" t="s">
        <v>4</v>
      </c>
      <c r="J49" s="137" t="s">
        <v>4</v>
      </c>
      <c r="K49" s="137" t="s">
        <v>4</v>
      </c>
      <c r="L49" s="137" t="s">
        <v>4</v>
      </c>
      <c r="M49" s="137" t="s">
        <v>4</v>
      </c>
      <c r="N49" s="137" t="s">
        <v>4</v>
      </c>
      <c r="O49" s="137" t="s">
        <v>4</v>
      </c>
      <c r="Q49" s="97" t="s">
        <v>231</v>
      </c>
      <c r="R49" s="135">
        <v>0</v>
      </c>
    </row>
    <row r="50" spans="1:18">
      <c r="A50" s="27">
        <v>2</v>
      </c>
      <c r="B50" s="118" t="s">
        <v>222</v>
      </c>
      <c r="C50" s="118" t="s">
        <v>3837</v>
      </c>
      <c r="D50" s="137" t="s">
        <v>4</v>
      </c>
      <c r="E50" s="138" t="s">
        <v>3838</v>
      </c>
      <c r="F50" s="137">
        <v>1</v>
      </c>
      <c r="G50" s="139">
        <v>3069403844</v>
      </c>
      <c r="H50" s="137" t="s">
        <v>4</v>
      </c>
      <c r="I50" s="137" t="s">
        <v>4</v>
      </c>
      <c r="J50" s="137" t="s">
        <v>4</v>
      </c>
      <c r="K50" s="137" t="s">
        <v>4</v>
      </c>
      <c r="L50" s="137" t="s">
        <v>4</v>
      </c>
      <c r="M50" s="137" t="s">
        <v>4</v>
      </c>
      <c r="N50" s="137" t="s">
        <v>4</v>
      </c>
      <c r="O50" s="137" t="s">
        <v>4</v>
      </c>
      <c r="Q50" s="97" t="s">
        <v>224</v>
      </c>
      <c r="R50" s="135">
        <v>35952711596</v>
      </c>
    </row>
    <row r="51" spans="1:18">
      <c r="A51" s="27">
        <v>2</v>
      </c>
      <c r="B51" s="118" t="s">
        <v>222</v>
      </c>
      <c r="C51" s="118" t="s">
        <v>3839</v>
      </c>
      <c r="D51" s="137" t="s">
        <v>4</v>
      </c>
      <c r="E51" s="138" t="s">
        <v>3840</v>
      </c>
      <c r="F51" s="137">
        <v>1</v>
      </c>
      <c r="G51" s="139">
        <v>2644851085</v>
      </c>
      <c r="H51" s="137" t="s">
        <v>4</v>
      </c>
      <c r="I51" s="137" t="s">
        <v>4</v>
      </c>
      <c r="J51" s="137" t="s">
        <v>4</v>
      </c>
      <c r="K51" s="137" t="s">
        <v>4</v>
      </c>
      <c r="L51" s="137" t="s">
        <v>4</v>
      </c>
      <c r="M51" s="137" t="s">
        <v>4</v>
      </c>
      <c r="N51" s="137" t="s">
        <v>4</v>
      </c>
      <c r="O51" s="137" t="s">
        <v>4</v>
      </c>
      <c r="Q51" s="97" t="s">
        <v>229</v>
      </c>
      <c r="R51" s="135">
        <v>6291601783</v>
      </c>
    </row>
    <row r="52" spans="1:18">
      <c r="A52" s="27">
        <v>2</v>
      </c>
      <c r="B52" s="118" t="s">
        <v>222</v>
      </c>
      <c r="C52" s="118" t="s">
        <v>3841</v>
      </c>
      <c r="D52" s="137" t="s">
        <v>4</v>
      </c>
      <c r="E52" s="138" t="s">
        <v>3842</v>
      </c>
      <c r="F52" s="137">
        <v>1</v>
      </c>
      <c r="G52" s="139">
        <v>2136957175</v>
      </c>
      <c r="H52" s="137" t="s">
        <v>4</v>
      </c>
      <c r="I52" s="137" t="s">
        <v>4</v>
      </c>
      <c r="J52" s="137" t="s">
        <v>4</v>
      </c>
      <c r="K52" s="137" t="s">
        <v>4</v>
      </c>
      <c r="L52" s="137" t="s">
        <v>4</v>
      </c>
      <c r="M52" s="137" t="s">
        <v>4</v>
      </c>
      <c r="N52" s="137" t="s">
        <v>4</v>
      </c>
      <c r="O52" s="137" t="s">
        <v>4</v>
      </c>
      <c r="Q52" s="97" t="s">
        <v>180</v>
      </c>
      <c r="R52" s="135">
        <v>0</v>
      </c>
    </row>
    <row r="53" spans="1:18">
      <c r="A53" s="27">
        <v>2</v>
      </c>
      <c r="B53" s="118" t="s">
        <v>222</v>
      </c>
      <c r="C53" s="118" t="s">
        <v>3843</v>
      </c>
      <c r="D53" s="137" t="s">
        <v>4</v>
      </c>
      <c r="E53" s="138" t="s">
        <v>3844</v>
      </c>
      <c r="F53" s="137">
        <v>1</v>
      </c>
      <c r="G53" s="139">
        <v>2021835329</v>
      </c>
      <c r="H53" s="137" t="s">
        <v>4</v>
      </c>
      <c r="I53" s="137" t="s">
        <v>4</v>
      </c>
      <c r="J53" s="137" t="s">
        <v>4</v>
      </c>
      <c r="K53" s="137" t="s">
        <v>4</v>
      </c>
      <c r="L53" s="137" t="s">
        <v>4</v>
      </c>
      <c r="M53" s="137" t="s">
        <v>4</v>
      </c>
      <c r="N53" s="137" t="s">
        <v>4</v>
      </c>
      <c r="O53" s="137" t="s">
        <v>4</v>
      </c>
      <c r="Q53" s="97" t="s">
        <v>226</v>
      </c>
      <c r="R53" s="135">
        <v>38012932937</v>
      </c>
    </row>
    <row r="54" spans="1:18">
      <c r="A54" s="27">
        <v>2</v>
      </c>
      <c r="B54" s="118" t="s">
        <v>222</v>
      </c>
      <c r="C54" s="118" t="s">
        <v>329</v>
      </c>
      <c r="D54" s="137" t="s">
        <v>4</v>
      </c>
      <c r="E54" s="138" t="s">
        <v>3845</v>
      </c>
      <c r="F54" s="137">
        <v>1</v>
      </c>
      <c r="G54" s="139">
        <v>1887084843</v>
      </c>
      <c r="H54" s="137" t="s">
        <v>4</v>
      </c>
      <c r="I54" s="137" t="s">
        <v>4</v>
      </c>
      <c r="J54" s="137" t="s">
        <v>4</v>
      </c>
      <c r="K54" s="137" t="s">
        <v>4</v>
      </c>
      <c r="L54" s="137" t="s">
        <v>4</v>
      </c>
      <c r="M54" s="137" t="s">
        <v>4</v>
      </c>
      <c r="N54" s="137" t="s">
        <v>4</v>
      </c>
      <c r="O54" s="137" t="s">
        <v>4</v>
      </c>
      <c r="Q54" s="97" t="s">
        <v>1329</v>
      </c>
      <c r="R54" s="135">
        <v>11858651311</v>
      </c>
    </row>
    <row r="55" spans="1:18">
      <c r="A55" s="27">
        <v>2</v>
      </c>
      <c r="B55" s="118" t="s">
        <v>222</v>
      </c>
      <c r="C55" s="118" t="s">
        <v>331</v>
      </c>
      <c r="D55" s="137" t="s">
        <v>4</v>
      </c>
      <c r="E55" s="138" t="s">
        <v>3846</v>
      </c>
      <c r="F55" s="137">
        <v>1</v>
      </c>
      <c r="G55" s="139">
        <v>1832364921</v>
      </c>
      <c r="H55" s="137" t="s">
        <v>4</v>
      </c>
      <c r="I55" s="137" t="s">
        <v>4</v>
      </c>
      <c r="J55" s="137" t="s">
        <v>4</v>
      </c>
      <c r="K55" s="137" t="s">
        <v>4</v>
      </c>
      <c r="L55" s="137" t="s">
        <v>4</v>
      </c>
      <c r="M55" s="137" t="s">
        <v>4</v>
      </c>
      <c r="N55" s="137" t="s">
        <v>4</v>
      </c>
      <c r="O55" s="137" t="s">
        <v>4</v>
      </c>
      <c r="Q55" s="97" t="s">
        <v>230</v>
      </c>
      <c r="R55" s="135">
        <v>304375293238</v>
      </c>
    </row>
    <row r="56" spans="1:18">
      <c r="A56" s="27">
        <v>2</v>
      </c>
      <c r="B56" s="118" t="s">
        <v>222</v>
      </c>
      <c r="C56" s="118" t="s">
        <v>3847</v>
      </c>
      <c r="D56" s="137" t="s">
        <v>4</v>
      </c>
      <c r="E56" s="138" t="s">
        <v>3848</v>
      </c>
      <c r="F56" s="137">
        <v>1</v>
      </c>
      <c r="G56" s="139">
        <v>1577190699</v>
      </c>
      <c r="H56" s="137" t="s">
        <v>4</v>
      </c>
      <c r="I56" s="137" t="s">
        <v>4</v>
      </c>
      <c r="J56" s="137" t="s">
        <v>4</v>
      </c>
      <c r="K56" s="137" t="s">
        <v>4</v>
      </c>
      <c r="L56" s="137" t="s">
        <v>4</v>
      </c>
      <c r="M56" s="137" t="s">
        <v>4</v>
      </c>
      <c r="N56" s="137" t="s">
        <v>4</v>
      </c>
      <c r="O56" s="137" t="s">
        <v>4</v>
      </c>
      <c r="Q56" s="97" t="s">
        <v>239</v>
      </c>
      <c r="R56" s="135">
        <v>12156350</v>
      </c>
    </row>
    <row r="57" spans="1:18">
      <c r="A57" s="27">
        <v>2</v>
      </c>
      <c r="B57" s="118" t="s">
        <v>222</v>
      </c>
      <c r="C57" s="118" t="s">
        <v>3849</v>
      </c>
      <c r="D57" s="137" t="s">
        <v>4</v>
      </c>
      <c r="E57" s="138" t="s">
        <v>4</v>
      </c>
      <c r="F57" s="137">
        <v>214</v>
      </c>
      <c r="G57" s="139">
        <v>18413193291</v>
      </c>
      <c r="H57" s="137" t="s">
        <v>4</v>
      </c>
      <c r="I57" s="137" t="s">
        <v>4</v>
      </c>
      <c r="J57" s="137" t="s">
        <v>4</v>
      </c>
      <c r="K57" s="137" t="s">
        <v>4</v>
      </c>
      <c r="L57" s="137" t="s">
        <v>4</v>
      </c>
      <c r="M57" s="137" t="s">
        <v>4</v>
      </c>
      <c r="N57" s="137" t="s">
        <v>4</v>
      </c>
      <c r="O57" s="137" t="s">
        <v>4</v>
      </c>
      <c r="Q57" s="97" t="s">
        <v>225</v>
      </c>
      <c r="R57" s="135">
        <v>54718007879.699997</v>
      </c>
    </row>
    <row r="58" spans="1:18">
      <c r="A58" s="27">
        <v>2</v>
      </c>
      <c r="B58" s="118" t="s">
        <v>222</v>
      </c>
      <c r="C58" s="118" t="s">
        <v>287</v>
      </c>
      <c r="D58" s="137" t="s">
        <v>3534</v>
      </c>
      <c r="E58" s="138" t="s">
        <v>3535</v>
      </c>
      <c r="F58" s="137">
        <v>1</v>
      </c>
      <c r="G58" s="139">
        <v>14261008429</v>
      </c>
      <c r="H58" s="137" t="s">
        <v>4</v>
      </c>
      <c r="I58" s="137">
        <v>10</v>
      </c>
      <c r="J58" s="137" t="s">
        <v>4</v>
      </c>
      <c r="K58" s="137" t="s">
        <v>4</v>
      </c>
      <c r="L58" s="137" t="s">
        <v>4</v>
      </c>
      <c r="M58" s="137" t="s">
        <v>4</v>
      </c>
      <c r="N58" s="137" t="s">
        <v>4</v>
      </c>
      <c r="O58" s="137" t="s">
        <v>4</v>
      </c>
      <c r="Q58" s="97" t="s">
        <v>221</v>
      </c>
      <c r="R58" s="135">
        <v>83453314547</v>
      </c>
    </row>
    <row r="59" spans="1:18">
      <c r="A59" s="27">
        <v>2</v>
      </c>
      <c r="B59" s="118" t="s">
        <v>222</v>
      </c>
      <c r="C59" s="118" t="s">
        <v>288</v>
      </c>
      <c r="D59" s="137" t="s">
        <v>3536</v>
      </c>
      <c r="E59" s="138" t="s">
        <v>289</v>
      </c>
      <c r="F59" s="137">
        <v>1</v>
      </c>
      <c r="G59" s="139">
        <v>11788769487</v>
      </c>
      <c r="H59" s="137" t="s">
        <v>4</v>
      </c>
      <c r="I59" s="137">
        <v>23</v>
      </c>
      <c r="J59" s="137" t="s">
        <v>4</v>
      </c>
      <c r="K59" s="137" t="s">
        <v>4</v>
      </c>
      <c r="L59" s="137" t="s">
        <v>4</v>
      </c>
      <c r="M59" s="137" t="s">
        <v>4</v>
      </c>
      <c r="N59" s="137" t="s">
        <v>4</v>
      </c>
      <c r="O59" s="137" t="s">
        <v>4</v>
      </c>
      <c r="Q59" s="97" t="s">
        <v>232</v>
      </c>
      <c r="R59" s="135">
        <v>78921683</v>
      </c>
    </row>
    <row r="60" spans="1:18">
      <c r="A60" s="27">
        <v>2</v>
      </c>
      <c r="B60" s="118" t="s">
        <v>222</v>
      </c>
      <c r="C60" s="118" t="s">
        <v>291</v>
      </c>
      <c r="D60" s="137" t="s">
        <v>3539</v>
      </c>
      <c r="E60" s="138" t="s">
        <v>3540</v>
      </c>
      <c r="F60" s="137">
        <v>1</v>
      </c>
      <c r="G60" s="139">
        <v>7501325870</v>
      </c>
      <c r="H60" s="137" t="s">
        <v>4</v>
      </c>
      <c r="I60" s="137">
        <v>21</v>
      </c>
      <c r="J60" s="137" t="s">
        <v>4</v>
      </c>
      <c r="K60" s="137" t="s">
        <v>4</v>
      </c>
      <c r="L60" s="137" t="s">
        <v>4</v>
      </c>
      <c r="M60" s="137" t="s">
        <v>4</v>
      </c>
      <c r="N60" s="137" t="s">
        <v>4</v>
      </c>
      <c r="O60" s="137" t="s">
        <v>4</v>
      </c>
      <c r="Q60" s="97" t="s">
        <v>237</v>
      </c>
      <c r="R60" s="135">
        <v>844623245</v>
      </c>
    </row>
    <row r="61" spans="1:18">
      <c r="A61" s="27">
        <v>2</v>
      </c>
      <c r="B61" s="118" t="s">
        <v>222</v>
      </c>
      <c r="C61" s="118" t="s">
        <v>1114</v>
      </c>
      <c r="D61" s="137">
        <v>4939817</v>
      </c>
      <c r="E61" s="138" t="s">
        <v>3541</v>
      </c>
      <c r="F61" s="137">
        <v>1</v>
      </c>
      <c r="G61" s="139">
        <v>3669218573</v>
      </c>
      <c r="H61" s="137" t="s">
        <v>4</v>
      </c>
      <c r="I61" s="137">
        <v>13</v>
      </c>
      <c r="J61" s="137" t="s">
        <v>4</v>
      </c>
      <c r="K61" s="137" t="s">
        <v>4</v>
      </c>
      <c r="L61" s="137" t="s">
        <v>4</v>
      </c>
      <c r="M61" s="137" t="s">
        <v>4</v>
      </c>
      <c r="N61" s="137" t="s">
        <v>4</v>
      </c>
      <c r="O61" s="137" t="s">
        <v>4</v>
      </c>
      <c r="Q61" s="97" t="s">
        <v>222</v>
      </c>
      <c r="R61" s="135">
        <v>121866174712</v>
      </c>
    </row>
    <row r="62" spans="1:18">
      <c r="A62" s="27">
        <v>2</v>
      </c>
      <c r="B62" s="118" t="s">
        <v>222</v>
      </c>
      <c r="C62" s="118" t="s">
        <v>325</v>
      </c>
      <c r="D62" s="137">
        <v>2292168</v>
      </c>
      <c r="E62" s="138" t="s">
        <v>3544</v>
      </c>
      <c r="F62" s="137">
        <v>1</v>
      </c>
      <c r="G62" s="139">
        <v>3487823217</v>
      </c>
      <c r="H62" s="137" t="s">
        <v>4</v>
      </c>
      <c r="I62" s="137">
        <v>23</v>
      </c>
      <c r="J62" s="137" t="s">
        <v>4</v>
      </c>
      <c r="K62" s="137" t="s">
        <v>4</v>
      </c>
      <c r="L62" s="137" t="s">
        <v>4</v>
      </c>
      <c r="M62" s="137" t="s">
        <v>4</v>
      </c>
      <c r="N62" s="137" t="s">
        <v>4</v>
      </c>
      <c r="O62" s="137" t="s">
        <v>4</v>
      </c>
      <c r="Q62" s="97" t="s">
        <v>233</v>
      </c>
      <c r="R62" s="135">
        <v>8452947159</v>
      </c>
    </row>
    <row r="63" spans="1:18">
      <c r="A63" s="27">
        <v>2</v>
      </c>
      <c r="B63" s="118" t="s">
        <v>222</v>
      </c>
      <c r="C63" s="118" t="s">
        <v>1116</v>
      </c>
      <c r="D63" s="137">
        <v>2048834</v>
      </c>
      <c r="E63" s="138" t="s">
        <v>3556</v>
      </c>
      <c r="F63" s="137">
        <v>1</v>
      </c>
      <c r="G63" s="139">
        <v>1411000000</v>
      </c>
      <c r="H63" s="137" t="s">
        <v>4</v>
      </c>
      <c r="I63" s="137">
        <v>23</v>
      </c>
      <c r="J63" s="137" t="s">
        <v>4</v>
      </c>
      <c r="K63" s="137" t="s">
        <v>4</v>
      </c>
      <c r="L63" s="137" t="s">
        <v>4</v>
      </c>
      <c r="M63" s="137" t="s">
        <v>4</v>
      </c>
      <c r="N63" s="137" t="s">
        <v>4</v>
      </c>
      <c r="O63" s="137" t="s">
        <v>4</v>
      </c>
      <c r="Q63" s="97" t="s">
        <v>235</v>
      </c>
      <c r="R63" s="135">
        <v>2221548769</v>
      </c>
    </row>
    <row r="64" spans="1:18">
      <c r="A64" s="27">
        <v>2</v>
      </c>
      <c r="B64" s="118" t="s">
        <v>222</v>
      </c>
      <c r="C64" s="118" t="s">
        <v>302</v>
      </c>
      <c r="D64" s="137" t="s">
        <v>3558</v>
      </c>
      <c r="E64" s="138" t="s">
        <v>3559</v>
      </c>
      <c r="F64" s="137">
        <v>1</v>
      </c>
      <c r="G64" s="139">
        <v>1219922413</v>
      </c>
      <c r="H64" s="137" t="s">
        <v>4</v>
      </c>
      <c r="I64" s="137">
        <v>23</v>
      </c>
      <c r="J64" s="137" t="s">
        <v>4</v>
      </c>
      <c r="K64" s="137" t="s">
        <v>4</v>
      </c>
      <c r="L64" s="137" t="s">
        <v>4</v>
      </c>
      <c r="M64" s="137" t="s">
        <v>4</v>
      </c>
      <c r="N64" s="137" t="s">
        <v>4</v>
      </c>
      <c r="O64" s="137" t="s">
        <v>4</v>
      </c>
      <c r="Q64" s="97" t="s">
        <v>1328</v>
      </c>
      <c r="R64" s="135"/>
    </row>
    <row r="65" spans="1:18">
      <c r="A65" s="27">
        <v>2</v>
      </c>
      <c r="B65" s="118" t="s">
        <v>222</v>
      </c>
      <c r="C65" s="118" t="s">
        <v>326</v>
      </c>
      <c r="D65" s="137">
        <v>2116699</v>
      </c>
      <c r="E65" s="138" t="s">
        <v>3564</v>
      </c>
      <c r="F65" s="137">
        <v>1</v>
      </c>
      <c r="G65" s="139">
        <v>885972332</v>
      </c>
      <c r="H65" s="137" t="s">
        <v>4</v>
      </c>
      <c r="I65" s="137">
        <v>5</v>
      </c>
      <c r="J65" s="137" t="s">
        <v>4</v>
      </c>
      <c r="K65" s="137" t="s">
        <v>4</v>
      </c>
      <c r="L65" s="137" t="s">
        <v>4</v>
      </c>
      <c r="M65" s="137" t="s">
        <v>4</v>
      </c>
      <c r="N65" s="137" t="s">
        <v>4</v>
      </c>
      <c r="O65" s="137" t="s">
        <v>4</v>
      </c>
      <c r="Q65" s="97" t="s">
        <v>1346</v>
      </c>
      <c r="R65" s="135">
        <v>3727307873</v>
      </c>
    </row>
    <row r="66" spans="1:18">
      <c r="A66" s="27">
        <v>2</v>
      </c>
      <c r="B66" s="118" t="s">
        <v>222</v>
      </c>
      <c r="C66" s="118" t="s">
        <v>290</v>
      </c>
      <c r="D66" s="137">
        <v>415770</v>
      </c>
      <c r="E66" s="138" t="s">
        <v>3568</v>
      </c>
      <c r="F66" s="137">
        <v>1</v>
      </c>
      <c r="G66" s="139">
        <v>782189956</v>
      </c>
      <c r="H66" s="137" t="s">
        <v>4</v>
      </c>
      <c r="I66" s="137">
        <v>23</v>
      </c>
      <c r="J66" s="137" t="s">
        <v>4</v>
      </c>
      <c r="K66" s="137" t="s">
        <v>4</v>
      </c>
      <c r="L66" s="137" t="s">
        <v>4</v>
      </c>
      <c r="M66" s="137" t="s">
        <v>4</v>
      </c>
      <c r="N66" s="137" t="s">
        <v>4</v>
      </c>
      <c r="O66" s="137" t="s">
        <v>4</v>
      </c>
      <c r="Q66" s="97" t="s">
        <v>4131</v>
      </c>
      <c r="R66" s="135">
        <v>810730038942.69995</v>
      </c>
    </row>
    <row r="67" spans="1:18">
      <c r="A67" s="24">
        <v>3</v>
      </c>
      <c r="B67" s="114" t="s">
        <v>221</v>
      </c>
      <c r="C67" s="114" t="s">
        <v>3850</v>
      </c>
      <c r="D67" s="140" t="s">
        <v>3851</v>
      </c>
      <c r="E67" s="141" t="s">
        <v>3852</v>
      </c>
      <c r="F67" s="140">
        <v>1</v>
      </c>
      <c r="G67" s="142">
        <v>25825829615</v>
      </c>
      <c r="H67" s="140" t="s">
        <v>4</v>
      </c>
      <c r="I67" s="140">
        <v>11</v>
      </c>
      <c r="J67" s="140" t="s">
        <v>4</v>
      </c>
      <c r="K67" s="140" t="s">
        <v>4</v>
      </c>
      <c r="L67" s="140" t="s">
        <v>4</v>
      </c>
      <c r="M67" s="140" t="s">
        <v>4</v>
      </c>
      <c r="N67" s="140" t="s">
        <v>4</v>
      </c>
      <c r="O67" s="140" t="s">
        <v>4</v>
      </c>
    </row>
    <row r="68" spans="1:18">
      <c r="A68" s="24">
        <v>3</v>
      </c>
      <c r="B68" s="114" t="s">
        <v>221</v>
      </c>
      <c r="C68" s="114" t="s">
        <v>332</v>
      </c>
      <c r="D68" s="140" t="s">
        <v>1140</v>
      </c>
      <c r="E68" s="141" t="s">
        <v>3853</v>
      </c>
      <c r="F68" s="140">
        <v>1</v>
      </c>
      <c r="G68" s="142">
        <v>8336527176</v>
      </c>
      <c r="H68" s="140" t="s">
        <v>4</v>
      </c>
      <c r="I68" s="140">
        <v>8</v>
      </c>
      <c r="J68" s="140" t="s">
        <v>4</v>
      </c>
      <c r="K68" s="140" t="s">
        <v>4</v>
      </c>
      <c r="L68" s="140" t="s">
        <v>4</v>
      </c>
      <c r="M68" s="140" t="s">
        <v>4</v>
      </c>
      <c r="N68" s="140" t="s">
        <v>4</v>
      </c>
      <c r="O68" s="140" t="s">
        <v>4</v>
      </c>
    </row>
    <row r="69" spans="1:18">
      <c r="A69" s="24">
        <v>3</v>
      </c>
      <c r="B69" s="114" t="s">
        <v>221</v>
      </c>
      <c r="C69" s="114" t="s">
        <v>3854</v>
      </c>
      <c r="D69" s="140" t="s">
        <v>1140</v>
      </c>
      <c r="E69" s="141" t="s">
        <v>3853</v>
      </c>
      <c r="F69" s="140">
        <v>1</v>
      </c>
      <c r="G69" s="142">
        <v>2820385077</v>
      </c>
      <c r="H69" s="140" t="s">
        <v>4</v>
      </c>
      <c r="I69" s="140">
        <v>23</v>
      </c>
      <c r="J69" s="140" t="s">
        <v>4</v>
      </c>
      <c r="K69" s="140" t="s">
        <v>4</v>
      </c>
      <c r="L69" s="140" t="s">
        <v>4</v>
      </c>
      <c r="M69" s="140" t="s">
        <v>4</v>
      </c>
      <c r="N69" s="140" t="s">
        <v>4</v>
      </c>
      <c r="O69" s="140" t="s">
        <v>4</v>
      </c>
    </row>
    <row r="70" spans="1:18">
      <c r="A70" s="24">
        <v>3</v>
      </c>
      <c r="B70" s="114" t="s">
        <v>221</v>
      </c>
      <c r="C70" s="114" t="s">
        <v>3855</v>
      </c>
      <c r="D70" s="140" t="s">
        <v>3856</v>
      </c>
      <c r="E70" s="141" t="s">
        <v>3857</v>
      </c>
      <c r="F70" s="140">
        <v>1</v>
      </c>
      <c r="G70" s="142">
        <v>309602621</v>
      </c>
      <c r="H70" s="140" t="s">
        <v>4</v>
      </c>
      <c r="I70" s="140">
        <v>23</v>
      </c>
      <c r="J70" s="140" t="s">
        <v>4</v>
      </c>
      <c r="K70" s="140" t="s">
        <v>4</v>
      </c>
      <c r="L70" s="140" t="s">
        <v>4</v>
      </c>
      <c r="M70" s="140" t="s">
        <v>4</v>
      </c>
      <c r="N70" s="140" t="s">
        <v>4</v>
      </c>
      <c r="O70" s="140" t="s">
        <v>4</v>
      </c>
    </row>
    <row r="71" spans="1:18">
      <c r="A71" s="24">
        <v>3</v>
      </c>
      <c r="B71" s="114" t="s">
        <v>221</v>
      </c>
      <c r="C71" s="114" t="s">
        <v>3858</v>
      </c>
      <c r="D71" s="140" t="s">
        <v>3859</v>
      </c>
      <c r="E71" s="141" t="s">
        <v>333</v>
      </c>
      <c r="F71" s="140">
        <v>1</v>
      </c>
      <c r="G71" s="142">
        <v>286802068</v>
      </c>
      <c r="H71" s="140" t="s">
        <v>4</v>
      </c>
      <c r="I71" s="140">
        <v>23</v>
      </c>
      <c r="J71" s="140" t="s">
        <v>4</v>
      </c>
      <c r="K71" s="140" t="s">
        <v>4</v>
      </c>
      <c r="L71" s="140" t="s">
        <v>4</v>
      </c>
      <c r="M71" s="140" t="s">
        <v>4</v>
      </c>
      <c r="N71" s="140" t="s">
        <v>4</v>
      </c>
      <c r="O71" s="140" t="s">
        <v>4</v>
      </c>
    </row>
    <row r="72" spans="1:18">
      <c r="A72" s="24">
        <v>3</v>
      </c>
      <c r="B72" s="114" t="s">
        <v>221</v>
      </c>
      <c r="C72" s="114" t="s">
        <v>3860</v>
      </c>
      <c r="D72" s="140" t="s">
        <v>3534</v>
      </c>
      <c r="E72" s="141" t="s">
        <v>285</v>
      </c>
      <c r="F72" s="140">
        <v>1</v>
      </c>
      <c r="G72" s="142">
        <v>168194740</v>
      </c>
      <c r="H72" s="140" t="s">
        <v>4</v>
      </c>
      <c r="I72" s="140">
        <v>11</v>
      </c>
      <c r="J72" s="140" t="s">
        <v>4</v>
      </c>
      <c r="K72" s="140" t="s">
        <v>4</v>
      </c>
      <c r="L72" s="140" t="s">
        <v>4</v>
      </c>
      <c r="M72" s="140" t="s">
        <v>4</v>
      </c>
      <c r="N72" s="140" t="s">
        <v>4</v>
      </c>
      <c r="O72" s="140" t="s">
        <v>4</v>
      </c>
    </row>
    <row r="73" spans="1:18">
      <c r="A73" s="24">
        <v>3</v>
      </c>
      <c r="B73" s="114" t="s">
        <v>221</v>
      </c>
      <c r="C73" s="114" t="s">
        <v>3861</v>
      </c>
      <c r="D73" s="140" t="s">
        <v>130</v>
      </c>
      <c r="E73" s="141" t="s">
        <v>3862</v>
      </c>
      <c r="F73" s="140" t="s">
        <v>4</v>
      </c>
      <c r="G73" s="142">
        <v>37443177028</v>
      </c>
      <c r="H73" s="140" t="s">
        <v>4</v>
      </c>
      <c r="I73" s="140" t="s">
        <v>4</v>
      </c>
      <c r="J73" s="140" t="s">
        <v>4</v>
      </c>
      <c r="K73" s="140" t="s">
        <v>4</v>
      </c>
      <c r="L73" s="140" t="s">
        <v>4</v>
      </c>
      <c r="M73" s="140" t="s">
        <v>4</v>
      </c>
      <c r="N73" s="140" t="s">
        <v>4</v>
      </c>
      <c r="O73" s="140" t="s">
        <v>4</v>
      </c>
    </row>
    <row r="74" spans="1:18">
      <c r="A74" s="24">
        <v>3</v>
      </c>
      <c r="B74" s="114" t="s">
        <v>221</v>
      </c>
      <c r="C74" s="114" t="s">
        <v>3576</v>
      </c>
      <c r="D74" s="140" t="s">
        <v>3577</v>
      </c>
      <c r="E74" s="141" t="s">
        <v>3578</v>
      </c>
      <c r="F74" s="140">
        <v>1</v>
      </c>
      <c r="G74" s="142">
        <v>4323844306</v>
      </c>
      <c r="H74" s="140" t="s">
        <v>4</v>
      </c>
      <c r="I74" s="140">
        <v>4</v>
      </c>
      <c r="J74" s="140" t="s">
        <v>4</v>
      </c>
      <c r="K74" s="140" t="s">
        <v>4</v>
      </c>
      <c r="L74" s="140" t="s">
        <v>4</v>
      </c>
      <c r="M74" s="140" t="s">
        <v>4</v>
      </c>
      <c r="N74" s="140" t="s">
        <v>4</v>
      </c>
      <c r="O74" s="140" t="s">
        <v>4</v>
      </c>
    </row>
    <row r="75" spans="1:18">
      <c r="A75" s="24">
        <v>3</v>
      </c>
      <c r="B75" s="114" t="s">
        <v>221</v>
      </c>
      <c r="C75" s="114" t="s">
        <v>1145</v>
      </c>
      <c r="D75" s="140" t="s">
        <v>3584</v>
      </c>
      <c r="E75" s="141" t="s">
        <v>3585</v>
      </c>
      <c r="F75" s="140">
        <v>1</v>
      </c>
      <c r="G75" s="142">
        <v>3637618668</v>
      </c>
      <c r="H75" s="140" t="s">
        <v>4</v>
      </c>
      <c r="I75" s="140">
        <v>6</v>
      </c>
      <c r="J75" s="140" t="s">
        <v>4</v>
      </c>
      <c r="K75" s="140" t="s">
        <v>4</v>
      </c>
      <c r="L75" s="140" t="s">
        <v>4</v>
      </c>
      <c r="M75" s="140" t="s">
        <v>4</v>
      </c>
      <c r="N75" s="140" t="s">
        <v>4</v>
      </c>
      <c r="O75" s="140" t="s">
        <v>4</v>
      </c>
    </row>
    <row r="76" spans="1:18">
      <c r="A76" s="24">
        <v>3</v>
      </c>
      <c r="B76" s="114" t="s">
        <v>221</v>
      </c>
      <c r="C76" s="114" t="s">
        <v>3597</v>
      </c>
      <c r="D76" s="140" t="s">
        <v>3598</v>
      </c>
      <c r="E76" s="141" t="s">
        <v>3599</v>
      </c>
      <c r="F76" s="140">
        <v>1</v>
      </c>
      <c r="G76" s="142">
        <v>301333248</v>
      </c>
      <c r="H76" s="140" t="s">
        <v>4</v>
      </c>
      <c r="I76" s="140">
        <v>4</v>
      </c>
      <c r="J76" s="140" t="s">
        <v>4</v>
      </c>
      <c r="K76" s="140" t="s">
        <v>4</v>
      </c>
      <c r="L76" s="140" t="s">
        <v>4</v>
      </c>
      <c r="M76" s="140" t="s">
        <v>4</v>
      </c>
      <c r="N76" s="140" t="s">
        <v>4</v>
      </c>
      <c r="O76" s="140" t="s">
        <v>4</v>
      </c>
    </row>
    <row r="77" spans="1:18">
      <c r="A77" s="27">
        <v>4</v>
      </c>
      <c r="B77" s="118" t="s">
        <v>223</v>
      </c>
      <c r="C77" s="118" t="s">
        <v>3863</v>
      </c>
      <c r="D77" s="137">
        <v>0</v>
      </c>
      <c r="E77" s="138">
        <v>0</v>
      </c>
      <c r="F77" s="137">
        <v>0</v>
      </c>
      <c r="G77" s="139">
        <v>42753768154</v>
      </c>
      <c r="H77" s="137" t="s">
        <v>4</v>
      </c>
      <c r="I77" s="137" t="s">
        <v>4</v>
      </c>
      <c r="J77" s="137" t="s">
        <v>4</v>
      </c>
      <c r="K77" s="137" t="s">
        <v>4</v>
      </c>
      <c r="L77" s="137" t="s">
        <v>4</v>
      </c>
      <c r="M77" s="137" t="s">
        <v>4</v>
      </c>
      <c r="N77" s="137" t="s">
        <v>4</v>
      </c>
      <c r="O77" s="137" t="s">
        <v>4</v>
      </c>
    </row>
    <row r="78" spans="1:18">
      <c r="A78" s="27">
        <v>4</v>
      </c>
      <c r="B78" s="118" t="s">
        <v>223</v>
      </c>
      <c r="C78" s="118" t="s">
        <v>1142</v>
      </c>
      <c r="D78" s="137">
        <v>0</v>
      </c>
      <c r="E78" s="138">
        <v>0</v>
      </c>
      <c r="F78" s="137">
        <v>0</v>
      </c>
      <c r="G78" s="139">
        <v>19455172362</v>
      </c>
      <c r="H78" s="137" t="s">
        <v>4</v>
      </c>
      <c r="I78" s="137" t="s">
        <v>4</v>
      </c>
      <c r="J78" s="137" t="s">
        <v>4</v>
      </c>
      <c r="K78" s="137" t="s">
        <v>4</v>
      </c>
      <c r="L78" s="137" t="s">
        <v>4</v>
      </c>
      <c r="M78" s="137" t="s">
        <v>4</v>
      </c>
      <c r="N78" s="137" t="s">
        <v>4</v>
      </c>
      <c r="O78" s="137" t="s">
        <v>4</v>
      </c>
    </row>
    <row r="79" spans="1:18">
      <c r="A79" s="27">
        <v>4</v>
      </c>
      <c r="B79" s="118" t="s">
        <v>223</v>
      </c>
      <c r="C79" s="118" t="s">
        <v>3864</v>
      </c>
      <c r="D79" s="137">
        <v>0</v>
      </c>
      <c r="E79" s="138">
        <v>0</v>
      </c>
      <c r="F79" s="137">
        <v>0</v>
      </c>
      <c r="G79" s="139">
        <v>9946456450</v>
      </c>
      <c r="H79" s="137" t="s">
        <v>4</v>
      </c>
      <c r="I79" s="137" t="s">
        <v>4</v>
      </c>
      <c r="J79" s="137" t="s">
        <v>4</v>
      </c>
      <c r="K79" s="137" t="s">
        <v>4</v>
      </c>
      <c r="L79" s="137" t="s">
        <v>4</v>
      </c>
      <c r="M79" s="137" t="s">
        <v>4</v>
      </c>
      <c r="N79" s="137" t="s">
        <v>4</v>
      </c>
      <c r="O79" s="137" t="s">
        <v>4</v>
      </c>
    </row>
    <row r="80" spans="1:18">
      <c r="A80" s="27">
        <v>4</v>
      </c>
      <c r="B80" s="118" t="s">
        <v>223</v>
      </c>
      <c r="C80" s="118" t="s">
        <v>3865</v>
      </c>
      <c r="D80" s="137">
        <v>0</v>
      </c>
      <c r="E80" s="138">
        <v>0</v>
      </c>
      <c r="F80" s="137">
        <v>0</v>
      </c>
      <c r="G80" s="139">
        <v>9840929297</v>
      </c>
      <c r="H80" s="137" t="s">
        <v>4</v>
      </c>
      <c r="I80" s="137" t="s">
        <v>4</v>
      </c>
      <c r="J80" s="137" t="s">
        <v>4</v>
      </c>
      <c r="K80" s="137" t="s">
        <v>4</v>
      </c>
      <c r="L80" s="137" t="s">
        <v>4</v>
      </c>
      <c r="M80" s="137" t="s">
        <v>4</v>
      </c>
      <c r="N80" s="137" t="s">
        <v>4</v>
      </c>
      <c r="O80" s="137" t="s">
        <v>4</v>
      </c>
    </row>
    <row r="81" spans="1:15">
      <c r="A81" s="27">
        <v>4</v>
      </c>
      <c r="B81" s="118" t="s">
        <v>223</v>
      </c>
      <c r="C81" s="118" t="s">
        <v>3866</v>
      </c>
      <c r="D81" s="137">
        <v>0</v>
      </c>
      <c r="E81" s="138">
        <v>0</v>
      </c>
      <c r="F81" s="137">
        <v>0</v>
      </c>
      <c r="G81" s="139">
        <v>8692290140</v>
      </c>
      <c r="H81" s="137" t="s">
        <v>4</v>
      </c>
      <c r="I81" s="137" t="s">
        <v>4</v>
      </c>
      <c r="J81" s="137" t="s">
        <v>4</v>
      </c>
      <c r="K81" s="137" t="s">
        <v>4</v>
      </c>
      <c r="L81" s="137" t="s">
        <v>4</v>
      </c>
      <c r="M81" s="137" t="s">
        <v>4</v>
      </c>
      <c r="N81" s="137" t="s">
        <v>4</v>
      </c>
      <c r="O81" s="137" t="s">
        <v>4</v>
      </c>
    </row>
    <row r="82" spans="1:15">
      <c r="A82" s="27">
        <v>4</v>
      </c>
      <c r="B82" s="118" t="s">
        <v>223</v>
      </c>
      <c r="C82" s="118" t="s">
        <v>3867</v>
      </c>
      <c r="D82" s="137">
        <v>0</v>
      </c>
      <c r="E82" s="138">
        <v>0</v>
      </c>
      <c r="F82" s="137">
        <v>0</v>
      </c>
      <c r="G82" s="139">
        <v>6756519686</v>
      </c>
      <c r="H82" s="137" t="s">
        <v>4</v>
      </c>
      <c r="I82" s="137" t="s">
        <v>4</v>
      </c>
      <c r="J82" s="137" t="s">
        <v>4</v>
      </c>
      <c r="K82" s="137" t="s">
        <v>4</v>
      </c>
      <c r="L82" s="137" t="s">
        <v>4</v>
      </c>
      <c r="M82" s="137" t="s">
        <v>4</v>
      </c>
      <c r="N82" s="137" t="s">
        <v>4</v>
      </c>
      <c r="O82" s="137" t="s">
        <v>4</v>
      </c>
    </row>
    <row r="83" spans="1:15">
      <c r="A83" s="27">
        <v>4</v>
      </c>
      <c r="B83" s="118" t="s">
        <v>223</v>
      </c>
      <c r="C83" s="118" t="s">
        <v>1143</v>
      </c>
      <c r="D83" s="137">
        <v>0</v>
      </c>
      <c r="E83" s="138">
        <v>0</v>
      </c>
      <c r="F83" s="137">
        <v>0</v>
      </c>
      <c r="G83" s="139">
        <v>6276748366</v>
      </c>
      <c r="H83" s="137" t="s">
        <v>4</v>
      </c>
      <c r="I83" s="137" t="s">
        <v>4</v>
      </c>
      <c r="J83" s="137" t="s">
        <v>4</v>
      </c>
      <c r="K83" s="137" t="s">
        <v>4</v>
      </c>
      <c r="L83" s="137" t="s">
        <v>4</v>
      </c>
      <c r="M83" s="137" t="s">
        <v>4</v>
      </c>
      <c r="N83" s="137" t="s">
        <v>4</v>
      </c>
      <c r="O83" s="137" t="s">
        <v>4</v>
      </c>
    </row>
    <row r="84" spans="1:15">
      <c r="A84" s="27">
        <v>4</v>
      </c>
      <c r="B84" s="118" t="s">
        <v>223</v>
      </c>
      <c r="C84" s="118" t="s">
        <v>3868</v>
      </c>
      <c r="D84" s="137">
        <v>0</v>
      </c>
      <c r="E84" s="138">
        <v>0</v>
      </c>
      <c r="F84" s="137">
        <v>0</v>
      </c>
      <c r="G84" s="139">
        <v>6159118237</v>
      </c>
      <c r="H84" s="137" t="s">
        <v>4</v>
      </c>
      <c r="I84" s="137" t="s">
        <v>4</v>
      </c>
      <c r="J84" s="137" t="s">
        <v>4</v>
      </c>
      <c r="K84" s="137" t="s">
        <v>4</v>
      </c>
      <c r="L84" s="137" t="s">
        <v>4</v>
      </c>
      <c r="M84" s="137" t="s">
        <v>4</v>
      </c>
      <c r="N84" s="137" t="s">
        <v>4</v>
      </c>
      <c r="O84" s="137" t="s">
        <v>4</v>
      </c>
    </row>
    <row r="85" spans="1:15">
      <c r="A85" s="27">
        <v>4</v>
      </c>
      <c r="B85" s="118" t="s">
        <v>223</v>
      </c>
      <c r="C85" s="118" t="s">
        <v>1144</v>
      </c>
      <c r="D85" s="137">
        <v>0</v>
      </c>
      <c r="E85" s="138">
        <v>0</v>
      </c>
      <c r="F85" s="137">
        <v>0</v>
      </c>
      <c r="G85" s="139">
        <v>3103345577</v>
      </c>
      <c r="H85" s="137" t="s">
        <v>4</v>
      </c>
      <c r="I85" s="137" t="s">
        <v>4</v>
      </c>
      <c r="J85" s="137" t="s">
        <v>4</v>
      </c>
      <c r="K85" s="137" t="s">
        <v>4</v>
      </c>
      <c r="L85" s="137" t="s">
        <v>4</v>
      </c>
      <c r="M85" s="137" t="s">
        <v>4</v>
      </c>
      <c r="N85" s="137" t="s">
        <v>4</v>
      </c>
      <c r="O85" s="137" t="s">
        <v>4</v>
      </c>
    </row>
    <row r="86" spans="1:15">
      <c r="A86" s="27">
        <v>4</v>
      </c>
      <c r="B86" s="118" t="s">
        <v>223</v>
      </c>
      <c r="C86" s="118" t="s">
        <v>3869</v>
      </c>
      <c r="D86" s="137">
        <v>0</v>
      </c>
      <c r="E86" s="138">
        <v>0</v>
      </c>
      <c r="F86" s="137">
        <v>0</v>
      </c>
      <c r="G86" s="139">
        <v>2213346380</v>
      </c>
      <c r="H86" s="137" t="s">
        <v>4</v>
      </c>
      <c r="I86" s="137" t="s">
        <v>4</v>
      </c>
      <c r="J86" s="137" t="s">
        <v>4</v>
      </c>
      <c r="K86" s="137" t="s">
        <v>4</v>
      </c>
      <c r="L86" s="137" t="s">
        <v>4</v>
      </c>
      <c r="M86" s="137" t="s">
        <v>4</v>
      </c>
      <c r="N86" s="137" t="s">
        <v>4</v>
      </c>
      <c r="O86" s="137" t="s">
        <v>4</v>
      </c>
    </row>
    <row r="87" spans="1:15">
      <c r="A87" s="27">
        <v>4</v>
      </c>
      <c r="B87" s="118" t="s">
        <v>223</v>
      </c>
      <c r="C87" s="118" t="s">
        <v>287</v>
      </c>
      <c r="D87" s="137">
        <v>2041565</v>
      </c>
      <c r="E87" s="138" t="s">
        <v>4</v>
      </c>
      <c r="F87" s="137">
        <v>0</v>
      </c>
      <c r="G87" s="139">
        <v>13640054872</v>
      </c>
      <c r="H87" s="137" t="s">
        <v>4</v>
      </c>
      <c r="I87" s="137" t="s">
        <v>4</v>
      </c>
      <c r="J87" s="137" t="s">
        <v>4</v>
      </c>
      <c r="K87" s="137" t="s">
        <v>4</v>
      </c>
      <c r="L87" s="137" t="s">
        <v>4</v>
      </c>
      <c r="M87" s="137" t="s">
        <v>4</v>
      </c>
      <c r="N87" s="137" t="s">
        <v>4</v>
      </c>
      <c r="O87" s="137" t="s">
        <v>4</v>
      </c>
    </row>
    <row r="88" spans="1:15">
      <c r="A88" s="27">
        <v>4</v>
      </c>
      <c r="B88" s="118" t="s">
        <v>223</v>
      </c>
      <c r="C88" s="118" t="s">
        <v>1114</v>
      </c>
      <c r="D88" s="137">
        <v>49398172</v>
      </c>
      <c r="E88" s="138" t="s">
        <v>4</v>
      </c>
      <c r="F88" s="137">
        <v>0</v>
      </c>
      <c r="G88" s="139">
        <v>4271607435</v>
      </c>
      <c r="H88" s="137" t="s">
        <v>4</v>
      </c>
      <c r="I88" s="137" t="s">
        <v>4</v>
      </c>
      <c r="J88" s="137" t="s">
        <v>4</v>
      </c>
      <c r="K88" s="137" t="s">
        <v>4</v>
      </c>
      <c r="L88" s="137" t="s">
        <v>4</v>
      </c>
      <c r="M88" s="137" t="s">
        <v>4</v>
      </c>
      <c r="N88" s="137" t="s">
        <v>4</v>
      </c>
      <c r="O88" s="137" t="s">
        <v>4</v>
      </c>
    </row>
    <row r="89" spans="1:15">
      <c r="A89" s="27">
        <v>4</v>
      </c>
      <c r="B89" s="118" t="s">
        <v>223</v>
      </c>
      <c r="C89" s="118" t="s">
        <v>3605</v>
      </c>
      <c r="D89" s="137">
        <v>50399632</v>
      </c>
      <c r="E89" s="138" t="s">
        <v>4</v>
      </c>
      <c r="F89" s="137">
        <v>0</v>
      </c>
      <c r="G89" s="139">
        <v>2402093862</v>
      </c>
      <c r="H89" s="137" t="s">
        <v>4</v>
      </c>
      <c r="I89" s="137" t="s">
        <v>4</v>
      </c>
      <c r="J89" s="137" t="s">
        <v>4</v>
      </c>
      <c r="K89" s="137" t="s">
        <v>4</v>
      </c>
      <c r="L89" s="137" t="s">
        <v>4</v>
      </c>
      <c r="M89" s="137" t="s">
        <v>4</v>
      </c>
      <c r="N89" s="137" t="s">
        <v>4</v>
      </c>
      <c r="O89" s="137" t="s">
        <v>4</v>
      </c>
    </row>
    <row r="90" spans="1:15">
      <c r="A90" s="27">
        <v>4</v>
      </c>
      <c r="B90" s="118" t="s">
        <v>223</v>
      </c>
      <c r="C90" s="118" t="s">
        <v>3609</v>
      </c>
      <c r="D90" s="137" t="s">
        <v>3610</v>
      </c>
      <c r="E90" s="138" t="s">
        <v>4</v>
      </c>
      <c r="F90" s="137">
        <v>0</v>
      </c>
      <c r="G90" s="139">
        <v>520011630</v>
      </c>
      <c r="H90" s="137" t="s">
        <v>4</v>
      </c>
      <c r="I90" s="137" t="s">
        <v>4</v>
      </c>
      <c r="J90" s="137" t="s">
        <v>4</v>
      </c>
      <c r="K90" s="137" t="s">
        <v>4</v>
      </c>
      <c r="L90" s="137" t="s">
        <v>4</v>
      </c>
      <c r="M90" s="137" t="s">
        <v>4</v>
      </c>
      <c r="N90" s="137" t="s">
        <v>4</v>
      </c>
      <c r="O90" s="137" t="s">
        <v>4</v>
      </c>
    </row>
    <row r="91" spans="1:15">
      <c r="A91" s="24">
        <v>5</v>
      </c>
      <c r="B91" s="114" t="s">
        <v>226</v>
      </c>
      <c r="C91" s="114" t="s">
        <v>3860</v>
      </c>
      <c r="D91" s="140" t="s">
        <v>4</v>
      </c>
      <c r="E91" s="141" t="s">
        <v>285</v>
      </c>
      <c r="F91" s="140">
        <v>1</v>
      </c>
      <c r="G91" s="134">
        <v>17738152575</v>
      </c>
      <c r="H91" s="140" t="s">
        <v>4</v>
      </c>
      <c r="I91" s="140" t="s">
        <v>4</v>
      </c>
      <c r="J91" s="140" t="s">
        <v>4</v>
      </c>
      <c r="K91" s="140" t="s">
        <v>4</v>
      </c>
      <c r="L91" s="140" t="s">
        <v>4</v>
      </c>
      <c r="M91" s="140" t="s">
        <v>4</v>
      </c>
      <c r="N91" s="140" t="s">
        <v>4</v>
      </c>
      <c r="O91" s="140" t="s">
        <v>4</v>
      </c>
    </row>
    <row r="92" spans="1:15">
      <c r="A92" s="24">
        <v>5</v>
      </c>
      <c r="B92" s="114" t="s">
        <v>226</v>
      </c>
      <c r="C92" s="114" t="s">
        <v>299</v>
      </c>
      <c r="D92" s="140" t="s">
        <v>4</v>
      </c>
      <c r="E92" s="141" t="s">
        <v>285</v>
      </c>
      <c r="F92" s="140">
        <v>1</v>
      </c>
      <c r="G92" s="134">
        <v>2232423594</v>
      </c>
      <c r="H92" s="140" t="s">
        <v>4</v>
      </c>
      <c r="I92" s="140" t="s">
        <v>4</v>
      </c>
      <c r="J92" s="140" t="s">
        <v>4</v>
      </c>
      <c r="K92" s="140" t="s">
        <v>4</v>
      </c>
      <c r="L92" s="140" t="s">
        <v>4</v>
      </c>
      <c r="M92" s="140" t="s">
        <v>4</v>
      </c>
      <c r="N92" s="140" t="s">
        <v>4</v>
      </c>
      <c r="O92" s="140" t="s">
        <v>4</v>
      </c>
    </row>
    <row r="93" spans="1:15">
      <c r="A93" s="24">
        <v>5</v>
      </c>
      <c r="B93" s="114" t="s">
        <v>226</v>
      </c>
      <c r="C93" s="114" t="s">
        <v>301</v>
      </c>
      <c r="D93" s="140" t="s">
        <v>4</v>
      </c>
      <c r="E93" s="141" t="s">
        <v>285</v>
      </c>
      <c r="F93" s="140">
        <v>1</v>
      </c>
      <c r="G93" s="134">
        <v>1967287410</v>
      </c>
      <c r="H93" s="140" t="s">
        <v>4</v>
      </c>
      <c r="I93" s="140" t="s">
        <v>4</v>
      </c>
      <c r="J93" s="140" t="s">
        <v>4</v>
      </c>
      <c r="K93" s="140" t="s">
        <v>4</v>
      </c>
      <c r="L93" s="140" t="s">
        <v>4</v>
      </c>
      <c r="M93" s="140" t="s">
        <v>4</v>
      </c>
      <c r="N93" s="140" t="s">
        <v>4</v>
      </c>
      <c r="O93" s="140" t="s">
        <v>4</v>
      </c>
    </row>
    <row r="94" spans="1:15">
      <c r="A94" s="24">
        <v>5</v>
      </c>
      <c r="B94" s="114" t="s">
        <v>226</v>
      </c>
      <c r="C94" s="114" t="s">
        <v>300</v>
      </c>
      <c r="D94" s="140" t="s">
        <v>4</v>
      </c>
      <c r="E94" s="141" t="s">
        <v>3853</v>
      </c>
      <c r="F94" s="140">
        <v>1</v>
      </c>
      <c r="G94" s="134">
        <v>1950919131</v>
      </c>
      <c r="H94" s="140" t="s">
        <v>4</v>
      </c>
      <c r="I94" s="140" t="s">
        <v>4</v>
      </c>
      <c r="J94" s="140" t="s">
        <v>4</v>
      </c>
      <c r="K94" s="140" t="s">
        <v>4</v>
      </c>
      <c r="L94" s="140" t="s">
        <v>4</v>
      </c>
      <c r="M94" s="140" t="s">
        <v>4</v>
      </c>
      <c r="N94" s="140" t="s">
        <v>4</v>
      </c>
      <c r="O94" s="140" t="s">
        <v>4</v>
      </c>
    </row>
    <row r="95" spans="1:15">
      <c r="A95" s="24">
        <v>5</v>
      </c>
      <c r="B95" s="114" t="s">
        <v>226</v>
      </c>
      <c r="C95" s="114" t="s">
        <v>3855</v>
      </c>
      <c r="D95" s="140" t="s">
        <v>4</v>
      </c>
      <c r="E95" s="141" t="s">
        <v>3857</v>
      </c>
      <c r="F95" s="140">
        <v>1</v>
      </c>
      <c r="G95" s="134">
        <v>1305238283</v>
      </c>
      <c r="H95" s="140" t="s">
        <v>4</v>
      </c>
      <c r="I95" s="140" t="s">
        <v>4</v>
      </c>
      <c r="J95" s="140" t="s">
        <v>4</v>
      </c>
      <c r="K95" s="140" t="s">
        <v>4</v>
      </c>
      <c r="L95" s="140" t="s">
        <v>4</v>
      </c>
      <c r="M95" s="140" t="s">
        <v>4</v>
      </c>
      <c r="N95" s="140" t="s">
        <v>4</v>
      </c>
      <c r="O95" s="140" t="s">
        <v>4</v>
      </c>
    </row>
    <row r="96" spans="1:15">
      <c r="A96" s="24">
        <v>5</v>
      </c>
      <c r="B96" s="114" t="s">
        <v>226</v>
      </c>
      <c r="C96" s="114" t="s">
        <v>3870</v>
      </c>
      <c r="D96" s="140" t="s">
        <v>4</v>
      </c>
      <c r="E96" s="141" t="s">
        <v>4</v>
      </c>
      <c r="F96" s="140">
        <v>1</v>
      </c>
      <c r="G96" s="134">
        <v>905295526</v>
      </c>
      <c r="H96" s="140" t="s">
        <v>4</v>
      </c>
      <c r="I96" s="140" t="s">
        <v>4</v>
      </c>
      <c r="J96" s="140" t="s">
        <v>4</v>
      </c>
      <c r="K96" s="140" t="s">
        <v>4</v>
      </c>
      <c r="L96" s="140" t="s">
        <v>4</v>
      </c>
      <c r="M96" s="140" t="s">
        <v>4</v>
      </c>
      <c r="N96" s="140" t="s">
        <v>4</v>
      </c>
      <c r="O96" s="140" t="s">
        <v>4</v>
      </c>
    </row>
    <row r="97" spans="1:15">
      <c r="A97" s="24">
        <v>5</v>
      </c>
      <c r="B97" s="114" t="s">
        <v>226</v>
      </c>
      <c r="C97" s="114" t="s">
        <v>1146</v>
      </c>
      <c r="D97" s="140" t="s">
        <v>4</v>
      </c>
      <c r="E97" s="141" t="s">
        <v>285</v>
      </c>
      <c r="F97" s="140">
        <v>1</v>
      </c>
      <c r="G97" s="134">
        <v>1024870885</v>
      </c>
      <c r="H97" s="140" t="s">
        <v>4</v>
      </c>
      <c r="I97" s="140" t="s">
        <v>4</v>
      </c>
      <c r="J97" s="140" t="s">
        <v>4</v>
      </c>
      <c r="K97" s="140" t="s">
        <v>4</v>
      </c>
      <c r="L97" s="140" t="s">
        <v>4</v>
      </c>
      <c r="M97" s="140" t="s">
        <v>4</v>
      </c>
      <c r="N97" s="140" t="s">
        <v>4</v>
      </c>
      <c r="O97" s="140" t="s">
        <v>4</v>
      </c>
    </row>
    <row r="98" spans="1:15">
      <c r="A98" s="24">
        <v>5</v>
      </c>
      <c r="B98" s="114" t="s">
        <v>226</v>
      </c>
      <c r="C98" s="114" t="s">
        <v>3871</v>
      </c>
      <c r="D98" s="140" t="s">
        <v>4</v>
      </c>
      <c r="E98" s="141" t="s">
        <v>4</v>
      </c>
      <c r="F98" s="140">
        <v>1</v>
      </c>
      <c r="G98" s="134">
        <v>1301476599</v>
      </c>
      <c r="H98" s="140" t="s">
        <v>4</v>
      </c>
      <c r="I98" s="140" t="s">
        <v>4</v>
      </c>
      <c r="J98" s="140" t="s">
        <v>4</v>
      </c>
      <c r="K98" s="140" t="s">
        <v>4</v>
      </c>
      <c r="L98" s="140" t="s">
        <v>4</v>
      </c>
      <c r="M98" s="140" t="s">
        <v>4</v>
      </c>
      <c r="N98" s="140" t="s">
        <v>4</v>
      </c>
      <c r="O98" s="140" t="s">
        <v>4</v>
      </c>
    </row>
    <row r="99" spans="1:15">
      <c r="A99" s="24">
        <v>5</v>
      </c>
      <c r="B99" s="114" t="s">
        <v>226</v>
      </c>
      <c r="C99" s="114" t="s">
        <v>3861</v>
      </c>
      <c r="D99" s="140" t="s">
        <v>4</v>
      </c>
      <c r="E99" s="141" t="s">
        <v>4</v>
      </c>
      <c r="F99" s="140">
        <v>1</v>
      </c>
      <c r="G99" s="134">
        <v>9587268934</v>
      </c>
      <c r="H99" s="140" t="s">
        <v>4</v>
      </c>
      <c r="I99" s="140" t="s">
        <v>4</v>
      </c>
      <c r="J99" s="140" t="s">
        <v>4</v>
      </c>
      <c r="K99" s="140" t="s">
        <v>4</v>
      </c>
      <c r="L99" s="140" t="s">
        <v>4</v>
      </c>
      <c r="M99" s="140" t="s">
        <v>4</v>
      </c>
      <c r="N99" s="140" t="s">
        <v>4</v>
      </c>
      <c r="O99" s="140" t="s">
        <v>4</v>
      </c>
    </row>
    <row r="100" spans="1:15">
      <c r="A100" s="27">
        <v>6</v>
      </c>
      <c r="B100" s="118" t="s">
        <v>235</v>
      </c>
      <c r="C100" s="118" t="s">
        <v>3872</v>
      </c>
      <c r="D100" s="137" t="s">
        <v>3873</v>
      </c>
      <c r="E100" s="138" t="s">
        <v>1156</v>
      </c>
      <c r="F100" s="137">
        <v>16</v>
      </c>
      <c r="G100" s="139">
        <v>429268298</v>
      </c>
      <c r="H100" s="137" t="s">
        <v>4</v>
      </c>
      <c r="I100" s="137" t="s">
        <v>4</v>
      </c>
      <c r="J100" s="137" t="s">
        <v>4</v>
      </c>
      <c r="K100" s="137" t="s">
        <v>4</v>
      </c>
      <c r="L100" s="137" t="s">
        <v>4</v>
      </c>
      <c r="M100" s="137" t="s">
        <v>4</v>
      </c>
      <c r="N100" s="137" t="s">
        <v>4</v>
      </c>
      <c r="O100" s="137" t="s">
        <v>4</v>
      </c>
    </row>
    <row r="101" spans="1:15">
      <c r="A101" s="27">
        <v>6</v>
      </c>
      <c r="B101" s="118" t="s">
        <v>235</v>
      </c>
      <c r="C101" s="118" t="s">
        <v>3874</v>
      </c>
      <c r="D101" s="137">
        <v>4860044538</v>
      </c>
      <c r="E101" s="138" t="s">
        <v>3875</v>
      </c>
      <c r="F101" s="137">
        <v>11</v>
      </c>
      <c r="G101" s="143">
        <v>222132248</v>
      </c>
      <c r="H101" s="137" t="s">
        <v>4</v>
      </c>
      <c r="I101" s="137" t="s">
        <v>4</v>
      </c>
      <c r="J101" s="137" t="s">
        <v>4</v>
      </c>
      <c r="K101" s="137" t="s">
        <v>4</v>
      </c>
      <c r="L101" s="137" t="s">
        <v>4</v>
      </c>
      <c r="M101" s="137" t="s">
        <v>4</v>
      </c>
      <c r="N101" s="137" t="s">
        <v>4</v>
      </c>
      <c r="O101" s="137" t="s">
        <v>4</v>
      </c>
    </row>
    <row r="102" spans="1:15">
      <c r="A102" s="27">
        <v>6</v>
      </c>
      <c r="B102" s="118" t="s">
        <v>235</v>
      </c>
      <c r="C102" s="118" t="s">
        <v>3876</v>
      </c>
      <c r="D102" s="137">
        <v>5806336</v>
      </c>
      <c r="E102" s="138" t="s">
        <v>3877</v>
      </c>
      <c r="F102" s="137">
        <v>1</v>
      </c>
      <c r="G102" s="143">
        <v>197918291</v>
      </c>
      <c r="H102" s="137" t="s">
        <v>4</v>
      </c>
      <c r="I102" s="137" t="s">
        <v>4</v>
      </c>
      <c r="J102" s="137" t="s">
        <v>4</v>
      </c>
      <c r="K102" s="137" t="s">
        <v>4</v>
      </c>
      <c r="L102" s="137" t="s">
        <v>4</v>
      </c>
      <c r="M102" s="137" t="s">
        <v>4</v>
      </c>
      <c r="N102" s="137" t="s">
        <v>4</v>
      </c>
      <c r="O102" s="137" t="s">
        <v>4</v>
      </c>
    </row>
    <row r="103" spans="1:15">
      <c r="A103" s="27">
        <v>6</v>
      </c>
      <c r="B103" s="118" t="s">
        <v>235</v>
      </c>
      <c r="C103" s="118" t="s">
        <v>3878</v>
      </c>
      <c r="D103" s="137" t="s">
        <v>4</v>
      </c>
      <c r="E103" s="138" t="s">
        <v>4</v>
      </c>
      <c r="F103" s="137">
        <v>1</v>
      </c>
      <c r="G103" s="143">
        <v>189218176</v>
      </c>
      <c r="H103" s="137" t="s">
        <v>4</v>
      </c>
      <c r="I103" s="137" t="s">
        <v>4</v>
      </c>
      <c r="J103" s="137" t="s">
        <v>4</v>
      </c>
      <c r="K103" s="137" t="s">
        <v>4</v>
      </c>
      <c r="L103" s="137" t="s">
        <v>4</v>
      </c>
      <c r="M103" s="137" t="s">
        <v>4</v>
      </c>
      <c r="N103" s="137" t="s">
        <v>4</v>
      </c>
      <c r="O103" s="137" t="s">
        <v>4</v>
      </c>
    </row>
    <row r="104" spans="1:15">
      <c r="A104" s="27">
        <v>6</v>
      </c>
      <c r="B104" s="118" t="s">
        <v>235</v>
      </c>
      <c r="C104" s="118" t="s">
        <v>3879</v>
      </c>
      <c r="D104" s="137" t="s">
        <v>4</v>
      </c>
      <c r="E104" s="138" t="s">
        <v>4</v>
      </c>
      <c r="F104" s="137">
        <v>1</v>
      </c>
      <c r="G104" s="143">
        <v>170487022</v>
      </c>
      <c r="H104" s="137" t="s">
        <v>4</v>
      </c>
      <c r="I104" s="137" t="s">
        <v>4</v>
      </c>
      <c r="J104" s="137" t="s">
        <v>4</v>
      </c>
      <c r="K104" s="137" t="s">
        <v>4</v>
      </c>
      <c r="L104" s="137" t="s">
        <v>4</v>
      </c>
      <c r="M104" s="137" t="s">
        <v>4</v>
      </c>
      <c r="N104" s="137" t="s">
        <v>4</v>
      </c>
      <c r="O104" s="137" t="s">
        <v>4</v>
      </c>
    </row>
    <row r="105" spans="1:15">
      <c r="A105" s="27">
        <v>6</v>
      </c>
      <c r="B105" s="118" t="s">
        <v>235</v>
      </c>
      <c r="C105" s="118" t="s">
        <v>3880</v>
      </c>
      <c r="D105" s="137" t="s">
        <v>4</v>
      </c>
      <c r="E105" s="138" t="s">
        <v>4</v>
      </c>
      <c r="F105" s="137">
        <v>1</v>
      </c>
      <c r="G105" s="143">
        <v>160790705</v>
      </c>
      <c r="H105" s="137" t="s">
        <v>4</v>
      </c>
      <c r="I105" s="137" t="s">
        <v>4</v>
      </c>
      <c r="J105" s="137" t="s">
        <v>4</v>
      </c>
      <c r="K105" s="137" t="s">
        <v>4</v>
      </c>
      <c r="L105" s="137" t="s">
        <v>4</v>
      </c>
      <c r="M105" s="137" t="s">
        <v>4</v>
      </c>
      <c r="N105" s="137" t="s">
        <v>4</v>
      </c>
      <c r="O105" s="137" t="s">
        <v>4</v>
      </c>
    </row>
    <row r="106" spans="1:15">
      <c r="A106" s="27">
        <v>6</v>
      </c>
      <c r="B106" s="118" t="s">
        <v>235</v>
      </c>
      <c r="C106" s="118" t="s">
        <v>3881</v>
      </c>
      <c r="D106" s="137" t="s">
        <v>4</v>
      </c>
      <c r="E106" s="138" t="s">
        <v>4</v>
      </c>
      <c r="F106" s="137">
        <v>1</v>
      </c>
      <c r="G106" s="144">
        <v>151243323</v>
      </c>
      <c r="H106" s="137" t="s">
        <v>4</v>
      </c>
      <c r="I106" s="137" t="s">
        <v>4</v>
      </c>
      <c r="J106" s="137" t="s">
        <v>4</v>
      </c>
      <c r="K106" s="137" t="s">
        <v>4</v>
      </c>
      <c r="L106" s="137" t="s">
        <v>4</v>
      </c>
      <c r="M106" s="137" t="s">
        <v>4</v>
      </c>
      <c r="N106" s="137" t="s">
        <v>4</v>
      </c>
      <c r="O106" s="137" t="s">
        <v>4</v>
      </c>
    </row>
    <row r="107" spans="1:15">
      <c r="A107" s="27">
        <v>6</v>
      </c>
      <c r="B107" s="118" t="s">
        <v>235</v>
      </c>
      <c r="C107" s="118" t="s">
        <v>3882</v>
      </c>
      <c r="D107" s="137" t="s">
        <v>4</v>
      </c>
      <c r="E107" s="138" t="s">
        <v>4</v>
      </c>
      <c r="F107" s="137">
        <v>1</v>
      </c>
      <c r="G107" s="144">
        <v>142831626</v>
      </c>
      <c r="H107" s="137" t="s">
        <v>4</v>
      </c>
      <c r="I107" s="137" t="s">
        <v>4</v>
      </c>
      <c r="J107" s="137" t="s">
        <v>4</v>
      </c>
      <c r="K107" s="137" t="s">
        <v>4</v>
      </c>
      <c r="L107" s="137" t="s">
        <v>4</v>
      </c>
      <c r="M107" s="137" t="s">
        <v>4</v>
      </c>
      <c r="N107" s="137" t="s">
        <v>4</v>
      </c>
      <c r="O107" s="137" t="s">
        <v>4</v>
      </c>
    </row>
    <row r="108" spans="1:15">
      <c r="A108" s="27">
        <v>6</v>
      </c>
      <c r="B108" s="118" t="s">
        <v>235</v>
      </c>
      <c r="C108" s="118" t="s">
        <v>3883</v>
      </c>
      <c r="D108" s="137" t="s">
        <v>4</v>
      </c>
      <c r="E108" s="138" t="s">
        <v>4</v>
      </c>
      <c r="F108" s="137">
        <v>2</v>
      </c>
      <c r="G108" s="144">
        <v>127536821</v>
      </c>
      <c r="H108" s="137" t="s">
        <v>4</v>
      </c>
      <c r="I108" s="137" t="s">
        <v>4</v>
      </c>
      <c r="J108" s="137" t="s">
        <v>4</v>
      </c>
      <c r="K108" s="137" t="s">
        <v>4</v>
      </c>
      <c r="L108" s="137" t="s">
        <v>4</v>
      </c>
      <c r="M108" s="137" t="s">
        <v>4</v>
      </c>
      <c r="N108" s="137" t="s">
        <v>4</v>
      </c>
      <c r="O108" s="137" t="s">
        <v>4</v>
      </c>
    </row>
    <row r="109" spans="1:15">
      <c r="A109" s="27">
        <v>6</v>
      </c>
      <c r="B109" s="118" t="s">
        <v>235</v>
      </c>
      <c r="C109" s="118" t="s">
        <v>3884</v>
      </c>
      <c r="D109" s="137" t="s">
        <v>4</v>
      </c>
      <c r="E109" s="138" t="s">
        <v>4</v>
      </c>
      <c r="F109" s="137">
        <v>1</v>
      </c>
      <c r="G109" s="144">
        <v>127067234</v>
      </c>
      <c r="H109" s="137" t="s">
        <v>4</v>
      </c>
      <c r="I109" s="137" t="s">
        <v>4</v>
      </c>
      <c r="J109" s="137" t="s">
        <v>4</v>
      </c>
      <c r="K109" s="137" t="s">
        <v>4</v>
      </c>
      <c r="L109" s="137" t="s">
        <v>4</v>
      </c>
      <c r="M109" s="137" t="s">
        <v>4</v>
      </c>
      <c r="N109" s="137" t="s">
        <v>4</v>
      </c>
      <c r="O109" s="137" t="s">
        <v>4</v>
      </c>
    </row>
    <row r="110" spans="1:15">
      <c r="A110" s="27">
        <v>6</v>
      </c>
      <c r="B110" s="118" t="s">
        <v>235</v>
      </c>
      <c r="C110" s="118" t="s">
        <v>3885</v>
      </c>
      <c r="D110" s="137" t="s">
        <v>4</v>
      </c>
      <c r="E110" s="138" t="s">
        <v>4</v>
      </c>
      <c r="F110" s="137">
        <v>23</v>
      </c>
      <c r="G110" s="144">
        <v>123667537</v>
      </c>
      <c r="H110" s="137" t="s">
        <v>4</v>
      </c>
      <c r="I110" s="137" t="s">
        <v>4</v>
      </c>
      <c r="J110" s="137" t="s">
        <v>4</v>
      </c>
      <c r="K110" s="137" t="s">
        <v>4</v>
      </c>
      <c r="L110" s="137" t="s">
        <v>4</v>
      </c>
      <c r="M110" s="137" t="s">
        <v>4</v>
      </c>
      <c r="N110" s="137" t="s">
        <v>4</v>
      </c>
      <c r="O110" s="137" t="s">
        <v>4</v>
      </c>
    </row>
    <row r="111" spans="1:15">
      <c r="A111" s="27">
        <v>6</v>
      </c>
      <c r="B111" s="118" t="s">
        <v>235</v>
      </c>
      <c r="C111" s="118" t="s">
        <v>40</v>
      </c>
      <c r="D111" s="137" t="s">
        <v>4</v>
      </c>
      <c r="E111" s="138" t="s">
        <v>4</v>
      </c>
      <c r="F111" s="137">
        <v>60</v>
      </c>
      <c r="G111" s="144">
        <v>157650506</v>
      </c>
      <c r="H111" s="137" t="s">
        <v>4</v>
      </c>
      <c r="I111" s="137" t="s">
        <v>4</v>
      </c>
      <c r="J111" s="137" t="s">
        <v>4</v>
      </c>
      <c r="K111" s="137" t="s">
        <v>4</v>
      </c>
      <c r="L111" s="137" t="s">
        <v>4</v>
      </c>
      <c r="M111" s="137" t="s">
        <v>4</v>
      </c>
      <c r="N111" s="137" t="s">
        <v>4</v>
      </c>
      <c r="O111" s="137" t="s">
        <v>4</v>
      </c>
    </row>
    <row r="112" spans="1:15">
      <c r="A112" s="27">
        <v>6</v>
      </c>
      <c r="B112" s="118" t="s">
        <v>235</v>
      </c>
      <c r="C112" s="118" t="s">
        <v>3625</v>
      </c>
      <c r="D112" s="137" t="s">
        <v>4</v>
      </c>
      <c r="E112" s="138" t="s">
        <v>4</v>
      </c>
      <c r="F112" s="137" t="s">
        <v>4</v>
      </c>
      <c r="G112" s="144">
        <v>21736982</v>
      </c>
      <c r="H112" s="137" t="s">
        <v>4</v>
      </c>
      <c r="I112" s="137" t="s">
        <v>4</v>
      </c>
      <c r="J112" s="137" t="s">
        <v>4</v>
      </c>
      <c r="K112" s="137" t="s">
        <v>4</v>
      </c>
      <c r="L112" s="137" t="s">
        <v>4</v>
      </c>
      <c r="M112" s="137" t="s">
        <v>4</v>
      </c>
      <c r="N112" s="137" t="s">
        <v>4</v>
      </c>
      <c r="O112" s="137" t="s">
        <v>4</v>
      </c>
    </row>
    <row r="113" spans="1:15">
      <c r="A113" s="24">
        <v>7</v>
      </c>
      <c r="B113" s="114" t="s">
        <v>230</v>
      </c>
      <c r="C113" s="145" t="s">
        <v>3886</v>
      </c>
      <c r="D113" s="114" t="s">
        <v>4</v>
      </c>
      <c r="E113" s="141" t="s">
        <v>3887</v>
      </c>
      <c r="F113" s="140" t="s">
        <v>4</v>
      </c>
      <c r="G113" s="134">
        <v>65102963318</v>
      </c>
      <c r="H113" s="140" t="s">
        <v>4</v>
      </c>
      <c r="I113" s="140" t="s">
        <v>4</v>
      </c>
      <c r="J113" s="140" t="s">
        <v>4</v>
      </c>
      <c r="K113" s="140" t="s">
        <v>4</v>
      </c>
      <c r="L113" s="140" t="s">
        <v>4</v>
      </c>
      <c r="M113" s="140" t="s">
        <v>4</v>
      </c>
      <c r="N113" s="140" t="s">
        <v>4</v>
      </c>
      <c r="O113" s="140" t="s">
        <v>4</v>
      </c>
    </row>
    <row r="114" spans="1:15" ht="33.75">
      <c r="A114" s="24">
        <v>7</v>
      </c>
      <c r="B114" s="114" t="s">
        <v>230</v>
      </c>
      <c r="C114" s="114" t="s">
        <v>55</v>
      </c>
      <c r="D114" s="114" t="s">
        <v>4</v>
      </c>
      <c r="E114" s="117" t="s">
        <v>3888</v>
      </c>
      <c r="F114" s="140" t="s">
        <v>4</v>
      </c>
      <c r="G114" s="134">
        <v>36308743053</v>
      </c>
      <c r="H114" s="140" t="s">
        <v>4</v>
      </c>
      <c r="I114" s="140" t="s">
        <v>4</v>
      </c>
      <c r="J114" s="140" t="s">
        <v>4</v>
      </c>
      <c r="K114" s="140" t="s">
        <v>4</v>
      </c>
      <c r="L114" s="140" t="s">
        <v>4</v>
      </c>
      <c r="M114" s="140" t="s">
        <v>4</v>
      </c>
      <c r="N114" s="140" t="s">
        <v>4</v>
      </c>
      <c r="O114" s="140" t="s">
        <v>4</v>
      </c>
    </row>
    <row r="115" spans="1:15" ht="22.5">
      <c r="A115" s="24">
        <v>7</v>
      </c>
      <c r="B115" s="114" t="s">
        <v>230</v>
      </c>
      <c r="C115" s="114" t="s">
        <v>3889</v>
      </c>
      <c r="D115" s="114" t="s">
        <v>4</v>
      </c>
      <c r="E115" s="117" t="s">
        <v>3890</v>
      </c>
      <c r="F115" s="140" t="s">
        <v>4</v>
      </c>
      <c r="G115" s="134">
        <v>25932238643</v>
      </c>
      <c r="H115" s="140" t="s">
        <v>4</v>
      </c>
      <c r="I115" s="140" t="s">
        <v>4</v>
      </c>
      <c r="J115" s="140" t="s">
        <v>4</v>
      </c>
      <c r="K115" s="140" t="s">
        <v>4</v>
      </c>
      <c r="L115" s="140" t="s">
        <v>4</v>
      </c>
      <c r="M115" s="140" t="s">
        <v>4</v>
      </c>
      <c r="N115" s="140" t="s">
        <v>4</v>
      </c>
      <c r="O115" s="140" t="s">
        <v>4</v>
      </c>
    </row>
    <row r="116" spans="1:15" ht="22.5">
      <c r="A116" s="24">
        <v>7</v>
      </c>
      <c r="B116" s="114" t="s">
        <v>230</v>
      </c>
      <c r="C116" s="114" t="s">
        <v>3891</v>
      </c>
      <c r="D116" s="114" t="s">
        <v>4</v>
      </c>
      <c r="E116" s="117" t="s">
        <v>3892</v>
      </c>
      <c r="F116" s="140" t="s">
        <v>4</v>
      </c>
      <c r="G116" s="134">
        <v>22281962835</v>
      </c>
      <c r="H116" s="140" t="s">
        <v>4</v>
      </c>
      <c r="I116" s="140" t="s">
        <v>4</v>
      </c>
      <c r="J116" s="140" t="s">
        <v>4</v>
      </c>
      <c r="K116" s="140" t="s">
        <v>4</v>
      </c>
      <c r="L116" s="140" t="s">
        <v>4</v>
      </c>
      <c r="M116" s="140" t="s">
        <v>4</v>
      </c>
      <c r="N116" s="140" t="s">
        <v>4</v>
      </c>
      <c r="O116" s="140" t="s">
        <v>4</v>
      </c>
    </row>
    <row r="117" spans="1:15" ht="22.5">
      <c r="A117" s="24">
        <v>7</v>
      </c>
      <c r="B117" s="114" t="s">
        <v>230</v>
      </c>
      <c r="C117" s="114" t="s">
        <v>3893</v>
      </c>
      <c r="D117" s="114" t="s">
        <v>4</v>
      </c>
      <c r="E117" s="117" t="s">
        <v>3894</v>
      </c>
      <c r="F117" s="140" t="s">
        <v>4</v>
      </c>
      <c r="G117" s="134">
        <v>20452142691</v>
      </c>
      <c r="H117" s="140" t="s">
        <v>4</v>
      </c>
      <c r="I117" s="140" t="s">
        <v>4</v>
      </c>
      <c r="J117" s="140" t="s">
        <v>4</v>
      </c>
      <c r="K117" s="140" t="s">
        <v>4</v>
      </c>
      <c r="L117" s="140" t="s">
        <v>4</v>
      </c>
      <c r="M117" s="140" t="s">
        <v>4</v>
      </c>
      <c r="N117" s="140" t="s">
        <v>4</v>
      </c>
      <c r="O117" s="140" t="s">
        <v>4</v>
      </c>
    </row>
    <row r="118" spans="1:15" ht="22.5">
      <c r="A118" s="24">
        <v>7</v>
      </c>
      <c r="B118" s="114" t="s">
        <v>230</v>
      </c>
      <c r="C118" s="114" t="s">
        <v>3895</v>
      </c>
      <c r="D118" s="114" t="s">
        <v>4</v>
      </c>
      <c r="E118" s="117" t="s">
        <v>3896</v>
      </c>
      <c r="F118" s="140" t="s">
        <v>4</v>
      </c>
      <c r="G118" s="134">
        <v>17939418956</v>
      </c>
      <c r="H118" s="140" t="s">
        <v>4</v>
      </c>
      <c r="I118" s="140" t="s">
        <v>4</v>
      </c>
      <c r="J118" s="140" t="s">
        <v>4</v>
      </c>
      <c r="K118" s="140" t="s">
        <v>4</v>
      </c>
      <c r="L118" s="140" t="s">
        <v>4</v>
      </c>
      <c r="M118" s="140" t="s">
        <v>4</v>
      </c>
      <c r="N118" s="140" t="s">
        <v>4</v>
      </c>
      <c r="O118" s="140" t="s">
        <v>4</v>
      </c>
    </row>
    <row r="119" spans="1:15" ht="22.5">
      <c r="A119" s="24">
        <v>7</v>
      </c>
      <c r="B119" s="114" t="s">
        <v>230</v>
      </c>
      <c r="C119" s="114" t="s">
        <v>3897</v>
      </c>
      <c r="D119" s="114" t="s">
        <v>4</v>
      </c>
      <c r="E119" s="117" t="s">
        <v>3898</v>
      </c>
      <c r="F119" s="140" t="s">
        <v>4</v>
      </c>
      <c r="G119" s="134">
        <v>6798240935</v>
      </c>
      <c r="H119" s="140" t="s">
        <v>4</v>
      </c>
      <c r="I119" s="140" t="s">
        <v>4</v>
      </c>
      <c r="J119" s="140" t="s">
        <v>4</v>
      </c>
      <c r="K119" s="140" t="s">
        <v>4</v>
      </c>
      <c r="L119" s="140" t="s">
        <v>4</v>
      </c>
      <c r="M119" s="140" t="s">
        <v>4</v>
      </c>
      <c r="N119" s="140" t="s">
        <v>4</v>
      </c>
      <c r="O119" s="140" t="s">
        <v>4</v>
      </c>
    </row>
    <row r="120" spans="1:15">
      <c r="A120" s="24">
        <v>7</v>
      </c>
      <c r="B120" s="114" t="s">
        <v>230</v>
      </c>
      <c r="C120" s="114" t="s">
        <v>3861</v>
      </c>
      <c r="D120" s="114" t="s">
        <v>4</v>
      </c>
      <c r="E120" s="141" t="s">
        <v>4</v>
      </c>
      <c r="F120" s="140"/>
      <c r="G120" s="134">
        <v>109559582807</v>
      </c>
      <c r="H120" s="140" t="s">
        <v>4</v>
      </c>
      <c r="I120" s="140" t="s">
        <v>4</v>
      </c>
      <c r="J120" s="140" t="s">
        <v>4</v>
      </c>
      <c r="K120" s="140" t="s">
        <v>4</v>
      </c>
      <c r="L120" s="140" t="s">
        <v>4</v>
      </c>
      <c r="M120" s="140" t="s">
        <v>4</v>
      </c>
      <c r="N120" s="140" t="s">
        <v>4</v>
      </c>
      <c r="O120" s="140" t="s">
        <v>4</v>
      </c>
    </row>
    <row r="121" spans="1:15">
      <c r="A121" s="27">
        <v>8</v>
      </c>
      <c r="B121" s="118" t="s">
        <v>224</v>
      </c>
      <c r="C121" s="118" t="s">
        <v>3899</v>
      </c>
      <c r="D121" s="137" t="s">
        <v>3900</v>
      </c>
      <c r="E121" s="138" t="s">
        <v>1151</v>
      </c>
      <c r="F121" s="137">
        <v>1</v>
      </c>
      <c r="G121" s="139">
        <v>13972926560</v>
      </c>
      <c r="H121" s="137" t="s">
        <v>4</v>
      </c>
      <c r="I121" s="137" t="s">
        <v>4</v>
      </c>
      <c r="J121" s="137" t="s">
        <v>4</v>
      </c>
      <c r="K121" s="137" t="s">
        <v>4</v>
      </c>
      <c r="L121" s="137" t="s">
        <v>4</v>
      </c>
      <c r="M121" s="137" t="s">
        <v>4</v>
      </c>
      <c r="N121" s="137" t="s">
        <v>4</v>
      </c>
      <c r="O121" s="137" t="s">
        <v>4</v>
      </c>
    </row>
    <row r="122" spans="1:15">
      <c r="A122" s="27">
        <v>8</v>
      </c>
      <c r="B122" s="118" t="s">
        <v>224</v>
      </c>
      <c r="C122" s="118" t="s">
        <v>1130</v>
      </c>
      <c r="D122" s="137" t="s">
        <v>3900</v>
      </c>
      <c r="E122" s="138" t="s">
        <v>285</v>
      </c>
      <c r="F122" s="137">
        <v>1</v>
      </c>
      <c r="G122" s="139">
        <v>4445859617</v>
      </c>
      <c r="H122" s="137" t="s">
        <v>4</v>
      </c>
      <c r="I122" s="137" t="s">
        <v>4</v>
      </c>
      <c r="J122" s="137" t="s">
        <v>4</v>
      </c>
      <c r="K122" s="137" t="s">
        <v>4</v>
      </c>
      <c r="L122" s="137" t="s">
        <v>4</v>
      </c>
      <c r="M122" s="137" t="s">
        <v>4</v>
      </c>
      <c r="N122" s="137" t="s">
        <v>4</v>
      </c>
      <c r="O122" s="137" t="s">
        <v>4</v>
      </c>
    </row>
    <row r="123" spans="1:15">
      <c r="A123" s="27">
        <v>8</v>
      </c>
      <c r="B123" s="118" t="s">
        <v>224</v>
      </c>
      <c r="C123" s="118" t="s">
        <v>3901</v>
      </c>
      <c r="D123" s="137" t="s">
        <v>3902</v>
      </c>
      <c r="E123" s="138" t="s">
        <v>1147</v>
      </c>
      <c r="F123" s="137">
        <v>1</v>
      </c>
      <c r="G123" s="139">
        <v>2092545343</v>
      </c>
      <c r="H123" s="137" t="s">
        <v>4</v>
      </c>
      <c r="I123" s="137" t="s">
        <v>4</v>
      </c>
      <c r="J123" s="137" t="s">
        <v>4</v>
      </c>
      <c r="K123" s="137" t="s">
        <v>4</v>
      </c>
      <c r="L123" s="137" t="s">
        <v>4</v>
      </c>
      <c r="M123" s="137" t="s">
        <v>4</v>
      </c>
      <c r="N123" s="137" t="s">
        <v>4</v>
      </c>
      <c r="O123" s="137" t="s">
        <v>4</v>
      </c>
    </row>
    <row r="124" spans="1:15">
      <c r="A124" s="27">
        <v>8</v>
      </c>
      <c r="B124" s="118" t="s">
        <v>224</v>
      </c>
      <c r="C124" s="118" t="s">
        <v>3903</v>
      </c>
      <c r="D124" s="137" t="s">
        <v>3902</v>
      </c>
      <c r="E124" s="138" t="s">
        <v>285</v>
      </c>
      <c r="F124" s="137">
        <v>1</v>
      </c>
      <c r="G124" s="139">
        <v>1833943664</v>
      </c>
      <c r="H124" s="137" t="s">
        <v>4</v>
      </c>
      <c r="I124" s="137" t="s">
        <v>4</v>
      </c>
      <c r="J124" s="137" t="s">
        <v>4</v>
      </c>
      <c r="K124" s="137" t="s">
        <v>4</v>
      </c>
      <c r="L124" s="137" t="s">
        <v>4</v>
      </c>
      <c r="M124" s="137" t="s">
        <v>4</v>
      </c>
      <c r="N124" s="137" t="s">
        <v>4</v>
      </c>
      <c r="O124" s="137" t="s">
        <v>4</v>
      </c>
    </row>
    <row r="125" spans="1:15">
      <c r="A125" s="27">
        <v>8</v>
      </c>
      <c r="B125" s="118" t="s">
        <v>224</v>
      </c>
      <c r="C125" s="118" t="s">
        <v>3860</v>
      </c>
      <c r="D125" s="137">
        <v>0</v>
      </c>
      <c r="E125" s="138" t="s">
        <v>285</v>
      </c>
      <c r="F125" s="137">
        <v>1</v>
      </c>
      <c r="G125" s="139">
        <v>1676329575</v>
      </c>
      <c r="H125" s="137" t="s">
        <v>4</v>
      </c>
      <c r="I125" s="137" t="s">
        <v>4</v>
      </c>
      <c r="J125" s="137" t="s">
        <v>4</v>
      </c>
      <c r="K125" s="137" t="s">
        <v>4</v>
      </c>
      <c r="L125" s="137" t="s">
        <v>4</v>
      </c>
      <c r="M125" s="137" t="s">
        <v>4</v>
      </c>
      <c r="N125" s="137" t="s">
        <v>4</v>
      </c>
      <c r="O125" s="137" t="s">
        <v>4</v>
      </c>
    </row>
    <row r="126" spans="1:15">
      <c r="A126" s="27">
        <v>8</v>
      </c>
      <c r="B126" s="118" t="s">
        <v>224</v>
      </c>
      <c r="C126" s="118" t="s">
        <v>3904</v>
      </c>
      <c r="D126" s="137">
        <v>0</v>
      </c>
      <c r="E126" s="138" t="s">
        <v>285</v>
      </c>
      <c r="F126" s="137">
        <v>1</v>
      </c>
      <c r="G126" s="139">
        <v>1416824551</v>
      </c>
      <c r="H126" s="137" t="s">
        <v>4</v>
      </c>
      <c r="I126" s="137" t="s">
        <v>4</v>
      </c>
      <c r="J126" s="137" t="s">
        <v>4</v>
      </c>
      <c r="K126" s="137" t="s">
        <v>4</v>
      </c>
      <c r="L126" s="137" t="s">
        <v>4</v>
      </c>
      <c r="M126" s="137" t="s">
        <v>4</v>
      </c>
      <c r="N126" s="137" t="s">
        <v>4</v>
      </c>
      <c r="O126" s="137" t="s">
        <v>4</v>
      </c>
    </row>
    <row r="127" spans="1:15">
      <c r="A127" s="27">
        <v>8</v>
      </c>
      <c r="B127" s="118" t="s">
        <v>224</v>
      </c>
      <c r="C127" s="118" t="s">
        <v>3905</v>
      </c>
      <c r="D127" s="137">
        <v>0</v>
      </c>
      <c r="E127" s="138" t="s">
        <v>285</v>
      </c>
      <c r="F127" s="137">
        <v>1</v>
      </c>
      <c r="G127" s="139">
        <v>1214449039</v>
      </c>
      <c r="H127" s="137" t="s">
        <v>4</v>
      </c>
      <c r="I127" s="137" t="s">
        <v>4</v>
      </c>
      <c r="J127" s="137" t="s">
        <v>4</v>
      </c>
      <c r="K127" s="137" t="s">
        <v>4</v>
      </c>
      <c r="L127" s="137" t="s">
        <v>4</v>
      </c>
      <c r="M127" s="137" t="s">
        <v>4</v>
      </c>
      <c r="N127" s="137" t="s">
        <v>4</v>
      </c>
      <c r="O127" s="137" t="s">
        <v>4</v>
      </c>
    </row>
    <row r="128" spans="1:15">
      <c r="A128" s="27">
        <v>8</v>
      </c>
      <c r="B128" s="118" t="s">
        <v>224</v>
      </c>
      <c r="C128" s="118" t="s">
        <v>3906</v>
      </c>
      <c r="D128" s="137">
        <v>0</v>
      </c>
      <c r="E128" s="138" t="s">
        <v>3907</v>
      </c>
      <c r="F128" s="137">
        <v>1</v>
      </c>
      <c r="G128" s="139">
        <v>416921678</v>
      </c>
      <c r="H128" s="137" t="s">
        <v>4</v>
      </c>
      <c r="I128" s="137" t="s">
        <v>4</v>
      </c>
      <c r="J128" s="137" t="s">
        <v>4</v>
      </c>
      <c r="K128" s="137" t="s">
        <v>4</v>
      </c>
      <c r="L128" s="137" t="s">
        <v>4</v>
      </c>
      <c r="M128" s="137" t="s">
        <v>4</v>
      </c>
      <c r="N128" s="137" t="s">
        <v>4</v>
      </c>
      <c r="O128" s="137" t="s">
        <v>4</v>
      </c>
    </row>
    <row r="129" spans="1:15">
      <c r="A129" s="27">
        <v>8</v>
      </c>
      <c r="B129" s="118" t="s">
        <v>224</v>
      </c>
      <c r="C129" s="118" t="s">
        <v>318</v>
      </c>
      <c r="D129" s="137">
        <v>0</v>
      </c>
      <c r="E129" s="138" t="s">
        <v>285</v>
      </c>
      <c r="F129" s="137">
        <v>1</v>
      </c>
      <c r="G129" s="139">
        <v>395975823</v>
      </c>
      <c r="H129" s="137" t="s">
        <v>4</v>
      </c>
      <c r="I129" s="137" t="s">
        <v>4</v>
      </c>
      <c r="J129" s="137" t="s">
        <v>4</v>
      </c>
      <c r="K129" s="137" t="s">
        <v>4</v>
      </c>
      <c r="L129" s="137" t="s">
        <v>4</v>
      </c>
      <c r="M129" s="137" t="s">
        <v>4</v>
      </c>
      <c r="N129" s="137" t="s">
        <v>4</v>
      </c>
      <c r="O129" s="137" t="s">
        <v>4</v>
      </c>
    </row>
    <row r="130" spans="1:15">
      <c r="A130" s="27">
        <v>8</v>
      </c>
      <c r="B130" s="118" t="s">
        <v>224</v>
      </c>
      <c r="C130" s="118" t="s">
        <v>3908</v>
      </c>
      <c r="D130" s="137">
        <v>0</v>
      </c>
      <c r="E130" s="138" t="s">
        <v>285</v>
      </c>
      <c r="F130" s="137">
        <v>1</v>
      </c>
      <c r="G130" s="139">
        <v>388093023</v>
      </c>
      <c r="H130" s="137" t="s">
        <v>4</v>
      </c>
      <c r="I130" s="137" t="s">
        <v>4</v>
      </c>
      <c r="J130" s="137" t="s">
        <v>4</v>
      </c>
      <c r="K130" s="137" t="s">
        <v>4</v>
      </c>
      <c r="L130" s="137" t="s">
        <v>4</v>
      </c>
      <c r="M130" s="137" t="s">
        <v>4</v>
      </c>
      <c r="N130" s="137" t="s">
        <v>4</v>
      </c>
      <c r="O130" s="137" t="s">
        <v>4</v>
      </c>
    </row>
    <row r="131" spans="1:15">
      <c r="A131" s="27">
        <v>8</v>
      </c>
      <c r="B131" s="118" t="s">
        <v>224</v>
      </c>
      <c r="C131" s="118" t="s">
        <v>3861</v>
      </c>
      <c r="D131" s="137">
        <v>0</v>
      </c>
      <c r="E131" s="138" t="s">
        <v>3909</v>
      </c>
      <c r="F131" s="137">
        <v>92</v>
      </c>
      <c r="G131" s="139">
        <v>6232882586</v>
      </c>
      <c r="H131" s="137" t="s">
        <v>4</v>
      </c>
      <c r="I131" s="137" t="s">
        <v>4</v>
      </c>
      <c r="J131" s="137" t="s">
        <v>4</v>
      </c>
      <c r="K131" s="137" t="s">
        <v>4</v>
      </c>
      <c r="L131" s="137" t="s">
        <v>4</v>
      </c>
      <c r="M131" s="137" t="s">
        <v>4</v>
      </c>
      <c r="N131" s="137" t="s">
        <v>4</v>
      </c>
      <c r="O131" s="137" t="s">
        <v>4</v>
      </c>
    </row>
    <row r="132" spans="1:15">
      <c r="A132" s="27">
        <v>8</v>
      </c>
      <c r="B132" s="118" t="s">
        <v>224</v>
      </c>
      <c r="C132" s="118" t="s">
        <v>3636</v>
      </c>
      <c r="D132" s="137" t="s">
        <v>4</v>
      </c>
      <c r="E132" s="138" t="s">
        <v>4</v>
      </c>
      <c r="F132" s="137">
        <v>1</v>
      </c>
      <c r="G132" s="139">
        <v>1865960137</v>
      </c>
      <c r="H132" s="137" t="s">
        <v>4</v>
      </c>
      <c r="I132" s="137" t="s">
        <v>4</v>
      </c>
      <c r="J132" s="137" t="s">
        <v>4</v>
      </c>
      <c r="K132" s="137" t="s">
        <v>4</v>
      </c>
      <c r="L132" s="137" t="s">
        <v>4</v>
      </c>
      <c r="M132" s="137" t="s">
        <v>4</v>
      </c>
      <c r="N132" s="137" t="s">
        <v>4</v>
      </c>
      <c r="O132" s="137" t="s">
        <v>4</v>
      </c>
    </row>
    <row r="133" spans="1:15">
      <c r="A133" s="24">
        <v>9</v>
      </c>
      <c r="B133" s="114" t="s">
        <v>225</v>
      </c>
      <c r="C133" s="114" t="s">
        <v>3910</v>
      </c>
      <c r="D133" s="140" t="s">
        <v>3911</v>
      </c>
      <c r="E133" s="141">
        <v>1</v>
      </c>
      <c r="F133" s="134" t="s">
        <v>4</v>
      </c>
      <c r="G133" s="134">
        <v>653319564.51999998</v>
      </c>
      <c r="H133" s="134" t="s">
        <v>4</v>
      </c>
      <c r="I133" s="134" t="s">
        <v>4</v>
      </c>
      <c r="J133" s="134" t="s">
        <v>4</v>
      </c>
      <c r="K133" s="134" t="s">
        <v>4</v>
      </c>
      <c r="L133" s="134" t="s">
        <v>4</v>
      </c>
      <c r="M133" s="134" t="s">
        <v>4</v>
      </c>
      <c r="N133" s="134" t="s">
        <v>4</v>
      </c>
      <c r="O133" s="134" t="s">
        <v>4</v>
      </c>
    </row>
    <row r="134" spans="1:15">
      <c r="A134" s="24">
        <v>9</v>
      </c>
      <c r="B134" s="114" t="s">
        <v>225</v>
      </c>
      <c r="C134" s="114" t="s">
        <v>1149</v>
      </c>
      <c r="D134" s="140">
        <v>1</v>
      </c>
      <c r="E134" s="141">
        <v>1</v>
      </c>
      <c r="F134" s="134" t="s">
        <v>4</v>
      </c>
      <c r="G134" s="134">
        <v>787145464.99000001</v>
      </c>
      <c r="H134" s="134" t="s">
        <v>4</v>
      </c>
      <c r="I134" s="134" t="s">
        <v>4</v>
      </c>
      <c r="J134" s="134" t="s">
        <v>4</v>
      </c>
      <c r="K134" s="134" t="s">
        <v>4</v>
      </c>
      <c r="L134" s="134" t="s">
        <v>4</v>
      </c>
      <c r="M134" s="134" t="s">
        <v>4</v>
      </c>
      <c r="N134" s="134" t="s">
        <v>4</v>
      </c>
      <c r="O134" s="134" t="s">
        <v>4</v>
      </c>
    </row>
    <row r="135" spans="1:15">
      <c r="A135" s="24">
        <v>9</v>
      </c>
      <c r="B135" s="114" t="s">
        <v>225</v>
      </c>
      <c r="C135" s="114" t="s">
        <v>342</v>
      </c>
      <c r="D135" s="140" t="s">
        <v>343</v>
      </c>
      <c r="E135" s="141">
        <v>1</v>
      </c>
      <c r="F135" s="134" t="s">
        <v>4</v>
      </c>
      <c r="G135" s="134">
        <v>826950988</v>
      </c>
      <c r="H135" s="134" t="s">
        <v>4</v>
      </c>
      <c r="I135" s="134" t="s">
        <v>4</v>
      </c>
      <c r="J135" s="134" t="s">
        <v>4</v>
      </c>
      <c r="K135" s="134" t="s">
        <v>4</v>
      </c>
      <c r="L135" s="134" t="s">
        <v>4</v>
      </c>
      <c r="M135" s="134" t="s">
        <v>4</v>
      </c>
      <c r="N135" s="134" t="s">
        <v>4</v>
      </c>
      <c r="O135" s="134" t="s">
        <v>4</v>
      </c>
    </row>
    <row r="136" spans="1:15">
      <c r="A136" s="24">
        <v>9</v>
      </c>
      <c r="B136" s="114" t="s">
        <v>225</v>
      </c>
      <c r="C136" s="114" t="s">
        <v>3912</v>
      </c>
      <c r="D136" s="146">
        <v>4630138099</v>
      </c>
      <c r="E136" s="141">
        <v>1</v>
      </c>
      <c r="F136" s="134" t="s">
        <v>4</v>
      </c>
      <c r="G136" s="134">
        <v>982189537.19000006</v>
      </c>
      <c r="H136" s="134" t="s">
        <v>4</v>
      </c>
      <c r="I136" s="134" t="s">
        <v>4</v>
      </c>
      <c r="J136" s="134" t="s">
        <v>4</v>
      </c>
      <c r="K136" s="134" t="s">
        <v>4</v>
      </c>
      <c r="L136" s="134" t="s">
        <v>4</v>
      </c>
      <c r="M136" s="134" t="s">
        <v>4</v>
      </c>
      <c r="N136" s="134" t="s">
        <v>4</v>
      </c>
      <c r="O136" s="134" t="s">
        <v>4</v>
      </c>
    </row>
    <row r="137" spans="1:15">
      <c r="A137" s="24">
        <v>9</v>
      </c>
      <c r="B137" s="114" t="s">
        <v>225</v>
      </c>
      <c r="C137" s="114" t="s">
        <v>1148</v>
      </c>
      <c r="D137" s="146">
        <v>28071993</v>
      </c>
      <c r="E137" s="141">
        <v>1</v>
      </c>
      <c r="F137" s="134" t="s">
        <v>4</v>
      </c>
      <c r="G137" s="134">
        <v>1014678892</v>
      </c>
      <c r="H137" s="134" t="s">
        <v>4</v>
      </c>
      <c r="I137" s="134" t="s">
        <v>4</v>
      </c>
      <c r="J137" s="134" t="s">
        <v>4</v>
      </c>
      <c r="K137" s="134" t="s">
        <v>4</v>
      </c>
      <c r="L137" s="134" t="s">
        <v>4</v>
      </c>
      <c r="M137" s="134" t="s">
        <v>4</v>
      </c>
      <c r="N137" s="134" t="s">
        <v>4</v>
      </c>
      <c r="O137" s="134" t="s">
        <v>4</v>
      </c>
    </row>
    <row r="138" spans="1:15">
      <c r="A138" s="24">
        <v>9</v>
      </c>
      <c r="B138" s="114" t="s">
        <v>225</v>
      </c>
      <c r="C138" s="114" t="s">
        <v>337</v>
      </c>
      <c r="D138" s="140" t="s">
        <v>338</v>
      </c>
      <c r="E138" s="141">
        <v>1</v>
      </c>
      <c r="F138" s="134" t="s">
        <v>4</v>
      </c>
      <c r="G138" s="134">
        <v>1766107007</v>
      </c>
      <c r="H138" s="134" t="s">
        <v>4</v>
      </c>
      <c r="I138" s="134" t="s">
        <v>4</v>
      </c>
      <c r="J138" s="134" t="s">
        <v>4</v>
      </c>
      <c r="K138" s="134" t="s">
        <v>4</v>
      </c>
      <c r="L138" s="134" t="s">
        <v>4</v>
      </c>
      <c r="M138" s="134" t="s">
        <v>4</v>
      </c>
      <c r="N138" s="134" t="s">
        <v>4</v>
      </c>
      <c r="O138" s="134" t="s">
        <v>4</v>
      </c>
    </row>
    <row r="139" spans="1:15">
      <c r="A139" s="24">
        <v>9</v>
      </c>
      <c r="B139" s="114" t="s">
        <v>225</v>
      </c>
      <c r="C139" s="114" t="s">
        <v>339</v>
      </c>
      <c r="D139" s="140" t="s">
        <v>340</v>
      </c>
      <c r="E139" s="141">
        <v>1</v>
      </c>
      <c r="F139" s="134" t="s">
        <v>4</v>
      </c>
      <c r="G139" s="134">
        <v>1980617870</v>
      </c>
      <c r="H139" s="134" t="s">
        <v>4</v>
      </c>
      <c r="I139" s="134" t="s">
        <v>4</v>
      </c>
      <c r="J139" s="134" t="s">
        <v>4</v>
      </c>
      <c r="K139" s="134" t="s">
        <v>4</v>
      </c>
      <c r="L139" s="134" t="s">
        <v>4</v>
      </c>
      <c r="M139" s="134" t="s">
        <v>4</v>
      </c>
      <c r="N139" s="134" t="s">
        <v>4</v>
      </c>
      <c r="O139" s="134" t="s">
        <v>4</v>
      </c>
    </row>
    <row r="140" spans="1:15">
      <c r="A140" s="24">
        <v>9</v>
      </c>
      <c r="B140" s="114" t="s">
        <v>225</v>
      </c>
      <c r="C140" s="114" t="s">
        <v>336</v>
      </c>
      <c r="D140" s="140" t="s">
        <v>3913</v>
      </c>
      <c r="E140" s="141">
        <v>1</v>
      </c>
      <c r="F140" s="134" t="s">
        <v>4</v>
      </c>
      <c r="G140" s="134">
        <v>5280117016</v>
      </c>
      <c r="H140" s="134" t="s">
        <v>4</v>
      </c>
      <c r="I140" s="134" t="s">
        <v>4</v>
      </c>
      <c r="J140" s="134" t="s">
        <v>4</v>
      </c>
      <c r="K140" s="134" t="s">
        <v>4</v>
      </c>
      <c r="L140" s="134" t="s">
        <v>4</v>
      </c>
      <c r="M140" s="134" t="s">
        <v>4</v>
      </c>
      <c r="N140" s="134" t="s">
        <v>4</v>
      </c>
      <c r="O140" s="134" t="s">
        <v>4</v>
      </c>
    </row>
    <row r="141" spans="1:15">
      <c r="A141" s="24">
        <v>9</v>
      </c>
      <c r="B141" s="114" t="s">
        <v>225</v>
      </c>
      <c r="C141" s="114" t="s">
        <v>305</v>
      </c>
      <c r="D141" s="140">
        <v>27246</v>
      </c>
      <c r="E141" s="141">
        <v>1</v>
      </c>
      <c r="F141" s="134" t="s">
        <v>4</v>
      </c>
      <c r="G141" s="134">
        <v>15520821474</v>
      </c>
      <c r="H141" s="134" t="s">
        <v>4</v>
      </c>
      <c r="I141" s="134" t="s">
        <v>4</v>
      </c>
      <c r="J141" s="134" t="s">
        <v>4</v>
      </c>
      <c r="K141" s="134" t="s">
        <v>4</v>
      </c>
      <c r="L141" s="134" t="s">
        <v>4</v>
      </c>
      <c r="M141" s="134" t="s">
        <v>4</v>
      </c>
      <c r="N141" s="134" t="s">
        <v>4</v>
      </c>
      <c r="O141" s="134" t="s">
        <v>4</v>
      </c>
    </row>
    <row r="142" spans="1:15">
      <c r="A142" s="24">
        <v>9</v>
      </c>
      <c r="B142" s="114" t="s">
        <v>225</v>
      </c>
      <c r="C142" s="114" t="s">
        <v>334</v>
      </c>
      <c r="D142" s="140" t="s">
        <v>335</v>
      </c>
      <c r="E142" s="141">
        <v>1</v>
      </c>
      <c r="F142" s="134" t="s">
        <v>4</v>
      </c>
      <c r="G142" s="134">
        <v>25906060066</v>
      </c>
      <c r="H142" s="134" t="s">
        <v>4</v>
      </c>
      <c r="I142" s="134" t="s">
        <v>4</v>
      </c>
      <c r="J142" s="134" t="s">
        <v>4</v>
      </c>
      <c r="K142" s="134" t="s">
        <v>4</v>
      </c>
      <c r="L142" s="134" t="s">
        <v>4</v>
      </c>
      <c r="M142" s="134" t="s">
        <v>4</v>
      </c>
      <c r="N142" s="134" t="s">
        <v>4</v>
      </c>
      <c r="O142" s="134" t="s">
        <v>4</v>
      </c>
    </row>
    <row r="143" spans="1:15">
      <c r="A143" s="27">
        <v>10</v>
      </c>
      <c r="B143" s="118" t="s">
        <v>233</v>
      </c>
      <c r="C143" s="118" t="s">
        <v>1150</v>
      </c>
      <c r="D143" s="137">
        <v>0</v>
      </c>
      <c r="E143" s="137" t="s">
        <v>4</v>
      </c>
      <c r="F143" s="137" t="s">
        <v>4</v>
      </c>
      <c r="G143" s="147">
        <v>32814249</v>
      </c>
      <c r="H143" s="137" t="s">
        <v>4</v>
      </c>
      <c r="I143" s="137" t="s">
        <v>4</v>
      </c>
      <c r="J143" s="137" t="s">
        <v>4</v>
      </c>
      <c r="K143" s="137" t="s">
        <v>4</v>
      </c>
      <c r="L143" s="137" t="s">
        <v>4</v>
      </c>
      <c r="M143" s="137" t="s">
        <v>4</v>
      </c>
      <c r="N143" s="137" t="s">
        <v>4</v>
      </c>
      <c r="O143" s="137" t="s">
        <v>4</v>
      </c>
    </row>
    <row r="144" spans="1:15">
      <c r="A144" s="27">
        <v>10</v>
      </c>
      <c r="B144" s="118" t="s">
        <v>233</v>
      </c>
      <c r="C144" s="118" t="s">
        <v>1152</v>
      </c>
      <c r="D144" s="137">
        <v>0</v>
      </c>
      <c r="E144" s="137" t="s">
        <v>4</v>
      </c>
      <c r="F144" s="137" t="s">
        <v>4</v>
      </c>
      <c r="G144" s="147">
        <v>602646390</v>
      </c>
      <c r="H144" s="137" t="s">
        <v>4</v>
      </c>
      <c r="I144" s="137" t="s">
        <v>4</v>
      </c>
      <c r="J144" s="137" t="s">
        <v>4</v>
      </c>
      <c r="K144" s="137" t="s">
        <v>4</v>
      </c>
      <c r="L144" s="137" t="s">
        <v>4</v>
      </c>
      <c r="M144" s="137" t="s">
        <v>4</v>
      </c>
      <c r="N144" s="137" t="s">
        <v>4</v>
      </c>
      <c r="O144" s="137" t="s">
        <v>4</v>
      </c>
    </row>
    <row r="145" spans="1:15">
      <c r="A145" s="27">
        <v>10</v>
      </c>
      <c r="B145" s="118" t="s">
        <v>233</v>
      </c>
      <c r="C145" s="118" t="s">
        <v>3914</v>
      </c>
      <c r="D145" s="137">
        <v>0</v>
      </c>
      <c r="E145" s="137" t="s">
        <v>4</v>
      </c>
      <c r="F145" s="137" t="s">
        <v>4</v>
      </c>
      <c r="G145" s="147">
        <v>188587638</v>
      </c>
      <c r="H145" s="137" t="s">
        <v>4</v>
      </c>
      <c r="I145" s="137" t="s">
        <v>4</v>
      </c>
      <c r="J145" s="137" t="s">
        <v>4</v>
      </c>
      <c r="K145" s="137" t="s">
        <v>4</v>
      </c>
      <c r="L145" s="137" t="s">
        <v>4</v>
      </c>
      <c r="M145" s="137" t="s">
        <v>4</v>
      </c>
      <c r="N145" s="137" t="s">
        <v>4</v>
      </c>
      <c r="O145" s="137" t="s">
        <v>4</v>
      </c>
    </row>
    <row r="146" spans="1:15">
      <c r="A146" s="27">
        <v>10</v>
      </c>
      <c r="B146" s="118" t="s">
        <v>233</v>
      </c>
      <c r="C146" s="118" t="s">
        <v>1153</v>
      </c>
      <c r="D146" s="137">
        <v>0</v>
      </c>
      <c r="E146" s="137" t="s">
        <v>4</v>
      </c>
      <c r="F146" s="137" t="s">
        <v>4</v>
      </c>
      <c r="G146" s="147">
        <v>56408130</v>
      </c>
      <c r="H146" s="137" t="s">
        <v>4</v>
      </c>
      <c r="I146" s="137" t="s">
        <v>4</v>
      </c>
      <c r="J146" s="137" t="s">
        <v>4</v>
      </c>
      <c r="K146" s="137" t="s">
        <v>4</v>
      </c>
      <c r="L146" s="137" t="s">
        <v>4</v>
      </c>
      <c r="M146" s="137" t="s">
        <v>4</v>
      </c>
      <c r="N146" s="137" t="s">
        <v>4</v>
      </c>
      <c r="O146" s="137" t="s">
        <v>4</v>
      </c>
    </row>
    <row r="147" spans="1:15">
      <c r="A147" s="27">
        <v>10</v>
      </c>
      <c r="B147" s="118" t="s">
        <v>233</v>
      </c>
      <c r="C147" s="118" t="s">
        <v>344</v>
      </c>
      <c r="D147" s="137">
        <v>0</v>
      </c>
      <c r="E147" s="137" t="s">
        <v>4</v>
      </c>
      <c r="F147" s="137" t="s">
        <v>4</v>
      </c>
      <c r="G147" s="147">
        <v>104631148</v>
      </c>
      <c r="H147" s="137" t="s">
        <v>4</v>
      </c>
      <c r="I147" s="137" t="s">
        <v>4</v>
      </c>
      <c r="J147" s="137" t="s">
        <v>4</v>
      </c>
      <c r="K147" s="137" t="s">
        <v>4</v>
      </c>
      <c r="L147" s="137" t="s">
        <v>4</v>
      </c>
      <c r="M147" s="137" t="s">
        <v>4</v>
      </c>
      <c r="N147" s="137" t="s">
        <v>4</v>
      </c>
      <c r="O147" s="137" t="s">
        <v>4</v>
      </c>
    </row>
    <row r="148" spans="1:15">
      <c r="A148" s="27">
        <v>10</v>
      </c>
      <c r="B148" s="118" t="s">
        <v>233</v>
      </c>
      <c r="C148" s="118" t="s">
        <v>345</v>
      </c>
      <c r="D148" s="137">
        <v>0</v>
      </c>
      <c r="E148" s="137" t="s">
        <v>4</v>
      </c>
      <c r="F148" s="137" t="s">
        <v>4</v>
      </c>
      <c r="G148" s="147">
        <v>39672280</v>
      </c>
      <c r="H148" s="137" t="s">
        <v>4</v>
      </c>
      <c r="I148" s="137" t="s">
        <v>4</v>
      </c>
      <c r="J148" s="137" t="s">
        <v>4</v>
      </c>
      <c r="K148" s="137" t="s">
        <v>4</v>
      </c>
      <c r="L148" s="137" t="s">
        <v>4</v>
      </c>
      <c r="M148" s="137" t="s">
        <v>4</v>
      </c>
      <c r="N148" s="137" t="s">
        <v>4</v>
      </c>
      <c r="O148" s="137" t="s">
        <v>4</v>
      </c>
    </row>
    <row r="149" spans="1:15">
      <c r="A149" s="27">
        <v>10</v>
      </c>
      <c r="B149" s="118" t="s">
        <v>233</v>
      </c>
      <c r="C149" s="118" t="s">
        <v>3694</v>
      </c>
      <c r="D149" s="137" t="s">
        <v>3695</v>
      </c>
      <c r="E149" s="137" t="s">
        <v>1132</v>
      </c>
      <c r="F149" s="137">
        <v>10</v>
      </c>
      <c r="G149" s="147">
        <v>3914813547</v>
      </c>
      <c r="H149" s="137" t="s">
        <v>4</v>
      </c>
      <c r="I149" s="137" t="s">
        <v>4</v>
      </c>
      <c r="J149" s="137" t="s">
        <v>4</v>
      </c>
      <c r="K149" s="137" t="s">
        <v>4</v>
      </c>
      <c r="L149" s="137" t="s">
        <v>4</v>
      </c>
      <c r="M149" s="137" t="s">
        <v>4</v>
      </c>
      <c r="N149" s="137" t="s">
        <v>4</v>
      </c>
      <c r="O149" s="137" t="s">
        <v>4</v>
      </c>
    </row>
    <row r="150" spans="1:15">
      <c r="A150" s="27">
        <v>10</v>
      </c>
      <c r="B150" s="118" t="s">
        <v>233</v>
      </c>
      <c r="C150" s="118" t="s">
        <v>3696</v>
      </c>
      <c r="D150" s="137">
        <v>18467</v>
      </c>
      <c r="E150" s="137" t="s">
        <v>3697</v>
      </c>
      <c r="F150" s="137">
        <v>10</v>
      </c>
      <c r="G150" s="147">
        <v>1296913326</v>
      </c>
      <c r="H150" s="137" t="s">
        <v>4</v>
      </c>
      <c r="I150" s="137" t="s">
        <v>4</v>
      </c>
      <c r="J150" s="137" t="s">
        <v>4</v>
      </c>
      <c r="K150" s="137" t="s">
        <v>4</v>
      </c>
      <c r="L150" s="137" t="s">
        <v>4</v>
      </c>
      <c r="M150" s="137" t="s">
        <v>4</v>
      </c>
      <c r="N150" s="137" t="s">
        <v>4</v>
      </c>
      <c r="O150" s="137" t="s">
        <v>4</v>
      </c>
    </row>
    <row r="151" spans="1:15">
      <c r="A151" s="27">
        <v>10</v>
      </c>
      <c r="B151" s="118" t="s">
        <v>233</v>
      </c>
      <c r="C151" s="118" t="s">
        <v>319</v>
      </c>
      <c r="D151" s="137">
        <v>339512292</v>
      </c>
      <c r="E151" s="137" t="s">
        <v>1131</v>
      </c>
      <c r="F151" s="137">
        <v>10</v>
      </c>
      <c r="G151" s="147">
        <v>1079438400</v>
      </c>
      <c r="H151" s="137" t="s">
        <v>4</v>
      </c>
      <c r="I151" s="137" t="s">
        <v>4</v>
      </c>
      <c r="J151" s="137" t="s">
        <v>4</v>
      </c>
      <c r="K151" s="137" t="s">
        <v>4</v>
      </c>
      <c r="L151" s="137" t="s">
        <v>4</v>
      </c>
      <c r="M151" s="137" t="s">
        <v>4</v>
      </c>
      <c r="N151" s="137" t="s">
        <v>4</v>
      </c>
      <c r="O151" s="137" t="s">
        <v>4</v>
      </c>
    </row>
    <row r="152" spans="1:15">
      <c r="A152" s="27">
        <v>10</v>
      </c>
      <c r="B152" s="118" t="s">
        <v>233</v>
      </c>
      <c r="C152" s="118" t="s">
        <v>3698</v>
      </c>
      <c r="D152" s="137" t="s">
        <v>3699</v>
      </c>
      <c r="E152" s="137" t="s">
        <v>1129</v>
      </c>
      <c r="F152" s="137">
        <v>10</v>
      </c>
      <c r="G152" s="147">
        <v>1137022051</v>
      </c>
      <c r="H152" s="137" t="s">
        <v>4</v>
      </c>
      <c r="I152" s="137" t="s">
        <v>4</v>
      </c>
      <c r="J152" s="137" t="s">
        <v>4</v>
      </c>
      <c r="K152" s="137" t="s">
        <v>4</v>
      </c>
      <c r="L152" s="137" t="s">
        <v>4</v>
      </c>
      <c r="M152" s="137" t="s">
        <v>4</v>
      </c>
      <c r="N152" s="137" t="s">
        <v>4</v>
      </c>
      <c r="O152" s="137" t="s">
        <v>4</v>
      </c>
    </row>
    <row r="153" spans="1:15">
      <c r="A153" s="24">
        <v>11</v>
      </c>
      <c r="B153" s="114" t="s">
        <v>1328</v>
      </c>
      <c r="C153" s="114"/>
      <c r="D153" s="140"/>
      <c r="E153" s="141"/>
      <c r="F153" s="140"/>
      <c r="G153" s="134"/>
      <c r="H153" s="140"/>
      <c r="I153" s="140"/>
      <c r="J153" s="140"/>
      <c r="K153" s="140"/>
      <c r="L153" s="140"/>
      <c r="M153" s="140"/>
      <c r="N153" s="140"/>
      <c r="O153" s="140"/>
    </row>
    <row r="154" spans="1:15">
      <c r="A154" s="27">
        <v>12</v>
      </c>
      <c r="B154" s="118" t="s">
        <v>1329</v>
      </c>
      <c r="C154" s="138" t="s">
        <v>1154</v>
      </c>
      <c r="D154" s="112">
        <v>0</v>
      </c>
      <c r="E154" s="110" t="s">
        <v>346</v>
      </c>
      <c r="F154" s="112">
        <v>2</v>
      </c>
      <c r="G154" s="139">
        <v>2183540819</v>
      </c>
      <c r="H154" s="137" t="s">
        <v>4</v>
      </c>
      <c r="I154" s="137" t="s">
        <v>4</v>
      </c>
      <c r="J154" s="137" t="s">
        <v>4</v>
      </c>
      <c r="K154" s="137" t="s">
        <v>4</v>
      </c>
      <c r="L154" s="137" t="s">
        <v>4</v>
      </c>
      <c r="M154" s="137" t="s">
        <v>4</v>
      </c>
      <c r="N154" s="137" t="s">
        <v>4</v>
      </c>
      <c r="O154" s="137" t="s">
        <v>4</v>
      </c>
    </row>
    <row r="155" spans="1:15">
      <c r="A155" s="27">
        <v>12</v>
      </c>
      <c r="B155" s="118" t="s">
        <v>1329</v>
      </c>
      <c r="C155" s="138" t="s">
        <v>3915</v>
      </c>
      <c r="D155" s="112">
        <v>0</v>
      </c>
      <c r="E155" s="110" t="s">
        <v>346</v>
      </c>
      <c r="F155" s="112">
        <v>1</v>
      </c>
      <c r="G155" s="139">
        <v>845041678</v>
      </c>
      <c r="H155" s="137" t="s">
        <v>4</v>
      </c>
      <c r="I155" s="137" t="s">
        <v>4</v>
      </c>
      <c r="J155" s="137" t="s">
        <v>4</v>
      </c>
      <c r="K155" s="137" t="s">
        <v>4</v>
      </c>
      <c r="L155" s="137" t="s">
        <v>4</v>
      </c>
      <c r="M155" s="137" t="s">
        <v>4</v>
      </c>
      <c r="N155" s="137" t="s">
        <v>4</v>
      </c>
      <c r="O155" s="137" t="s">
        <v>4</v>
      </c>
    </row>
    <row r="156" spans="1:15">
      <c r="A156" s="27">
        <v>12</v>
      </c>
      <c r="B156" s="118" t="s">
        <v>1329</v>
      </c>
      <c r="C156" s="138" t="s">
        <v>3916</v>
      </c>
      <c r="D156" s="112">
        <v>0</v>
      </c>
      <c r="E156" s="110" t="s">
        <v>346</v>
      </c>
      <c r="F156" s="112">
        <v>3</v>
      </c>
      <c r="G156" s="139">
        <v>198533951</v>
      </c>
      <c r="H156" s="137" t="s">
        <v>4</v>
      </c>
      <c r="I156" s="137" t="s">
        <v>4</v>
      </c>
      <c r="J156" s="137" t="s">
        <v>4</v>
      </c>
      <c r="K156" s="137" t="s">
        <v>4</v>
      </c>
      <c r="L156" s="137" t="s">
        <v>4</v>
      </c>
      <c r="M156" s="137" t="s">
        <v>4</v>
      </c>
      <c r="N156" s="137" t="s">
        <v>4</v>
      </c>
      <c r="O156" s="137" t="s">
        <v>4</v>
      </c>
    </row>
    <row r="157" spans="1:15">
      <c r="A157" s="27">
        <v>12</v>
      </c>
      <c r="B157" s="118" t="s">
        <v>1329</v>
      </c>
      <c r="C157" s="138" t="s">
        <v>406</v>
      </c>
      <c r="D157" s="112" t="s">
        <v>4</v>
      </c>
      <c r="E157" s="110" t="s">
        <v>4</v>
      </c>
      <c r="F157" s="112">
        <v>1</v>
      </c>
      <c r="G157" s="139">
        <v>7859369832</v>
      </c>
      <c r="H157" s="137" t="s">
        <v>4</v>
      </c>
      <c r="I157" s="137" t="s">
        <v>4</v>
      </c>
      <c r="J157" s="137" t="s">
        <v>4</v>
      </c>
      <c r="K157" s="137" t="s">
        <v>4</v>
      </c>
      <c r="L157" s="137" t="s">
        <v>4</v>
      </c>
      <c r="M157" s="137" t="s">
        <v>4</v>
      </c>
      <c r="N157" s="137" t="s">
        <v>4</v>
      </c>
      <c r="O157" s="137" t="s">
        <v>4</v>
      </c>
    </row>
    <row r="158" spans="1:15">
      <c r="A158" s="27">
        <v>12</v>
      </c>
      <c r="B158" s="118" t="s">
        <v>1329</v>
      </c>
      <c r="C158" s="138" t="s">
        <v>3705</v>
      </c>
      <c r="D158" s="138" t="s">
        <v>4</v>
      </c>
      <c r="E158" s="138" t="s">
        <v>4</v>
      </c>
      <c r="F158" s="137">
        <v>1</v>
      </c>
      <c r="G158" s="119">
        <v>772165031</v>
      </c>
      <c r="H158" s="137" t="s">
        <v>4</v>
      </c>
      <c r="I158" s="137" t="s">
        <v>4</v>
      </c>
      <c r="J158" s="137" t="s">
        <v>4</v>
      </c>
      <c r="K158" s="137" t="s">
        <v>4</v>
      </c>
      <c r="L158" s="137" t="s">
        <v>4</v>
      </c>
      <c r="M158" s="137" t="s">
        <v>4</v>
      </c>
      <c r="N158" s="137" t="s">
        <v>4</v>
      </c>
      <c r="O158" s="137" t="s">
        <v>4</v>
      </c>
    </row>
    <row r="159" spans="1:15">
      <c r="A159" s="24">
        <v>13</v>
      </c>
      <c r="B159" s="114" t="s">
        <v>180</v>
      </c>
      <c r="C159" s="141" t="s">
        <v>1281</v>
      </c>
      <c r="D159" s="141" t="s">
        <v>1281</v>
      </c>
      <c r="E159" s="141" t="s">
        <v>1281</v>
      </c>
      <c r="F159" s="141" t="s">
        <v>1281</v>
      </c>
      <c r="G159" s="141" t="s">
        <v>1281</v>
      </c>
      <c r="H159" s="141" t="s">
        <v>1281</v>
      </c>
      <c r="I159" s="141" t="s">
        <v>1281</v>
      </c>
      <c r="J159" s="141" t="s">
        <v>1281</v>
      </c>
      <c r="K159" s="141" t="s">
        <v>1281</v>
      </c>
      <c r="L159" s="141" t="s">
        <v>1281</v>
      </c>
      <c r="M159" s="141" t="s">
        <v>1281</v>
      </c>
      <c r="N159" s="141" t="s">
        <v>1281</v>
      </c>
      <c r="O159" s="141" t="s">
        <v>1281</v>
      </c>
    </row>
    <row r="160" spans="1:15">
      <c r="A160" s="27">
        <v>14</v>
      </c>
      <c r="B160" s="118" t="s">
        <v>390</v>
      </c>
      <c r="C160" s="138" t="s">
        <v>4120</v>
      </c>
      <c r="D160" s="112" t="s">
        <v>130</v>
      </c>
      <c r="E160" s="110" t="s">
        <v>1151</v>
      </c>
      <c r="F160" s="112"/>
      <c r="G160" s="139">
        <v>81213646</v>
      </c>
      <c r="H160" s="137"/>
      <c r="I160" s="112"/>
      <c r="J160" s="139"/>
      <c r="K160" s="112"/>
      <c r="L160" s="112"/>
      <c r="M160" s="112"/>
      <c r="N160" s="112"/>
      <c r="O160" s="112"/>
    </row>
    <row r="161" spans="1:15">
      <c r="A161" s="27">
        <v>14</v>
      </c>
      <c r="B161" s="118" t="s">
        <v>390</v>
      </c>
      <c r="C161" s="138" t="s">
        <v>4121</v>
      </c>
      <c r="D161" s="112" t="s">
        <v>130</v>
      </c>
      <c r="E161" s="110" t="s">
        <v>4122</v>
      </c>
      <c r="F161" s="112"/>
      <c r="G161" s="139">
        <v>18394381</v>
      </c>
      <c r="H161" s="137"/>
      <c r="I161" s="112"/>
      <c r="J161" s="139"/>
      <c r="K161" s="112"/>
      <c r="L161" s="112"/>
      <c r="M161" s="112"/>
      <c r="N161" s="112"/>
      <c r="O161" s="112"/>
    </row>
    <row r="162" spans="1:15">
      <c r="A162" s="27">
        <v>14</v>
      </c>
      <c r="B162" s="118" t="s">
        <v>390</v>
      </c>
      <c r="C162" s="138" t="s">
        <v>4124</v>
      </c>
      <c r="D162" s="112" t="s">
        <v>130</v>
      </c>
      <c r="E162" s="110" t="s">
        <v>4123</v>
      </c>
      <c r="F162" s="112"/>
      <c r="G162" s="139">
        <v>2243373</v>
      </c>
      <c r="H162" s="137"/>
      <c r="I162" s="112"/>
      <c r="J162" s="139"/>
      <c r="K162" s="112"/>
      <c r="L162" s="112"/>
      <c r="M162" s="112"/>
      <c r="N162" s="112"/>
      <c r="O162" s="112"/>
    </row>
    <row r="163" spans="1:15">
      <c r="A163" s="27">
        <v>14</v>
      </c>
      <c r="B163" s="118" t="s">
        <v>390</v>
      </c>
      <c r="C163" s="138" t="s">
        <v>4125</v>
      </c>
      <c r="D163" s="112" t="s">
        <v>130</v>
      </c>
      <c r="E163" s="110" t="s">
        <v>4126</v>
      </c>
      <c r="F163" s="112"/>
      <c r="G163" s="139">
        <v>258157248</v>
      </c>
      <c r="H163" s="137"/>
      <c r="I163" s="112"/>
      <c r="J163" s="139"/>
      <c r="K163" s="112"/>
      <c r="L163" s="112"/>
      <c r="M163" s="112"/>
      <c r="N163" s="112"/>
      <c r="O163" s="112"/>
    </row>
    <row r="164" spans="1:15">
      <c r="A164" s="27">
        <v>14</v>
      </c>
      <c r="B164" s="118" t="s">
        <v>390</v>
      </c>
      <c r="C164" s="138" t="s">
        <v>4127</v>
      </c>
      <c r="D164" s="112" t="s">
        <v>130</v>
      </c>
      <c r="E164" s="110" t="s">
        <v>285</v>
      </c>
      <c r="F164" s="112"/>
      <c r="G164" s="139">
        <v>100240915</v>
      </c>
      <c r="H164" s="137"/>
      <c r="I164" s="112"/>
      <c r="J164" s="139"/>
      <c r="K164" s="112"/>
      <c r="L164" s="112"/>
      <c r="M164" s="112"/>
      <c r="N164" s="112"/>
      <c r="O164" s="112"/>
    </row>
    <row r="165" spans="1:15">
      <c r="A165" s="27">
        <v>14</v>
      </c>
      <c r="B165" s="118" t="s">
        <v>390</v>
      </c>
      <c r="C165" s="138" t="s">
        <v>71</v>
      </c>
      <c r="D165" s="112" t="s">
        <v>130</v>
      </c>
      <c r="E165" s="110" t="s">
        <v>4128</v>
      </c>
      <c r="F165" s="112"/>
      <c r="G165" s="139">
        <v>28072200</v>
      </c>
      <c r="H165" s="137"/>
      <c r="I165" s="112"/>
      <c r="J165" s="139"/>
      <c r="K165" s="112"/>
      <c r="L165" s="112"/>
      <c r="M165" s="112"/>
      <c r="N165" s="112"/>
      <c r="O165" s="112"/>
    </row>
    <row r="166" spans="1:15">
      <c r="A166" s="24">
        <v>15</v>
      </c>
      <c r="B166" s="114" t="s">
        <v>236</v>
      </c>
      <c r="C166" s="141" t="s">
        <v>3917</v>
      </c>
      <c r="D166" s="120">
        <v>0</v>
      </c>
      <c r="E166" s="104" t="s">
        <v>3918</v>
      </c>
      <c r="F166" s="120">
        <v>1</v>
      </c>
      <c r="G166" s="134">
        <v>97895703</v>
      </c>
      <c r="H166" s="140" t="s">
        <v>4</v>
      </c>
      <c r="I166" s="140" t="s">
        <v>4</v>
      </c>
      <c r="J166" s="140" t="s">
        <v>4</v>
      </c>
      <c r="K166" s="140" t="s">
        <v>4</v>
      </c>
      <c r="L166" s="140" t="s">
        <v>4</v>
      </c>
      <c r="M166" s="140" t="s">
        <v>4</v>
      </c>
      <c r="N166" s="140" t="s">
        <v>4</v>
      </c>
      <c r="O166" s="140" t="s">
        <v>4</v>
      </c>
    </row>
    <row r="167" spans="1:15">
      <c r="A167" s="24">
        <v>15</v>
      </c>
      <c r="B167" s="114" t="s">
        <v>236</v>
      </c>
      <c r="C167" s="141" t="s">
        <v>3919</v>
      </c>
      <c r="D167" s="120">
        <v>0</v>
      </c>
      <c r="E167" s="104" t="s">
        <v>3918</v>
      </c>
      <c r="F167" s="120">
        <v>1</v>
      </c>
      <c r="G167" s="134">
        <v>18546000</v>
      </c>
      <c r="H167" s="140" t="s">
        <v>4</v>
      </c>
      <c r="I167" s="140" t="s">
        <v>4</v>
      </c>
      <c r="J167" s="140" t="s">
        <v>4</v>
      </c>
      <c r="K167" s="140" t="s">
        <v>4</v>
      </c>
      <c r="L167" s="140" t="s">
        <v>4</v>
      </c>
      <c r="M167" s="140" t="s">
        <v>4</v>
      </c>
      <c r="N167" s="140" t="s">
        <v>4</v>
      </c>
      <c r="O167" s="140" t="s">
        <v>4</v>
      </c>
    </row>
    <row r="168" spans="1:15">
      <c r="A168" s="24">
        <v>15</v>
      </c>
      <c r="B168" s="114" t="s">
        <v>236</v>
      </c>
      <c r="C168" s="141" t="s">
        <v>3920</v>
      </c>
      <c r="D168" s="120">
        <v>0</v>
      </c>
      <c r="E168" s="104" t="s">
        <v>3921</v>
      </c>
      <c r="F168" s="120">
        <v>2</v>
      </c>
      <c r="G168" s="134">
        <v>8750000</v>
      </c>
      <c r="H168" s="140" t="s">
        <v>4</v>
      </c>
      <c r="I168" s="140" t="s">
        <v>4</v>
      </c>
      <c r="J168" s="140" t="s">
        <v>4</v>
      </c>
      <c r="K168" s="140" t="s">
        <v>4</v>
      </c>
      <c r="L168" s="140" t="s">
        <v>4</v>
      </c>
      <c r="M168" s="140" t="s">
        <v>4</v>
      </c>
      <c r="N168" s="140" t="s">
        <v>4</v>
      </c>
      <c r="O168" s="140" t="s">
        <v>4</v>
      </c>
    </row>
    <row r="169" spans="1:15">
      <c r="A169" s="24">
        <v>15</v>
      </c>
      <c r="B169" s="114" t="s">
        <v>236</v>
      </c>
      <c r="C169" s="141" t="s">
        <v>3922</v>
      </c>
      <c r="D169" s="120">
        <v>0</v>
      </c>
      <c r="E169" s="104" t="s">
        <v>3923</v>
      </c>
      <c r="F169" s="120">
        <v>2</v>
      </c>
      <c r="G169" s="134">
        <v>7792744</v>
      </c>
      <c r="H169" s="140" t="s">
        <v>4</v>
      </c>
      <c r="I169" s="140" t="s">
        <v>4</v>
      </c>
      <c r="J169" s="140" t="s">
        <v>4</v>
      </c>
      <c r="K169" s="140" t="s">
        <v>4</v>
      </c>
      <c r="L169" s="140" t="s">
        <v>4</v>
      </c>
      <c r="M169" s="140" t="s">
        <v>4</v>
      </c>
      <c r="N169" s="140" t="s">
        <v>4</v>
      </c>
      <c r="O169" s="140" t="s">
        <v>4</v>
      </c>
    </row>
    <row r="170" spans="1:15">
      <c r="A170" s="24">
        <v>15</v>
      </c>
      <c r="B170" s="114" t="s">
        <v>236</v>
      </c>
      <c r="C170" s="141" t="s">
        <v>3924</v>
      </c>
      <c r="D170" s="120">
        <v>0</v>
      </c>
      <c r="E170" s="104" t="s">
        <v>285</v>
      </c>
      <c r="F170" s="120">
        <v>1</v>
      </c>
      <c r="G170" s="134">
        <v>3500000</v>
      </c>
      <c r="H170" s="140" t="s">
        <v>4</v>
      </c>
      <c r="I170" s="140" t="s">
        <v>4</v>
      </c>
      <c r="J170" s="140" t="s">
        <v>4</v>
      </c>
      <c r="K170" s="140" t="s">
        <v>4</v>
      </c>
      <c r="L170" s="140" t="s">
        <v>4</v>
      </c>
      <c r="M170" s="140" t="s">
        <v>4</v>
      </c>
      <c r="N170" s="140" t="s">
        <v>4</v>
      </c>
      <c r="O170" s="140" t="s">
        <v>4</v>
      </c>
    </row>
    <row r="171" spans="1:15">
      <c r="A171" s="24">
        <v>15</v>
      </c>
      <c r="B171" s="114" t="s">
        <v>236</v>
      </c>
      <c r="C171" s="141" t="s">
        <v>3925</v>
      </c>
      <c r="D171" s="120">
        <v>0</v>
      </c>
      <c r="E171" s="104" t="s">
        <v>3921</v>
      </c>
      <c r="F171" s="120">
        <v>1</v>
      </c>
      <c r="G171" s="134">
        <v>3400000</v>
      </c>
      <c r="H171" s="140" t="s">
        <v>4</v>
      </c>
      <c r="I171" s="140" t="s">
        <v>4</v>
      </c>
      <c r="J171" s="140" t="s">
        <v>4</v>
      </c>
      <c r="K171" s="140" t="s">
        <v>4</v>
      </c>
      <c r="L171" s="140" t="s">
        <v>4</v>
      </c>
      <c r="M171" s="140" t="s">
        <v>4</v>
      </c>
      <c r="N171" s="140" t="s">
        <v>4</v>
      </c>
      <c r="O171" s="140" t="s">
        <v>4</v>
      </c>
    </row>
    <row r="172" spans="1:15">
      <c r="A172" s="24">
        <v>15</v>
      </c>
      <c r="B172" s="114" t="s">
        <v>236</v>
      </c>
      <c r="C172" s="141" t="s">
        <v>3926</v>
      </c>
      <c r="D172" s="120">
        <v>0</v>
      </c>
      <c r="E172" s="104" t="s">
        <v>3923</v>
      </c>
      <c r="F172" s="120">
        <v>1</v>
      </c>
      <c r="G172" s="134">
        <v>1743861</v>
      </c>
      <c r="H172" s="140" t="s">
        <v>4</v>
      </c>
      <c r="I172" s="140" t="s">
        <v>4</v>
      </c>
      <c r="J172" s="140" t="s">
        <v>4</v>
      </c>
      <c r="K172" s="140" t="s">
        <v>4</v>
      </c>
      <c r="L172" s="140" t="s">
        <v>4</v>
      </c>
      <c r="M172" s="140" t="s">
        <v>4</v>
      </c>
      <c r="N172" s="140" t="s">
        <v>4</v>
      </c>
      <c r="O172" s="140" t="s">
        <v>4</v>
      </c>
    </row>
    <row r="173" spans="1:15">
      <c r="A173" s="24">
        <v>15</v>
      </c>
      <c r="B173" s="114" t="s">
        <v>236</v>
      </c>
      <c r="C173" s="141" t="s">
        <v>3716</v>
      </c>
      <c r="D173" s="120" t="s">
        <v>4</v>
      </c>
      <c r="E173" s="104" t="s">
        <v>3717</v>
      </c>
      <c r="F173" s="120">
        <v>1</v>
      </c>
      <c r="G173" s="134">
        <v>324709787</v>
      </c>
      <c r="H173" s="140" t="s">
        <v>4</v>
      </c>
      <c r="I173" s="140" t="s">
        <v>4</v>
      </c>
      <c r="J173" s="140" t="s">
        <v>4</v>
      </c>
      <c r="K173" s="140" t="s">
        <v>4</v>
      </c>
      <c r="L173" s="140" t="s">
        <v>4</v>
      </c>
      <c r="M173" s="140" t="s">
        <v>4</v>
      </c>
      <c r="N173" s="140" t="s">
        <v>4</v>
      </c>
      <c r="O173" s="140" t="s">
        <v>4</v>
      </c>
    </row>
    <row r="174" spans="1:15">
      <c r="A174" s="24">
        <v>15</v>
      </c>
      <c r="B174" s="114" t="s">
        <v>236</v>
      </c>
      <c r="C174" s="141" t="s">
        <v>3718</v>
      </c>
      <c r="D174" s="120" t="s">
        <v>4</v>
      </c>
      <c r="E174" s="104" t="s">
        <v>3719</v>
      </c>
      <c r="F174" s="120">
        <v>1</v>
      </c>
      <c r="G174" s="134">
        <v>181557029</v>
      </c>
      <c r="H174" s="140" t="s">
        <v>4</v>
      </c>
      <c r="I174" s="140" t="s">
        <v>4</v>
      </c>
      <c r="J174" s="140" t="s">
        <v>4</v>
      </c>
      <c r="K174" s="140" t="s">
        <v>4</v>
      </c>
      <c r="L174" s="140" t="s">
        <v>4</v>
      </c>
      <c r="M174" s="140" t="s">
        <v>4</v>
      </c>
      <c r="N174" s="140" t="s">
        <v>4</v>
      </c>
      <c r="O174" s="140" t="s">
        <v>4</v>
      </c>
    </row>
    <row r="175" spans="1:15">
      <c r="A175" s="24">
        <v>15</v>
      </c>
      <c r="B175" s="114" t="s">
        <v>236</v>
      </c>
      <c r="C175" s="141" t="s">
        <v>3722</v>
      </c>
      <c r="D175" s="120" t="s">
        <v>4</v>
      </c>
      <c r="E175" s="104" t="s">
        <v>3723</v>
      </c>
      <c r="F175" s="120">
        <v>1</v>
      </c>
      <c r="G175" s="134">
        <v>88109498</v>
      </c>
      <c r="H175" s="140" t="s">
        <v>4</v>
      </c>
      <c r="I175" s="140" t="s">
        <v>4</v>
      </c>
      <c r="J175" s="140" t="s">
        <v>4</v>
      </c>
      <c r="K175" s="140" t="s">
        <v>4</v>
      </c>
      <c r="L175" s="140" t="s">
        <v>4</v>
      </c>
      <c r="M175" s="140" t="s">
        <v>4</v>
      </c>
      <c r="N175" s="140" t="s">
        <v>4</v>
      </c>
      <c r="O175" s="140" t="s">
        <v>4</v>
      </c>
    </row>
    <row r="176" spans="1:15">
      <c r="A176" s="24">
        <v>15</v>
      </c>
      <c r="B176" s="114" t="s">
        <v>236</v>
      </c>
      <c r="C176" s="141" t="s">
        <v>3729</v>
      </c>
      <c r="D176" s="120" t="s">
        <v>4</v>
      </c>
      <c r="E176" s="104" t="s">
        <v>3730</v>
      </c>
      <c r="F176" s="120">
        <v>19</v>
      </c>
      <c r="G176" s="134">
        <v>24605700</v>
      </c>
      <c r="H176" s="140" t="s">
        <v>4</v>
      </c>
      <c r="I176" s="140" t="s">
        <v>4</v>
      </c>
      <c r="J176" s="140" t="s">
        <v>4</v>
      </c>
      <c r="K176" s="140" t="s">
        <v>4</v>
      </c>
      <c r="L176" s="140" t="s">
        <v>4</v>
      </c>
      <c r="M176" s="140" t="s">
        <v>4</v>
      </c>
      <c r="N176" s="140" t="s">
        <v>4</v>
      </c>
      <c r="O176" s="140" t="s">
        <v>4</v>
      </c>
    </row>
    <row r="177" spans="1:15">
      <c r="A177" s="27">
        <v>16</v>
      </c>
      <c r="B177" s="118" t="s">
        <v>232</v>
      </c>
      <c r="C177" s="138" t="s">
        <v>3927</v>
      </c>
      <c r="D177" s="112" t="s">
        <v>25</v>
      </c>
      <c r="E177" s="110" t="s">
        <v>3928</v>
      </c>
      <c r="F177" s="112">
        <v>1</v>
      </c>
      <c r="G177" s="139">
        <v>43365427</v>
      </c>
      <c r="H177" s="148" t="s">
        <v>4</v>
      </c>
      <c r="I177" s="148" t="s">
        <v>4</v>
      </c>
      <c r="J177" s="148" t="s">
        <v>4</v>
      </c>
      <c r="K177" s="148" t="s">
        <v>4</v>
      </c>
      <c r="L177" s="148" t="s">
        <v>4</v>
      </c>
      <c r="M177" s="148" t="s">
        <v>4</v>
      </c>
      <c r="N177" s="148" t="s">
        <v>4</v>
      </c>
      <c r="O177" s="148" t="s">
        <v>4</v>
      </c>
    </row>
    <row r="178" spans="1:15">
      <c r="A178" s="27">
        <v>16</v>
      </c>
      <c r="B178" s="118" t="s">
        <v>232</v>
      </c>
      <c r="C178" s="138" t="s">
        <v>3929</v>
      </c>
      <c r="D178" s="112" t="s">
        <v>25</v>
      </c>
      <c r="E178" s="110" t="s">
        <v>1141</v>
      </c>
      <c r="F178" s="112">
        <v>1</v>
      </c>
      <c r="G178" s="139">
        <v>14846181</v>
      </c>
      <c r="H178" s="148" t="s">
        <v>4</v>
      </c>
      <c r="I178" s="148" t="s">
        <v>4</v>
      </c>
      <c r="J178" s="148" t="s">
        <v>4</v>
      </c>
      <c r="K178" s="148" t="s">
        <v>4</v>
      </c>
      <c r="L178" s="148" t="s">
        <v>4</v>
      </c>
      <c r="M178" s="148" t="s">
        <v>4</v>
      </c>
      <c r="N178" s="148" t="s">
        <v>4</v>
      </c>
      <c r="O178" s="148" t="s">
        <v>4</v>
      </c>
    </row>
    <row r="179" spans="1:15">
      <c r="A179" s="27">
        <v>16</v>
      </c>
      <c r="B179" s="118" t="s">
        <v>232</v>
      </c>
      <c r="C179" s="138" t="s">
        <v>321</v>
      </c>
      <c r="D179" s="112" t="s">
        <v>3930</v>
      </c>
      <c r="E179" s="110" t="s">
        <v>3931</v>
      </c>
      <c r="F179" s="112">
        <v>1</v>
      </c>
      <c r="G179" s="139">
        <v>6674240</v>
      </c>
      <c r="H179" s="148" t="s">
        <v>4</v>
      </c>
      <c r="I179" s="148" t="s">
        <v>4</v>
      </c>
      <c r="J179" s="148" t="s">
        <v>4</v>
      </c>
      <c r="K179" s="148" t="s">
        <v>4</v>
      </c>
      <c r="L179" s="148" t="s">
        <v>4</v>
      </c>
      <c r="M179" s="148" t="s">
        <v>4</v>
      </c>
      <c r="N179" s="148" t="s">
        <v>4</v>
      </c>
      <c r="O179" s="148" t="s">
        <v>4</v>
      </c>
    </row>
    <row r="180" spans="1:15">
      <c r="A180" s="27">
        <v>16</v>
      </c>
      <c r="B180" s="118" t="s">
        <v>232</v>
      </c>
      <c r="C180" s="138" t="s">
        <v>3751</v>
      </c>
      <c r="D180" s="112">
        <v>2519364</v>
      </c>
      <c r="E180" s="110" t="s">
        <v>3752</v>
      </c>
      <c r="F180" s="112">
        <v>1</v>
      </c>
      <c r="G180" s="139">
        <v>14035835</v>
      </c>
      <c r="H180" s="148" t="s">
        <v>4</v>
      </c>
      <c r="I180" s="148">
        <v>23</v>
      </c>
      <c r="J180" s="148" t="s">
        <v>4</v>
      </c>
      <c r="K180" s="148" t="s">
        <v>4</v>
      </c>
      <c r="L180" s="148" t="s">
        <v>4</v>
      </c>
      <c r="M180" s="148" t="s">
        <v>4</v>
      </c>
      <c r="N180" s="148" t="s">
        <v>4</v>
      </c>
      <c r="O180" s="148" t="s">
        <v>4</v>
      </c>
    </row>
    <row r="181" spans="1:15">
      <c r="A181" s="24">
        <v>17</v>
      </c>
      <c r="B181" s="114" t="s">
        <v>1338</v>
      </c>
      <c r="C181" s="117" t="s">
        <v>3932</v>
      </c>
      <c r="D181" s="140" t="s">
        <v>3933</v>
      </c>
      <c r="E181" s="141" t="s">
        <v>346</v>
      </c>
      <c r="F181" s="140">
        <v>1</v>
      </c>
      <c r="G181" s="134">
        <v>1227142683</v>
      </c>
      <c r="H181" s="140" t="s">
        <v>3934</v>
      </c>
      <c r="I181" s="140" t="s">
        <v>4</v>
      </c>
      <c r="J181" s="140" t="s">
        <v>4</v>
      </c>
      <c r="K181" s="140" t="s">
        <v>4</v>
      </c>
      <c r="L181" s="140" t="s">
        <v>4</v>
      </c>
      <c r="M181" s="140" t="s">
        <v>4</v>
      </c>
      <c r="N181" s="140" t="s">
        <v>4</v>
      </c>
      <c r="O181" s="140" t="s">
        <v>4</v>
      </c>
    </row>
    <row r="182" spans="1:15">
      <c r="A182" s="24">
        <v>17</v>
      </c>
      <c r="B182" s="114" t="s">
        <v>1338</v>
      </c>
      <c r="C182" s="117" t="s">
        <v>303</v>
      </c>
      <c r="D182" s="140" t="s">
        <v>3534</v>
      </c>
      <c r="E182" s="141" t="s">
        <v>285</v>
      </c>
      <c r="F182" s="140">
        <v>1</v>
      </c>
      <c r="G182" s="134">
        <v>306113244</v>
      </c>
      <c r="H182" s="140" t="s">
        <v>3935</v>
      </c>
      <c r="I182" s="140" t="s">
        <v>4</v>
      </c>
      <c r="J182" s="140" t="s">
        <v>4</v>
      </c>
      <c r="K182" s="140" t="s">
        <v>4</v>
      </c>
      <c r="L182" s="140" t="s">
        <v>4</v>
      </c>
      <c r="M182" s="140" t="s">
        <v>4</v>
      </c>
      <c r="N182" s="140" t="s">
        <v>4</v>
      </c>
      <c r="O182" s="140" t="s">
        <v>4</v>
      </c>
    </row>
    <row r="183" spans="1:15">
      <c r="A183" s="24">
        <v>17</v>
      </c>
      <c r="B183" s="114" t="s">
        <v>1338</v>
      </c>
      <c r="C183" s="117" t="s">
        <v>3936</v>
      </c>
      <c r="D183" s="140">
        <v>1</v>
      </c>
      <c r="E183" s="141" t="s">
        <v>285</v>
      </c>
      <c r="F183" s="140">
        <v>1</v>
      </c>
      <c r="G183" s="134">
        <v>29300000</v>
      </c>
      <c r="H183" s="140" t="s">
        <v>4</v>
      </c>
      <c r="I183" s="140" t="s">
        <v>4</v>
      </c>
      <c r="J183" s="140" t="s">
        <v>4</v>
      </c>
      <c r="K183" s="140" t="s">
        <v>4</v>
      </c>
      <c r="L183" s="140" t="s">
        <v>4</v>
      </c>
      <c r="M183" s="140" t="s">
        <v>4</v>
      </c>
      <c r="N183" s="140" t="s">
        <v>4</v>
      </c>
      <c r="O183" s="140" t="s">
        <v>4</v>
      </c>
    </row>
    <row r="184" spans="1:15">
      <c r="A184" s="24">
        <v>17</v>
      </c>
      <c r="B184" s="114" t="s">
        <v>1338</v>
      </c>
      <c r="C184" s="117" t="s">
        <v>3937</v>
      </c>
      <c r="D184" s="140" t="s">
        <v>4</v>
      </c>
      <c r="E184" s="141" t="s">
        <v>285</v>
      </c>
      <c r="F184" s="140">
        <v>1</v>
      </c>
      <c r="G184" s="134">
        <v>16695400</v>
      </c>
      <c r="H184" s="140" t="s">
        <v>3938</v>
      </c>
      <c r="I184" s="140" t="s">
        <v>4</v>
      </c>
      <c r="J184" s="140" t="s">
        <v>4</v>
      </c>
      <c r="K184" s="140" t="s">
        <v>4</v>
      </c>
      <c r="L184" s="140" t="s">
        <v>4</v>
      </c>
      <c r="M184" s="140" t="s">
        <v>4</v>
      </c>
      <c r="N184" s="140" t="s">
        <v>4</v>
      </c>
      <c r="O184" s="140" t="s">
        <v>4</v>
      </c>
    </row>
    <row r="185" spans="1:15">
      <c r="A185" s="24">
        <v>17</v>
      </c>
      <c r="B185" s="114" t="s">
        <v>1338</v>
      </c>
      <c r="C185" s="117" t="s">
        <v>3767</v>
      </c>
      <c r="D185" s="140" t="s">
        <v>4</v>
      </c>
      <c r="E185" s="141" t="s">
        <v>4</v>
      </c>
      <c r="F185" s="140">
        <v>1</v>
      </c>
      <c r="G185" s="134">
        <v>4200000</v>
      </c>
      <c r="H185" s="140" t="s">
        <v>4</v>
      </c>
      <c r="I185" s="140">
        <v>16</v>
      </c>
      <c r="J185" s="140" t="s">
        <v>4</v>
      </c>
      <c r="K185" s="140" t="s">
        <v>4</v>
      </c>
      <c r="L185" s="140" t="s">
        <v>4</v>
      </c>
      <c r="M185" s="140" t="s">
        <v>4</v>
      </c>
      <c r="N185" s="140" t="s">
        <v>4</v>
      </c>
      <c r="O185" s="140" t="s">
        <v>4</v>
      </c>
    </row>
    <row r="186" spans="1:15">
      <c r="A186" s="27">
        <v>18</v>
      </c>
      <c r="B186" s="118" t="s">
        <v>237</v>
      </c>
      <c r="C186" s="125" t="s">
        <v>3939</v>
      </c>
      <c r="D186" s="137">
        <v>0</v>
      </c>
      <c r="E186" s="138" t="s">
        <v>3940</v>
      </c>
      <c r="F186" s="137">
        <v>8</v>
      </c>
      <c r="G186" s="139">
        <v>380455060</v>
      </c>
      <c r="H186" s="137" t="s">
        <v>4</v>
      </c>
      <c r="I186" s="137" t="s">
        <v>4</v>
      </c>
      <c r="J186" s="137" t="s">
        <v>4</v>
      </c>
      <c r="K186" s="137" t="s">
        <v>4</v>
      </c>
      <c r="L186" s="137" t="s">
        <v>4</v>
      </c>
      <c r="M186" s="137" t="s">
        <v>4</v>
      </c>
      <c r="N186" s="137" t="s">
        <v>4</v>
      </c>
      <c r="O186" s="137" t="s">
        <v>4</v>
      </c>
    </row>
    <row r="187" spans="1:15">
      <c r="A187" s="27">
        <v>18</v>
      </c>
      <c r="B187" s="118" t="s">
        <v>237</v>
      </c>
      <c r="C187" s="125" t="s">
        <v>3941</v>
      </c>
      <c r="D187" s="137">
        <v>0</v>
      </c>
      <c r="E187" s="138" t="s">
        <v>3942</v>
      </c>
      <c r="F187" s="137">
        <v>8</v>
      </c>
      <c r="G187" s="139">
        <v>27374358</v>
      </c>
      <c r="H187" s="137" t="s">
        <v>4</v>
      </c>
      <c r="I187" s="137" t="s">
        <v>4</v>
      </c>
      <c r="J187" s="137" t="s">
        <v>4</v>
      </c>
      <c r="K187" s="137" t="s">
        <v>4</v>
      </c>
      <c r="L187" s="137" t="s">
        <v>4</v>
      </c>
      <c r="M187" s="137" t="s">
        <v>4</v>
      </c>
      <c r="N187" s="137" t="s">
        <v>4</v>
      </c>
      <c r="O187" s="137" t="s">
        <v>4</v>
      </c>
    </row>
    <row r="188" spans="1:15">
      <c r="A188" s="27">
        <v>18</v>
      </c>
      <c r="B188" s="118" t="s">
        <v>237</v>
      </c>
      <c r="C188" s="125" t="s">
        <v>3943</v>
      </c>
      <c r="D188" s="137">
        <v>0</v>
      </c>
      <c r="E188" s="138" t="s">
        <v>3944</v>
      </c>
      <c r="F188" s="137">
        <v>8</v>
      </c>
      <c r="G188" s="139">
        <v>18348677</v>
      </c>
      <c r="H188" s="137" t="s">
        <v>4</v>
      </c>
      <c r="I188" s="137" t="s">
        <v>4</v>
      </c>
      <c r="J188" s="137" t="s">
        <v>4</v>
      </c>
      <c r="K188" s="137" t="s">
        <v>4</v>
      </c>
      <c r="L188" s="137" t="s">
        <v>4</v>
      </c>
      <c r="M188" s="137" t="s">
        <v>4</v>
      </c>
      <c r="N188" s="137" t="s">
        <v>4</v>
      </c>
      <c r="O188" s="137" t="s">
        <v>4</v>
      </c>
    </row>
    <row r="189" spans="1:15">
      <c r="A189" s="27">
        <v>18</v>
      </c>
      <c r="B189" s="118" t="s">
        <v>237</v>
      </c>
      <c r="C189" s="125" t="s">
        <v>3945</v>
      </c>
      <c r="D189" s="137" t="s">
        <v>4</v>
      </c>
      <c r="E189" s="138" t="s">
        <v>3946</v>
      </c>
      <c r="F189" s="137">
        <v>8</v>
      </c>
      <c r="G189" s="139">
        <v>14796028</v>
      </c>
      <c r="H189" s="137" t="s">
        <v>4</v>
      </c>
      <c r="I189" s="137" t="s">
        <v>4</v>
      </c>
      <c r="J189" s="137" t="s">
        <v>4</v>
      </c>
      <c r="K189" s="137" t="s">
        <v>4</v>
      </c>
      <c r="L189" s="137" t="s">
        <v>4</v>
      </c>
      <c r="M189" s="137" t="s">
        <v>4</v>
      </c>
      <c r="N189" s="137" t="s">
        <v>4</v>
      </c>
      <c r="O189" s="137" t="s">
        <v>4</v>
      </c>
    </row>
    <row r="190" spans="1:15">
      <c r="A190" s="27">
        <v>18</v>
      </c>
      <c r="B190" s="118" t="s">
        <v>237</v>
      </c>
      <c r="C190" s="125" t="s">
        <v>3947</v>
      </c>
      <c r="D190" s="137" t="s">
        <v>4</v>
      </c>
      <c r="E190" s="138" t="s">
        <v>3948</v>
      </c>
      <c r="F190" s="137">
        <v>8</v>
      </c>
      <c r="G190" s="139">
        <v>5606550</v>
      </c>
      <c r="H190" s="137" t="s">
        <v>4</v>
      </c>
      <c r="I190" s="137" t="s">
        <v>4</v>
      </c>
      <c r="J190" s="137" t="s">
        <v>4</v>
      </c>
      <c r="K190" s="137" t="s">
        <v>4</v>
      </c>
      <c r="L190" s="137" t="s">
        <v>4</v>
      </c>
      <c r="M190" s="137" t="s">
        <v>4</v>
      </c>
      <c r="N190" s="137" t="s">
        <v>4</v>
      </c>
      <c r="O190" s="137" t="s">
        <v>4</v>
      </c>
    </row>
    <row r="191" spans="1:15">
      <c r="A191" s="27">
        <v>18</v>
      </c>
      <c r="B191" s="118" t="s">
        <v>237</v>
      </c>
      <c r="C191" s="125" t="s">
        <v>3949</v>
      </c>
      <c r="D191" s="137" t="s">
        <v>4</v>
      </c>
      <c r="E191" s="138" t="s">
        <v>3950</v>
      </c>
      <c r="F191" s="137">
        <v>8</v>
      </c>
      <c r="G191" s="139">
        <v>5196753</v>
      </c>
      <c r="H191" s="137" t="s">
        <v>4</v>
      </c>
      <c r="I191" s="137" t="s">
        <v>4</v>
      </c>
      <c r="J191" s="137" t="s">
        <v>4</v>
      </c>
      <c r="K191" s="137" t="s">
        <v>4</v>
      </c>
      <c r="L191" s="137" t="s">
        <v>4</v>
      </c>
      <c r="M191" s="137" t="s">
        <v>4</v>
      </c>
      <c r="N191" s="137" t="s">
        <v>4</v>
      </c>
      <c r="O191" s="137" t="s">
        <v>4</v>
      </c>
    </row>
    <row r="192" spans="1:15">
      <c r="A192" s="27">
        <v>18</v>
      </c>
      <c r="B192" s="118" t="s">
        <v>237</v>
      </c>
      <c r="C192" s="125" t="s">
        <v>3951</v>
      </c>
      <c r="D192" s="137" t="s">
        <v>4</v>
      </c>
      <c r="E192" s="138" t="s">
        <v>3952</v>
      </c>
      <c r="F192" s="137">
        <v>8</v>
      </c>
      <c r="G192" s="139">
        <v>4347407</v>
      </c>
      <c r="H192" s="137" t="s">
        <v>4</v>
      </c>
      <c r="I192" s="137" t="s">
        <v>4</v>
      </c>
      <c r="J192" s="137" t="s">
        <v>4</v>
      </c>
      <c r="K192" s="137" t="s">
        <v>4</v>
      </c>
      <c r="L192" s="137" t="s">
        <v>4</v>
      </c>
      <c r="M192" s="137" t="s">
        <v>4</v>
      </c>
      <c r="N192" s="137" t="s">
        <v>4</v>
      </c>
      <c r="O192" s="137" t="s">
        <v>4</v>
      </c>
    </row>
    <row r="193" spans="1:15">
      <c r="A193" s="27">
        <v>18</v>
      </c>
      <c r="B193" s="118" t="s">
        <v>237</v>
      </c>
      <c r="C193" s="125" t="s">
        <v>3953</v>
      </c>
      <c r="D193" s="137" t="s">
        <v>4</v>
      </c>
      <c r="E193" s="138" t="s">
        <v>3954</v>
      </c>
      <c r="F193" s="137">
        <v>23</v>
      </c>
      <c r="G193" s="139">
        <v>3279785</v>
      </c>
      <c r="H193" s="137" t="s">
        <v>4</v>
      </c>
      <c r="I193" s="137" t="s">
        <v>4</v>
      </c>
      <c r="J193" s="137" t="s">
        <v>4</v>
      </c>
      <c r="K193" s="137" t="s">
        <v>4</v>
      </c>
      <c r="L193" s="137" t="s">
        <v>4</v>
      </c>
      <c r="M193" s="137" t="s">
        <v>4</v>
      </c>
      <c r="N193" s="137" t="s">
        <v>4</v>
      </c>
      <c r="O193" s="137" t="s">
        <v>4</v>
      </c>
    </row>
    <row r="194" spans="1:15">
      <c r="A194" s="27">
        <v>18</v>
      </c>
      <c r="B194" s="118" t="s">
        <v>237</v>
      </c>
      <c r="C194" s="125" t="s">
        <v>3955</v>
      </c>
      <c r="D194" s="137" t="s">
        <v>4</v>
      </c>
      <c r="E194" s="138" t="s">
        <v>3956</v>
      </c>
      <c r="F194" s="137">
        <v>8</v>
      </c>
      <c r="G194" s="139">
        <v>1749844</v>
      </c>
      <c r="H194" s="137" t="s">
        <v>4</v>
      </c>
      <c r="I194" s="137" t="s">
        <v>4</v>
      </c>
      <c r="J194" s="137" t="s">
        <v>4</v>
      </c>
      <c r="K194" s="137" t="s">
        <v>4</v>
      </c>
      <c r="L194" s="137" t="s">
        <v>4</v>
      </c>
      <c r="M194" s="137" t="s">
        <v>4</v>
      </c>
      <c r="N194" s="137" t="s">
        <v>4</v>
      </c>
      <c r="O194" s="137" t="s">
        <v>4</v>
      </c>
    </row>
    <row r="195" spans="1:15">
      <c r="A195" s="27">
        <v>18</v>
      </c>
      <c r="B195" s="118" t="s">
        <v>237</v>
      </c>
      <c r="C195" s="125" t="s">
        <v>3957</v>
      </c>
      <c r="D195" s="137" t="s">
        <v>4</v>
      </c>
      <c r="E195" s="138" t="s">
        <v>3958</v>
      </c>
      <c r="F195" s="137">
        <v>8</v>
      </c>
      <c r="G195" s="139">
        <v>1692788</v>
      </c>
      <c r="H195" s="137" t="s">
        <v>4</v>
      </c>
      <c r="I195" s="137" t="s">
        <v>4</v>
      </c>
      <c r="J195" s="137" t="s">
        <v>4</v>
      </c>
      <c r="K195" s="137" t="s">
        <v>4</v>
      </c>
      <c r="L195" s="137" t="s">
        <v>4</v>
      </c>
      <c r="M195" s="137" t="s">
        <v>4</v>
      </c>
      <c r="N195" s="137" t="s">
        <v>4</v>
      </c>
      <c r="O195" s="137" t="s">
        <v>4</v>
      </c>
    </row>
    <row r="196" spans="1:15">
      <c r="A196" s="27">
        <v>18</v>
      </c>
      <c r="B196" s="118" t="s">
        <v>237</v>
      </c>
      <c r="C196" s="125" t="s">
        <v>123</v>
      </c>
      <c r="D196" s="137" t="s">
        <v>4</v>
      </c>
      <c r="E196" s="138" t="s">
        <v>4</v>
      </c>
      <c r="F196" s="137">
        <v>8</v>
      </c>
      <c r="G196" s="139">
        <v>2197337</v>
      </c>
      <c r="H196" s="137" t="s">
        <v>4</v>
      </c>
      <c r="I196" s="137" t="s">
        <v>4</v>
      </c>
      <c r="J196" s="137" t="s">
        <v>4</v>
      </c>
      <c r="K196" s="137" t="s">
        <v>4</v>
      </c>
      <c r="L196" s="137" t="s">
        <v>4</v>
      </c>
      <c r="M196" s="137" t="s">
        <v>4</v>
      </c>
      <c r="N196" s="137" t="s">
        <v>4</v>
      </c>
      <c r="O196" s="137" t="s">
        <v>4</v>
      </c>
    </row>
    <row r="197" spans="1:15">
      <c r="A197" s="27">
        <v>18</v>
      </c>
      <c r="B197" s="118" t="s">
        <v>237</v>
      </c>
      <c r="C197" s="125" t="s">
        <v>323</v>
      </c>
      <c r="D197" s="137">
        <v>4939817</v>
      </c>
      <c r="E197" s="138" t="s">
        <v>3779</v>
      </c>
      <c r="F197" s="137">
        <v>1</v>
      </c>
      <c r="G197" s="139">
        <v>343410518</v>
      </c>
      <c r="H197" s="137" t="s">
        <v>4</v>
      </c>
      <c r="I197" s="137" t="s">
        <v>4</v>
      </c>
      <c r="J197" s="137" t="s">
        <v>4</v>
      </c>
      <c r="K197" s="137" t="s">
        <v>4</v>
      </c>
      <c r="L197" s="137" t="s">
        <v>4</v>
      </c>
      <c r="M197" s="137" t="s">
        <v>4</v>
      </c>
      <c r="N197" s="137" t="s">
        <v>4</v>
      </c>
      <c r="O197" s="137" t="s">
        <v>4</v>
      </c>
    </row>
    <row r="198" spans="1:15">
      <c r="A198" s="27">
        <v>18</v>
      </c>
      <c r="B198" s="118" t="s">
        <v>237</v>
      </c>
      <c r="C198" s="125" t="s">
        <v>1137</v>
      </c>
      <c r="D198" s="137">
        <v>27476</v>
      </c>
      <c r="E198" s="138" t="s">
        <v>3785</v>
      </c>
      <c r="F198" s="137">
        <v>1</v>
      </c>
      <c r="G198" s="139">
        <v>33568140</v>
      </c>
      <c r="H198" s="137" t="s">
        <v>4</v>
      </c>
      <c r="I198" s="137" t="s">
        <v>4</v>
      </c>
      <c r="J198" s="137" t="s">
        <v>4</v>
      </c>
      <c r="K198" s="137" t="s">
        <v>4</v>
      </c>
      <c r="L198" s="137" t="s">
        <v>4</v>
      </c>
      <c r="M198" s="137" t="s">
        <v>4</v>
      </c>
      <c r="N198" s="137" t="s">
        <v>4</v>
      </c>
      <c r="O198" s="137" t="s">
        <v>4</v>
      </c>
    </row>
    <row r="199" spans="1:15">
      <c r="A199" s="27">
        <v>18</v>
      </c>
      <c r="B199" s="118" t="s">
        <v>237</v>
      </c>
      <c r="C199" s="125" t="s">
        <v>3806</v>
      </c>
      <c r="D199" s="137" t="s">
        <v>4</v>
      </c>
      <c r="E199" s="138" t="s">
        <v>181</v>
      </c>
      <c r="F199" s="137">
        <v>1</v>
      </c>
      <c r="G199" s="139">
        <v>2600000</v>
      </c>
      <c r="H199" s="137" t="s">
        <v>4</v>
      </c>
      <c r="I199" s="137" t="s">
        <v>4</v>
      </c>
      <c r="J199" s="137" t="s">
        <v>4</v>
      </c>
      <c r="K199" s="137" t="s">
        <v>4</v>
      </c>
      <c r="L199" s="137" t="s">
        <v>4</v>
      </c>
      <c r="M199" s="137" t="s">
        <v>4</v>
      </c>
      <c r="N199" s="137" t="s">
        <v>4</v>
      </c>
      <c r="O199" s="137" t="s">
        <v>4</v>
      </c>
    </row>
    <row r="200" spans="1:15">
      <c r="A200" s="24">
        <v>19</v>
      </c>
      <c r="B200" s="114" t="s">
        <v>238</v>
      </c>
      <c r="C200" s="117" t="s">
        <v>4</v>
      </c>
      <c r="D200" s="140" t="s">
        <v>4</v>
      </c>
      <c r="E200" s="141" t="s">
        <v>4</v>
      </c>
      <c r="F200" s="140" t="s">
        <v>4</v>
      </c>
      <c r="G200" s="134" t="s">
        <v>4</v>
      </c>
      <c r="H200" s="140" t="s">
        <v>4</v>
      </c>
      <c r="I200" s="140" t="s">
        <v>4</v>
      </c>
      <c r="J200" s="149" t="s">
        <v>4</v>
      </c>
      <c r="K200" s="140" t="s">
        <v>4</v>
      </c>
      <c r="L200" s="140" t="s">
        <v>4</v>
      </c>
      <c r="M200" s="140" t="s">
        <v>4</v>
      </c>
      <c r="N200" s="140" t="s">
        <v>4</v>
      </c>
      <c r="O200" s="140" t="s">
        <v>4</v>
      </c>
    </row>
    <row r="201" spans="1:15">
      <c r="A201" s="27">
        <v>20</v>
      </c>
      <c r="B201" s="118" t="s">
        <v>231</v>
      </c>
      <c r="C201" s="137" t="s">
        <v>1281</v>
      </c>
      <c r="D201" s="137" t="s">
        <v>1281</v>
      </c>
      <c r="E201" s="137" t="s">
        <v>1281</v>
      </c>
      <c r="F201" s="137" t="s">
        <v>1281</v>
      </c>
      <c r="G201" s="137" t="s">
        <v>1281</v>
      </c>
      <c r="H201" s="137" t="s">
        <v>1281</v>
      </c>
      <c r="I201" s="137" t="s">
        <v>1281</v>
      </c>
      <c r="J201" s="137" t="s">
        <v>1281</v>
      </c>
      <c r="K201" s="137" t="s">
        <v>1281</v>
      </c>
      <c r="L201" s="137" t="s">
        <v>1281</v>
      </c>
      <c r="M201" s="137" t="s">
        <v>1281</v>
      </c>
      <c r="N201" s="137" t="s">
        <v>1281</v>
      </c>
      <c r="O201" s="137" t="s">
        <v>1281</v>
      </c>
    </row>
    <row r="202" spans="1:15">
      <c r="A202" s="24">
        <v>21</v>
      </c>
      <c r="B202" s="114" t="s">
        <v>229</v>
      </c>
      <c r="C202" s="141" t="s">
        <v>330</v>
      </c>
      <c r="D202" s="140">
        <v>0</v>
      </c>
      <c r="E202" s="141" t="s">
        <v>3959</v>
      </c>
      <c r="F202" s="140">
        <v>1</v>
      </c>
      <c r="G202" s="134">
        <v>405536937</v>
      </c>
      <c r="H202" s="140" t="s">
        <v>4</v>
      </c>
      <c r="I202" s="140">
        <v>24</v>
      </c>
      <c r="J202" s="140" t="s">
        <v>4</v>
      </c>
      <c r="K202" s="140" t="s">
        <v>4</v>
      </c>
      <c r="L202" s="140" t="s">
        <v>4</v>
      </c>
      <c r="M202" s="140" t="s">
        <v>4</v>
      </c>
      <c r="N202" s="140" t="s">
        <v>4</v>
      </c>
      <c r="O202" s="140" t="s">
        <v>4</v>
      </c>
    </row>
    <row r="203" spans="1:15">
      <c r="A203" s="24">
        <v>21</v>
      </c>
      <c r="B203" s="114" t="s">
        <v>229</v>
      </c>
      <c r="C203" s="141" t="s">
        <v>3960</v>
      </c>
      <c r="D203" s="140">
        <v>0</v>
      </c>
      <c r="E203" s="141" t="s">
        <v>3961</v>
      </c>
      <c r="F203" s="140">
        <v>1</v>
      </c>
      <c r="G203" s="134">
        <v>581749339</v>
      </c>
      <c r="H203" s="140" t="s">
        <v>4</v>
      </c>
      <c r="I203" s="140">
        <v>24</v>
      </c>
      <c r="J203" s="140" t="s">
        <v>4</v>
      </c>
      <c r="K203" s="140" t="s">
        <v>4</v>
      </c>
      <c r="L203" s="140" t="s">
        <v>4</v>
      </c>
      <c r="M203" s="140" t="s">
        <v>4</v>
      </c>
      <c r="N203" s="140" t="s">
        <v>4</v>
      </c>
      <c r="O203" s="140" t="s">
        <v>4</v>
      </c>
    </row>
    <row r="204" spans="1:15">
      <c r="A204" s="24">
        <v>21</v>
      </c>
      <c r="B204" s="114" t="s">
        <v>229</v>
      </c>
      <c r="C204" s="141" t="s">
        <v>3962</v>
      </c>
      <c r="D204" s="140">
        <v>0</v>
      </c>
      <c r="E204" s="141" t="s">
        <v>3961</v>
      </c>
      <c r="F204" s="140">
        <v>1</v>
      </c>
      <c r="G204" s="134">
        <v>243272042</v>
      </c>
      <c r="H204" s="140" t="s">
        <v>4</v>
      </c>
      <c r="I204" s="140">
        <v>24</v>
      </c>
      <c r="J204" s="140" t="s">
        <v>4</v>
      </c>
      <c r="K204" s="140" t="s">
        <v>4</v>
      </c>
      <c r="L204" s="140" t="s">
        <v>4</v>
      </c>
      <c r="M204" s="140" t="s">
        <v>4</v>
      </c>
      <c r="N204" s="140" t="s">
        <v>4</v>
      </c>
      <c r="O204" s="140" t="s">
        <v>4</v>
      </c>
    </row>
    <row r="205" spans="1:15">
      <c r="A205" s="24">
        <v>21</v>
      </c>
      <c r="B205" s="114" t="s">
        <v>229</v>
      </c>
      <c r="C205" s="141" t="s">
        <v>3963</v>
      </c>
      <c r="D205" s="140">
        <v>0</v>
      </c>
      <c r="E205" s="141" t="s">
        <v>3961</v>
      </c>
      <c r="F205" s="140">
        <v>1</v>
      </c>
      <c r="G205" s="134">
        <v>103171017</v>
      </c>
      <c r="H205" s="140" t="s">
        <v>4</v>
      </c>
      <c r="I205" s="140">
        <v>24</v>
      </c>
      <c r="J205" s="140" t="s">
        <v>4</v>
      </c>
      <c r="K205" s="140" t="s">
        <v>4</v>
      </c>
      <c r="L205" s="140" t="s">
        <v>4</v>
      </c>
      <c r="M205" s="140" t="s">
        <v>4</v>
      </c>
      <c r="N205" s="140" t="s">
        <v>4</v>
      </c>
      <c r="O205" s="140" t="s">
        <v>4</v>
      </c>
    </row>
    <row r="206" spans="1:15">
      <c r="A206" s="24">
        <v>21</v>
      </c>
      <c r="B206" s="114" t="s">
        <v>229</v>
      </c>
      <c r="C206" s="141" t="s">
        <v>3964</v>
      </c>
      <c r="D206" s="140">
        <v>0</v>
      </c>
      <c r="E206" s="141" t="s">
        <v>3961</v>
      </c>
      <c r="F206" s="140">
        <v>1</v>
      </c>
      <c r="G206" s="134">
        <v>109641232</v>
      </c>
      <c r="H206" s="140" t="s">
        <v>4</v>
      </c>
      <c r="I206" s="140">
        <v>24</v>
      </c>
      <c r="J206" s="140" t="s">
        <v>4</v>
      </c>
      <c r="K206" s="140" t="s">
        <v>4</v>
      </c>
      <c r="L206" s="140" t="s">
        <v>4</v>
      </c>
      <c r="M206" s="140" t="s">
        <v>4</v>
      </c>
      <c r="N206" s="140" t="s">
        <v>4</v>
      </c>
      <c r="O206" s="140" t="s">
        <v>4</v>
      </c>
    </row>
    <row r="207" spans="1:15">
      <c r="A207" s="24">
        <v>21</v>
      </c>
      <c r="B207" s="114" t="s">
        <v>229</v>
      </c>
      <c r="C207" s="141" t="s">
        <v>303</v>
      </c>
      <c r="D207" s="140">
        <v>0</v>
      </c>
      <c r="E207" s="141" t="s">
        <v>3965</v>
      </c>
      <c r="F207" s="140">
        <v>1</v>
      </c>
      <c r="G207" s="134">
        <v>3715286555</v>
      </c>
      <c r="H207" s="140" t="s">
        <v>4</v>
      </c>
      <c r="I207" s="140">
        <v>10</v>
      </c>
      <c r="J207" s="140" t="s">
        <v>4</v>
      </c>
      <c r="K207" s="140" t="s">
        <v>4</v>
      </c>
      <c r="L207" s="140" t="s">
        <v>4</v>
      </c>
      <c r="M207" s="140" t="s">
        <v>4</v>
      </c>
      <c r="N207" s="140" t="s">
        <v>4</v>
      </c>
      <c r="O207" s="140" t="s">
        <v>4</v>
      </c>
    </row>
    <row r="208" spans="1:15">
      <c r="A208" s="24">
        <v>21</v>
      </c>
      <c r="B208" s="114" t="s">
        <v>229</v>
      </c>
      <c r="C208" s="141" t="s">
        <v>3966</v>
      </c>
      <c r="D208" s="140">
        <v>0</v>
      </c>
      <c r="E208" s="141" t="s">
        <v>3967</v>
      </c>
      <c r="F208" s="140">
        <v>1</v>
      </c>
      <c r="G208" s="134">
        <v>414621047</v>
      </c>
      <c r="H208" s="140" t="s">
        <v>4</v>
      </c>
      <c r="I208" s="140">
        <v>8</v>
      </c>
      <c r="J208" s="140" t="s">
        <v>4</v>
      </c>
      <c r="K208" s="140" t="s">
        <v>4</v>
      </c>
      <c r="L208" s="140" t="s">
        <v>4</v>
      </c>
      <c r="M208" s="140" t="s">
        <v>4</v>
      </c>
      <c r="N208" s="140" t="s">
        <v>4</v>
      </c>
      <c r="O208" s="140" t="s">
        <v>4</v>
      </c>
    </row>
    <row r="209" spans="1:15">
      <c r="A209" s="24">
        <v>21</v>
      </c>
      <c r="B209" s="114" t="s">
        <v>229</v>
      </c>
      <c r="C209" s="141" t="s">
        <v>326</v>
      </c>
      <c r="D209" s="140" t="s">
        <v>4</v>
      </c>
      <c r="E209" s="141" t="s">
        <v>122</v>
      </c>
      <c r="F209" s="140">
        <v>1</v>
      </c>
      <c r="G209" s="134">
        <v>718323614</v>
      </c>
      <c r="H209" s="140" t="s">
        <v>4</v>
      </c>
      <c r="I209" s="140">
        <v>5</v>
      </c>
      <c r="J209" s="140" t="s">
        <v>4</v>
      </c>
      <c r="K209" s="140" t="s">
        <v>4</v>
      </c>
      <c r="L209" s="140" t="s">
        <v>4</v>
      </c>
      <c r="M209" s="140" t="s">
        <v>4</v>
      </c>
      <c r="N209" s="140" t="s">
        <v>4</v>
      </c>
      <c r="O209" s="140" t="s">
        <v>4</v>
      </c>
    </row>
    <row r="210" spans="1:15">
      <c r="A210" s="27">
        <v>22</v>
      </c>
      <c r="B210" s="118" t="s">
        <v>1346</v>
      </c>
      <c r="C210" s="125" t="s">
        <v>4155</v>
      </c>
      <c r="D210" s="138" t="s">
        <v>4</v>
      </c>
      <c r="E210" s="138" t="s">
        <v>4</v>
      </c>
      <c r="F210" s="137">
        <v>43</v>
      </c>
      <c r="G210" s="139">
        <v>699075054</v>
      </c>
      <c r="H210" s="137" t="s">
        <v>4</v>
      </c>
      <c r="I210" s="137" t="s">
        <v>4</v>
      </c>
      <c r="J210" s="137" t="s">
        <v>4</v>
      </c>
      <c r="K210" s="137" t="s">
        <v>4</v>
      </c>
      <c r="L210" s="137" t="s">
        <v>4</v>
      </c>
      <c r="M210" s="137" t="s">
        <v>4</v>
      </c>
      <c r="N210" s="137" t="s">
        <v>4</v>
      </c>
      <c r="O210" s="137" t="s">
        <v>4</v>
      </c>
    </row>
    <row r="211" spans="1:15">
      <c r="A211" s="27">
        <v>22</v>
      </c>
      <c r="B211" s="118" t="s">
        <v>1346</v>
      </c>
      <c r="C211" s="125" t="s">
        <v>4157</v>
      </c>
      <c r="D211" s="138" t="s">
        <v>4</v>
      </c>
      <c r="E211" s="138" t="s">
        <v>4</v>
      </c>
      <c r="F211" s="137">
        <v>21</v>
      </c>
      <c r="G211" s="139">
        <v>196861712</v>
      </c>
      <c r="H211" s="137" t="s">
        <v>4</v>
      </c>
      <c r="I211" s="137" t="s">
        <v>4</v>
      </c>
      <c r="J211" s="137" t="s">
        <v>4</v>
      </c>
      <c r="K211" s="137" t="s">
        <v>4</v>
      </c>
      <c r="L211" s="137" t="s">
        <v>4</v>
      </c>
      <c r="M211" s="137" t="s">
        <v>4</v>
      </c>
      <c r="N211" s="137" t="s">
        <v>4</v>
      </c>
      <c r="O211" s="137" t="s">
        <v>4</v>
      </c>
    </row>
    <row r="212" spans="1:15">
      <c r="A212" s="27">
        <v>22</v>
      </c>
      <c r="B212" s="118" t="s">
        <v>1346</v>
      </c>
      <c r="C212" s="125" t="s">
        <v>3966</v>
      </c>
      <c r="D212" s="138" t="s">
        <v>4</v>
      </c>
      <c r="E212" s="138" t="s">
        <v>4</v>
      </c>
      <c r="F212" s="137">
        <v>9</v>
      </c>
      <c r="G212" s="139">
        <v>5195933</v>
      </c>
      <c r="H212" s="137" t="s">
        <v>4</v>
      </c>
      <c r="I212" s="137" t="s">
        <v>4</v>
      </c>
      <c r="J212" s="137" t="s">
        <v>4</v>
      </c>
      <c r="K212" s="137" t="s">
        <v>4</v>
      </c>
      <c r="L212" s="137" t="s">
        <v>4</v>
      </c>
      <c r="M212" s="137" t="s">
        <v>4</v>
      </c>
      <c r="N212" s="137" t="s">
        <v>4</v>
      </c>
      <c r="O212" s="137" t="s">
        <v>4</v>
      </c>
    </row>
    <row r="213" spans="1:15">
      <c r="A213" s="27">
        <v>22</v>
      </c>
      <c r="B213" s="118" t="s">
        <v>1346</v>
      </c>
      <c r="C213" s="125" t="s">
        <v>4159</v>
      </c>
      <c r="D213" s="137"/>
      <c r="E213" s="138" t="s">
        <v>4162</v>
      </c>
      <c r="F213" s="137">
        <v>3</v>
      </c>
      <c r="G213" s="139">
        <v>2716900700</v>
      </c>
      <c r="H213" s="137" t="s">
        <v>4</v>
      </c>
      <c r="I213" s="137" t="s">
        <v>4</v>
      </c>
      <c r="J213" s="137" t="s">
        <v>4</v>
      </c>
      <c r="K213" s="137" t="s">
        <v>4</v>
      </c>
      <c r="L213" s="137" t="s">
        <v>4</v>
      </c>
      <c r="M213" s="137" t="s">
        <v>4</v>
      </c>
      <c r="N213" s="137" t="s">
        <v>4</v>
      </c>
      <c r="O213" s="137" t="s">
        <v>4</v>
      </c>
    </row>
    <row r="214" spans="1:15">
      <c r="A214" s="27">
        <v>22</v>
      </c>
      <c r="B214" s="118" t="s">
        <v>1346</v>
      </c>
      <c r="C214" s="125" t="s">
        <v>4160</v>
      </c>
      <c r="D214" s="137"/>
      <c r="E214" s="138" t="s">
        <v>285</v>
      </c>
      <c r="F214" s="137">
        <v>1</v>
      </c>
      <c r="G214" s="139">
        <v>71305713</v>
      </c>
      <c r="H214" s="137" t="s">
        <v>4</v>
      </c>
      <c r="I214" s="137" t="s">
        <v>4</v>
      </c>
      <c r="J214" s="137" t="s">
        <v>4</v>
      </c>
      <c r="K214" s="137" t="s">
        <v>4</v>
      </c>
      <c r="L214" s="137" t="s">
        <v>4</v>
      </c>
      <c r="M214" s="137" t="s">
        <v>4</v>
      </c>
      <c r="N214" s="137" t="s">
        <v>4</v>
      </c>
      <c r="O214" s="137" t="s">
        <v>4</v>
      </c>
    </row>
    <row r="215" spans="1:15">
      <c r="A215" s="27">
        <v>22</v>
      </c>
      <c r="B215" s="118" t="s">
        <v>1346</v>
      </c>
      <c r="C215" s="125" t="s">
        <v>4161</v>
      </c>
      <c r="D215" s="137"/>
      <c r="E215" s="138" t="s">
        <v>285</v>
      </c>
      <c r="F215" s="137">
        <v>2</v>
      </c>
      <c r="G215" s="139">
        <v>37968761</v>
      </c>
      <c r="H215" s="137" t="s">
        <v>4</v>
      </c>
      <c r="I215" s="137" t="s">
        <v>4</v>
      </c>
      <c r="J215" s="137" t="s">
        <v>4</v>
      </c>
      <c r="K215" s="137" t="s">
        <v>4</v>
      </c>
      <c r="L215" s="137" t="s">
        <v>4</v>
      </c>
      <c r="M215" s="137" t="s">
        <v>4</v>
      </c>
      <c r="N215" s="137" t="s">
        <v>4</v>
      </c>
      <c r="O215" s="137" t="s">
        <v>4</v>
      </c>
    </row>
    <row r="216" spans="1:15" ht="15.75">
      <c r="B216" s="126"/>
      <c r="C216" s="126" t="s">
        <v>101</v>
      </c>
      <c r="D216" s="126"/>
      <c r="E216" s="126"/>
      <c r="F216" s="127"/>
      <c r="G216" s="128">
        <f>SUM(G44:G215)</f>
        <v>810730038942.69995</v>
      </c>
      <c r="H216" s="129"/>
      <c r="I216" s="129"/>
      <c r="J216" s="129"/>
      <c r="K216" s="129"/>
      <c r="L216" s="129"/>
      <c r="M216" s="129"/>
      <c r="N216" s="129"/>
      <c r="O216" s="129"/>
    </row>
    <row r="217" spans="1:15">
      <c r="B217" s="130" t="s">
        <v>24</v>
      </c>
    </row>
  </sheetData>
  <autoFilter ref="B43:O217"/>
  <conditionalFormatting sqref="B44:O46 C47:O57 B202:O208 B201 B154:O156 C121:O131 C67:O73 C77:O86 C91:O110 C133:O148 C153:D153 F153:O153 B177:O179 B181:O184 B186:O196 B200:O200 B159:O172 B213:G215">
    <cfRule type="containsText" dxfId="54" priority="54" operator="containsText" text="Not">
      <formula>NOT(ISERROR(SEARCH("Not",B44)))</formula>
    </cfRule>
  </conditionalFormatting>
  <conditionalFormatting sqref="E153">
    <cfRule type="containsText" dxfId="53" priority="53" operator="containsText" text="Not">
      <formula>NOT(ISERROR(SEARCH("Not",E153)))</formula>
    </cfRule>
  </conditionalFormatting>
  <conditionalFormatting sqref="C114:C120 D113:O120">
    <cfRule type="containsText" dxfId="52" priority="52" operator="containsText" text="Not">
      <formula>NOT(ISERROR(SEARCH("Not",C113)))</formula>
    </cfRule>
  </conditionalFormatting>
  <conditionalFormatting sqref="B38 B18:O18 C31:G31 B27:O27 H28:O37 B28:G30 B32:G35 B37:G37 E36:G36 B36:C36 B17:F17 B7:G14">
    <cfRule type="containsText" dxfId="51" priority="51" operator="containsText" text="Not">
      <formula>NOT(ISERROR(SEARCH("Not",B7)))</formula>
    </cfRule>
  </conditionalFormatting>
  <conditionalFormatting sqref="C38:G38">
    <cfRule type="containsText" dxfId="50" priority="50" operator="containsText" text="Not">
      <formula>NOT(ISERROR(SEARCH("Not",C38)))</formula>
    </cfRule>
  </conditionalFormatting>
  <conditionalFormatting sqref="I8:O9 H7:H15">
    <cfRule type="containsText" dxfId="49" priority="49" operator="containsText" text="Not">
      <formula>NOT(ISERROR(SEARCH("Not",H7)))</formula>
    </cfRule>
  </conditionalFormatting>
  <conditionalFormatting sqref="I7 I10:I15">
    <cfRule type="containsText" dxfId="48" priority="48" operator="containsText" text="Not">
      <formula>NOT(ISERROR(SEARCH("Not",I7)))</formula>
    </cfRule>
  </conditionalFormatting>
  <conditionalFormatting sqref="J7:O7 J10:O14">
    <cfRule type="containsText" dxfId="47" priority="47" operator="containsText" text="Not">
      <formula>NOT(ISERROR(SEARCH("Not",J7)))</formula>
    </cfRule>
  </conditionalFormatting>
  <conditionalFormatting sqref="H38:K38">
    <cfRule type="containsText" dxfId="46" priority="46" operator="containsText" text="Not">
      <formula>NOT(ISERROR(SEARCH("Not",H38)))</formula>
    </cfRule>
  </conditionalFormatting>
  <conditionalFormatting sqref="L38:O38">
    <cfRule type="containsText" dxfId="45" priority="45" operator="containsText" text="Not">
      <formula>NOT(ISERROR(SEARCH("Not",L38)))</formula>
    </cfRule>
  </conditionalFormatting>
  <conditionalFormatting sqref="G17">
    <cfRule type="containsText" dxfId="44" priority="44" operator="containsText" text="Not">
      <formula>NOT(ISERROR(SEARCH("Not",G17)))</formula>
    </cfRule>
  </conditionalFormatting>
  <conditionalFormatting sqref="B19">
    <cfRule type="containsText" dxfId="43" priority="43" operator="containsText" text="Not">
      <formula>NOT(ISERROR(SEARCH("Not",B19)))</formula>
    </cfRule>
  </conditionalFormatting>
  <conditionalFormatting sqref="C19:O24">
    <cfRule type="containsText" dxfId="42" priority="42" operator="containsText" text="Not">
      <formula>NOT(ISERROR(SEARCH("Not",C19)))</formula>
    </cfRule>
  </conditionalFormatting>
  <conditionalFormatting sqref="B20:B24">
    <cfRule type="containsText" dxfId="41" priority="41" operator="containsText" text="Not">
      <formula>NOT(ISERROR(SEARCH("Not",B20)))</formula>
    </cfRule>
  </conditionalFormatting>
  <conditionalFormatting sqref="B31">
    <cfRule type="containsText" dxfId="40" priority="40" operator="containsText" text="Not">
      <formula>NOT(ISERROR(SEARCH("Not",B31)))</formula>
    </cfRule>
  </conditionalFormatting>
  <conditionalFormatting sqref="B15:E15 G15">
    <cfRule type="containsText" dxfId="39" priority="39" operator="containsText" text="Not">
      <formula>NOT(ISERROR(SEARCH("Not",B15)))</formula>
    </cfRule>
  </conditionalFormatting>
  <conditionalFormatting sqref="J15:O15">
    <cfRule type="containsText" dxfId="38" priority="38" operator="containsText" text="Not">
      <formula>NOT(ISERROR(SEARCH("Not",J15)))</formula>
    </cfRule>
  </conditionalFormatting>
  <conditionalFormatting sqref="F15">
    <cfRule type="containsText" dxfId="37" priority="37" operator="containsText" text="Not">
      <formula>NOT(ISERROR(SEARCH("Not",F15)))</formula>
    </cfRule>
  </conditionalFormatting>
  <conditionalFormatting sqref="C16:O16">
    <cfRule type="containsText" dxfId="36" priority="36" operator="containsText" text="Not">
      <formula>NOT(ISERROR(SEARCH("Not",C16)))</formula>
    </cfRule>
  </conditionalFormatting>
  <conditionalFormatting sqref="B16">
    <cfRule type="containsText" dxfId="35" priority="35" operator="containsText" text="Not">
      <formula>NOT(ISERROR(SEARCH("Not",B16)))</formula>
    </cfRule>
  </conditionalFormatting>
  <conditionalFormatting sqref="C26:I26 B25:I25 K25:O26">
    <cfRule type="containsText" dxfId="34" priority="34" operator="containsText" text="Not">
      <formula>NOT(ISERROR(SEARCH("Not",B25)))</formula>
    </cfRule>
  </conditionalFormatting>
  <conditionalFormatting sqref="J25">
    <cfRule type="containsText" dxfId="33" priority="33" operator="containsText" text="Not">
      <formula>NOT(ISERROR(SEARCH("Not",J25)))</formula>
    </cfRule>
  </conditionalFormatting>
  <conditionalFormatting sqref="B26">
    <cfRule type="containsText" dxfId="32" priority="32" operator="containsText" text="Not">
      <formula>NOT(ISERROR(SEARCH("Not",B26)))</formula>
    </cfRule>
  </conditionalFormatting>
  <conditionalFormatting sqref="J26">
    <cfRule type="containsText" dxfId="31" priority="31" operator="containsText" text="Not">
      <formula>NOT(ISERROR(SEARCH("Not",J26)))</formula>
    </cfRule>
  </conditionalFormatting>
  <conditionalFormatting sqref="C58:O66">
    <cfRule type="containsText" dxfId="30" priority="29" operator="containsText" text="Not">
      <formula>NOT(ISERROR(SEARCH("Not",C58)))</formula>
    </cfRule>
  </conditionalFormatting>
  <conditionalFormatting sqref="C74:O76">
    <cfRule type="containsText" dxfId="29" priority="27" operator="containsText" text="Not">
      <formula>NOT(ISERROR(SEARCH("Not",C74)))</formula>
    </cfRule>
  </conditionalFormatting>
  <conditionalFormatting sqref="C87:O90">
    <cfRule type="containsText" dxfId="28" priority="25" operator="containsText" text="Not">
      <formula>NOT(ISERROR(SEARCH("Not",C87)))</formula>
    </cfRule>
  </conditionalFormatting>
  <conditionalFormatting sqref="C111:G112">
    <cfRule type="containsText" dxfId="27" priority="23" operator="containsText" text="Not">
      <formula>NOT(ISERROR(SEARCH("Not",C111)))</formula>
    </cfRule>
  </conditionalFormatting>
  <conditionalFormatting sqref="H111:O112">
    <cfRule type="containsText" dxfId="26" priority="22" operator="containsText" text="Not">
      <formula>NOT(ISERROR(SEARCH("Not",H111)))</formula>
    </cfRule>
  </conditionalFormatting>
  <conditionalFormatting sqref="C132:O132">
    <cfRule type="containsText" dxfId="25" priority="20" operator="containsText" text="Not">
      <formula>NOT(ISERROR(SEARCH("Not",C132)))</formula>
    </cfRule>
  </conditionalFormatting>
  <conditionalFormatting sqref="C149:O152">
    <cfRule type="containsText" dxfId="24" priority="18" operator="containsText" text="Not">
      <formula>NOT(ISERROR(SEARCH("Not",C149)))</formula>
    </cfRule>
  </conditionalFormatting>
  <conditionalFormatting sqref="B157:O157 B158 H158:O158">
    <cfRule type="containsText" dxfId="23" priority="16" operator="containsText" text="Not">
      <formula>NOT(ISERROR(SEARCH("Not",B157)))</formula>
    </cfRule>
  </conditionalFormatting>
  <conditionalFormatting sqref="B173:O176">
    <cfRule type="containsText" dxfId="22" priority="14" operator="containsText" text="Not">
      <formula>NOT(ISERROR(SEARCH("Not",B173)))</formula>
    </cfRule>
  </conditionalFormatting>
  <conditionalFormatting sqref="B180:O180">
    <cfRule type="containsText" dxfId="21" priority="12" operator="containsText" text="Not">
      <formula>NOT(ISERROR(SEARCH("Not",B180)))</formula>
    </cfRule>
  </conditionalFormatting>
  <conditionalFormatting sqref="B185:O185">
    <cfRule type="containsText" dxfId="20" priority="10" operator="containsText" text="Not">
      <formula>NOT(ISERROR(SEARCH("Not",B185)))</formula>
    </cfRule>
  </conditionalFormatting>
  <conditionalFormatting sqref="B197:O199">
    <cfRule type="containsText" dxfId="19" priority="8" operator="containsText" text="Not">
      <formula>NOT(ISERROR(SEARCH("Not",B197)))</formula>
    </cfRule>
  </conditionalFormatting>
  <conditionalFormatting sqref="B209:O209">
    <cfRule type="containsText" dxfId="18" priority="6" operator="containsText" text="Not">
      <formula>NOT(ISERROR(SEARCH("Not",B209)))</formula>
    </cfRule>
  </conditionalFormatting>
  <conditionalFormatting sqref="H213:O215">
    <cfRule type="containsText" dxfId="17" priority="5" operator="containsText" text="Not">
      <formula>NOT(ISERROR(SEARCH("Not",H213)))</formula>
    </cfRule>
  </conditionalFormatting>
  <conditionalFormatting sqref="B210:C210 F210:G210">
    <cfRule type="containsText" dxfId="16" priority="3" operator="containsText" text="Not">
      <formula>NOT(ISERROR(SEARCH("Not",B210)))</formula>
    </cfRule>
  </conditionalFormatting>
  <conditionalFormatting sqref="B211:C212 F211:G212">
    <cfRule type="containsText" dxfId="15" priority="2" operator="containsText" text="Not">
      <formula>NOT(ISERROR(SEARCH("Not",B211)))</formula>
    </cfRule>
  </conditionalFormatting>
  <conditionalFormatting sqref="H210:O212">
    <cfRule type="containsText" dxfId="14" priority="1" operator="containsText" text="Not">
      <formula>NOT(ISERROR(SEARCH("Not",H210)))</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
  <sheetViews>
    <sheetView showGridLines="0" workbookViewId="0">
      <selection sqref="A1:XFD1048576"/>
    </sheetView>
  </sheetViews>
  <sheetFormatPr baseColWidth="10" defaultColWidth="11.625" defaultRowHeight="15"/>
  <cols>
    <col min="1" max="16384" width="11.625" style="18"/>
  </cols>
  <sheetData>
    <row r="1" spans="1:24" ht="19.5">
      <c r="A1" s="9" t="s">
        <v>4202</v>
      </c>
    </row>
    <row r="4" spans="1:24">
      <c r="A4" s="32"/>
      <c r="B4" s="484" t="s">
        <v>1159</v>
      </c>
      <c r="C4" s="485"/>
      <c r="D4" s="485"/>
      <c r="E4" s="485"/>
      <c r="F4" s="485"/>
      <c r="G4" s="486"/>
      <c r="H4" s="487" t="s">
        <v>1160</v>
      </c>
      <c r="I4" s="487"/>
      <c r="J4" s="487"/>
      <c r="K4" s="487"/>
      <c r="L4" s="488" t="s">
        <v>1161</v>
      </c>
      <c r="M4" s="489"/>
      <c r="N4" s="489"/>
      <c r="O4" s="489"/>
      <c r="P4" s="489"/>
      <c r="Q4" s="489"/>
      <c r="R4" s="489"/>
      <c r="S4" s="489"/>
      <c r="T4" s="489"/>
      <c r="U4" s="490"/>
      <c r="V4" s="491" t="s">
        <v>1162</v>
      </c>
      <c r="W4" s="492"/>
      <c r="X4" s="493"/>
    </row>
    <row r="5" spans="1:24">
      <c r="A5" s="32"/>
      <c r="B5" s="494" t="s">
        <v>1163</v>
      </c>
      <c r="C5" s="495"/>
      <c r="D5" s="495"/>
      <c r="E5" s="495"/>
      <c r="F5" s="495"/>
      <c r="G5" s="496"/>
      <c r="H5" s="497" t="s">
        <v>1164</v>
      </c>
      <c r="I5" s="497"/>
      <c r="J5" s="497" t="s">
        <v>1165</v>
      </c>
      <c r="K5" s="497"/>
      <c r="L5" s="498" t="s">
        <v>1164</v>
      </c>
      <c r="M5" s="499"/>
      <c r="N5" s="499"/>
      <c r="O5" s="499"/>
      <c r="P5" s="499"/>
      <c r="Q5" s="499"/>
      <c r="R5" s="499"/>
      <c r="S5" s="499"/>
      <c r="T5" s="499"/>
      <c r="U5" s="500"/>
      <c r="V5" s="501" t="s">
        <v>1164</v>
      </c>
      <c r="W5" s="502"/>
      <c r="X5" s="503"/>
    </row>
    <row r="6" spans="1:24" ht="135">
      <c r="A6" s="89" t="s">
        <v>1166</v>
      </c>
      <c r="B6" s="90" t="s">
        <v>1167</v>
      </c>
      <c r="C6" s="91" t="s">
        <v>1168</v>
      </c>
      <c r="D6" s="91" t="s">
        <v>1169</v>
      </c>
      <c r="E6" s="91" t="s">
        <v>1170</v>
      </c>
      <c r="F6" s="91" t="s">
        <v>1171</v>
      </c>
      <c r="G6" s="92" t="s">
        <v>1172</v>
      </c>
      <c r="H6" s="90" t="s">
        <v>4362</v>
      </c>
      <c r="I6" s="91" t="s">
        <v>4363</v>
      </c>
      <c r="J6" s="91" t="s">
        <v>1173</v>
      </c>
      <c r="K6" s="92" t="s">
        <v>4364</v>
      </c>
      <c r="L6" s="90" t="s">
        <v>1174</v>
      </c>
      <c r="M6" s="91" t="s">
        <v>1175</v>
      </c>
      <c r="N6" s="91" t="s">
        <v>1176</v>
      </c>
      <c r="O6" s="91" t="s">
        <v>1177</v>
      </c>
      <c r="P6" s="91" t="s">
        <v>1178</v>
      </c>
      <c r="Q6" s="91" t="s">
        <v>1179</v>
      </c>
      <c r="R6" s="91" t="s">
        <v>1180</v>
      </c>
      <c r="S6" s="91" t="s">
        <v>1181</v>
      </c>
      <c r="T6" s="91" t="s">
        <v>1182</v>
      </c>
      <c r="U6" s="92" t="s">
        <v>1183</v>
      </c>
      <c r="V6" s="90" t="s">
        <v>1184</v>
      </c>
      <c r="W6" s="91" t="s">
        <v>1185</v>
      </c>
      <c r="X6" s="92" t="s">
        <v>1186</v>
      </c>
    </row>
    <row r="7" spans="1:24">
      <c r="A7" s="93" t="s">
        <v>222</v>
      </c>
      <c r="B7" s="93" t="s">
        <v>1187</v>
      </c>
      <c r="C7" s="93" t="s">
        <v>1188</v>
      </c>
      <c r="D7" s="94">
        <v>44250</v>
      </c>
      <c r="E7" s="93" t="s">
        <v>1110</v>
      </c>
      <c r="F7" s="93" t="s">
        <v>1110</v>
      </c>
      <c r="G7" s="93" t="s">
        <v>4094</v>
      </c>
      <c r="H7" s="93" t="s">
        <v>148</v>
      </c>
      <c r="I7" s="93" t="s">
        <v>148</v>
      </c>
      <c r="J7" s="93" t="s">
        <v>1110</v>
      </c>
      <c r="K7" s="93" t="s">
        <v>1110</v>
      </c>
      <c r="L7" s="95">
        <v>654854.40000000002</v>
      </c>
      <c r="M7" s="95">
        <v>108050976</v>
      </c>
      <c r="N7" s="96">
        <v>165</v>
      </c>
      <c r="O7" s="93" t="s">
        <v>1110</v>
      </c>
      <c r="P7" s="93" t="s">
        <v>1110</v>
      </c>
      <c r="Q7" s="93" t="s">
        <v>1110</v>
      </c>
      <c r="R7" s="93" t="s">
        <v>1110</v>
      </c>
      <c r="S7" s="93" t="s">
        <v>1110</v>
      </c>
      <c r="T7" s="93" t="s">
        <v>1110</v>
      </c>
      <c r="U7" s="93" t="s">
        <v>1110</v>
      </c>
      <c r="V7" s="93" t="s">
        <v>1110</v>
      </c>
      <c r="W7" s="93" t="s">
        <v>1110</v>
      </c>
      <c r="X7" s="93" t="s">
        <v>1110</v>
      </c>
    </row>
    <row r="8" spans="1:24">
      <c r="A8" s="93" t="s">
        <v>222</v>
      </c>
      <c r="B8" s="93" t="s">
        <v>1187</v>
      </c>
      <c r="C8" s="93" t="s">
        <v>1188</v>
      </c>
      <c r="D8" s="94">
        <v>44277</v>
      </c>
      <c r="E8" s="93" t="s">
        <v>1110</v>
      </c>
      <c r="F8" s="93" t="s">
        <v>1110</v>
      </c>
      <c r="G8" s="93" t="s">
        <v>4095</v>
      </c>
      <c r="H8" s="93" t="s">
        <v>148</v>
      </c>
      <c r="I8" s="93" t="s">
        <v>148</v>
      </c>
      <c r="J8" s="93" t="s">
        <v>1110</v>
      </c>
      <c r="K8" s="93" t="s">
        <v>1110</v>
      </c>
      <c r="L8" s="95">
        <v>551686.6</v>
      </c>
      <c r="M8" s="95">
        <v>91028289</v>
      </c>
      <c r="N8" s="96">
        <v>165</v>
      </c>
      <c r="O8" s="93" t="s">
        <v>1110</v>
      </c>
      <c r="P8" s="93" t="s">
        <v>1110</v>
      </c>
      <c r="Q8" s="93" t="s">
        <v>1110</v>
      </c>
      <c r="R8" s="93" t="s">
        <v>1110</v>
      </c>
      <c r="S8" s="93" t="s">
        <v>1110</v>
      </c>
      <c r="T8" s="93" t="s">
        <v>1110</v>
      </c>
      <c r="U8" s="93" t="s">
        <v>1110</v>
      </c>
      <c r="V8" s="93" t="s">
        <v>1110</v>
      </c>
      <c r="W8" s="93" t="s">
        <v>1110</v>
      </c>
      <c r="X8" s="93" t="s">
        <v>1110</v>
      </c>
    </row>
    <row r="9" spans="1:24">
      <c r="A9" s="93" t="s">
        <v>222</v>
      </c>
      <c r="B9" s="93" t="s">
        <v>1187</v>
      </c>
      <c r="C9" s="93" t="s">
        <v>1188</v>
      </c>
      <c r="D9" s="94">
        <v>44300</v>
      </c>
      <c r="E9" s="93" t="s">
        <v>1110</v>
      </c>
      <c r="F9" s="93" t="s">
        <v>1110</v>
      </c>
      <c r="G9" s="93" t="s">
        <v>4096</v>
      </c>
      <c r="H9" s="93" t="s">
        <v>148</v>
      </c>
      <c r="I9" s="93" t="s">
        <v>148</v>
      </c>
      <c r="J9" s="93" t="s">
        <v>1110</v>
      </c>
      <c r="K9" s="93" t="s">
        <v>1110</v>
      </c>
      <c r="L9" s="95">
        <v>576027.4</v>
      </c>
      <c r="M9" s="95">
        <v>95044521</v>
      </c>
      <c r="N9" s="96">
        <v>165</v>
      </c>
      <c r="O9" s="93" t="s">
        <v>1110</v>
      </c>
      <c r="P9" s="93" t="s">
        <v>1110</v>
      </c>
      <c r="Q9" s="93" t="s">
        <v>1110</v>
      </c>
      <c r="R9" s="93" t="s">
        <v>1110</v>
      </c>
      <c r="S9" s="93" t="s">
        <v>1110</v>
      </c>
      <c r="T9" s="93" t="s">
        <v>1110</v>
      </c>
      <c r="U9" s="93" t="s">
        <v>1110</v>
      </c>
      <c r="V9" s="93" t="s">
        <v>1110</v>
      </c>
      <c r="W9" s="93" t="s">
        <v>1110</v>
      </c>
      <c r="X9" s="93" t="s">
        <v>1110</v>
      </c>
    </row>
    <row r="10" spans="1:24">
      <c r="A10" s="93" t="s">
        <v>222</v>
      </c>
      <c r="B10" s="93" t="s">
        <v>1187</v>
      </c>
      <c r="C10" s="93" t="s">
        <v>1188</v>
      </c>
      <c r="D10" s="94">
        <v>44337</v>
      </c>
      <c r="E10" s="93" t="s">
        <v>1110</v>
      </c>
      <c r="F10" s="93" t="s">
        <v>1110</v>
      </c>
      <c r="G10" s="93" t="s">
        <v>4097</v>
      </c>
      <c r="H10" s="93" t="s">
        <v>148</v>
      </c>
      <c r="I10" s="93" t="s">
        <v>148</v>
      </c>
      <c r="J10" s="93" t="s">
        <v>1110</v>
      </c>
      <c r="K10" s="93" t="s">
        <v>1110</v>
      </c>
      <c r="L10" s="95">
        <v>546963</v>
      </c>
      <c r="M10" s="95">
        <v>90248895</v>
      </c>
      <c r="N10" s="96">
        <v>165</v>
      </c>
      <c r="O10" s="93" t="s">
        <v>1110</v>
      </c>
      <c r="P10" s="93" t="s">
        <v>1110</v>
      </c>
      <c r="Q10" s="93" t="s">
        <v>1110</v>
      </c>
      <c r="R10" s="93" t="s">
        <v>1110</v>
      </c>
      <c r="S10" s="93" t="s">
        <v>1110</v>
      </c>
      <c r="T10" s="93" t="s">
        <v>1110</v>
      </c>
      <c r="U10" s="93" t="s">
        <v>1110</v>
      </c>
      <c r="V10" s="93" t="s">
        <v>1110</v>
      </c>
      <c r="W10" s="93" t="s">
        <v>1110</v>
      </c>
      <c r="X10" s="93" t="s">
        <v>1110</v>
      </c>
    </row>
    <row r="11" spans="1:24">
      <c r="A11" s="93" t="s">
        <v>222</v>
      </c>
      <c r="B11" s="93" t="s">
        <v>1187</v>
      </c>
      <c r="C11" s="93" t="s">
        <v>1188</v>
      </c>
      <c r="D11" s="94">
        <v>44355</v>
      </c>
      <c r="E11" s="93" t="s">
        <v>1110</v>
      </c>
      <c r="F11" s="93" t="s">
        <v>1110</v>
      </c>
      <c r="G11" s="93" t="s">
        <v>4098</v>
      </c>
      <c r="H11" s="93" t="s">
        <v>148</v>
      </c>
      <c r="I11" s="93" t="s">
        <v>148</v>
      </c>
      <c r="J11" s="93" t="s">
        <v>1110</v>
      </c>
      <c r="K11" s="93" t="s">
        <v>1110</v>
      </c>
      <c r="L11" s="95">
        <v>535663.4</v>
      </c>
      <c r="M11" s="95">
        <v>88384461</v>
      </c>
      <c r="N11" s="96">
        <v>165.00000034010662</v>
      </c>
      <c r="O11" s="93" t="s">
        <v>1110</v>
      </c>
      <c r="P11" s="93" t="s">
        <v>1110</v>
      </c>
      <c r="Q11" s="93" t="s">
        <v>1110</v>
      </c>
      <c r="R11" s="93" t="s">
        <v>1110</v>
      </c>
      <c r="S11" s="93" t="s">
        <v>1110</v>
      </c>
      <c r="T11" s="93" t="s">
        <v>1110</v>
      </c>
      <c r="U11" s="93" t="s">
        <v>1110</v>
      </c>
      <c r="V11" s="93" t="s">
        <v>1110</v>
      </c>
      <c r="W11" s="93" t="s">
        <v>1110</v>
      </c>
      <c r="X11" s="93" t="s">
        <v>1110</v>
      </c>
    </row>
    <row r="12" spans="1:24">
      <c r="A12" s="93" t="s">
        <v>222</v>
      </c>
      <c r="B12" s="93" t="s">
        <v>1187</v>
      </c>
      <c r="C12" s="93" t="s">
        <v>1188</v>
      </c>
      <c r="D12" s="94">
        <v>44377</v>
      </c>
      <c r="E12" s="93" t="s">
        <v>1110</v>
      </c>
      <c r="F12" s="93" t="s">
        <v>1110</v>
      </c>
      <c r="G12" s="93" t="s">
        <v>4099</v>
      </c>
      <c r="H12" s="93" t="s">
        <v>148</v>
      </c>
      <c r="I12" s="93" t="s">
        <v>148</v>
      </c>
      <c r="J12" s="93" t="s">
        <v>1110</v>
      </c>
      <c r="K12" s="93" t="s">
        <v>1110</v>
      </c>
      <c r="L12" s="95">
        <v>510005.3</v>
      </c>
      <c r="M12" s="95">
        <v>84150874.5</v>
      </c>
      <c r="N12" s="96">
        <v>165.00000040732525</v>
      </c>
      <c r="O12" s="93" t="s">
        <v>1110</v>
      </c>
      <c r="P12" s="93" t="s">
        <v>1110</v>
      </c>
      <c r="Q12" s="93" t="s">
        <v>1110</v>
      </c>
      <c r="R12" s="93" t="s">
        <v>1110</v>
      </c>
      <c r="S12" s="93" t="s">
        <v>1110</v>
      </c>
      <c r="T12" s="93" t="s">
        <v>1110</v>
      </c>
      <c r="U12" s="93" t="s">
        <v>1110</v>
      </c>
      <c r="V12" s="93" t="s">
        <v>1110</v>
      </c>
      <c r="W12" s="93" t="s">
        <v>1110</v>
      </c>
      <c r="X12" s="93" t="s">
        <v>1110</v>
      </c>
    </row>
    <row r="13" spans="1:24">
      <c r="A13" s="93" t="s">
        <v>222</v>
      </c>
      <c r="B13" s="93" t="s">
        <v>1187</v>
      </c>
      <c r="C13" s="93" t="s">
        <v>1188</v>
      </c>
      <c r="D13" s="94">
        <v>44418</v>
      </c>
      <c r="E13" s="93" t="s">
        <v>1110</v>
      </c>
      <c r="F13" s="93" t="s">
        <v>1110</v>
      </c>
      <c r="G13" s="93" t="s">
        <v>4100</v>
      </c>
      <c r="H13" s="93" t="s">
        <v>148</v>
      </c>
      <c r="I13" s="93" t="s">
        <v>148</v>
      </c>
      <c r="J13" s="93" t="s">
        <v>1110</v>
      </c>
      <c r="K13" s="93" t="s">
        <v>1110</v>
      </c>
      <c r="L13" s="95">
        <v>523934</v>
      </c>
      <c r="M13" s="95">
        <v>86449110</v>
      </c>
      <c r="N13" s="96">
        <v>165.00000039936023</v>
      </c>
      <c r="O13" s="93" t="s">
        <v>1110</v>
      </c>
      <c r="P13" s="93" t="s">
        <v>1110</v>
      </c>
      <c r="Q13" s="93" t="s">
        <v>1110</v>
      </c>
      <c r="R13" s="93" t="s">
        <v>1110</v>
      </c>
      <c r="S13" s="93" t="s">
        <v>1110</v>
      </c>
      <c r="T13" s="93" t="s">
        <v>1110</v>
      </c>
      <c r="U13" s="93" t="s">
        <v>1110</v>
      </c>
      <c r="V13" s="93" t="s">
        <v>1110</v>
      </c>
      <c r="W13" s="93" t="s">
        <v>1110</v>
      </c>
      <c r="X13" s="93" t="s">
        <v>1110</v>
      </c>
    </row>
    <row r="14" spans="1:24">
      <c r="A14" s="93" t="s">
        <v>222</v>
      </c>
      <c r="B14" s="93" t="s">
        <v>1187</v>
      </c>
      <c r="C14" s="93" t="s">
        <v>1188</v>
      </c>
      <c r="D14" s="94">
        <v>44447</v>
      </c>
      <c r="E14" s="93" t="s">
        <v>1110</v>
      </c>
      <c r="F14" s="93" t="s">
        <v>1110</v>
      </c>
      <c r="G14" s="93" t="s">
        <v>4101</v>
      </c>
      <c r="H14" s="93" t="s">
        <v>148</v>
      </c>
      <c r="I14" s="93" t="s">
        <v>148</v>
      </c>
      <c r="J14" s="93" t="s">
        <v>1110</v>
      </c>
      <c r="K14" s="93" t="s">
        <v>1110</v>
      </c>
      <c r="L14" s="95">
        <v>512633.3</v>
      </c>
      <c r="M14" s="95">
        <v>84584494.5</v>
      </c>
      <c r="N14" s="96">
        <v>165</v>
      </c>
      <c r="O14" s="93" t="s">
        <v>1110</v>
      </c>
      <c r="P14" s="93" t="s">
        <v>1110</v>
      </c>
      <c r="Q14" s="93" t="s">
        <v>1110</v>
      </c>
      <c r="R14" s="93" t="s">
        <v>1110</v>
      </c>
      <c r="S14" s="93" t="s">
        <v>1110</v>
      </c>
      <c r="T14" s="93" t="s">
        <v>1110</v>
      </c>
      <c r="U14" s="93" t="s">
        <v>1110</v>
      </c>
      <c r="V14" s="93" t="s">
        <v>1110</v>
      </c>
      <c r="W14" s="93" t="s">
        <v>1110</v>
      </c>
      <c r="X14" s="93" t="s">
        <v>1110</v>
      </c>
    </row>
    <row r="15" spans="1:24">
      <c r="A15" s="93" t="s">
        <v>222</v>
      </c>
      <c r="B15" s="93" t="s">
        <v>1187</v>
      </c>
      <c r="C15" s="93" t="s">
        <v>1188</v>
      </c>
      <c r="D15" s="94">
        <v>44474</v>
      </c>
      <c r="E15" s="93" t="s">
        <v>1110</v>
      </c>
      <c r="F15" s="93" t="s">
        <v>1110</v>
      </c>
      <c r="G15" s="93" t="s">
        <v>4102</v>
      </c>
      <c r="H15" s="93" t="s">
        <v>148</v>
      </c>
      <c r="I15" s="93" t="s">
        <v>148</v>
      </c>
      <c r="J15" s="93" t="s">
        <v>1110</v>
      </c>
      <c r="K15" s="93" t="s">
        <v>1110</v>
      </c>
      <c r="L15" s="95">
        <v>489584.3</v>
      </c>
      <c r="M15" s="95">
        <v>80781409.5</v>
      </c>
      <c r="N15" s="96">
        <v>165</v>
      </c>
      <c r="O15" s="93" t="s">
        <v>1110</v>
      </c>
      <c r="P15" s="93" t="s">
        <v>1110</v>
      </c>
      <c r="Q15" s="93" t="s">
        <v>1110</v>
      </c>
      <c r="R15" s="93" t="s">
        <v>1110</v>
      </c>
      <c r="S15" s="93" t="s">
        <v>1110</v>
      </c>
      <c r="T15" s="93" t="s">
        <v>1110</v>
      </c>
      <c r="U15" s="93" t="s">
        <v>1110</v>
      </c>
      <c r="V15" s="93" t="s">
        <v>1110</v>
      </c>
      <c r="W15" s="93" t="s">
        <v>1110</v>
      </c>
      <c r="X15" s="93" t="s">
        <v>1110</v>
      </c>
    </row>
    <row r="16" spans="1:24">
      <c r="A16" s="93" t="s">
        <v>222</v>
      </c>
      <c r="B16" s="93" t="s">
        <v>1187</v>
      </c>
      <c r="C16" s="93" t="s">
        <v>1188</v>
      </c>
      <c r="D16" s="94">
        <v>44516</v>
      </c>
      <c r="E16" s="93" t="s">
        <v>1110</v>
      </c>
      <c r="F16" s="93" t="s">
        <v>1110</v>
      </c>
      <c r="G16" s="93" t="s">
        <v>4103</v>
      </c>
      <c r="H16" s="93" t="s">
        <v>148</v>
      </c>
      <c r="I16" s="93" t="s">
        <v>148</v>
      </c>
      <c r="J16" s="93" t="s">
        <v>1110</v>
      </c>
      <c r="K16" s="93" t="s">
        <v>1110</v>
      </c>
      <c r="L16" s="95">
        <v>454659</v>
      </c>
      <c r="M16" s="95">
        <v>75018735</v>
      </c>
      <c r="N16" s="96">
        <v>165</v>
      </c>
      <c r="O16" s="93" t="s">
        <v>1110</v>
      </c>
      <c r="P16" s="93" t="s">
        <v>1110</v>
      </c>
      <c r="Q16" s="93" t="s">
        <v>1110</v>
      </c>
      <c r="R16" s="93" t="s">
        <v>1110</v>
      </c>
      <c r="S16" s="93" t="s">
        <v>1110</v>
      </c>
      <c r="T16" s="93" t="s">
        <v>1110</v>
      </c>
      <c r="U16" s="93" t="s">
        <v>1110</v>
      </c>
      <c r="V16" s="93" t="s">
        <v>1110</v>
      </c>
      <c r="W16" s="93" t="s">
        <v>1110</v>
      </c>
      <c r="X16" s="93" t="s">
        <v>1110</v>
      </c>
    </row>
    <row r="17" spans="1:24">
      <c r="A17" s="93" t="s">
        <v>222</v>
      </c>
      <c r="B17" s="93" t="s">
        <v>1187</v>
      </c>
      <c r="C17" s="93" t="s">
        <v>1188</v>
      </c>
      <c r="D17" s="94">
        <v>44536</v>
      </c>
      <c r="E17" s="93" t="s">
        <v>1110</v>
      </c>
      <c r="F17" s="93" t="s">
        <v>1110</v>
      </c>
      <c r="G17" s="93" t="s">
        <v>4104</v>
      </c>
      <c r="H17" s="93" t="s">
        <v>148</v>
      </c>
      <c r="I17" s="93" t="s">
        <v>148</v>
      </c>
      <c r="J17" s="93" t="s">
        <v>1110</v>
      </c>
      <c r="K17" s="93" t="s">
        <v>1110</v>
      </c>
      <c r="L17" s="95">
        <v>462336.6</v>
      </c>
      <c r="M17" s="95">
        <v>76285539</v>
      </c>
      <c r="N17" s="96">
        <v>165</v>
      </c>
      <c r="O17" s="93" t="s">
        <v>1110</v>
      </c>
      <c r="P17" s="93" t="s">
        <v>1110</v>
      </c>
      <c r="Q17" s="93" t="s">
        <v>1110</v>
      </c>
      <c r="R17" s="93" t="s">
        <v>1110</v>
      </c>
      <c r="S17" s="93" t="s">
        <v>1110</v>
      </c>
      <c r="T17" s="93" t="s">
        <v>1110</v>
      </c>
      <c r="U17" s="93" t="s">
        <v>1110</v>
      </c>
      <c r="V17" s="93" t="s">
        <v>1110</v>
      </c>
      <c r="W17" s="93" t="s">
        <v>1110</v>
      </c>
      <c r="X17" s="93" t="s">
        <v>1110</v>
      </c>
    </row>
    <row r="18" spans="1:24">
      <c r="A18" s="93" t="s">
        <v>222</v>
      </c>
      <c r="B18" s="93" t="s">
        <v>1187</v>
      </c>
      <c r="C18" s="93" t="s">
        <v>1188</v>
      </c>
      <c r="D18" s="94">
        <v>44561</v>
      </c>
      <c r="E18" s="93" t="s">
        <v>1110</v>
      </c>
      <c r="F18" s="93" t="s">
        <v>1110</v>
      </c>
      <c r="G18" s="93" t="s">
        <v>4105</v>
      </c>
      <c r="H18" s="93" t="s">
        <v>148</v>
      </c>
      <c r="I18" s="93" t="s">
        <v>148</v>
      </c>
      <c r="J18" s="93" t="s">
        <v>1110</v>
      </c>
      <c r="K18" s="93" t="s">
        <v>1110</v>
      </c>
      <c r="L18" s="95">
        <v>487599.8</v>
      </c>
      <c r="M18" s="95">
        <v>80453967</v>
      </c>
      <c r="N18" s="96">
        <v>165.00000057940829</v>
      </c>
      <c r="O18" s="93" t="s">
        <v>1110</v>
      </c>
      <c r="P18" s="93" t="s">
        <v>1110</v>
      </c>
      <c r="Q18" s="93" t="s">
        <v>1110</v>
      </c>
      <c r="R18" s="93" t="s">
        <v>1110</v>
      </c>
      <c r="S18" s="93" t="s">
        <v>1110</v>
      </c>
      <c r="T18" s="93" t="s">
        <v>1110</v>
      </c>
      <c r="U18" s="93" t="s">
        <v>1110</v>
      </c>
      <c r="V18" s="93" t="s">
        <v>1110</v>
      </c>
      <c r="W18" s="93" t="s">
        <v>1110</v>
      </c>
      <c r="X18" s="93" t="s">
        <v>1110</v>
      </c>
    </row>
  </sheetData>
  <mergeCells count="9">
    <mergeCell ref="B4:G4"/>
    <mergeCell ref="H4:K4"/>
    <mergeCell ref="L4:U4"/>
    <mergeCell ref="V4:X4"/>
    <mergeCell ref="B5:G5"/>
    <mergeCell ref="H5:I5"/>
    <mergeCell ref="J5:K5"/>
    <mergeCell ref="L5:U5"/>
    <mergeCell ref="V5:X5"/>
  </mergeCells>
  <dataValidations count="1">
    <dataValidation type="date" allowBlank="1" showInputMessage="1" showErrorMessage="1" promptTitle="Format de date" prompt="Insérez vos dates au format: jj/mm/aaaa" sqref="S4:S6">
      <formula1>#REF!</formula1>
      <formula2>#REF!</formula2>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1"/>
  <sheetViews>
    <sheetView showGridLines="0" workbookViewId="0">
      <selection sqref="A1:XFD1048576"/>
    </sheetView>
  </sheetViews>
  <sheetFormatPr baseColWidth="10" defaultColWidth="11.625" defaultRowHeight="15"/>
  <cols>
    <col min="1" max="1" width="17" style="18" customWidth="1"/>
    <col min="2" max="2" width="95.625" style="18" customWidth="1"/>
    <col min="3" max="16384" width="11.625" style="18"/>
  </cols>
  <sheetData>
    <row r="1" spans="1:2" ht="19.5">
      <c r="A1" s="9" t="s">
        <v>4203</v>
      </c>
    </row>
    <row r="3" spans="1:2">
      <c r="A3" s="473" t="s">
        <v>4222</v>
      </c>
      <c r="B3" s="1" t="s">
        <v>4204</v>
      </c>
    </row>
    <row r="4" spans="1:2" ht="14.45" customHeight="1">
      <c r="A4" s="473"/>
      <c r="B4" s="2" t="s">
        <v>4205</v>
      </c>
    </row>
    <row r="5" spans="1:2">
      <c r="A5" s="473"/>
      <c r="B5" s="3" t="s">
        <v>4227</v>
      </c>
    </row>
    <row r="6" spans="1:2" ht="22.5">
      <c r="A6" s="473"/>
      <c r="B6" s="7" t="s">
        <v>4228</v>
      </c>
    </row>
    <row r="7" spans="1:2" ht="22.5">
      <c r="A7" s="473"/>
      <c r="B7" s="7" t="s">
        <v>4229</v>
      </c>
    </row>
    <row r="8" spans="1:2" ht="33.75">
      <c r="A8" s="473"/>
      <c r="B8" s="3" t="s">
        <v>4230</v>
      </c>
    </row>
    <row r="9" spans="1:2">
      <c r="A9" s="473"/>
      <c r="B9" s="2" t="s">
        <v>4206</v>
      </c>
    </row>
    <row r="10" spans="1:2">
      <c r="A10" s="473"/>
      <c r="B10" s="4" t="s">
        <v>4207</v>
      </c>
    </row>
    <row r="11" spans="1:2">
      <c r="A11" s="473"/>
      <c r="B11" s="2" t="s">
        <v>4208</v>
      </c>
    </row>
    <row r="12" spans="1:2">
      <c r="A12" s="473"/>
      <c r="B12" s="4" t="s">
        <v>4207</v>
      </c>
    </row>
    <row r="13" spans="1:2">
      <c r="A13" s="473" t="s">
        <v>4223</v>
      </c>
      <c r="B13" s="1" t="s">
        <v>4204</v>
      </c>
    </row>
    <row r="14" spans="1:2">
      <c r="A14" s="473"/>
      <c r="B14" s="2" t="s">
        <v>4205</v>
      </c>
    </row>
    <row r="15" spans="1:2" ht="22.5">
      <c r="A15" s="473"/>
      <c r="B15" s="5" t="s">
        <v>4209</v>
      </c>
    </row>
    <row r="16" spans="1:2" ht="22.5">
      <c r="A16" s="473"/>
      <c r="B16" s="7" t="s">
        <v>4231</v>
      </c>
    </row>
    <row r="17" spans="1:2">
      <c r="A17" s="473"/>
      <c r="B17" s="7" t="s">
        <v>4232</v>
      </c>
    </row>
    <row r="18" spans="1:2">
      <c r="A18" s="473"/>
      <c r="B18" s="7" t="s">
        <v>4233</v>
      </c>
    </row>
    <row r="19" spans="1:2">
      <c r="A19" s="473"/>
      <c r="B19" s="7" t="s">
        <v>4234</v>
      </c>
    </row>
    <row r="20" spans="1:2">
      <c r="A20" s="473"/>
      <c r="B20" s="7" t="s">
        <v>4235</v>
      </c>
    </row>
    <row r="21" spans="1:2" ht="22.5">
      <c r="A21" s="473"/>
      <c r="B21" s="7" t="s">
        <v>4236</v>
      </c>
    </row>
    <row r="22" spans="1:2">
      <c r="A22" s="473"/>
      <c r="B22" s="7" t="s">
        <v>4237</v>
      </c>
    </row>
    <row r="23" spans="1:2" ht="22.5">
      <c r="A23" s="473"/>
      <c r="B23" s="7" t="s">
        <v>4238</v>
      </c>
    </row>
    <row r="24" spans="1:2">
      <c r="A24" s="473"/>
      <c r="B24" s="2" t="s">
        <v>4206</v>
      </c>
    </row>
    <row r="25" spans="1:2">
      <c r="A25" s="473"/>
      <c r="B25" s="4" t="s">
        <v>4207</v>
      </c>
    </row>
    <row r="26" spans="1:2">
      <c r="A26" s="473"/>
      <c r="B26" s="2" t="s">
        <v>4210</v>
      </c>
    </row>
    <row r="27" spans="1:2">
      <c r="A27" s="473"/>
      <c r="B27" s="4" t="s">
        <v>4207</v>
      </c>
    </row>
    <row r="28" spans="1:2">
      <c r="A28" s="473" t="s">
        <v>4224</v>
      </c>
      <c r="B28" s="1" t="s">
        <v>4204</v>
      </c>
    </row>
    <row r="29" spans="1:2">
      <c r="A29" s="473"/>
      <c r="B29" s="2" t="s">
        <v>4205</v>
      </c>
    </row>
    <row r="30" spans="1:2" ht="33.75">
      <c r="A30" s="473"/>
      <c r="B30" s="6" t="s">
        <v>4211</v>
      </c>
    </row>
    <row r="31" spans="1:2">
      <c r="A31" s="473"/>
      <c r="B31" s="6" t="s">
        <v>4212</v>
      </c>
    </row>
    <row r="32" spans="1:2">
      <c r="A32" s="473"/>
      <c r="B32" s="6" t="s">
        <v>4239</v>
      </c>
    </row>
    <row r="33" spans="1:2">
      <c r="A33" s="473"/>
      <c r="B33" s="6" t="s">
        <v>4240</v>
      </c>
    </row>
    <row r="34" spans="1:2">
      <c r="A34" s="473"/>
      <c r="B34" s="6" t="s">
        <v>4241</v>
      </c>
    </row>
    <row r="35" spans="1:2">
      <c r="A35" s="473"/>
      <c r="B35" s="6" t="s">
        <v>4213</v>
      </c>
    </row>
    <row r="36" spans="1:2" ht="22.5">
      <c r="A36" s="473"/>
      <c r="B36" s="6" t="s">
        <v>4242</v>
      </c>
    </row>
    <row r="37" spans="1:2" ht="33.75">
      <c r="A37" s="473"/>
      <c r="B37" s="6" t="s">
        <v>4243</v>
      </c>
    </row>
    <row r="38" spans="1:2" ht="22.5">
      <c r="A38" s="473"/>
      <c r="B38" s="6" t="s">
        <v>4244</v>
      </c>
    </row>
    <row r="39" spans="1:2" ht="22.5">
      <c r="A39" s="473"/>
      <c r="B39" s="6" t="s">
        <v>4245</v>
      </c>
    </row>
    <row r="40" spans="1:2">
      <c r="A40" s="473"/>
      <c r="B40" s="6" t="s">
        <v>4246</v>
      </c>
    </row>
    <row r="41" spans="1:2">
      <c r="A41" s="473"/>
      <c r="B41" s="6" t="s">
        <v>4247</v>
      </c>
    </row>
    <row r="42" spans="1:2" ht="22.5">
      <c r="A42" s="473"/>
      <c r="B42" s="6" t="s">
        <v>4248</v>
      </c>
    </row>
    <row r="43" spans="1:2" ht="22.5">
      <c r="A43" s="473"/>
      <c r="B43" s="6" t="s">
        <v>4249</v>
      </c>
    </row>
    <row r="44" spans="1:2" ht="22.5">
      <c r="A44" s="473"/>
      <c r="B44" s="6" t="s">
        <v>4250</v>
      </c>
    </row>
    <row r="45" spans="1:2" ht="22.5">
      <c r="A45" s="473"/>
      <c r="B45" s="6" t="s">
        <v>4251</v>
      </c>
    </row>
    <row r="46" spans="1:2">
      <c r="A46" s="473"/>
      <c r="B46" s="2" t="s">
        <v>4206</v>
      </c>
    </row>
    <row r="47" spans="1:2">
      <c r="A47" s="473"/>
      <c r="B47" s="4" t="s">
        <v>4207</v>
      </c>
    </row>
    <row r="48" spans="1:2">
      <c r="A48" s="473"/>
      <c r="B48" s="2" t="s">
        <v>4210</v>
      </c>
    </row>
    <row r="49" spans="1:2">
      <c r="A49" s="473"/>
      <c r="B49" s="4" t="s">
        <v>4207</v>
      </c>
    </row>
    <row r="50" spans="1:2">
      <c r="A50" s="473" t="s">
        <v>4225</v>
      </c>
      <c r="B50" s="1" t="s">
        <v>4204</v>
      </c>
    </row>
    <row r="51" spans="1:2" ht="14.45" customHeight="1">
      <c r="A51" s="473"/>
      <c r="B51" s="2" t="s">
        <v>4205</v>
      </c>
    </row>
    <row r="52" spans="1:2" ht="22.5">
      <c r="A52" s="473"/>
      <c r="B52" s="6" t="s">
        <v>4214</v>
      </c>
    </row>
    <row r="53" spans="1:2" ht="22.5">
      <c r="A53" s="473"/>
      <c r="B53" s="6" t="s">
        <v>4252</v>
      </c>
    </row>
    <row r="54" spans="1:2">
      <c r="A54" s="473"/>
      <c r="B54" s="6" t="s">
        <v>4253</v>
      </c>
    </row>
    <row r="55" spans="1:2">
      <c r="A55" s="473"/>
      <c r="B55" s="6" t="s">
        <v>4254</v>
      </c>
    </row>
    <row r="56" spans="1:2">
      <c r="A56" s="473"/>
      <c r="B56" s="6" t="s">
        <v>4255</v>
      </c>
    </row>
    <row r="57" spans="1:2">
      <c r="A57" s="473"/>
      <c r="B57" s="6" t="s">
        <v>4256</v>
      </c>
    </row>
    <row r="58" spans="1:2">
      <c r="A58" s="473"/>
      <c r="B58" s="6" t="s">
        <v>4215</v>
      </c>
    </row>
    <row r="59" spans="1:2">
      <c r="A59" s="473"/>
      <c r="B59" s="6" t="s">
        <v>4257</v>
      </c>
    </row>
    <row r="60" spans="1:2" ht="22.5">
      <c r="A60" s="473"/>
      <c r="B60" s="8" t="s">
        <v>4258</v>
      </c>
    </row>
    <row r="61" spans="1:2">
      <c r="A61" s="473"/>
      <c r="B61" s="2" t="s">
        <v>4206</v>
      </c>
    </row>
    <row r="62" spans="1:2">
      <c r="A62" s="473"/>
      <c r="B62" s="4" t="s">
        <v>4207</v>
      </c>
    </row>
    <row r="63" spans="1:2">
      <c r="A63" s="473"/>
      <c r="B63" s="2" t="s">
        <v>4210</v>
      </c>
    </row>
    <row r="64" spans="1:2">
      <c r="A64" s="473"/>
      <c r="B64" s="4" t="s">
        <v>4207</v>
      </c>
    </row>
    <row r="65" spans="1:2">
      <c r="A65" s="505" t="s">
        <v>4216</v>
      </c>
      <c r="B65" s="1" t="s">
        <v>4204</v>
      </c>
    </row>
    <row r="66" spans="1:2">
      <c r="A66" s="505"/>
      <c r="B66" s="2" t="s">
        <v>4205</v>
      </c>
    </row>
    <row r="67" spans="1:2" ht="22.5">
      <c r="A67" s="505"/>
      <c r="B67" s="6" t="s">
        <v>4217</v>
      </c>
    </row>
    <row r="68" spans="1:2">
      <c r="A68" s="505"/>
      <c r="B68" s="6" t="s">
        <v>4259</v>
      </c>
    </row>
    <row r="69" spans="1:2">
      <c r="A69" s="505"/>
      <c r="B69" s="6" t="s">
        <v>4253</v>
      </c>
    </row>
    <row r="70" spans="1:2">
      <c r="A70" s="505"/>
      <c r="B70" s="6" t="s">
        <v>4260</v>
      </c>
    </row>
    <row r="71" spans="1:2">
      <c r="A71" s="505"/>
      <c r="B71" s="6" t="s">
        <v>4261</v>
      </c>
    </row>
    <row r="72" spans="1:2">
      <c r="A72" s="505"/>
      <c r="B72" s="6" t="s">
        <v>4262</v>
      </c>
    </row>
    <row r="73" spans="1:2" ht="22.5">
      <c r="A73" s="505"/>
      <c r="B73" s="6" t="s">
        <v>4263</v>
      </c>
    </row>
    <row r="74" spans="1:2" ht="45">
      <c r="A74" s="505"/>
      <c r="B74" s="6" t="s">
        <v>4264</v>
      </c>
    </row>
    <row r="75" spans="1:2">
      <c r="A75" s="505"/>
      <c r="B75" s="2" t="s">
        <v>4206</v>
      </c>
    </row>
    <row r="76" spans="1:2">
      <c r="A76" s="505"/>
      <c r="B76" s="4" t="s">
        <v>4207</v>
      </c>
    </row>
    <row r="77" spans="1:2">
      <c r="A77" s="505"/>
      <c r="B77" s="2" t="s">
        <v>4210</v>
      </c>
    </row>
    <row r="78" spans="1:2">
      <c r="A78" s="505"/>
      <c r="B78" s="4" t="s">
        <v>4207</v>
      </c>
    </row>
    <row r="79" spans="1:2">
      <c r="A79" s="473" t="s">
        <v>4226</v>
      </c>
      <c r="B79" s="1" t="s">
        <v>4204</v>
      </c>
    </row>
    <row r="80" spans="1:2" ht="14.45" customHeight="1">
      <c r="A80" s="473"/>
      <c r="B80" s="2" t="s">
        <v>4205</v>
      </c>
    </row>
    <row r="81" spans="1:2" ht="22.5">
      <c r="A81" s="473"/>
      <c r="B81" s="6" t="s">
        <v>4217</v>
      </c>
    </row>
    <row r="82" spans="1:2">
      <c r="A82" s="473"/>
      <c r="B82" s="6" t="s">
        <v>4265</v>
      </c>
    </row>
    <row r="83" spans="1:2">
      <c r="A83" s="473"/>
      <c r="B83" s="6" t="s">
        <v>4253</v>
      </c>
    </row>
    <row r="84" spans="1:2">
      <c r="A84" s="473"/>
      <c r="B84" s="6" t="s">
        <v>4260</v>
      </c>
    </row>
    <row r="85" spans="1:2">
      <c r="A85" s="473"/>
      <c r="B85" s="6" t="s">
        <v>4266</v>
      </c>
    </row>
    <row r="86" spans="1:2">
      <c r="A86" s="473"/>
      <c r="B86" s="6" t="s">
        <v>4218</v>
      </c>
    </row>
    <row r="87" spans="1:2">
      <c r="A87" s="473"/>
      <c r="B87" s="6" t="s">
        <v>4267</v>
      </c>
    </row>
    <row r="88" spans="1:2">
      <c r="A88" s="473"/>
      <c r="B88" s="6" t="s">
        <v>4268</v>
      </c>
    </row>
    <row r="89" spans="1:2" ht="22.5">
      <c r="A89" s="473"/>
      <c r="B89" s="6" t="s">
        <v>4269</v>
      </c>
    </row>
    <row r="90" spans="1:2">
      <c r="A90" s="473"/>
      <c r="B90" s="8" t="s">
        <v>4270</v>
      </c>
    </row>
    <row r="91" spans="1:2">
      <c r="A91" s="473"/>
      <c r="B91" s="2" t="s">
        <v>4206</v>
      </c>
    </row>
    <row r="92" spans="1:2">
      <c r="A92" s="473"/>
      <c r="B92" s="4" t="s">
        <v>4207</v>
      </c>
    </row>
    <row r="93" spans="1:2">
      <c r="A93" s="473"/>
      <c r="B93" s="2" t="s">
        <v>4210</v>
      </c>
    </row>
    <row r="94" spans="1:2">
      <c r="A94" s="473"/>
      <c r="B94" s="4" t="s">
        <v>4207</v>
      </c>
    </row>
    <row r="95" spans="1:2">
      <c r="A95" s="504" t="s">
        <v>4219</v>
      </c>
      <c r="B95" s="1" t="s">
        <v>4204</v>
      </c>
    </row>
    <row r="96" spans="1:2">
      <c r="A96" s="504"/>
      <c r="B96" s="2" t="s">
        <v>4205</v>
      </c>
    </row>
    <row r="97" spans="1:2" ht="22.5">
      <c r="A97" s="504"/>
      <c r="B97" s="4" t="s">
        <v>4220</v>
      </c>
    </row>
    <row r="98" spans="1:2" ht="22.5">
      <c r="A98" s="504"/>
      <c r="B98" s="6" t="s">
        <v>4271</v>
      </c>
    </row>
    <row r="99" spans="1:2" ht="22.5">
      <c r="A99" s="504"/>
      <c r="B99" s="6" t="s">
        <v>4272</v>
      </c>
    </row>
    <row r="100" spans="1:2">
      <c r="A100" s="504"/>
      <c r="B100" s="6" t="s">
        <v>4273</v>
      </c>
    </row>
    <row r="101" spans="1:2" ht="22.5">
      <c r="A101" s="504"/>
      <c r="B101" s="6" t="s">
        <v>4274</v>
      </c>
    </row>
    <row r="102" spans="1:2" ht="45">
      <c r="A102" s="504"/>
      <c r="B102" s="6" t="s">
        <v>4275</v>
      </c>
    </row>
    <row r="103" spans="1:2" ht="22.5">
      <c r="A103" s="504"/>
      <c r="B103" s="6" t="s">
        <v>4276</v>
      </c>
    </row>
    <row r="104" spans="1:2">
      <c r="A104" s="504"/>
      <c r="B104" s="6" t="s">
        <v>4277</v>
      </c>
    </row>
    <row r="105" spans="1:2">
      <c r="A105" s="504"/>
      <c r="B105" s="6" t="s">
        <v>4278</v>
      </c>
    </row>
    <row r="106" spans="1:2">
      <c r="A106" s="504"/>
      <c r="B106" s="2" t="s">
        <v>4206</v>
      </c>
    </row>
    <row r="107" spans="1:2">
      <c r="A107" s="504"/>
      <c r="B107" s="4" t="s">
        <v>4207</v>
      </c>
    </row>
    <row r="108" spans="1:2">
      <c r="A108" s="504"/>
      <c r="B108" s="2" t="s">
        <v>4210</v>
      </c>
    </row>
    <row r="109" spans="1:2">
      <c r="A109" s="504"/>
      <c r="B109" s="4" t="s">
        <v>4207</v>
      </c>
    </row>
    <row r="110" spans="1:2">
      <c r="A110" s="504" t="s">
        <v>4221</v>
      </c>
      <c r="B110" s="1" t="s">
        <v>4204</v>
      </c>
    </row>
    <row r="111" spans="1:2" ht="40.700000000000003" customHeight="1">
      <c r="A111" s="504"/>
      <c r="B111" s="2" t="s">
        <v>4205</v>
      </c>
    </row>
    <row r="112" spans="1:2" ht="22.5">
      <c r="A112" s="504"/>
      <c r="B112" s="4" t="s">
        <v>4220</v>
      </c>
    </row>
    <row r="113" spans="1:2" ht="22.5">
      <c r="A113" s="504"/>
      <c r="B113" s="6" t="s">
        <v>4271</v>
      </c>
    </row>
    <row r="114" spans="1:2" ht="22.5">
      <c r="A114" s="504"/>
      <c r="B114" s="6" t="s">
        <v>4272</v>
      </c>
    </row>
    <row r="115" spans="1:2">
      <c r="A115" s="504"/>
      <c r="B115" s="6" t="s">
        <v>4273</v>
      </c>
    </row>
    <row r="116" spans="1:2" ht="22.5">
      <c r="A116" s="504"/>
      <c r="B116" s="6" t="s">
        <v>4274</v>
      </c>
    </row>
    <row r="117" spans="1:2" ht="45">
      <c r="A117" s="504"/>
      <c r="B117" s="6" t="s">
        <v>4275</v>
      </c>
    </row>
    <row r="118" spans="1:2" ht="22.5">
      <c r="A118" s="504"/>
      <c r="B118" s="6" t="s">
        <v>4276</v>
      </c>
    </row>
    <row r="119" spans="1:2">
      <c r="A119" s="504"/>
      <c r="B119" s="6" t="s">
        <v>4277</v>
      </c>
    </row>
    <row r="120" spans="1:2">
      <c r="A120" s="504"/>
      <c r="B120" s="6" t="s">
        <v>4278</v>
      </c>
    </row>
    <row r="121" spans="1:2">
      <c r="A121" s="504"/>
      <c r="B121" s="2" t="s">
        <v>4206</v>
      </c>
    </row>
    <row r="122" spans="1:2">
      <c r="A122" s="504"/>
      <c r="B122" s="4" t="s">
        <v>4207</v>
      </c>
    </row>
    <row r="123" spans="1:2">
      <c r="A123" s="504"/>
      <c r="B123" s="2" t="s">
        <v>4210</v>
      </c>
    </row>
    <row r="124" spans="1:2">
      <c r="A124" s="504"/>
      <c r="B124" s="4" t="s">
        <v>4207</v>
      </c>
    </row>
    <row r="127" spans="1:2">
      <c r="A127" s="20"/>
    </row>
    <row r="128" spans="1:2">
      <c r="A128" s="20"/>
    </row>
    <row r="129" spans="1:1">
      <c r="A129" s="20"/>
    </row>
    <row r="130" spans="1:1">
      <c r="A130" s="20"/>
    </row>
    <row r="131" spans="1:1">
      <c r="A131" s="20"/>
    </row>
  </sheetData>
  <mergeCells count="8">
    <mergeCell ref="A79:A94"/>
    <mergeCell ref="A95:A109"/>
    <mergeCell ref="A110:A124"/>
    <mergeCell ref="A65:A78"/>
    <mergeCell ref="A3:A12"/>
    <mergeCell ref="A13:A27"/>
    <mergeCell ref="A28:A49"/>
    <mergeCell ref="A50:A6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showGridLines="0" workbookViewId="0">
      <selection sqref="A1:XFD1048576"/>
    </sheetView>
  </sheetViews>
  <sheetFormatPr baseColWidth="10" defaultColWidth="11.625" defaultRowHeight="15"/>
  <cols>
    <col min="1" max="1" width="22.25" style="18" customWidth="1"/>
    <col min="2" max="2" width="81.625" style="18" customWidth="1"/>
    <col min="3" max="16384" width="11.625" style="18"/>
  </cols>
  <sheetData>
    <row r="1" spans="1:2" ht="19.5">
      <c r="A1" s="9" t="s">
        <v>4279</v>
      </c>
    </row>
    <row r="3" spans="1:2">
      <c r="A3" s="504" t="s">
        <v>4281</v>
      </c>
      <c r="B3" s="1" t="s">
        <v>4280</v>
      </c>
    </row>
    <row r="4" spans="1:2">
      <c r="A4" s="504"/>
      <c r="B4" s="10" t="s">
        <v>4205</v>
      </c>
    </row>
    <row r="5" spans="1:2" ht="22.5">
      <c r="A5" s="504"/>
      <c r="B5" s="3" t="s">
        <v>4394</v>
      </c>
    </row>
    <row r="6" spans="1:2">
      <c r="A6" s="504"/>
      <c r="B6" s="3" t="s">
        <v>4395</v>
      </c>
    </row>
    <row r="7" spans="1:2">
      <c r="A7" s="504"/>
      <c r="B7" s="3" t="s">
        <v>4396</v>
      </c>
    </row>
    <row r="8" spans="1:2">
      <c r="A8" s="504"/>
      <c r="B8" s="3" t="s">
        <v>4397</v>
      </c>
    </row>
    <row r="9" spans="1:2">
      <c r="A9" s="504"/>
      <c r="B9" s="3" t="s">
        <v>4398</v>
      </c>
    </row>
    <row r="10" spans="1:2" ht="22.5">
      <c r="A10" s="504"/>
      <c r="B10" s="3" t="s">
        <v>4399</v>
      </c>
    </row>
    <row r="11" spans="1:2" ht="22.5">
      <c r="A11" s="504"/>
      <c r="B11" s="3" t="s">
        <v>4400</v>
      </c>
    </row>
    <row r="12" spans="1:2" ht="33.75">
      <c r="A12" s="504"/>
      <c r="B12" s="3" t="s">
        <v>4282</v>
      </c>
    </row>
    <row r="13" spans="1:2">
      <c r="A13" s="504"/>
      <c r="B13" s="10" t="s">
        <v>4283</v>
      </c>
    </row>
    <row r="14" spans="1:2" ht="22.5">
      <c r="A14" s="504"/>
      <c r="B14" s="3" t="s">
        <v>4284</v>
      </c>
    </row>
    <row r="15" spans="1:2">
      <c r="A15" s="505" t="s">
        <v>4285</v>
      </c>
      <c r="B15" s="1" t="s">
        <v>4280</v>
      </c>
    </row>
    <row r="16" spans="1:2">
      <c r="A16" s="505"/>
      <c r="B16" s="10" t="s">
        <v>4205</v>
      </c>
    </row>
    <row r="17" spans="1:2" ht="22.5">
      <c r="A17" s="505"/>
      <c r="B17" s="3" t="s">
        <v>4394</v>
      </c>
    </row>
    <row r="18" spans="1:2">
      <c r="A18" s="505"/>
      <c r="B18" s="3" t="s">
        <v>4401</v>
      </c>
    </row>
    <row r="19" spans="1:2">
      <c r="A19" s="505"/>
      <c r="B19" s="3" t="s">
        <v>4396</v>
      </c>
    </row>
    <row r="20" spans="1:2">
      <c r="A20" s="505"/>
      <c r="B20" s="3" t="s">
        <v>4397</v>
      </c>
    </row>
    <row r="21" spans="1:2" ht="22.5">
      <c r="A21" s="505"/>
      <c r="B21" s="3" t="s">
        <v>4402</v>
      </c>
    </row>
    <row r="22" spans="1:2" ht="22.5">
      <c r="A22" s="505"/>
      <c r="B22" s="3" t="s">
        <v>4403</v>
      </c>
    </row>
    <row r="23" spans="1:2">
      <c r="A23" s="505"/>
      <c r="B23" s="10" t="s">
        <v>4283</v>
      </c>
    </row>
    <row r="24" spans="1:2" ht="22.5">
      <c r="A24" s="505"/>
      <c r="B24" s="4" t="s">
        <v>4284</v>
      </c>
    </row>
    <row r="25" spans="1:2">
      <c r="A25" s="506" t="s">
        <v>4289</v>
      </c>
      <c r="B25" s="1" t="s">
        <v>4280</v>
      </c>
    </row>
    <row r="26" spans="1:2">
      <c r="A26" s="506"/>
      <c r="B26" s="10" t="s">
        <v>4205</v>
      </c>
    </row>
    <row r="27" spans="1:2" ht="22.5">
      <c r="A27" s="506"/>
      <c r="B27" s="4" t="s">
        <v>4286</v>
      </c>
    </row>
    <row r="28" spans="1:2" ht="22.5">
      <c r="A28" s="506"/>
      <c r="B28" s="4" t="s">
        <v>4404</v>
      </c>
    </row>
    <row r="29" spans="1:2" ht="22.5">
      <c r="A29" s="506"/>
      <c r="B29" s="4" t="s">
        <v>4405</v>
      </c>
    </row>
    <row r="30" spans="1:2" ht="33.75">
      <c r="A30" s="506"/>
      <c r="B30" s="4" t="s">
        <v>4406</v>
      </c>
    </row>
    <row r="31" spans="1:2" ht="22.5">
      <c r="A31" s="506"/>
      <c r="B31" s="4" t="s">
        <v>4407</v>
      </c>
    </row>
    <row r="32" spans="1:2">
      <c r="A32" s="506"/>
      <c r="B32" s="10" t="s">
        <v>4283</v>
      </c>
    </row>
    <row r="33" spans="1:2" ht="22.5">
      <c r="A33" s="506"/>
      <c r="B33" s="4" t="s">
        <v>4284</v>
      </c>
    </row>
    <row r="34" spans="1:2">
      <c r="A34" s="505" t="s">
        <v>4219</v>
      </c>
      <c r="B34" s="1" t="s">
        <v>4280</v>
      </c>
    </row>
    <row r="35" spans="1:2">
      <c r="A35" s="505"/>
      <c r="B35" s="10" t="s">
        <v>4205</v>
      </c>
    </row>
    <row r="36" spans="1:2">
      <c r="A36" s="505"/>
      <c r="B36" s="4" t="s">
        <v>4287</v>
      </c>
    </row>
    <row r="37" spans="1:2">
      <c r="A37" s="505"/>
      <c r="B37" s="10" t="s">
        <v>4283</v>
      </c>
    </row>
    <row r="38" spans="1:2" ht="22.5">
      <c r="A38" s="505"/>
      <c r="B38" s="4" t="s">
        <v>4288</v>
      </c>
    </row>
  </sheetData>
  <mergeCells count="4">
    <mergeCell ref="A15:A24"/>
    <mergeCell ref="A25:A33"/>
    <mergeCell ref="A34:A38"/>
    <mergeCell ref="A3:A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
  <sheetViews>
    <sheetView showGridLines="0" workbookViewId="0">
      <selection activeCell="F13" sqref="F13"/>
    </sheetView>
  </sheetViews>
  <sheetFormatPr baseColWidth="10" defaultColWidth="11.625" defaultRowHeight="15"/>
  <cols>
    <col min="1" max="1" width="19.75" style="18" customWidth="1"/>
    <col min="2" max="2" width="76.375" style="18" customWidth="1"/>
    <col min="3" max="16384" width="11.625" style="18"/>
  </cols>
  <sheetData>
    <row r="1" spans="1:2" ht="19.5">
      <c r="A1" s="9" t="s">
        <v>4290</v>
      </c>
    </row>
    <row r="3" spans="1:2">
      <c r="A3" s="504" t="s">
        <v>4222</v>
      </c>
      <c r="B3" s="1" t="s">
        <v>4291</v>
      </c>
    </row>
    <row r="4" spans="1:2">
      <c r="A4" s="504"/>
      <c r="B4" s="2" t="s">
        <v>4205</v>
      </c>
    </row>
    <row r="5" spans="1:2" ht="22.5">
      <c r="A5" s="504"/>
      <c r="B5" s="3" t="s">
        <v>4365</v>
      </c>
    </row>
    <row r="6" spans="1:2">
      <c r="A6" s="504"/>
      <c r="B6" s="3" t="s">
        <v>4366</v>
      </c>
    </row>
    <row r="7" spans="1:2">
      <c r="A7" s="504"/>
      <c r="B7" s="3" t="s">
        <v>4367</v>
      </c>
    </row>
    <row r="8" spans="1:2">
      <c r="A8" s="504"/>
      <c r="B8" s="2" t="s">
        <v>4292</v>
      </c>
    </row>
    <row r="9" spans="1:2" ht="22.5">
      <c r="A9" s="504"/>
      <c r="B9" s="4" t="s">
        <v>4284</v>
      </c>
    </row>
    <row r="10" spans="1:2">
      <c r="A10" s="504" t="s">
        <v>4223</v>
      </c>
      <c r="B10" s="1" t="s">
        <v>4291</v>
      </c>
    </row>
    <row r="11" spans="1:2">
      <c r="A11" s="504"/>
      <c r="B11" s="2" t="s">
        <v>4205</v>
      </c>
    </row>
    <row r="12" spans="1:2" ht="33.75">
      <c r="A12" s="504"/>
      <c r="B12" s="5" t="s">
        <v>4293</v>
      </c>
    </row>
    <row r="13" spans="1:2">
      <c r="A13" s="504"/>
      <c r="B13" s="7" t="s">
        <v>4368</v>
      </c>
    </row>
    <row r="14" spans="1:2">
      <c r="A14" s="504"/>
      <c r="B14" s="7" t="s">
        <v>4369</v>
      </c>
    </row>
    <row r="15" spans="1:2" ht="33.75">
      <c r="A15" s="504"/>
      <c r="B15" s="7" t="s">
        <v>4370</v>
      </c>
    </row>
    <row r="16" spans="1:2" ht="22.5">
      <c r="A16" s="504"/>
      <c r="B16" s="7" t="s">
        <v>4371</v>
      </c>
    </row>
    <row r="17" spans="1:2" ht="33.75">
      <c r="A17" s="504"/>
      <c r="B17" s="7" t="s">
        <v>4372</v>
      </c>
    </row>
    <row r="18" spans="1:2" ht="33.75">
      <c r="A18" s="504"/>
      <c r="B18" s="7" t="s">
        <v>4373</v>
      </c>
    </row>
    <row r="19" spans="1:2" ht="33.75">
      <c r="A19" s="504"/>
      <c r="B19" s="7" t="s">
        <v>4374</v>
      </c>
    </row>
    <row r="20" spans="1:2" ht="22.5">
      <c r="A20" s="504"/>
      <c r="B20" s="7" t="s">
        <v>4375</v>
      </c>
    </row>
    <row r="21" spans="1:2">
      <c r="A21" s="504"/>
      <c r="B21" s="7" t="s">
        <v>4376</v>
      </c>
    </row>
    <row r="22" spans="1:2" ht="22.5">
      <c r="A22" s="504"/>
      <c r="B22" s="7" t="s">
        <v>4377</v>
      </c>
    </row>
    <row r="23" spans="1:2">
      <c r="A23" s="504"/>
      <c r="B23" s="2" t="s">
        <v>4292</v>
      </c>
    </row>
    <row r="24" spans="1:2" ht="22.5">
      <c r="A24" s="504"/>
      <c r="B24" s="4" t="s">
        <v>4284</v>
      </c>
    </row>
    <row r="25" spans="1:2">
      <c r="A25" s="504" t="s">
        <v>4224</v>
      </c>
      <c r="B25" s="1" t="s">
        <v>4291</v>
      </c>
    </row>
    <row r="26" spans="1:2">
      <c r="A26" s="504"/>
      <c r="B26" s="2" t="s">
        <v>4205</v>
      </c>
    </row>
    <row r="27" spans="1:2" ht="33.75">
      <c r="A27" s="504"/>
      <c r="B27" s="11" t="s">
        <v>4294</v>
      </c>
    </row>
    <row r="28" spans="1:2" ht="22.5">
      <c r="A28" s="504"/>
      <c r="B28" s="6" t="s">
        <v>4378</v>
      </c>
    </row>
    <row r="29" spans="1:2">
      <c r="A29" s="504"/>
      <c r="B29" s="6" t="s">
        <v>4369</v>
      </c>
    </row>
    <row r="30" spans="1:2">
      <c r="A30" s="504"/>
      <c r="B30" s="6" t="s">
        <v>4379</v>
      </c>
    </row>
    <row r="31" spans="1:2" ht="22.5">
      <c r="A31" s="504"/>
      <c r="B31" s="6" t="s">
        <v>4380</v>
      </c>
    </row>
    <row r="32" spans="1:2" ht="33.75">
      <c r="A32" s="504"/>
      <c r="B32" s="6" t="s">
        <v>4381</v>
      </c>
    </row>
    <row r="33" spans="1:2">
      <c r="A33" s="504"/>
      <c r="B33" s="6" t="s">
        <v>4382</v>
      </c>
    </row>
    <row r="34" spans="1:2">
      <c r="A34" s="504"/>
      <c r="B34" s="2" t="s">
        <v>4292</v>
      </c>
    </row>
    <row r="35" spans="1:2" ht="22.5">
      <c r="A35" s="504"/>
      <c r="B35" s="4" t="s">
        <v>4284</v>
      </c>
    </row>
    <row r="36" spans="1:2" ht="20.45" customHeight="1">
      <c r="A36" s="504" t="s">
        <v>4225</v>
      </c>
      <c r="B36" s="1" t="s">
        <v>4291</v>
      </c>
    </row>
    <row r="37" spans="1:2" ht="20.45" customHeight="1">
      <c r="A37" s="504"/>
      <c r="B37" s="2" t="s">
        <v>4205</v>
      </c>
    </row>
    <row r="38" spans="1:2" ht="22.5">
      <c r="A38" s="504"/>
      <c r="B38" s="4" t="s">
        <v>4207</v>
      </c>
    </row>
    <row r="39" spans="1:2">
      <c r="A39" s="504"/>
      <c r="B39" s="2" t="s">
        <v>4292</v>
      </c>
    </row>
    <row r="40" spans="1:2" ht="22.5">
      <c r="A40" s="504"/>
      <c r="B40" s="4" t="s">
        <v>4284</v>
      </c>
    </row>
    <row r="41" spans="1:2">
      <c r="A41" s="505" t="s">
        <v>4216</v>
      </c>
      <c r="B41" s="1" t="s">
        <v>4291</v>
      </c>
    </row>
    <row r="42" spans="1:2">
      <c r="A42" s="505"/>
      <c r="B42" s="2" t="s">
        <v>4205</v>
      </c>
    </row>
    <row r="43" spans="1:2" ht="33.75">
      <c r="A43" s="505"/>
      <c r="B43" s="11" t="s">
        <v>4295</v>
      </c>
    </row>
    <row r="44" spans="1:2">
      <c r="A44" s="505"/>
      <c r="B44" s="6" t="s">
        <v>4383</v>
      </c>
    </row>
    <row r="45" spans="1:2">
      <c r="A45" s="505"/>
      <c r="B45" s="6" t="s">
        <v>4369</v>
      </c>
    </row>
    <row r="46" spans="1:2" ht="22.5">
      <c r="A46" s="505"/>
      <c r="B46" s="6" t="s">
        <v>4384</v>
      </c>
    </row>
    <row r="47" spans="1:2" ht="22.5">
      <c r="A47" s="505"/>
      <c r="B47" s="6" t="s">
        <v>4385</v>
      </c>
    </row>
    <row r="48" spans="1:2" ht="22.5">
      <c r="A48" s="505"/>
      <c r="B48" s="6" t="s">
        <v>4386</v>
      </c>
    </row>
    <row r="49" spans="1:2">
      <c r="A49" s="505"/>
      <c r="B49" s="2" t="s">
        <v>4292</v>
      </c>
    </row>
    <row r="50" spans="1:2" ht="22.5">
      <c r="A50" s="505"/>
      <c r="B50" s="4" t="s">
        <v>4284</v>
      </c>
    </row>
    <row r="51" spans="1:2" ht="20.45" customHeight="1">
      <c r="A51" s="504" t="s">
        <v>4226</v>
      </c>
      <c r="B51" s="1" t="s">
        <v>4291</v>
      </c>
    </row>
    <row r="52" spans="1:2">
      <c r="A52" s="504"/>
      <c r="B52" s="2" t="s">
        <v>4205</v>
      </c>
    </row>
    <row r="53" spans="1:2" ht="33.75">
      <c r="A53" s="504"/>
      <c r="B53" s="11" t="s">
        <v>4296</v>
      </c>
    </row>
    <row r="54" spans="1:2">
      <c r="A54" s="504"/>
      <c r="B54" s="6" t="s">
        <v>4383</v>
      </c>
    </row>
    <row r="55" spans="1:2">
      <c r="A55" s="504"/>
      <c r="B55" s="6" t="s">
        <v>4369</v>
      </c>
    </row>
    <row r="56" spans="1:2" ht="22.5">
      <c r="A56" s="504"/>
      <c r="B56" s="6" t="s">
        <v>4387</v>
      </c>
    </row>
    <row r="57" spans="1:2" ht="22.5">
      <c r="A57" s="504"/>
      <c r="B57" s="6" t="s">
        <v>4388</v>
      </c>
    </row>
    <row r="58" spans="1:2" ht="22.5">
      <c r="A58" s="504"/>
      <c r="B58" s="6" t="s">
        <v>4385</v>
      </c>
    </row>
    <row r="59" spans="1:2">
      <c r="A59" s="504"/>
      <c r="B59" s="6" t="s">
        <v>4389</v>
      </c>
    </row>
    <row r="60" spans="1:2">
      <c r="A60" s="504"/>
      <c r="B60" s="2" t="s">
        <v>4292</v>
      </c>
    </row>
    <row r="61" spans="1:2" ht="22.5">
      <c r="A61" s="504"/>
      <c r="B61" s="4" t="s">
        <v>4284</v>
      </c>
    </row>
    <row r="62" spans="1:2" ht="30.6" customHeight="1">
      <c r="A62" s="504" t="s">
        <v>4219</v>
      </c>
      <c r="B62" s="1" t="s">
        <v>4291</v>
      </c>
    </row>
    <row r="63" spans="1:2" ht="30.6" customHeight="1">
      <c r="A63" s="504"/>
      <c r="B63" s="2" t="s">
        <v>4205</v>
      </c>
    </row>
    <row r="64" spans="1:2" ht="33.75">
      <c r="A64" s="504"/>
      <c r="B64" s="11" t="s">
        <v>4297</v>
      </c>
    </row>
    <row r="65" spans="1:2" ht="33.75">
      <c r="A65" s="504"/>
      <c r="B65" s="6" t="s">
        <v>4390</v>
      </c>
    </row>
    <row r="66" spans="1:2">
      <c r="A66" s="504"/>
      <c r="B66" s="6" t="s">
        <v>4391</v>
      </c>
    </row>
    <row r="67" spans="1:2" ht="22.5">
      <c r="A67" s="504"/>
      <c r="B67" s="6" t="s">
        <v>4392</v>
      </c>
    </row>
    <row r="68" spans="1:2">
      <c r="A68" s="504"/>
      <c r="B68" s="6" t="s">
        <v>4393</v>
      </c>
    </row>
    <row r="69" spans="1:2">
      <c r="A69" s="504"/>
      <c r="B69" s="2" t="s">
        <v>4292</v>
      </c>
    </row>
    <row r="70" spans="1:2" ht="22.5">
      <c r="A70" s="504"/>
      <c r="B70" s="4" t="s">
        <v>4284</v>
      </c>
    </row>
    <row r="71" spans="1:2" ht="30.6" customHeight="1">
      <c r="A71" s="504" t="s">
        <v>4221</v>
      </c>
      <c r="B71" s="1" t="s">
        <v>4291</v>
      </c>
    </row>
    <row r="72" spans="1:2">
      <c r="A72" s="504"/>
      <c r="B72" s="2" t="s">
        <v>4205</v>
      </c>
    </row>
    <row r="73" spans="1:2" ht="33.75">
      <c r="A73" s="504"/>
      <c r="B73" s="6" t="s">
        <v>4298</v>
      </c>
    </row>
    <row r="74" spans="1:2">
      <c r="A74" s="504"/>
      <c r="B74" s="2" t="s">
        <v>4292</v>
      </c>
    </row>
    <row r="75" spans="1:2" ht="22.5">
      <c r="A75" s="504"/>
      <c r="B75" s="4" t="s">
        <v>4284</v>
      </c>
    </row>
  </sheetData>
  <mergeCells count="8">
    <mergeCell ref="A51:A61"/>
    <mergeCell ref="A62:A70"/>
    <mergeCell ref="A71:A75"/>
    <mergeCell ref="A41:A50"/>
    <mergeCell ref="A3:A9"/>
    <mergeCell ref="A10:A24"/>
    <mergeCell ref="A25:A35"/>
    <mergeCell ref="A36:A40"/>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Q15" sqref="Q15"/>
    </sheetView>
  </sheetViews>
  <sheetFormatPr baseColWidth="10" defaultColWidth="11.625" defaultRowHeight="15"/>
  <cols>
    <col min="1" max="16384" width="11.625" style="18"/>
  </cols>
  <sheetData>
    <row r="1" spans="1:1" ht="19.5">
      <c r="A1" s="9" t="s">
        <v>4299</v>
      </c>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4"/>
  <sheetViews>
    <sheetView showGridLines="0" workbookViewId="0">
      <selection sqref="A1:XFD1048576"/>
    </sheetView>
  </sheetViews>
  <sheetFormatPr baseColWidth="10" defaultColWidth="11.625" defaultRowHeight="15"/>
  <cols>
    <col min="1" max="1" width="31.125" style="18" customWidth="1"/>
    <col min="2" max="2" width="90.625" style="18" customWidth="1"/>
    <col min="3" max="16384" width="11.625" style="18"/>
  </cols>
  <sheetData>
    <row r="1" spans="1:2" ht="19.5">
      <c r="A1" s="9" t="s">
        <v>4300</v>
      </c>
    </row>
    <row r="2" spans="1:2" ht="15.75" thickBot="1"/>
    <row r="3" spans="1:2" ht="29.45" customHeight="1" thickBot="1">
      <c r="A3" s="507" t="s">
        <v>4310</v>
      </c>
      <c r="B3" s="12" t="s">
        <v>4204</v>
      </c>
    </row>
    <row r="4" spans="1:2" ht="15" customHeight="1" thickBot="1">
      <c r="A4" s="508"/>
      <c r="B4" s="13" t="s">
        <v>4205</v>
      </c>
    </row>
    <row r="5" spans="1:2">
      <c r="A5" s="508"/>
      <c r="B5" s="14" t="s">
        <v>4311</v>
      </c>
    </row>
    <row r="6" spans="1:2" ht="33.75">
      <c r="A6" s="508"/>
      <c r="B6" s="14" t="s">
        <v>4312</v>
      </c>
    </row>
    <row r="7" spans="1:2">
      <c r="A7" s="508"/>
      <c r="B7" s="14" t="s">
        <v>4313</v>
      </c>
    </row>
    <row r="8" spans="1:2" ht="22.5">
      <c r="A8" s="508"/>
      <c r="B8" s="14" t="s">
        <v>4314</v>
      </c>
    </row>
    <row r="9" spans="1:2" ht="33.75">
      <c r="A9" s="508"/>
      <c r="B9" s="14" t="s">
        <v>4315</v>
      </c>
    </row>
    <row r="10" spans="1:2">
      <c r="A10" s="508"/>
      <c r="B10" s="14" t="s">
        <v>4316</v>
      </c>
    </row>
    <row r="11" spans="1:2" ht="22.5">
      <c r="A11" s="508"/>
      <c r="B11" s="14" t="s">
        <v>4317</v>
      </c>
    </row>
    <row r="12" spans="1:2" ht="22.5">
      <c r="A12" s="508"/>
      <c r="B12" s="14" t="s">
        <v>4318</v>
      </c>
    </row>
    <row r="13" spans="1:2" ht="33.75">
      <c r="A13" s="508"/>
      <c r="B13" s="14" t="s">
        <v>4319</v>
      </c>
    </row>
    <row r="14" spans="1:2" ht="22.5">
      <c r="A14" s="508"/>
      <c r="B14" s="14" t="s">
        <v>4320</v>
      </c>
    </row>
    <row r="15" spans="1:2" ht="33.75">
      <c r="A15" s="508"/>
      <c r="B15" s="14" t="s">
        <v>4321</v>
      </c>
    </row>
    <row r="16" spans="1:2" ht="23.25" thickBot="1">
      <c r="A16" s="508"/>
      <c r="B16" s="19" t="s">
        <v>4322</v>
      </c>
    </row>
    <row r="17" spans="1:2" ht="15.75" thickBot="1">
      <c r="A17" s="508"/>
      <c r="B17" s="13" t="s">
        <v>4301</v>
      </c>
    </row>
    <row r="18" spans="1:2" ht="33.75">
      <c r="A18" s="508"/>
      <c r="B18" s="14" t="s">
        <v>4304</v>
      </c>
    </row>
    <row r="19" spans="1:2" ht="15.75" thickBot="1">
      <c r="A19" s="508"/>
      <c r="B19" s="13" t="s">
        <v>4302</v>
      </c>
    </row>
    <row r="20" spans="1:2" ht="34.5" thickBot="1">
      <c r="A20" s="509"/>
      <c r="B20" s="14" t="s">
        <v>4306</v>
      </c>
    </row>
    <row r="21" spans="1:2" ht="15.75" thickBot="1">
      <c r="A21" s="507" t="s">
        <v>4349</v>
      </c>
      <c r="B21" s="16" t="s">
        <v>4204</v>
      </c>
    </row>
    <row r="22" spans="1:2" ht="15.75" thickBot="1">
      <c r="A22" s="508"/>
      <c r="B22" s="13" t="s">
        <v>4205</v>
      </c>
    </row>
    <row r="23" spans="1:2">
      <c r="A23" s="508"/>
      <c r="B23" s="17" t="s">
        <v>4323</v>
      </c>
    </row>
    <row r="24" spans="1:2" ht="45">
      <c r="A24" s="508"/>
      <c r="B24" s="17" t="s">
        <v>4324</v>
      </c>
    </row>
    <row r="25" spans="1:2">
      <c r="A25" s="508"/>
      <c r="B25" s="17" t="s">
        <v>4325</v>
      </c>
    </row>
    <row r="26" spans="1:2">
      <c r="A26" s="508"/>
      <c r="B26" s="17" t="s">
        <v>4326</v>
      </c>
    </row>
    <row r="27" spans="1:2" ht="22.5">
      <c r="A27" s="508"/>
      <c r="B27" s="17" t="s">
        <v>4327</v>
      </c>
    </row>
    <row r="28" spans="1:2" ht="33.75">
      <c r="A28" s="508"/>
      <c r="B28" s="17" t="s">
        <v>4328</v>
      </c>
    </row>
    <row r="29" spans="1:2" ht="45">
      <c r="A29" s="508"/>
      <c r="B29" s="17" t="s">
        <v>4329</v>
      </c>
    </row>
    <row r="30" spans="1:2" ht="22.5">
      <c r="A30" s="508"/>
      <c r="B30" s="17" t="s">
        <v>4330</v>
      </c>
    </row>
    <row r="31" spans="1:2" ht="22.5">
      <c r="A31" s="508"/>
      <c r="B31" s="17" t="s">
        <v>4331</v>
      </c>
    </row>
    <row r="32" spans="1:2" ht="22.5">
      <c r="A32" s="508"/>
      <c r="B32" s="17" t="s">
        <v>4332</v>
      </c>
    </row>
    <row r="33" spans="1:2" ht="22.5">
      <c r="A33" s="508"/>
      <c r="B33" s="17" t="s">
        <v>4333</v>
      </c>
    </row>
    <row r="34" spans="1:2">
      <c r="A34" s="508"/>
      <c r="B34" s="17" t="s">
        <v>4334</v>
      </c>
    </row>
    <row r="35" spans="1:2" ht="22.5">
      <c r="A35" s="508"/>
      <c r="B35" s="17" t="s">
        <v>4335</v>
      </c>
    </row>
    <row r="36" spans="1:2">
      <c r="A36" s="508"/>
      <c r="B36" s="17" t="s">
        <v>4336</v>
      </c>
    </row>
    <row r="37" spans="1:2" ht="15.75" thickBot="1">
      <c r="A37" s="508"/>
      <c r="B37" s="15" t="s">
        <v>4337</v>
      </c>
    </row>
    <row r="38" spans="1:2" ht="15.75" thickBot="1">
      <c r="A38" s="508"/>
      <c r="B38" s="13" t="s">
        <v>4303</v>
      </c>
    </row>
    <row r="39" spans="1:2" ht="34.5" thickBot="1">
      <c r="A39" s="508"/>
      <c r="B39" s="15" t="s">
        <v>4304</v>
      </c>
    </row>
    <row r="40" spans="1:2" ht="15.75" thickBot="1">
      <c r="A40" s="508"/>
      <c r="B40" s="13" t="s">
        <v>4210</v>
      </c>
    </row>
    <row r="41" spans="1:2" ht="22.5">
      <c r="A41" s="508"/>
      <c r="B41" s="17" t="s">
        <v>4305</v>
      </c>
    </row>
    <row r="42" spans="1:2" ht="34.5" thickBot="1">
      <c r="A42" s="509"/>
      <c r="B42" s="15" t="s">
        <v>4306</v>
      </c>
    </row>
    <row r="43" spans="1:2" ht="15.75" thickBot="1">
      <c r="A43" s="510" t="s">
        <v>4307</v>
      </c>
      <c r="B43" s="16" t="s">
        <v>4204</v>
      </c>
    </row>
    <row r="44" spans="1:2" ht="15.75" thickBot="1">
      <c r="A44" s="511"/>
      <c r="B44" s="13" t="s">
        <v>4205</v>
      </c>
    </row>
    <row r="45" spans="1:2">
      <c r="A45" s="511"/>
      <c r="B45" s="17" t="s">
        <v>4323</v>
      </c>
    </row>
    <row r="46" spans="1:2">
      <c r="A46" s="511"/>
      <c r="B46" s="17" t="s">
        <v>4338</v>
      </c>
    </row>
    <row r="47" spans="1:2" ht="22.5">
      <c r="A47" s="511"/>
      <c r="B47" s="17" t="s">
        <v>4339</v>
      </c>
    </row>
    <row r="48" spans="1:2">
      <c r="A48" s="511"/>
      <c r="B48" s="17" t="s">
        <v>4340</v>
      </c>
    </row>
    <row r="49" spans="1:2" ht="22.5">
      <c r="A49" s="511"/>
      <c r="B49" s="17" t="s">
        <v>4341</v>
      </c>
    </row>
    <row r="50" spans="1:2" ht="23.25" thickBot="1">
      <c r="A50" s="511"/>
      <c r="B50" s="15" t="s">
        <v>4342</v>
      </c>
    </row>
    <row r="51" spans="1:2" ht="15.75" thickBot="1">
      <c r="A51" s="511"/>
      <c r="B51" s="13" t="s">
        <v>4303</v>
      </c>
    </row>
    <row r="52" spans="1:2" ht="34.5" thickBot="1">
      <c r="A52" s="511"/>
      <c r="B52" s="15" t="s">
        <v>4304</v>
      </c>
    </row>
    <row r="53" spans="1:2" ht="15.75" thickBot="1">
      <c r="A53" s="511"/>
      <c r="B53" s="13" t="s">
        <v>4302</v>
      </c>
    </row>
    <row r="54" spans="1:2" ht="34.5" thickBot="1">
      <c r="A54" s="512"/>
      <c r="B54" s="15" t="s">
        <v>4306</v>
      </c>
    </row>
    <row r="55" spans="1:2" ht="15.75" thickBot="1">
      <c r="A55" s="510" t="s">
        <v>4308</v>
      </c>
      <c r="B55" s="16" t="s">
        <v>4204</v>
      </c>
    </row>
    <row r="56" spans="1:2" ht="15.75" thickBot="1">
      <c r="A56" s="511"/>
      <c r="B56" s="13" t="s">
        <v>4205</v>
      </c>
    </row>
    <row r="57" spans="1:2">
      <c r="A57" s="511"/>
      <c r="B57" s="17" t="s">
        <v>4311</v>
      </c>
    </row>
    <row r="58" spans="1:2" ht="22.5">
      <c r="A58" s="511"/>
      <c r="B58" s="17" t="s">
        <v>4343</v>
      </c>
    </row>
    <row r="59" spans="1:2" ht="33.75">
      <c r="A59" s="511"/>
      <c r="B59" s="17" t="s">
        <v>4344</v>
      </c>
    </row>
    <row r="60" spans="1:2" ht="23.25" thickBot="1">
      <c r="A60" s="511"/>
      <c r="B60" s="15" t="s">
        <v>4345</v>
      </c>
    </row>
    <row r="61" spans="1:2" ht="15.75" thickBot="1">
      <c r="A61" s="511"/>
      <c r="B61" s="13" t="s">
        <v>4303</v>
      </c>
    </row>
    <row r="62" spans="1:2" ht="34.5" thickBot="1">
      <c r="A62" s="511"/>
      <c r="B62" s="15" t="s">
        <v>4304</v>
      </c>
    </row>
    <row r="63" spans="1:2" ht="15.75" thickBot="1">
      <c r="A63" s="511"/>
      <c r="B63" s="13" t="s">
        <v>4302</v>
      </c>
    </row>
    <row r="64" spans="1:2" ht="34.5" thickBot="1">
      <c r="A64" s="512"/>
      <c r="B64" s="15" t="s">
        <v>4306</v>
      </c>
    </row>
    <row r="65" spans="1:2" ht="15.75" thickBot="1">
      <c r="A65" s="510" t="s">
        <v>4309</v>
      </c>
      <c r="B65" s="16" t="s">
        <v>4204</v>
      </c>
    </row>
    <row r="66" spans="1:2" ht="15.75" thickBot="1">
      <c r="A66" s="511"/>
      <c r="B66" s="13" t="s">
        <v>4205</v>
      </c>
    </row>
    <row r="67" spans="1:2">
      <c r="A67" s="511"/>
      <c r="B67" s="17" t="s">
        <v>4311</v>
      </c>
    </row>
    <row r="68" spans="1:2" ht="22.5">
      <c r="A68" s="511"/>
      <c r="B68" s="17" t="s">
        <v>4346</v>
      </c>
    </row>
    <row r="69" spans="1:2" ht="33.75">
      <c r="A69" s="511"/>
      <c r="B69" s="17" t="s">
        <v>4347</v>
      </c>
    </row>
    <row r="70" spans="1:2" ht="34.5" thickBot="1">
      <c r="A70" s="511"/>
      <c r="B70" s="15" t="s">
        <v>4348</v>
      </c>
    </row>
    <row r="71" spans="1:2" ht="15.75" thickBot="1">
      <c r="A71" s="511"/>
      <c r="B71" s="13" t="s">
        <v>4303</v>
      </c>
    </row>
    <row r="72" spans="1:2" ht="34.5" thickBot="1">
      <c r="A72" s="511"/>
      <c r="B72" s="15" t="s">
        <v>4304</v>
      </c>
    </row>
    <row r="73" spans="1:2" ht="15.75" thickBot="1">
      <c r="A73" s="511"/>
      <c r="B73" s="13" t="s">
        <v>4302</v>
      </c>
    </row>
    <row r="74" spans="1:2" ht="34.5" thickBot="1">
      <c r="A74" s="512"/>
      <c r="B74" s="15" t="s">
        <v>4306</v>
      </c>
    </row>
  </sheetData>
  <mergeCells count="5">
    <mergeCell ref="A21:A42"/>
    <mergeCell ref="A43:A54"/>
    <mergeCell ref="A55:A64"/>
    <mergeCell ref="A65:A74"/>
    <mergeCell ref="A3:A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13</vt:i4>
      </vt:variant>
    </vt:vector>
  </HeadingPairs>
  <TitlesOfParts>
    <vt:vector size="68" baseType="lpstr">
      <vt:lpstr>Annexe 1</vt:lpstr>
      <vt:lpstr>Annexe 2</vt:lpstr>
      <vt:lpstr>Annexe 3</vt:lpstr>
      <vt:lpstr>Annexe 4</vt:lpstr>
      <vt:lpstr>Annexe 5</vt:lpstr>
      <vt:lpstr>Annexe 6</vt:lpstr>
      <vt:lpstr>Annexe 7</vt:lpstr>
      <vt:lpstr>Annexe 8</vt:lpstr>
      <vt:lpstr>Annexe 9</vt:lpstr>
      <vt:lpstr>Annexe 10</vt:lpstr>
      <vt:lpstr>Annexe 11</vt:lpstr>
      <vt:lpstr>Annexe 11-(1)</vt:lpstr>
      <vt:lpstr>Annexe 11-(2)</vt:lpstr>
      <vt:lpstr>Annexe 11-(3)</vt:lpstr>
      <vt:lpstr>Annexe 11-(4)</vt:lpstr>
      <vt:lpstr>Annexe 11-(5)</vt:lpstr>
      <vt:lpstr>Annexe 11-(6)</vt:lpstr>
      <vt:lpstr>Annexe 11-(7)</vt:lpstr>
      <vt:lpstr>Annexe 11-(8)</vt:lpstr>
      <vt:lpstr>Annexe 11-(9)</vt:lpstr>
      <vt:lpstr>Annexe 11-(10)</vt:lpstr>
      <vt:lpstr>Annexe 11-(11)</vt:lpstr>
      <vt:lpstr>Annexe 11-(12)</vt:lpstr>
      <vt:lpstr>Annexe 11-(13)</vt:lpstr>
      <vt:lpstr>Annexe 11-(14)</vt:lpstr>
      <vt:lpstr>Annexe 11-(15)</vt:lpstr>
      <vt:lpstr>Annexe 11-(16)</vt:lpstr>
      <vt:lpstr>Annexe 11-(17)</vt:lpstr>
      <vt:lpstr>Annexe 11-(18)</vt:lpstr>
      <vt:lpstr>Annexe 11-(19)</vt:lpstr>
      <vt:lpstr>Annexe 11-(20)</vt:lpstr>
      <vt:lpstr>Annexe 11-(21)</vt:lpstr>
      <vt:lpstr>Annexe 11-(22)</vt:lpstr>
      <vt:lpstr>Annexe 11-(23)</vt:lpstr>
      <vt:lpstr>Annexe 11-(24)</vt:lpstr>
      <vt:lpstr>Annexe 11-(25)</vt:lpstr>
      <vt:lpstr>Annexe 11-(26)</vt:lpstr>
      <vt:lpstr>Annexe 11-(27)</vt:lpstr>
      <vt:lpstr>Annexe 11-(28)</vt:lpstr>
      <vt:lpstr>Annexe 11-(29)</vt:lpstr>
      <vt:lpstr>Annexe 12</vt:lpstr>
      <vt:lpstr>Annexe 13</vt:lpstr>
      <vt:lpstr>Annexe 14</vt:lpstr>
      <vt:lpstr>Annexe 15</vt:lpstr>
      <vt:lpstr>Annexe 16</vt:lpstr>
      <vt:lpstr>Annexe 17</vt:lpstr>
      <vt:lpstr>Annexe 18</vt:lpstr>
      <vt:lpstr>Annexe 19</vt:lpstr>
      <vt:lpstr>Annexe 20</vt:lpstr>
      <vt:lpstr>Annexe 21</vt:lpstr>
      <vt:lpstr>Annexe 22</vt:lpstr>
      <vt:lpstr>Annexe 23</vt:lpstr>
      <vt:lpstr>Annexe 24</vt:lpstr>
      <vt:lpstr>Annexe 25</vt:lpstr>
      <vt:lpstr>Annexe 26</vt:lpstr>
      <vt:lpstr>'Annexe 22'!_ftn1</vt:lpstr>
      <vt:lpstr>'Annexe 22'!_ftn2</vt:lpstr>
      <vt:lpstr>'Annexe 22'!_ftn3</vt:lpstr>
      <vt:lpstr>'Annexe 22'!_ftn4</vt:lpstr>
      <vt:lpstr>'Annexe 22'!_ftn5</vt:lpstr>
      <vt:lpstr>'Annexe 22'!_ftnref1</vt:lpstr>
      <vt:lpstr>'Annexe 22'!_ftnref2</vt:lpstr>
      <vt:lpstr>'Annexe 22'!_ftnref3</vt:lpstr>
      <vt:lpstr>'Annexe 22'!_ftnref4</vt:lpstr>
      <vt:lpstr>'Annexe 22'!_ftnref5</vt:lpstr>
      <vt:lpstr>'Annexe 26'!_ftnref6</vt:lpstr>
      <vt:lpstr>'Annexe 26'!_ftnref7</vt:lpstr>
      <vt:lpstr>'Annexe 22'!_Hlk43823825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 Mabrouk</dc:creator>
  <cp:lastModifiedBy>HP</cp:lastModifiedBy>
  <dcterms:created xsi:type="dcterms:W3CDTF">2020-10-24T07:48:50Z</dcterms:created>
  <dcterms:modified xsi:type="dcterms:W3CDTF">2022-12-22T07:57:04Z</dcterms:modified>
</cp:coreProperties>
</file>