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starring codes\"/>
    </mc:Choice>
  </mc:AlternateContent>
  <bookViews>
    <workbookView xWindow="0" yWindow="0" windowWidth="20490" windowHeight="8115" xr2:uid="{CCB04B46-662D-4E80-B018-56D69F3B603A}"/>
  </bookViews>
  <sheets>
    <sheet name="Lembar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D16" i="1" l="1"/>
  <c r="F15" i="1"/>
  <c r="E15" i="1"/>
  <c r="G17" i="1"/>
  <c r="F17" i="1"/>
  <c r="D3" i="1"/>
  <c r="D4" i="1"/>
  <c r="D5" i="1"/>
  <c r="D6" i="1"/>
  <c r="D7" i="1"/>
  <c r="D8" i="1"/>
  <c r="D9" i="1"/>
  <c r="D10" i="1"/>
  <c r="D11" i="1"/>
  <c r="D12" i="1"/>
  <c r="D2" i="1"/>
  <c r="D17" i="1" s="1"/>
  <c r="G15" i="1" l="1"/>
  <c r="B16" i="1"/>
  <c r="B17" i="1"/>
  <c r="C17" i="1"/>
  <c r="D15" i="1"/>
  <c r="B13" i="1"/>
  <c r="B18" i="1" s="1"/>
  <c r="B12" i="1"/>
  <c r="C15" i="1"/>
  <c r="B15" i="1"/>
  <c r="E6" i="1" s="1"/>
  <c r="C4" i="1" l="1"/>
  <c r="E9" i="1"/>
  <c r="C2" i="1"/>
  <c r="E5" i="1"/>
  <c r="C8" i="1"/>
  <c r="C16" i="1"/>
  <c r="C11" i="1"/>
  <c r="C7" i="1"/>
  <c r="C3" i="1"/>
  <c r="E2" i="1"/>
  <c r="E8" i="1"/>
  <c r="E4" i="1"/>
  <c r="C10" i="1"/>
  <c r="C6" i="1"/>
  <c r="E11" i="1"/>
  <c r="E7" i="1"/>
  <c r="E3" i="1"/>
  <c r="C9" i="1"/>
  <c r="C5" i="1"/>
  <c r="E10" i="1"/>
  <c r="E17" i="1" l="1"/>
  <c r="E12" i="1"/>
  <c r="E16" i="1" l="1"/>
  <c r="F16" i="1" l="1"/>
  <c r="G16" i="1"/>
</calcChain>
</file>

<file path=xl/sharedStrings.xml><?xml version="1.0" encoding="utf-8"?>
<sst xmlns="http://schemas.openxmlformats.org/spreadsheetml/2006/main" count="31" uniqueCount="31">
  <si>
    <t>median</t>
  </si>
  <si>
    <t>mean</t>
  </si>
  <si>
    <t>(xi-mean)^2</t>
  </si>
  <si>
    <t>Excel Formula</t>
  </si>
  <si>
    <t>Manual formula</t>
  </si>
  <si>
    <t>Manual formula2</t>
  </si>
  <si>
    <t>Count</t>
  </si>
  <si>
    <t>VarianceP (σ^2)</t>
  </si>
  <si>
    <t>CoefVariance(%)</t>
  </si>
  <si>
    <t>i (Hari)</t>
  </si>
  <si>
    <t>DivStandrdP(σ^2)^0,5=σ</t>
  </si>
  <si>
    <t>(xi-mean)^2 Manual</t>
  </si>
  <si>
    <t>JOELwindows7</t>
  </si>
  <si>
    <t>NIM: 2101629672</t>
  </si>
  <si>
    <t>Answer</t>
  </si>
  <si>
    <t>Legend:</t>
  </si>
  <si>
    <t>Questioned</t>
  </si>
  <si>
    <t>LA04</t>
  </si>
  <si>
    <t>Joel Robert Justiawan</t>
  </si>
  <si>
    <t>Calculations</t>
  </si>
  <si>
    <t>Prerequisite</t>
  </si>
  <si>
    <t>Miscelaneous (or Bonus)</t>
  </si>
  <si>
    <t>CoefVariance(Raw*100)</t>
  </si>
  <si>
    <t>Sorry but there is no CoefVar formula in Excel.</t>
  </si>
  <si>
    <r>
      <t>Total(</t>
    </r>
    <r>
      <rPr>
        <sz val="11"/>
        <color theme="1"/>
        <rFont val="Calibri"/>
        <family val="2"/>
        <charset val="1"/>
      </rPr>
      <t>Σ</t>
    </r>
    <r>
      <rPr>
        <sz val="11"/>
        <color theme="1"/>
        <rFont val="Calibri"/>
        <family val="2"/>
        <charset val="1"/>
        <scheme val="minor"/>
      </rPr>
      <t>):</t>
    </r>
  </si>
  <si>
    <r>
      <t xml:space="preserve"> Co-Variance (COVAR) </t>
    </r>
    <r>
      <rPr>
        <u/>
        <sz val="11"/>
        <color rgb="FFFF0000"/>
        <rFont val="Calibri"/>
        <family val="2"/>
        <charset val="1"/>
        <scheme val="minor"/>
      </rPr>
      <t>is not</t>
    </r>
    <r>
      <rPr>
        <sz val="11"/>
        <color theme="1"/>
        <rFont val="Calibri"/>
        <family val="2"/>
        <charset val="1"/>
        <scheme val="minor"/>
      </rPr>
      <t xml:space="preserve"> Coefficient of Variance!</t>
    </r>
  </si>
  <si>
    <t>xi (Banyak)</t>
  </si>
  <si>
    <t>(xi-mean)</t>
  </si>
  <si>
    <t>What is going on? Why results are different?! Did I do something wrong?!</t>
  </si>
  <si>
    <t>nvm, I got confused</t>
  </si>
  <si>
    <t>Co-VarianceP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</si>
</sst>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</font>
    <font>
      <u/>
      <sz val="11"/>
      <color theme="1"/>
      <name val="Calibri"/>
      <family val="2"/>
      <charset val="1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FF000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5" borderId="3" xfId="0" applyFont="1" applyFill="1" applyBorder="1"/>
    <xf numFmtId="0" fontId="1" fillId="2" borderId="3" xfId="0" applyFont="1" applyFill="1" applyBorder="1"/>
    <xf numFmtId="0" fontId="1" fillId="0" borderId="0" xfId="0" applyFont="1"/>
    <xf numFmtId="0" fontId="1" fillId="0" borderId="4" xfId="0" applyFont="1" applyBorder="1"/>
    <xf numFmtId="0" fontId="1" fillId="0" borderId="1" xfId="0" applyFont="1" applyBorder="1"/>
    <xf numFmtId="0" fontId="1" fillId="5" borderId="1" xfId="0" applyFont="1" applyFill="1" applyBorder="1"/>
    <xf numFmtId="0" fontId="3" fillId="0" borderId="1" xfId="0" applyFont="1" applyBorder="1"/>
    <xf numFmtId="0" fontId="1" fillId="5" borderId="2" xfId="0" applyFont="1" applyFill="1" applyBorder="1"/>
    <xf numFmtId="0" fontId="1" fillId="0" borderId="3" xfId="0" applyFont="1" applyBorder="1"/>
    <xf numFmtId="0" fontId="1" fillId="4" borderId="3" xfId="0" applyFont="1" applyFill="1" applyBorder="1"/>
    <xf numFmtId="0" fontId="1" fillId="2" borderId="5" xfId="0" applyFont="1" applyFill="1" applyBorder="1"/>
    <xf numFmtId="0" fontId="1" fillId="3" borderId="4" xfId="0" applyFont="1" applyFill="1" applyBorder="1"/>
    <xf numFmtId="0" fontId="4" fillId="3" borderId="4" xfId="0" applyFont="1" applyFill="1" applyBorder="1"/>
    <xf numFmtId="164" fontId="1" fillId="0" borderId="4" xfId="0" applyNumberFormat="1" applyFont="1" applyBorder="1"/>
    <xf numFmtId="0" fontId="1" fillId="0" borderId="1" xfId="0" applyFont="1" applyFill="1" applyBorder="1"/>
    <xf numFmtId="0" fontId="4" fillId="3" borderId="1" xfId="0" applyFont="1" applyFill="1" applyBorder="1"/>
    <xf numFmtId="164" fontId="1" fillId="0" borderId="1" xfId="0" applyNumberFormat="1" applyFont="1" applyBorder="1"/>
    <xf numFmtId="0" fontId="1" fillId="2" borderId="1" xfId="0" applyFont="1" applyFill="1" applyBorder="1"/>
    <xf numFmtId="0" fontId="1" fillId="2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4" fillId="3" borderId="0" xfId="0" applyFont="1" applyFill="1"/>
    <xf numFmtId="0" fontId="1" fillId="2" borderId="0" xfId="0" applyFont="1" applyFill="1"/>
    <xf numFmtId="0" fontId="1" fillId="5" borderId="0" xfId="0" applyFont="1" applyFill="1"/>
    <xf numFmtId="0" fontId="1" fillId="4" borderId="0" xfId="0" applyFont="1" applyFill="1"/>
    <xf numFmtId="165" fontId="4" fillId="3" borderId="4" xfId="0" applyNumberFormat="1" applyFont="1" applyFill="1" applyBorder="1"/>
    <xf numFmtId="165" fontId="4" fillId="3" borderId="1" xfId="0" applyNumberFormat="1" applyFont="1" applyFill="1" applyBorder="1"/>
    <xf numFmtId="164" fontId="4" fillId="0" borderId="1" xfId="0" applyNumberFormat="1" applyFont="1" applyBorder="1"/>
    <xf numFmtId="0" fontId="1" fillId="0" borderId="2" xfId="0" applyFont="1" applyBorder="1" applyAlignment="1">
      <alignment horizontal="left"/>
    </xf>
    <xf numFmtId="0" fontId="0" fillId="0" borderId="0" xfId="0" applyFont="1" applyAlignment="1">
      <alignment vertical="top" wrapText="1"/>
    </xf>
    <xf numFmtId="0" fontId="0" fillId="0" borderId="3" xfId="0" applyFont="1" applyBorder="1"/>
    <xf numFmtId="0" fontId="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4F82-C30F-40B4-A098-C6FD1595272F}">
  <dimension ref="A1:H23"/>
  <sheetViews>
    <sheetView tabSelected="1" topLeftCell="A4" workbookViewId="0">
      <selection activeCell="E21" sqref="E21"/>
    </sheetView>
  </sheetViews>
  <sheetFormatPr defaultRowHeight="15" x14ac:dyDescent="0.25"/>
  <cols>
    <col min="1" max="1" width="20.42578125" style="3" customWidth="1"/>
    <col min="2" max="2" width="10.85546875" style="3" customWidth="1"/>
    <col min="3" max="3" width="11.5703125" style="3" customWidth="1"/>
    <col min="4" max="4" width="24.7109375" style="3" customWidth="1"/>
    <col min="5" max="5" width="24" style="3" customWidth="1"/>
    <col min="6" max="6" width="20.85546875" style="3" customWidth="1"/>
    <col min="7" max="7" width="25.140625" style="3" customWidth="1"/>
    <col min="8" max="8" width="16.85546875" style="3" customWidth="1"/>
    <col min="9" max="16384" width="9.140625" style="3"/>
  </cols>
  <sheetData>
    <row r="1" spans="1:8" ht="16.5" thickTop="1" thickBot="1" x14ac:dyDescent="0.3">
      <c r="A1" s="1" t="s">
        <v>9</v>
      </c>
      <c r="B1" s="1" t="s">
        <v>26</v>
      </c>
      <c r="C1" s="1" t="s">
        <v>27</v>
      </c>
      <c r="D1" s="1" t="s">
        <v>2</v>
      </c>
      <c r="E1" s="2" t="s">
        <v>11</v>
      </c>
    </row>
    <row r="2" spans="1:8" ht="15.75" thickTop="1" x14ac:dyDescent="0.25">
      <c r="A2" s="4">
        <v>1</v>
      </c>
      <c r="B2" s="4">
        <v>2</v>
      </c>
      <c r="C2" s="4">
        <f>B2-$B$15</f>
        <v>0</v>
      </c>
      <c r="D2" s="4">
        <f>($C2)^2</f>
        <v>0</v>
      </c>
      <c r="E2" s="4">
        <f>(B2-$B$15)^2</f>
        <v>0</v>
      </c>
    </row>
    <row r="3" spans="1:8" x14ac:dyDescent="0.25">
      <c r="A3" s="5">
        <v>2</v>
      </c>
      <c r="B3" s="5">
        <v>1</v>
      </c>
      <c r="C3" s="5">
        <f t="shared" ref="C3:C11" si="0">B3-$B$15</f>
        <v>-1</v>
      </c>
      <c r="D3" s="4">
        <f t="shared" ref="D3:D11" si="1">($C3)^2</f>
        <v>1</v>
      </c>
      <c r="E3" s="5">
        <f t="shared" ref="E3:E11" si="2">(B3-$B$15)^2</f>
        <v>1</v>
      </c>
    </row>
    <row r="4" spans="1:8" x14ac:dyDescent="0.25">
      <c r="A4" s="5">
        <v>3</v>
      </c>
      <c r="B4" s="5">
        <v>0</v>
      </c>
      <c r="C4" s="5">
        <f t="shared" si="0"/>
        <v>-2</v>
      </c>
      <c r="D4" s="4">
        <f t="shared" si="1"/>
        <v>4</v>
      </c>
      <c r="E4" s="5">
        <f t="shared" si="2"/>
        <v>4</v>
      </c>
    </row>
    <row r="5" spans="1:8" x14ac:dyDescent="0.25">
      <c r="A5" s="5">
        <v>4</v>
      </c>
      <c r="B5" s="5">
        <v>1</v>
      </c>
      <c r="C5" s="5">
        <f t="shared" si="0"/>
        <v>-1</v>
      </c>
      <c r="D5" s="4">
        <f t="shared" si="1"/>
        <v>1</v>
      </c>
      <c r="E5" s="5">
        <f t="shared" si="2"/>
        <v>1</v>
      </c>
    </row>
    <row r="6" spans="1:8" x14ac:dyDescent="0.25">
      <c r="A6" s="5">
        <v>5</v>
      </c>
      <c r="B6" s="5">
        <v>6</v>
      </c>
      <c r="C6" s="5">
        <f t="shared" si="0"/>
        <v>4</v>
      </c>
      <c r="D6" s="4">
        <f t="shared" si="1"/>
        <v>16</v>
      </c>
      <c r="E6" s="5">
        <f t="shared" si="2"/>
        <v>16</v>
      </c>
    </row>
    <row r="7" spans="1:8" x14ac:dyDescent="0.25">
      <c r="A7" s="5">
        <v>6</v>
      </c>
      <c r="B7" s="5">
        <v>2</v>
      </c>
      <c r="C7" s="5">
        <f t="shared" si="0"/>
        <v>0</v>
      </c>
      <c r="D7" s="4">
        <f t="shared" si="1"/>
        <v>0</v>
      </c>
      <c r="E7" s="5">
        <f t="shared" si="2"/>
        <v>0</v>
      </c>
    </row>
    <row r="8" spans="1:8" x14ac:dyDescent="0.25">
      <c r="A8" s="5">
        <v>7</v>
      </c>
      <c r="B8" s="5">
        <v>9</v>
      </c>
      <c r="C8" s="5">
        <f t="shared" si="0"/>
        <v>7</v>
      </c>
      <c r="D8" s="4">
        <f t="shared" si="1"/>
        <v>49</v>
      </c>
      <c r="E8" s="5">
        <f t="shared" si="2"/>
        <v>49</v>
      </c>
    </row>
    <row r="9" spans="1:8" x14ac:dyDescent="0.25">
      <c r="A9" s="5">
        <v>8</v>
      </c>
      <c r="B9" s="5">
        <v>6</v>
      </c>
      <c r="C9" s="5">
        <f t="shared" si="0"/>
        <v>4</v>
      </c>
      <c r="D9" s="4">
        <f t="shared" si="1"/>
        <v>16</v>
      </c>
      <c r="E9" s="5">
        <f t="shared" si="2"/>
        <v>16</v>
      </c>
    </row>
    <row r="10" spans="1:8" x14ac:dyDescent="0.25">
      <c r="A10" s="5">
        <v>9</v>
      </c>
      <c r="B10" s="5">
        <v>7</v>
      </c>
      <c r="C10" s="5">
        <f t="shared" si="0"/>
        <v>5</v>
      </c>
      <c r="D10" s="4">
        <f t="shared" si="1"/>
        <v>25</v>
      </c>
      <c r="E10" s="5">
        <f t="shared" si="2"/>
        <v>25</v>
      </c>
    </row>
    <row r="11" spans="1:8" x14ac:dyDescent="0.25">
      <c r="A11" s="5">
        <v>10</v>
      </c>
      <c r="B11" s="5">
        <v>2</v>
      </c>
      <c r="C11" s="5">
        <f t="shared" si="0"/>
        <v>0</v>
      </c>
      <c r="D11" s="4">
        <f t="shared" si="1"/>
        <v>0</v>
      </c>
      <c r="E11" s="5">
        <f t="shared" si="2"/>
        <v>0</v>
      </c>
    </row>
    <row r="12" spans="1:8" x14ac:dyDescent="0.25">
      <c r="A12" s="6" t="s">
        <v>24</v>
      </c>
      <c r="B12" s="7">
        <f>SUM(B2:B11)</f>
        <v>36</v>
      </c>
      <c r="C12" s="5"/>
      <c r="D12" s="7">
        <f>SUM(D2:D11)</f>
        <v>112</v>
      </c>
      <c r="E12" s="7">
        <f>SUM(E2:E11)</f>
        <v>112</v>
      </c>
    </row>
    <row r="13" spans="1:8" ht="15.75" thickBot="1" x14ac:dyDescent="0.3">
      <c r="A13" s="8" t="s">
        <v>6</v>
      </c>
      <c r="B13" s="29">
        <f>COUNT(B2:B11)</f>
        <v>10</v>
      </c>
      <c r="C13" s="29"/>
      <c r="D13" s="29"/>
      <c r="E13" s="29"/>
    </row>
    <row r="14" spans="1:8" ht="16.5" thickTop="1" thickBot="1" x14ac:dyDescent="0.3">
      <c r="A14" s="9" t="s">
        <v>19</v>
      </c>
      <c r="B14" s="10" t="s">
        <v>0</v>
      </c>
      <c r="C14" s="1" t="s">
        <v>1</v>
      </c>
      <c r="D14" s="1" t="s">
        <v>7</v>
      </c>
      <c r="E14" s="1" t="s">
        <v>10</v>
      </c>
      <c r="F14" s="10" t="s">
        <v>8</v>
      </c>
      <c r="G14" s="11" t="s">
        <v>22</v>
      </c>
      <c r="H14" s="31" t="s">
        <v>30</v>
      </c>
    </row>
    <row r="15" spans="1:8" ht="15.75" thickTop="1" x14ac:dyDescent="0.25">
      <c r="A15" s="12" t="s">
        <v>3</v>
      </c>
      <c r="B15" s="13">
        <f>MEDIAN(B2:B11)</f>
        <v>2</v>
      </c>
      <c r="C15" s="14">
        <f>AVERAGE(B2:B11)</f>
        <v>3.6</v>
      </c>
      <c r="D15" s="14">
        <f>_xlfn.VAR.P(B2:B11)</f>
        <v>8.64</v>
      </c>
      <c r="E15" s="14">
        <f>_xlfn.STDEV.P(B2:B11)</f>
        <v>2.9393876913398138</v>
      </c>
      <c r="F15" s="26">
        <f>_xlfn.STDEV.P(B2:B11)/AVERAGE(B2:B11)</f>
        <v>0.81649658092772603</v>
      </c>
      <c r="G15" s="28">
        <f>STDEVP(B2:B11)/AVERAGE(B2:B11)*100</f>
        <v>81.649658092772597</v>
      </c>
      <c r="H15" s="4">
        <f>_xlfn.COVARIANCE.P(B2:B11,B2:B11)</f>
        <v>8.6400000000000023</v>
      </c>
    </row>
    <row r="16" spans="1:8" x14ac:dyDescent="0.25">
      <c r="A16" s="15" t="s">
        <v>4</v>
      </c>
      <c r="B16" s="16">
        <f>IF(ISODD(COUNT(B2:B11)), LARGE(B2:B11, INT(COUNT(B2:B11)/2)+1), (LARGE(B2:B11, INT(COUNT(B2:B11)/2)+1)+LARGE(B2:B11, INT(COUNT(B2:B11)/2)))/2)</f>
        <v>2</v>
      </c>
      <c r="C16" s="17">
        <f>B12/B13</f>
        <v>3.6</v>
      </c>
      <c r="D16" s="17">
        <f>D12/B13</f>
        <v>11.2</v>
      </c>
      <c r="E16" s="17">
        <f>D16^0.5</f>
        <v>3.3466401061363023</v>
      </c>
      <c r="F16" s="27">
        <f>E16/C16</f>
        <v>0.92962225170452839</v>
      </c>
      <c r="G16" s="28">
        <f>E16/C16*100</f>
        <v>92.96222517045284</v>
      </c>
      <c r="H16" s="5"/>
    </row>
    <row r="17" spans="1:8" x14ac:dyDescent="0.25">
      <c r="A17" s="18" t="s">
        <v>5</v>
      </c>
      <c r="B17" s="16">
        <f>IF(ISODD(COUNT(B2:B11)), LARGE(B2:B11, INT(COUNT(B2:B11)/2)+1), (LARGE(B2:B11, INT(COUNT(B2:B11)/2)+1)+LARGE(B2:B11, INT(COUNT(B2:B11)/2)))/2)</f>
        <v>2</v>
      </c>
      <c r="C17" s="17">
        <f>SUM(B2:B11)/COUNT(A2:A11)</f>
        <v>3.6</v>
      </c>
      <c r="D17" s="17">
        <f>SUM(D2:D11)/COUNT(B2:B11)</f>
        <v>11.2</v>
      </c>
      <c r="E17" s="17">
        <f>(SUM(D2:D11)/COUNT(A2:A11))^0.5</f>
        <v>3.3466401061363023</v>
      </c>
      <c r="F17" s="27">
        <f>((SUM(D2:D11)/COUNT(A2:A11))^0.5)/(SUM(B2:B11)/COUNT(A2:A11))</f>
        <v>0.92962225170452839</v>
      </c>
      <c r="G17" s="28">
        <f>((SUM(D2:D11)/COUNT(A2:A11))^0.5)/(SUM(B2:B11)/COUNT(A2:A11))*100</f>
        <v>92.96222517045284</v>
      </c>
      <c r="H17" s="5"/>
    </row>
    <row r="18" spans="1:8" ht="48" customHeight="1" x14ac:dyDescent="0.25">
      <c r="B18" s="19" t="str">
        <f>IF(MOD(B13,2)=0,"Count is Even","Count is Odd")</f>
        <v>Count is Even</v>
      </c>
      <c r="F18" s="20" t="s">
        <v>23</v>
      </c>
      <c r="G18" s="21" t="s">
        <v>25</v>
      </c>
      <c r="H18" s="30" t="s">
        <v>29</v>
      </c>
    </row>
    <row r="19" spans="1:8" x14ac:dyDescent="0.25">
      <c r="A19" s="3" t="s">
        <v>12</v>
      </c>
      <c r="B19" s="3" t="s">
        <v>15</v>
      </c>
      <c r="C19" s="22" t="s">
        <v>14</v>
      </c>
      <c r="D19" s="23" t="s">
        <v>21</v>
      </c>
      <c r="E19" s="24" t="s">
        <v>20</v>
      </c>
      <c r="F19" s="25" t="s">
        <v>16</v>
      </c>
    </row>
    <row r="21" spans="1:8" x14ac:dyDescent="0.25">
      <c r="A21" s="3" t="s">
        <v>18</v>
      </c>
    </row>
    <row r="22" spans="1:8" x14ac:dyDescent="0.25">
      <c r="A22" s="3" t="s">
        <v>17</v>
      </c>
    </row>
    <row r="23" spans="1:8" x14ac:dyDescent="0.25">
      <c r="A23" s="3" t="s">
        <v>13</v>
      </c>
      <c r="B23" s="32" t="s">
        <v>28</v>
      </c>
      <c r="C23" s="32"/>
      <c r="D23" s="32"/>
      <c r="E23" s="32"/>
      <c r="F23" s="32"/>
      <c r="G23" s="32"/>
      <c r="H23" s="32"/>
    </row>
  </sheetData>
  <mergeCells count="2">
    <mergeCell ref="B13:E13"/>
    <mergeCell ref="B23:H23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2017-10-07T03:42:53Z</dcterms:created>
  <dcterms:modified xsi:type="dcterms:W3CDTF">2017-10-07T09:47:19Z</dcterms:modified>
</cp:coreProperties>
</file>