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15" windowWidth="23655" windowHeight="9150"/>
  </bookViews>
  <sheets>
    <sheet name="Estação" sheetId="1" r:id="rId1"/>
  </sheets>
  <calcPr calcId="125725"/>
</workbook>
</file>

<file path=xl/calcChain.xml><?xml version="1.0" encoding="utf-8"?>
<calcChain xmlns="http://schemas.openxmlformats.org/spreadsheetml/2006/main">
  <c r="Q1004" i="1"/>
  <c r="M1004"/>
  <c r="L1004"/>
  <c r="I1004"/>
  <c r="E1004"/>
  <c r="D1004"/>
  <c r="R1003"/>
  <c r="Q1003"/>
  <c r="P1003"/>
  <c r="O1003"/>
  <c r="N1003"/>
  <c r="M1003"/>
  <c r="L1003"/>
  <c r="K1003"/>
  <c r="J1003"/>
  <c r="I1003"/>
  <c r="H1003"/>
  <c r="G1003"/>
  <c r="F1003"/>
  <c r="E1003"/>
  <c r="D1003"/>
  <c r="C1003"/>
  <c r="T1003" s="1"/>
  <c r="R1002"/>
  <c r="Q1002"/>
  <c r="P1002"/>
  <c r="O1002"/>
  <c r="N1002"/>
  <c r="M1002"/>
  <c r="L1002"/>
  <c r="K1002"/>
  <c r="J1002"/>
  <c r="I1002"/>
  <c r="H1002"/>
  <c r="G1002"/>
  <c r="F1002"/>
  <c r="E1002"/>
  <c r="D1002"/>
  <c r="C1002"/>
  <c r="T1002" s="1"/>
  <c r="R1001"/>
  <c r="Q1001"/>
  <c r="P1001"/>
  <c r="O1001"/>
  <c r="N1001"/>
  <c r="M1001"/>
  <c r="L1001"/>
  <c r="K1001"/>
  <c r="J1001"/>
  <c r="I1001"/>
  <c r="H1001"/>
  <c r="G1001"/>
  <c r="F1001"/>
  <c r="E1001"/>
  <c r="D1001"/>
  <c r="C1001"/>
  <c r="T1001" s="1"/>
  <c r="R1000"/>
  <c r="Q1000"/>
  <c r="P1000"/>
  <c r="O1000"/>
  <c r="N1000"/>
  <c r="M1000"/>
  <c r="L1000"/>
  <c r="K1000"/>
  <c r="J1000"/>
  <c r="I1000"/>
  <c r="H1000"/>
  <c r="G1000"/>
  <c r="F1000"/>
  <c r="E1000"/>
  <c r="D1000"/>
  <c r="C1000"/>
  <c r="T1000" s="1"/>
  <c r="R995"/>
  <c r="Q995"/>
  <c r="O995"/>
  <c r="N995"/>
  <c r="L995"/>
  <c r="J995"/>
  <c r="I995"/>
  <c r="G995"/>
  <c r="F995"/>
  <c r="D995"/>
  <c r="S994"/>
  <c r="K998" s="1"/>
  <c r="R994"/>
  <c r="Q994"/>
  <c r="P994"/>
  <c r="P995" s="1"/>
  <c r="O994"/>
  <c r="N994"/>
  <c r="M994"/>
  <c r="M995" s="1"/>
  <c r="L994"/>
  <c r="K994"/>
  <c r="K995" s="1"/>
  <c r="J994"/>
  <c r="I994"/>
  <c r="H994"/>
  <c r="H995" s="1"/>
  <c r="G994"/>
  <c r="F994"/>
  <c r="E994"/>
  <c r="E995" s="1"/>
  <c r="D994"/>
  <c r="C994"/>
  <c r="C995" s="1"/>
  <c r="R962"/>
  <c r="R963" s="1"/>
  <c r="Q962"/>
  <c r="Q963" s="1"/>
  <c r="P962"/>
  <c r="P963" s="1"/>
  <c r="O962"/>
  <c r="O963" s="1"/>
  <c r="N962"/>
  <c r="N963" s="1"/>
  <c r="M962"/>
  <c r="M963" s="1"/>
  <c r="L962"/>
  <c r="L963" s="1"/>
  <c r="K962"/>
  <c r="K963" s="1"/>
  <c r="J962"/>
  <c r="J963" s="1"/>
  <c r="I962"/>
  <c r="I963" s="1"/>
  <c r="H962"/>
  <c r="H963" s="1"/>
  <c r="G962"/>
  <c r="G963" s="1"/>
  <c r="F962"/>
  <c r="F963" s="1"/>
  <c r="E962"/>
  <c r="E963" s="1"/>
  <c r="D962"/>
  <c r="D963" s="1"/>
  <c r="C962"/>
  <c r="C963" s="1"/>
  <c r="R930"/>
  <c r="R931" s="1"/>
  <c r="Q930"/>
  <c r="Q931" s="1"/>
  <c r="P930"/>
  <c r="P931" s="1"/>
  <c r="O930"/>
  <c r="O931" s="1"/>
  <c r="N930"/>
  <c r="N931" s="1"/>
  <c r="M930"/>
  <c r="M931" s="1"/>
  <c r="L930"/>
  <c r="L931" s="1"/>
  <c r="K930"/>
  <c r="K931" s="1"/>
  <c r="J930"/>
  <c r="J931" s="1"/>
  <c r="I930"/>
  <c r="I931" s="1"/>
  <c r="H930"/>
  <c r="H931" s="1"/>
  <c r="G930"/>
  <c r="G931" s="1"/>
  <c r="F930"/>
  <c r="F931" s="1"/>
  <c r="E930"/>
  <c r="E931" s="1"/>
  <c r="D930"/>
  <c r="D931" s="1"/>
  <c r="C930"/>
  <c r="C931" s="1"/>
  <c r="R898"/>
  <c r="R899" s="1"/>
  <c r="Q898"/>
  <c r="Q899" s="1"/>
  <c r="P898"/>
  <c r="P899" s="1"/>
  <c r="O898"/>
  <c r="O899" s="1"/>
  <c r="N898"/>
  <c r="N899" s="1"/>
  <c r="M898"/>
  <c r="M899" s="1"/>
  <c r="L898"/>
  <c r="L899" s="1"/>
  <c r="K898"/>
  <c r="K899" s="1"/>
  <c r="J898"/>
  <c r="J899" s="1"/>
  <c r="I898"/>
  <c r="I899" s="1"/>
  <c r="H898"/>
  <c r="H899" s="1"/>
  <c r="G898"/>
  <c r="G899" s="1"/>
  <c r="F898"/>
  <c r="F899" s="1"/>
  <c r="E898"/>
  <c r="E899" s="1"/>
  <c r="D898"/>
  <c r="D899" s="1"/>
  <c r="C898"/>
  <c r="C899" s="1"/>
  <c r="R866"/>
  <c r="R867" s="1"/>
  <c r="Q866"/>
  <c r="Q867" s="1"/>
  <c r="P866"/>
  <c r="P867" s="1"/>
  <c r="O866"/>
  <c r="O867" s="1"/>
  <c r="N866"/>
  <c r="N867" s="1"/>
  <c r="M866"/>
  <c r="M867" s="1"/>
  <c r="L866"/>
  <c r="L867" s="1"/>
  <c r="K866"/>
  <c r="K867" s="1"/>
  <c r="J866"/>
  <c r="J867" s="1"/>
  <c r="I866"/>
  <c r="I867" s="1"/>
  <c r="H866"/>
  <c r="H867" s="1"/>
  <c r="G866"/>
  <c r="G867" s="1"/>
  <c r="F866"/>
  <c r="F867" s="1"/>
  <c r="E866"/>
  <c r="E867" s="1"/>
  <c r="D866"/>
  <c r="D867" s="1"/>
  <c r="C866"/>
  <c r="C867" s="1"/>
  <c r="R834"/>
  <c r="R835" s="1"/>
  <c r="Q834"/>
  <c r="Q835" s="1"/>
  <c r="P834"/>
  <c r="P835" s="1"/>
  <c r="O834"/>
  <c r="O835" s="1"/>
  <c r="N834"/>
  <c r="N835" s="1"/>
  <c r="M834"/>
  <c r="M835" s="1"/>
  <c r="L834"/>
  <c r="L835" s="1"/>
  <c r="K834"/>
  <c r="K835" s="1"/>
  <c r="J834"/>
  <c r="J835" s="1"/>
  <c r="I834"/>
  <c r="I835" s="1"/>
  <c r="H834"/>
  <c r="H835" s="1"/>
  <c r="G834"/>
  <c r="G835" s="1"/>
  <c r="F834"/>
  <c r="F835" s="1"/>
  <c r="E834"/>
  <c r="E835" s="1"/>
  <c r="D834"/>
  <c r="D835" s="1"/>
  <c r="C834"/>
  <c r="C835" s="1"/>
  <c r="R802"/>
  <c r="R803" s="1"/>
  <c r="Q802"/>
  <c r="Q803" s="1"/>
  <c r="P802"/>
  <c r="P803" s="1"/>
  <c r="O802"/>
  <c r="O803" s="1"/>
  <c r="N802"/>
  <c r="N803" s="1"/>
  <c r="M802"/>
  <c r="M803" s="1"/>
  <c r="L802"/>
  <c r="L803" s="1"/>
  <c r="K802"/>
  <c r="K803" s="1"/>
  <c r="J802"/>
  <c r="J803" s="1"/>
  <c r="I802"/>
  <c r="I803" s="1"/>
  <c r="H802"/>
  <c r="H803" s="1"/>
  <c r="G802"/>
  <c r="G803" s="1"/>
  <c r="F802"/>
  <c r="F803" s="1"/>
  <c r="E802"/>
  <c r="E803" s="1"/>
  <c r="D802"/>
  <c r="D803" s="1"/>
  <c r="C802"/>
  <c r="C803" s="1"/>
  <c r="R770"/>
  <c r="R771" s="1"/>
  <c r="Q770"/>
  <c r="Q771" s="1"/>
  <c r="P770"/>
  <c r="P771" s="1"/>
  <c r="O770"/>
  <c r="O771" s="1"/>
  <c r="N770"/>
  <c r="N771" s="1"/>
  <c r="M770"/>
  <c r="M771" s="1"/>
  <c r="L770"/>
  <c r="L771" s="1"/>
  <c r="K770"/>
  <c r="K771" s="1"/>
  <c r="J770"/>
  <c r="J771" s="1"/>
  <c r="I770"/>
  <c r="I771" s="1"/>
  <c r="H770"/>
  <c r="H771" s="1"/>
  <c r="G770"/>
  <c r="G771" s="1"/>
  <c r="F770"/>
  <c r="F771" s="1"/>
  <c r="E770"/>
  <c r="E771" s="1"/>
  <c r="D770"/>
  <c r="D771" s="1"/>
  <c r="C770"/>
  <c r="C771" s="1"/>
  <c r="R738"/>
  <c r="R739" s="1"/>
  <c r="Q738"/>
  <c r="Q739" s="1"/>
  <c r="P738"/>
  <c r="P739" s="1"/>
  <c r="O738"/>
  <c r="O739" s="1"/>
  <c r="N738"/>
  <c r="N739" s="1"/>
  <c r="M738"/>
  <c r="M739" s="1"/>
  <c r="L738"/>
  <c r="L739" s="1"/>
  <c r="K738"/>
  <c r="K739" s="1"/>
  <c r="J738"/>
  <c r="J739" s="1"/>
  <c r="I738"/>
  <c r="I739" s="1"/>
  <c r="H738"/>
  <c r="H739" s="1"/>
  <c r="G738"/>
  <c r="G739" s="1"/>
  <c r="F738"/>
  <c r="F739" s="1"/>
  <c r="E738"/>
  <c r="E739" s="1"/>
  <c r="D738"/>
  <c r="D739" s="1"/>
  <c r="C738"/>
  <c r="C739" s="1"/>
  <c r="R706"/>
  <c r="R707" s="1"/>
  <c r="Q706"/>
  <c r="Q707" s="1"/>
  <c r="P706"/>
  <c r="P707" s="1"/>
  <c r="O706"/>
  <c r="O707" s="1"/>
  <c r="N706"/>
  <c r="N707" s="1"/>
  <c r="M706"/>
  <c r="M707" s="1"/>
  <c r="L706"/>
  <c r="L707" s="1"/>
  <c r="K706"/>
  <c r="K707" s="1"/>
  <c r="J706"/>
  <c r="J707" s="1"/>
  <c r="I706"/>
  <c r="I707" s="1"/>
  <c r="H706"/>
  <c r="H707" s="1"/>
  <c r="G706"/>
  <c r="G707" s="1"/>
  <c r="F706"/>
  <c r="F707" s="1"/>
  <c r="E706"/>
  <c r="E707" s="1"/>
  <c r="D706"/>
  <c r="D707" s="1"/>
  <c r="C706"/>
  <c r="C707" s="1"/>
  <c r="R674"/>
  <c r="R675" s="1"/>
  <c r="Q674"/>
  <c r="Q675" s="1"/>
  <c r="P674"/>
  <c r="P675" s="1"/>
  <c r="O674"/>
  <c r="O675" s="1"/>
  <c r="N674"/>
  <c r="N675" s="1"/>
  <c r="M674"/>
  <c r="M675" s="1"/>
  <c r="L674"/>
  <c r="L675" s="1"/>
  <c r="K674"/>
  <c r="K675" s="1"/>
  <c r="J674"/>
  <c r="J675" s="1"/>
  <c r="I674"/>
  <c r="I675" s="1"/>
  <c r="H674"/>
  <c r="H675" s="1"/>
  <c r="G674"/>
  <c r="G675" s="1"/>
  <c r="F674"/>
  <c r="F675" s="1"/>
  <c r="E674"/>
  <c r="E675" s="1"/>
  <c r="D674"/>
  <c r="D675" s="1"/>
  <c r="C674"/>
  <c r="C675" s="1"/>
  <c r="R642"/>
  <c r="R643" s="1"/>
  <c r="Q642"/>
  <c r="Q643" s="1"/>
  <c r="P642"/>
  <c r="P643" s="1"/>
  <c r="O642"/>
  <c r="O643" s="1"/>
  <c r="N642"/>
  <c r="N643" s="1"/>
  <c r="M642"/>
  <c r="M643" s="1"/>
  <c r="L642"/>
  <c r="L643" s="1"/>
  <c r="K642"/>
  <c r="K643" s="1"/>
  <c r="J642"/>
  <c r="J643" s="1"/>
  <c r="I642"/>
  <c r="I643" s="1"/>
  <c r="H642"/>
  <c r="H643" s="1"/>
  <c r="G642"/>
  <c r="G643" s="1"/>
  <c r="F642"/>
  <c r="F643" s="1"/>
  <c r="E642"/>
  <c r="E643" s="1"/>
  <c r="D642"/>
  <c r="D643" s="1"/>
  <c r="C642"/>
  <c r="C643" s="1"/>
  <c r="R610"/>
  <c r="R611" s="1"/>
  <c r="Q610"/>
  <c r="Q611" s="1"/>
  <c r="P610"/>
  <c r="P611" s="1"/>
  <c r="O610"/>
  <c r="O611" s="1"/>
  <c r="N610"/>
  <c r="N611" s="1"/>
  <c r="M610"/>
  <c r="M611" s="1"/>
  <c r="L610"/>
  <c r="L611" s="1"/>
  <c r="K610"/>
  <c r="K611" s="1"/>
  <c r="J610"/>
  <c r="J611" s="1"/>
  <c r="I610"/>
  <c r="I611" s="1"/>
  <c r="H610"/>
  <c r="H611" s="1"/>
  <c r="G610"/>
  <c r="G611" s="1"/>
  <c r="F610"/>
  <c r="F611" s="1"/>
  <c r="E610"/>
  <c r="E611" s="1"/>
  <c r="D610"/>
  <c r="D611" s="1"/>
  <c r="C610"/>
  <c r="C611" s="1"/>
  <c r="R578"/>
  <c r="R579" s="1"/>
  <c r="Q578"/>
  <c r="Q579" s="1"/>
  <c r="P578"/>
  <c r="P579" s="1"/>
  <c r="O578"/>
  <c r="O579" s="1"/>
  <c r="N578"/>
  <c r="N579" s="1"/>
  <c r="M578"/>
  <c r="M579" s="1"/>
  <c r="L578"/>
  <c r="L579" s="1"/>
  <c r="K578"/>
  <c r="K579" s="1"/>
  <c r="J578"/>
  <c r="J579" s="1"/>
  <c r="I578"/>
  <c r="I579" s="1"/>
  <c r="H578"/>
  <c r="H579" s="1"/>
  <c r="G578"/>
  <c r="G579" s="1"/>
  <c r="F578"/>
  <c r="F579" s="1"/>
  <c r="E578"/>
  <c r="E579" s="1"/>
  <c r="D578"/>
  <c r="D579" s="1"/>
  <c r="C578"/>
  <c r="C579" s="1"/>
  <c r="R546"/>
  <c r="R547" s="1"/>
  <c r="Q546"/>
  <c r="Q547" s="1"/>
  <c r="P546"/>
  <c r="P547" s="1"/>
  <c r="O546"/>
  <c r="O547" s="1"/>
  <c r="N546"/>
  <c r="N547" s="1"/>
  <c r="M546"/>
  <c r="M547" s="1"/>
  <c r="L546"/>
  <c r="L547" s="1"/>
  <c r="K546"/>
  <c r="K547" s="1"/>
  <c r="J546"/>
  <c r="J547" s="1"/>
  <c r="I546"/>
  <c r="I547" s="1"/>
  <c r="H546"/>
  <c r="H547" s="1"/>
  <c r="G546"/>
  <c r="G547" s="1"/>
  <c r="F546"/>
  <c r="F547" s="1"/>
  <c r="E546"/>
  <c r="E547" s="1"/>
  <c r="D546"/>
  <c r="D547" s="1"/>
  <c r="C546"/>
  <c r="C547" s="1"/>
  <c r="R514"/>
  <c r="R515" s="1"/>
  <c r="Q514"/>
  <c r="Q515" s="1"/>
  <c r="P514"/>
  <c r="P515" s="1"/>
  <c r="O514"/>
  <c r="O515" s="1"/>
  <c r="N514"/>
  <c r="N515" s="1"/>
  <c r="M514"/>
  <c r="M515" s="1"/>
  <c r="L514"/>
  <c r="L515" s="1"/>
  <c r="K514"/>
  <c r="K515" s="1"/>
  <c r="J514"/>
  <c r="J515" s="1"/>
  <c r="I514"/>
  <c r="I515" s="1"/>
  <c r="H514"/>
  <c r="H515" s="1"/>
  <c r="G514"/>
  <c r="G515" s="1"/>
  <c r="F514"/>
  <c r="F515" s="1"/>
  <c r="E514"/>
  <c r="E515" s="1"/>
  <c r="D514"/>
  <c r="D515" s="1"/>
  <c r="C514"/>
  <c r="C515" s="1"/>
  <c r="R482"/>
  <c r="R483" s="1"/>
  <c r="Q482"/>
  <c r="Q483" s="1"/>
  <c r="P482"/>
  <c r="P483" s="1"/>
  <c r="O482"/>
  <c r="O483" s="1"/>
  <c r="N482"/>
  <c r="N483" s="1"/>
  <c r="M482"/>
  <c r="M483" s="1"/>
  <c r="L482"/>
  <c r="L483" s="1"/>
  <c r="K482"/>
  <c r="K483" s="1"/>
  <c r="J482"/>
  <c r="J483" s="1"/>
  <c r="I482"/>
  <c r="I483" s="1"/>
  <c r="H482"/>
  <c r="H483" s="1"/>
  <c r="G482"/>
  <c r="G483" s="1"/>
  <c r="F482"/>
  <c r="F483" s="1"/>
  <c r="E482"/>
  <c r="E483" s="1"/>
  <c r="D482"/>
  <c r="D483" s="1"/>
  <c r="C482"/>
  <c r="C483" s="1"/>
  <c r="R450"/>
  <c r="R451" s="1"/>
  <c r="Q450"/>
  <c r="Q451" s="1"/>
  <c r="P450"/>
  <c r="P451" s="1"/>
  <c r="O450"/>
  <c r="O451" s="1"/>
  <c r="N450"/>
  <c r="N451" s="1"/>
  <c r="M450"/>
  <c r="M451" s="1"/>
  <c r="L450"/>
  <c r="L451" s="1"/>
  <c r="K450"/>
  <c r="K451" s="1"/>
  <c r="J450"/>
  <c r="J451" s="1"/>
  <c r="I450"/>
  <c r="I451" s="1"/>
  <c r="H450"/>
  <c r="H451" s="1"/>
  <c r="G450"/>
  <c r="G451" s="1"/>
  <c r="F450"/>
  <c r="F451" s="1"/>
  <c r="E450"/>
  <c r="E451" s="1"/>
  <c r="D450"/>
  <c r="D451" s="1"/>
  <c r="C450"/>
  <c r="C451" s="1"/>
  <c r="R418"/>
  <c r="R419" s="1"/>
  <c r="Q418"/>
  <c r="Q419" s="1"/>
  <c r="P418"/>
  <c r="P419" s="1"/>
  <c r="O418"/>
  <c r="O419" s="1"/>
  <c r="N418"/>
  <c r="N419" s="1"/>
  <c r="M418"/>
  <c r="M419" s="1"/>
  <c r="L418"/>
  <c r="L419" s="1"/>
  <c r="K418"/>
  <c r="K419" s="1"/>
  <c r="J418"/>
  <c r="J419" s="1"/>
  <c r="I418"/>
  <c r="I419" s="1"/>
  <c r="H418"/>
  <c r="H419" s="1"/>
  <c r="G418"/>
  <c r="G419" s="1"/>
  <c r="F418"/>
  <c r="F419" s="1"/>
  <c r="E418"/>
  <c r="E419" s="1"/>
  <c r="D418"/>
  <c r="D419" s="1"/>
  <c r="C418"/>
  <c r="C419" s="1"/>
  <c r="R386"/>
  <c r="R387" s="1"/>
  <c r="Q386"/>
  <c r="Q387" s="1"/>
  <c r="P386"/>
  <c r="P387" s="1"/>
  <c r="O386"/>
  <c r="O387" s="1"/>
  <c r="N386"/>
  <c r="N387" s="1"/>
  <c r="M386"/>
  <c r="M387" s="1"/>
  <c r="L386"/>
  <c r="L387" s="1"/>
  <c r="K386"/>
  <c r="K387" s="1"/>
  <c r="J386"/>
  <c r="J387" s="1"/>
  <c r="I386"/>
  <c r="I387" s="1"/>
  <c r="H386"/>
  <c r="H387" s="1"/>
  <c r="G386"/>
  <c r="G387" s="1"/>
  <c r="F386"/>
  <c r="F387" s="1"/>
  <c r="E386"/>
  <c r="E387" s="1"/>
  <c r="D386"/>
  <c r="D387" s="1"/>
  <c r="C386"/>
  <c r="C387" s="1"/>
  <c r="R354"/>
  <c r="R355" s="1"/>
  <c r="Q354"/>
  <c r="Q355" s="1"/>
  <c r="P354"/>
  <c r="P355" s="1"/>
  <c r="O354"/>
  <c r="O355" s="1"/>
  <c r="N354"/>
  <c r="N355" s="1"/>
  <c r="M354"/>
  <c r="M355" s="1"/>
  <c r="L354"/>
  <c r="L355" s="1"/>
  <c r="K354"/>
  <c r="K355" s="1"/>
  <c r="J354"/>
  <c r="J355" s="1"/>
  <c r="I354"/>
  <c r="I355" s="1"/>
  <c r="H354"/>
  <c r="H355" s="1"/>
  <c r="G354"/>
  <c r="G355" s="1"/>
  <c r="F354"/>
  <c r="F355" s="1"/>
  <c r="E354"/>
  <c r="E355" s="1"/>
  <c r="D354"/>
  <c r="D355" s="1"/>
  <c r="C354"/>
  <c r="C355" s="1"/>
  <c r="R322"/>
  <c r="R323" s="1"/>
  <c r="Q322"/>
  <c r="Q323" s="1"/>
  <c r="P322"/>
  <c r="P323" s="1"/>
  <c r="O322"/>
  <c r="O323" s="1"/>
  <c r="N322"/>
  <c r="N323" s="1"/>
  <c r="M322"/>
  <c r="M323" s="1"/>
  <c r="L322"/>
  <c r="L323" s="1"/>
  <c r="K322"/>
  <c r="K323" s="1"/>
  <c r="J322"/>
  <c r="J323" s="1"/>
  <c r="I322"/>
  <c r="I323" s="1"/>
  <c r="H322"/>
  <c r="H323" s="1"/>
  <c r="G322"/>
  <c r="G323" s="1"/>
  <c r="F322"/>
  <c r="F323" s="1"/>
  <c r="E322"/>
  <c r="E323" s="1"/>
  <c r="D322"/>
  <c r="D323" s="1"/>
  <c r="C322"/>
  <c r="C323" s="1"/>
  <c r="R290"/>
  <c r="R291" s="1"/>
  <c r="Q290"/>
  <c r="Q291" s="1"/>
  <c r="P290"/>
  <c r="P291" s="1"/>
  <c r="O290"/>
  <c r="O291" s="1"/>
  <c r="N290"/>
  <c r="N291" s="1"/>
  <c r="M290"/>
  <c r="M291" s="1"/>
  <c r="L290"/>
  <c r="L291" s="1"/>
  <c r="K290"/>
  <c r="K291" s="1"/>
  <c r="J290"/>
  <c r="J291" s="1"/>
  <c r="I290"/>
  <c r="I291" s="1"/>
  <c r="H290"/>
  <c r="H291" s="1"/>
  <c r="G290"/>
  <c r="G291" s="1"/>
  <c r="F290"/>
  <c r="F291" s="1"/>
  <c r="E290"/>
  <c r="E291" s="1"/>
  <c r="D290"/>
  <c r="D291" s="1"/>
  <c r="C290"/>
  <c r="C291" s="1"/>
  <c r="R258"/>
  <c r="R259" s="1"/>
  <c r="Q258"/>
  <c r="Q259" s="1"/>
  <c r="P258"/>
  <c r="P259" s="1"/>
  <c r="O258"/>
  <c r="O259" s="1"/>
  <c r="N258"/>
  <c r="N259" s="1"/>
  <c r="M258"/>
  <c r="M259" s="1"/>
  <c r="L258"/>
  <c r="L259" s="1"/>
  <c r="K258"/>
  <c r="K259" s="1"/>
  <c r="J258"/>
  <c r="J259" s="1"/>
  <c r="I258"/>
  <c r="I259" s="1"/>
  <c r="H258"/>
  <c r="H259" s="1"/>
  <c r="G258"/>
  <c r="G259" s="1"/>
  <c r="F258"/>
  <c r="F259" s="1"/>
  <c r="E258"/>
  <c r="E259" s="1"/>
  <c r="D258"/>
  <c r="D259" s="1"/>
  <c r="C258"/>
  <c r="C259" s="1"/>
  <c r="R226"/>
  <c r="R227" s="1"/>
  <c r="Q226"/>
  <c r="Q227" s="1"/>
  <c r="P226"/>
  <c r="P227" s="1"/>
  <c r="O226"/>
  <c r="O227" s="1"/>
  <c r="N226"/>
  <c r="N227" s="1"/>
  <c r="M226"/>
  <c r="M227" s="1"/>
  <c r="L226"/>
  <c r="L227" s="1"/>
  <c r="K226"/>
  <c r="K227" s="1"/>
  <c r="J226"/>
  <c r="J227" s="1"/>
  <c r="I226"/>
  <c r="I227" s="1"/>
  <c r="H226"/>
  <c r="H227" s="1"/>
  <c r="G226"/>
  <c r="G227" s="1"/>
  <c r="F226"/>
  <c r="F227" s="1"/>
  <c r="E226"/>
  <c r="E227" s="1"/>
  <c r="D226"/>
  <c r="D227" s="1"/>
  <c r="C226"/>
  <c r="C227" s="1"/>
  <c r="R194"/>
  <c r="R195" s="1"/>
  <c r="Q194"/>
  <c r="Q195" s="1"/>
  <c r="P194"/>
  <c r="P195" s="1"/>
  <c r="O194"/>
  <c r="O195" s="1"/>
  <c r="N194"/>
  <c r="N195" s="1"/>
  <c r="M194"/>
  <c r="M195" s="1"/>
  <c r="L194"/>
  <c r="L195" s="1"/>
  <c r="K194"/>
  <c r="K195" s="1"/>
  <c r="J194"/>
  <c r="J195" s="1"/>
  <c r="I194"/>
  <c r="I195" s="1"/>
  <c r="H194"/>
  <c r="H195" s="1"/>
  <c r="G194"/>
  <c r="G195" s="1"/>
  <c r="F194"/>
  <c r="F195" s="1"/>
  <c r="E194"/>
  <c r="E195" s="1"/>
  <c r="D194"/>
  <c r="D195" s="1"/>
  <c r="C194"/>
  <c r="C195" s="1"/>
  <c r="R162"/>
  <c r="R163" s="1"/>
  <c r="Q162"/>
  <c r="Q163" s="1"/>
  <c r="P162"/>
  <c r="P163" s="1"/>
  <c r="O162"/>
  <c r="O163" s="1"/>
  <c r="N162"/>
  <c r="N163" s="1"/>
  <c r="M162"/>
  <c r="M163" s="1"/>
  <c r="L162"/>
  <c r="L163" s="1"/>
  <c r="K162"/>
  <c r="K163" s="1"/>
  <c r="J162"/>
  <c r="J163" s="1"/>
  <c r="I162"/>
  <c r="I163" s="1"/>
  <c r="H162"/>
  <c r="H163" s="1"/>
  <c r="G162"/>
  <c r="G163" s="1"/>
  <c r="F162"/>
  <c r="F163" s="1"/>
  <c r="E162"/>
  <c r="E163" s="1"/>
  <c r="D162"/>
  <c r="D163" s="1"/>
  <c r="C162"/>
  <c r="C163" s="1"/>
  <c r="K131"/>
  <c r="R130"/>
  <c r="R131" s="1"/>
  <c r="Q130"/>
  <c r="Q131" s="1"/>
  <c r="P130"/>
  <c r="P131" s="1"/>
  <c r="O130"/>
  <c r="O131" s="1"/>
  <c r="N130"/>
  <c r="N131" s="1"/>
  <c r="M130"/>
  <c r="M131" s="1"/>
  <c r="L130"/>
  <c r="L131" s="1"/>
  <c r="K130"/>
  <c r="J130"/>
  <c r="J131" s="1"/>
  <c r="I130"/>
  <c r="I131" s="1"/>
  <c r="H130"/>
  <c r="H131" s="1"/>
  <c r="G130"/>
  <c r="G131" s="1"/>
  <c r="F130"/>
  <c r="F131" s="1"/>
  <c r="E130"/>
  <c r="E131" s="1"/>
  <c r="D130"/>
  <c r="D131" s="1"/>
  <c r="C130"/>
  <c r="C131" s="1"/>
  <c r="R98"/>
  <c r="R99" s="1"/>
  <c r="Q98"/>
  <c r="Q99" s="1"/>
  <c r="P98"/>
  <c r="P99" s="1"/>
  <c r="O98"/>
  <c r="O99" s="1"/>
  <c r="N98"/>
  <c r="N99" s="1"/>
  <c r="M98"/>
  <c r="M99" s="1"/>
  <c r="L98"/>
  <c r="L99" s="1"/>
  <c r="K98"/>
  <c r="K99" s="1"/>
  <c r="J98"/>
  <c r="J99" s="1"/>
  <c r="I98"/>
  <c r="I99" s="1"/>
  <c r="H98"/>
  <c r="H99" s="1"/>
  <c r="G98"/>
  <c r="G99" s="1"/>
  <c r="F98"/>
  <c r="F99" s="1"/>
  <c r="E98"/>
  <c r="E99" s="1"/>
  <c r="D98"/>
  <c r="D99" s="1"/>
  <c r="C98"/>
  <c r="C99" s="1"/>
  <c r="R66"/>
  <c r="R67" s="1"/>
  <c r="Q66"/>
  <c r="Q67" s="1"/>
  <c r="P66"/>
  <c r="P67" s="1"/>
  <c r="O66"/>
  <c r="O67" s="1"/>
  <c r="N66"/>
  <c r="N67" s="1"/>
  <c r="M66"/>
  <c r="M67" s="1"/>
  <c r="L66"/>
  <c r="L67" s="1"/>
  <c r="K66"/>
  <c r="K67" s="1"/>
  <c r="J66"/>
  <c r="J67" s="1"/>
  <c r="I66"/>
  <c r="I67" s="1"/>
  <c r="H66"/>
  <c r="H67" s="1"/>
  <c r="G66"/>
  <c r="G67" s="1"/>
  <c r="F66"/>
  <c r="F67" s="1"/>
  <c r="E66"/>
  <c r="E67" s="1"/>
  <c r="D66"/>
  <c r="D67" s="1"/>
  <c r="C66"/>
  <c r="C67" s="1"/>
  <c r="R34"/>
  <c r="R1004" s="1"/>
  <c r="Q34"/>
  <c r="Q35" s="1"/>
  <c r="P34"/>
  <c r="P1004" s="1"/>
  <c r="O34"/>
  <c r="O1004" s="1"/>
  <c r="N34"/>
  <c r="N1004" s="1"/>
  <c r="M34"/>
  <c r="M35" s="1"/>
  <c r="L34"/>
  <c r="L35" s="1"/>
  <c r="K34"/>
  <c r="K35" s="1"/>
  <c r="J34"/>
  <c r="J1004" s="1"/>
  <c r="I34"/>
  <c r="I35" s="1"/>
  <c r="H34"/>
  <c r="H35" s="1"/>
  <c r="G34"/>
  <c r="G1004" s="1"/>
  <c r="F34"/>
  <c r="F1004" s="1"/>
  <c r="E34"/>
  <c r="E35" s="1"/>
  <c r="D34"/>
  <c r="D35" s="1"/>
  <c r="C34"/>
  <c r="C35" s="1"/>
  <c r="J35" l="1"/>
  <c r="R35"/>
  <c r="I998"/>
  <c r="Q998"/>
  <c r="H998"/>
  <c r="P998"/>
  <c r="C1004"/>
  <c r="T1004" s="1"/>
  <c r="T1008" s="1"/>
  <c r="S2" s="1"/>
  <c r="K1004"/>
  <c r="R998"/>
  <c r="P35"/>
  <c r="G998"/>
  <c r="G35"/>
  <c r="F998"/>
  <c r="N998"/>
  <c r="F35"/>
  <c r="N35"/>
  <c r="E998"/>
  <c r="M998"/>
  <c r="H1004"/>
  <c r="J998"/>
  <c r="O35"/>
  <c r="D998"/>
  <c r="L998"/>
  <c r="O998"/>
  <c r="C998"/>
  <c r="T998" l="1"/>
  <c r="T1006" s="1"/>
  <c r="K2" s="1"/>
</calcChain>
</file>

<file path=xl/sharedStrings.xml><?xml version="1.0" encoding="utf-8"?>
<sst xmlns="http://schemas.openxmlformats.org/spreadsheetml/2006/main" count="396" uniqueCount="130">
  <si>
    <t>FALHA DE OPERAÇÃO</t>
  </si>
  <si>
    <t>FORÇA MAIOR</t>
  </si>
  <si>
    <t>MANUTENÇÃO</t>
  </si>
  <si>
    <t>CALIBRAÇÃO</t>
  </si>
  <si>
    <t>EFICIÊNCIA DO MÊS:</t>
  </si>
  <si>
    <t>MÊS: JULHO DE 2020</t>
  </si>
  <si>
    <t>TOTAL DOS DADOS CONSIDERADOS</t>
  </si>
  <si>
    <t>DIA</t>
  </si>
  <si>
    <t>HORA</t>
  </si>
  <si>
    <t>TEMP</t>
  </si>
  <si>
    <r>
      <rPr>
        <b/>
        <sz val="11"/>
        <color theme="1"/>
        <rFont val="Calibri"/>
        <family val="2"/>
      </rPr>
      <t>O</t>
    </r>
    <r>
      <rPr>
        <b/>
        <sz val="11"/>
        <color theme="1"/>
        <rFont val="Calibri"/>
        <family val="2"/>
      </rPr>
      <t>₃</t>
    </r>
  </si>
  <si>
    <t>CO</t>
  </si>
  <si>
    <t>NO</t>
  </si>
  <si>
    <r>
      <rPr>
        <b/>
        <sz val="11"/>
        <color theme="1"/>
        <rFont val="Calibri"/>
        <family val="2"/>
      </rPr>
      <t>NO</t>
    </r>
    <r>
      <rPr>
        <b/>
        <sz val="11"/>
        <color theme="1"/>
        <rFont val="Calibri"/>
        <family val="2"/>
      </rPr>
      <t>₂</t>
    </r>
  </si>
  <si>
    <t>NOx</t>
  </si>
  <si>
    <r>
      <rPr>
        <b/>
        <sz val="11"/>
        <color theme="1"/>
        <rFont val="Calibri"/>
        <family val="2"/>
      </rPr>
      <t>SO</t>
    </r>
    <r>
      <rPr>
        <b/>
        <sz val="11"/>
        <color theme="1"/>
        <rFont val="Calibri"/>
        <family val="2"/>
      </rPr>
      <t>₂</t>
    </r>
  </si>
  <si>
    <t>PM10</t>
  </si>
  <si>
    <t>PM2,5</t>
  </si>
  <si>
    <t>TA</t>
  </si>
  <si>
    <t>UR</t>
  </si>
  <si>
    <t>PA</t>
  </si>
  <si>
    <t>SR</t>
  </si>
  <si>
    <t>VV</t>
  </si>
  <si>
    <t>DV</t>
  </si>
  <si>
    <t>PP</t>
  </si>
  <si>
    <t>DADOS</t>
  </si>
  <si>
    <t>UNIDADES</t>
  </si>
  <si>
    <t>°C</t>
  </si>
  <si>
    <t>ppb</t>
  </si>
  <si>
    <t>ppm</t>
  </si>
  <si>
    <t>µg/m³</t>
  </si>
  <si>
    <t>%</t>
  </si>
  <si>
    <t>mbar</t>
  </si>
  <si>
    <t>W/m²</t>
  </si>
  <si>
    <t>m/s</t>
  </si>
  <si>
    <t>°</t>
  </si>
  <si>
    <t>mm</t>
  </si>
  <si>
    <t>FALHA OPERAÇÃO</t>
  </si>
  <si>
    <t>DADOS VÁLIDOS</t>
  </si>
  <si>
    <t>EFICIÊNCIA DO DIA</t>
  </si>
  <si>
    <t>0,26x</t>
  </si>
  <si>
    <t>0,45&lt;</t>
  </si>
  <si>
    <t>0,51&lt;</t>
  </si>
  <si>
    <t>24,17&lt;</t>
  </si>
  <si>
    <t>-9999,=</t>
  </si>
  <si>
    <t>2,34&lt;</t>
  </si>
  <si>
    <t>3,00&lt;</t>
  </si>
  <si>
    <t>5,34&lt;</t>
  </si>
  <si>
    <t>8,91&lt;</t>
  </si>
  <si>
    <t>50,92&lt;</t>
  </si>
  <si>
    <t>59,83&lt;</t>
  </si>
  <si>
    <t>2,80&lt;</t>
  </si>
  <si>
    <t>40,8&gt;</t>
  </si>
  <si>
    <t>27.0&lt;</t>
  </si>
  <si>
    <t>27.8&lt;</t>
  </si>
  <si>
    <t>58.5&lt;</t>
  </si>
  <si>
    <t>1013.6&lt;</t>
  </si>
  <si>
    <t>574.&lt;</t>
  </si>
  <si>
    <t>3.84&lt;</t>
  </si>
  <si>
    <t>115.40&lt;</t>
  </si>
  <si>
    <t>0.0&lt;</t>
  </si>
  <si>
    <t>-9999.=</t>
  </si>
  <si>
    <t>4.45=</t>
  </si>
  <si>
    <t>104.20=</t>
  </si>
  <si>
    <t>0.0=</t>
  </si>
  <si>
    <t>13.2&lt;</t>
  </si>
  <si>
    <t>3.11&lt;</t>
  </si>
  <si>
    <t>11.1&lt;</t>
  </si>
  <si>
    <t>27.9&lt;</t>
  </si>
  <si>
    <t>398.0&lt;</t>
  </si>
  <si>
    <t>12.&lt;</t>
  </si>
  <si>
    <t>4.91&lt;</t>
  </si>
  <si>
    <t>22.94&lt;</t>
  </si>
  <si>
    <t>23.1&lt;</t>
  </si>
  <si>
    <t>28.4&lt;</t>
  </si>
  <si>
    <t>20.79&lt;</t>
  </si>
  <si>
    <t>0.30&lt;</t>
  </si>
  <si>
    <t>2.38&lt;</t>
  </si>
  <si>
    <t>4.38&lt;</t>
  </si>
  <si>
    <t>6.76&lt;</t>
  </si>
  <si>
    <t>3.03&lt;</t>
  </si>
  <si>
    <t>27.4&lt;</t>
  </si>
  <si>
    <t>66.5&lt;</t>
  </si>
  <si>
    <t>1012.6&lt;</t>
  </si>
  <si>
    <t>279.&lt;</t>
  </si>
  <si>
    <t>4.50&lt;</t>
  </si>
  <si>
    <t>117.08&lt;</t>
  </si>
  <si>
    <t>26.6&lt;</t>
  </si>
  <si>
    <t>0.18f</t>
  </si>
  <si>
    <t>1.14f</t>
  </si>
  <si>
    <t>2.06f</t>
  </si>
  <si>
    <t>3.20f</t>
  </si>
  <si>
    <t>1.74x</t>
  </si>
  <si>
    <t>28.9&lt;</t>
  </si>
  <si>
    <t>60.4&lt;</t>
  </si>
  <si>
    <t>1011.6&lt;</t>
  </si>
  <si>
    <t>485.&lt;</t>
  </si>
  <si>
    <t>4.69&lt;</t>
  </si>
  <si>
    <t>101.27&lt;</t>
  </si>
  <si>
    <t>0.*</t>
  </si>
  <si>
    <t>Dados para o mês:</t>
  </si>
  <si>
    <t>Eficiência:</t>
  </si>
  <si>
    <t>OBSERVAÇÕES:</t>
  </si>
  <si>
    <t>TOTAL DOS DADOS CONSIDERADOS:</t>
  </si>
  <si>
    <r>
      <rPr>
        <b/>
        <sz val="11"/>
        <color theme="1"/>
        <rFont val="Calibri"/>
        <family val="2"/>
      </rPr>
      <t>02/07 -</t>
    </r>
    <r>
      <rPr>
        <sz val="11"/>
        <color theme="1"/>
        <rFont val="Calibri"/>
        <family val="2"/>
      </rPr>
      <t xml:space="preserve"> Teste nos nobreaks.</t>
    </r>
  </si>
  <si>
    <r>
      <rPr>
        <b/>
        <sz val="11"/>
        <color theme="1"/>
        <rFont val="Calibri"/>
        <family val="2"/>
      </rPr>
      <t xml:space="preserve">02/07 - </t>
    </r>
    <r>
      <rPr>
        <sz val="11"/>
        <color theme="1"/>
        <rFont val="Calibri"/>
        <family val="2"/>
      </rPr>
      <t>Background (ajuste de zero) nos analisadores de CO e SO2.</t>
    </r>
  </si>
  <si>
    <r>
      <rPr>
        <b/>
        <sz val="11"/>
        <color theme="1"/>
        <rFont val="Calibri"/>
        <family val="2"/>
      </rPr>
      <t xml:space="preserve">03/07 - </t>
    </r>
    <r>
      <rPr>
        <sz val="11"/>
        <color theme="1"/>
        <rFont val="Calibri"/>
        <family val="2"/>
      </rPr>
      <t>Background (ajuste de zero) no analisador de CO.</t>
    </r>
  </si>
  <si>
    <r>
      <rPr>
        <b/>
        <sz val="11"/>
        <color theme="1"/>
        <rFont val="Calibri"/>
        <family val="2"/>
      </rPr>
      <t xml:space="preserve">04/07 - </t>
    </r>
    <r>
      <rPr>
        <sz val="11"/>
        <color theme="1"/>
        <rFont val="Calibri"/>
        <family val="2"/>
      </rPr>
      <t>Queda de energia, afetando as leituras de CO, PM10 e PM2,5.</t>
    </r>
  </si>
  <si>
    <r>
      <rPr>
        <b/>
        <sz val="11"/>
        <color theme="1"/>
        <rFont val="Calibri"/>
        <family val="2"/>
      </rPr>
      <t xml:space="preserve">05/07 - </t>
    </r>
    <r>
      <rPr>
        <sz val="11"/>
        <color theme="1"/>
        <rFont val="Calibri"/>
        <family val="2"/>
      </rPr>
      <t>Background (ajuste de zero) no analisador de SO2.</t>
    </r>
  </si>
  <si>
    <r>
      <rPr>
        <b/>
        <sz val="11"/>
        <color theme="1"/>
        <rFont val="Calibri"/>
        <family val="2"/>
      </rPr>
      <t>06/07</t>
    </r>
    <r>
      <rPr>
        <sz val="11"/>
        <color theme="1"/>
        <rFont val="Calibri"/>
        <family val="2"/>
      </rPr>
      <t xml:space="preserve"> - Efetuada a calibração multiponto dos analisadores de O3 e CO.</t>
    </r>
  </si>
  <si>
    <r>
      <rPr>
        <b/>
        <sz val="11"/>
        <color theme="1"/>
        <rFont val="Calibri"/>
        <family val="2"/>
      </rPr>
      <t xml:space="preserve">07/07 - </t>
    </r>
    <r>
      <rPr>
        <sz val="11"/>
        <color theme="1"/>
        <rFont val="Calibri"/>
        <family val="2"/>
      </rPr>
      <t>Calibração multiponto do analisador de Nox.</t>
    </r>
  </si>
  <si>
    <r>
      <rPr>
        <b/>
        <sz val="11"/>
        <color theme="1"/>
        <rFont val="Calibri"/>
        <family val="2"/>
      </rPr>
      <t xml:space="preserve">07/07 - </t>
    </r>
    <r>
      <rPr>
        <sz val="11"/>
        <color theme="1"/>
        <rFont val="Calibri"/>
        <family val="2"/>
      </rPr>
      <t>Efetuada a troca da fita e preventiva mensal nos monitores de particulado.</t>
    </r>
  </si>
  <si>
    <r>
      <rPr>
        <b/>
        <sz val="11"/>
        <color theme="1"/>
        <rFont val="Calibri"/>
        <family val="2"/>
      </rPr>
      <t xml:space="preserve">08/07 - </t>
    </r>
    <r>
      <rPr>
        <sz val="11"/>
        <color theme="1"/>
        <rFont val="Calibri"/>
        <family val="2"/>
      </rPr>
      <t>Refeito o aterramento da estação.</t>
    </r>
  </si>
  <si>
    <r>
      <rPr>
        <b/>
        <sz val="11"/>
        <color theme="1"/>
        <rFont val="Calibri"/>
        <family val="2"/>
      </rPr>
      <t>08/07 -</t>
    </r>
    <r>
      <rPr>
        <sz val="11"/>
        <color theme="1"/>
        <rFont val="Calibri"/>
        <family val="2"/>
      </rPr>
      <t xml:space="preserve"> Calibração multiponto do analisador de SO2.</t>
    </r>
  </si>
  <si>
    <r>
      <rPr>
        <b/>
        <sz val="11"/>
        <color theme="1"/>
        <rFont val="Calibri"/>
        <family val="2"/>
      </rPr>
      <t xml:space="preserve">08/07 - </t>
    </r>
    <r>
      <rPr>
        <sz val="11"/>
        <color theme="1"/>
        <rFont val="Calibri"/>
        <family val="2"/>
      </rPr>
      <t>Reparo da fita do monitor de particulado PM2,5.</t>
    </r>
  </si>
  <si>
    <r>
      <rPr>
        <b/>
        <sz val="11"/>
        <color theme="1"/>
        <rFont val="Calibri"/>
        <family val="2"/>
      </rPr>
      <t xml:space="preserve">09/07 - </t>
    </r>
    <r>
      <rPr>
        <sz val="11"/>
        <color theme="1"/>
        <rFont val="Calibri"/>
        <family val="2"/>
      </rPr>
      <t>Reparo da fita do monitor de particulado PM2,5.</t>
    </r>
  </si>
  <si>
    <r>
      <rPr>
        <b/>
        <sz val="11"/>
        <color theme="1"/>
        <rFont val="Calibri"/>
        <family val="2"/>
      </rPr>
      <t xml:space="preserve">13/07 - </t>
    </r>
    <r>
      <rPr>
        <sz val="11"/>
        <color theme="1"/>
        <rFont val="Calibri"/>
        <family val="2"/>
      </rPr>
      <t>Reparo da fita do monitor de particulado PM2,5.</t>
    </r>
  </si>
  <si>
    <r>
      <rPr>
        <b/>
        <sz val="11"/>
        <color theme="1"/>
        <rFont val="Calibri"/>
        <family val="2"/>
      </rPr>
      <t xml:space="preserve">14/07 - </t>
    </r>
    <r>
      <rPr>
        <sz val="11"/>
        <color theme="1"/>
        <rFont val="Calibri"/>
        <family val="2"/>
      </rPr>
      <t>Substituição do FielLogger por um TP.</t>
    </r>
  </si>
  <si>
    <r>
      <rPr>
        <b/>
        <sz val="11"/>
        <color theme="1"/>
        <rFont val="Calibri"/>
        <family val="2"/>
      </rPr>
      <t>14/07 -</t>
    </r>
    <r>
      <rPr>
        <sz val="11"/>
        <color theme="1"/>
        <rFont val="Calibri"/>
        <family val="2"/>
      </rPr>
      <t xml:space="preserve"> Limpeza e teste no sensor pluviométrico.</t>
    </r>
  </si>
  <si>
    <r>
      <rPr>
        <b/>
        <sz val="11"/>
        <color theme="1"/>
        <rFont val="Calibri"/>
        <family val="2"/>
      </rPr>
      <t>20/07 -</t>
    </r>
    <r>
      <rPr>
        <sz val="11"/>
        <color theme="1"/>
        <rFont val="Calibri"/>
        <family val="2"/>
      </rPr>
      <t xml:space="preserve"> Testes nas baterias dos nobreaks da estação.</t>
    </r>
  </si>
  <si>
    <r>
      <rPr>
        <b/>
        <sz val="11"/>
        <color theme="1"/>
        <rFont val="Calibri"/>
        <family val="2"/>
      </rPr>
      <t>20/07 -</t>
    </r>
    <r>
      <rPr>
        <sz val="11"/>
        <color theme="1"/>
        <rFont val="Calibri"/>
        <family val="2"/>
      </rPr>
      <t xml:space="preserve"> Troca da fita do BAM PM2,5.</t>
    </r>
  </si>
  <si>
    <r>
      <rPr>
        <b/>
        <sz val="11"/>
        <color theme="1"/>
        <rFont val="Calibri"/>
        <family val="2"/>
      </rPr>
      <t xml:space="preserve">21/07 - </t>
    </r>
    <r>
      <rPr>
        <sz val="11"/>
        <color theme="1"/>
        <rFont val="Calibri"/>
        <family val="2"/>
      </rPr>
      <t>Análise do rompimento da fita e reparo da fita do BAM do PM10 e PM2,5.</t>
    </r>
  </si>
  <si>
    <r>
      <rPr>
        <b/>
        <sz val="11"/>
        <color theme="1"/>
        <rFont val="Calibri"/>
        <family val="2"/>
      </rPr>
      <t xml:space="preserve">21/07 - </t>
    </r>
    <r>
      <rPr>
        <sz val="11"/>
        <color theme="1"/>
        <rFont val="Calibri"/>
        <family val="2"/>
      </rPr>
      <t>Ajuste no imput pot do analisador de CO.</t>
    </r>
  </si>
  <si>
    <r>
      <rPr>
        <b/>
        <sz val="11"/>
        <color theme="1"/>
        <rFont val="Calibri"/>
        <family val="2"/>
      </rPr>
      <t xml:space="preserve">22/07 - </t>
    </r>
    <r>
      <rPr>
        <sz val="11"/>
        <color theme="1"/>
        <rFont val="Calibri"/>
        <family val="2"/>
      </rPr>
      <t>A fita do PM2,5 partiu, foi efetuada a análise e emenda da fita.</t>
    </r>
  </si>
  <si>
    <r>
      <rPr>
        <b/>
        <sz val="11"/>
        <color theme="1"/>
        <rFont val="Calibri"/>
        <family val="2"/>
      </rPr>
      <t xml:space="preserve">23/07 - </t>
    </r>
    <r>
      <rPr>
        <sz val="11"/>
        <color theme="1"/>
        <rFont val="Calibri"/>
        <family val="2"/>
      </rPr>
      <t>A fita do PM2,5 partiu, foi efetuada a análise e emenda da fita.</t>
    </r>
  </si>
  <si>
    <r>
      <rPr>
        <b/>
        <sz val="11"/>
        <color theme="1"/>
        <rFont val="Calibri"/>
        <family val="2"/>
      </rPr>
      <t xml:space="preserve">27/07 - </t>
    </r>
    <r>
      <rPr>
        <sz val="11"/>
        <color theme="1"/>
        <rFont val="Calibri"/>
        <family val="2"/>
      </rPr>
      <t>A fita do PM2,5 partiu no dia 25/07, foi efetuada a análise e emenda da fita.</t>
    </r>
  </si>
  <si>
    <r>
      <rPr>
        <b/>
        <sz val="11"/>
        <color theme="1"/>
        <rFont val="Calibri"/>
        <family val="2"/>
      </rPr>
      <t xml:space="preserve">29/07 - </t>
    </r>
    <r>
      <rPr>
        <sz val="11"/>
        <color theme="1"/>
        <rFont val="Calibri"/>
        <family val="2"/>
      </rPr>
      <t>A fita do PM2,5 partiu no dia 28/07, foi efetuada a análise e emenda da fita.</t>
    </r>
  </si>
  <si>
    <r>
      <rPr>
        <b/>
        <sz val="11"/>
        <color theme="1"/>
        <rFont val="Calibri"/>
        <family val="2"/>
      </rPr>
      <t xml:space="preserve">30/07 - </t>
    </r>
    <r>
      <rPr>
        <sz val="11"/>
        <color theme="1"/>
        <rFont val="Calibri"/>
        <family val="2"/>
      </rPr>
      <t>A fita do PM2,5 partiu, foi efetuada a análise e emenda da fita.</t>
    </r>
  </si>
  <si>
    <r>
      <rPr>
        <b/>
        <sz val="11"/>
        <color theme="1"/>
        <rFont val="Calibri"/>
        <family val="2"/>
      </rPr>
      <t xml:space="preserve">31/07 - </t>
    </r>
    <r>
      <rPr>
        <sz val="11"/>
        <color theme="1"/>
        <rFont val="Calibri"/>
        <family val="2"/>
      </rPr>
      <t>Monitor de particulado PM2,5 desligado, devido a defeito e está aguardando peça.</t>
    </r>
  </si>
  <si>
    <t xml:space="preserve">   P00 - SEUMA - Secretaria Municipal de Urbanismo e Meio Ambiente - Av. Dep. Paulino Rocha, 1343 - Cajazeiras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</si>
</sst>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Arial"/>
      <family val="2"/>
      <scheme val="minor"/>
    </font>
    <font>
      <sz val="9"/>
      <color rgb="FF0000CC"/>
      <name val="Calibri"/>
      <family val="2"/>
    </font>
    <font>
      <sz val="11"/>
      <color theme="0"/>
      <name val="Calibri"/>
      <family val="2"/>
    </font>
    <font>
      <b/>
      <sz val="18"/>
      <color theme="3"/>
      <name val="Arial"/>
      <family val="2"/>
      <scheme val="major"/>
    </font>
    <font>
      <b/>
      <sz val="16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theme="1"/>
        <bgColor theme="1"/>
      </patternFill>
    </fill>
    <fill>
      <patternFill patternType="solid">
        <fgColor rgb="FF66FF33"/>
        <bgColor rgb="FF66FF33"/>
      </patternFill>
    </fill>
    <fill>
      <patternFill patternType="solid">
        <fgColor rgb="FF92D050"/>
        <bgColor rgb="FF92D050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6">
    <xf numFmtId="0" fontId="0" fillId="0" borderId="0" xfId="0" applyFont="1" applyAlignment="1"/>
    <xf numFmtId="10" fontId="3" fillId="6" borderId="3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/>
    <xf numFmtId="164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2" borderId="3" xfId="0" applyNumberFormat="1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" fontId="6" fillId="3" borderId="3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64" fontId="6" fillId="4" borderId="3" xfId="0" applyNumberFormat="1" applyFont="1" applyFill="1" applyBorder="1" applyAlignment="1">
      <alignment horizontal="center"/>
    </xf>
    <xf numFmtId="164" fontId="6" fillId="5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/>
    <xf numFmtId="0" fontId="4" fillId="3" borderId="3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/>
    <xf numFmtId="0" fontId="4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4" fillId="8" borderId="3" xfId="0" applyFont="1" applyFill="1" applyBorder="1" applyAlignment="1">
      <alignment horizontal="center"/>
    </xf>
    <xf numFmtId="0" fontId="4" fillId="8" borderId="3" xfId="0" applyFont="1" applyFill="1" applyBorder="1"/>
    <xf numFmtId="0" fontId="10" fillId="6" borderId="3" xfId="0" applyFont="1" applyFill="1" applyBorder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14" fontId="7" fillId="2" borderId="1" xfId="0" applyNumberFormat="1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14" fontId="7" fillId="7" borderId="1" xfId="0" applyNumberFormat="1" applyFont="1" applyFill="1" applyBorder="1" applyAlignment="1">
      <alignment horizontal="center"/>
    </xf>
    <xf numFmtId="14" fontId="7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12" fillId="9" borderId="9" xfId="1" applyFont="1" applyFill="1" applyBorder="1" applyAlignment="1">
      <alignment horizontal="left"/>
    </xf>
  </cellXfs>
  <cellStyles count="2">
    <cellStyle name="Normal" xfId="0" builtinId="0"/>
    <cellStyle name="Título" xfId="1" builtinId="15"/>
  </cellStyles>
  <dxfs count="1207"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ont>
        <name val="Cambria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33"/>
  <sheetViews>
    <sheetView tabSelected="1" workbookViewId="0">
      <pane ySplit="4" topLeftCell="A5" activePane="bottomLeft" state="frozen"/>
      <selection pane="bottomLeft" sqref="A1:XFD1"/>
    </sheetView>
  </sheetViews>
  <sheetFormatPr defaultColWidth="12.5703125" defaultRowHeight="15.75" customHeight="1"/>
  <cols>
    <col min="1" max="1" width="7.5703125" customWidth="1"/>
    <col min="2" max="2" width="9" customWidth="1"/>
    <col min="3" max="26" width="7.5703125" customWidth="1"/>
  </cols>
  <sheetData>
    <row r="1" spans="1:26" s="65" customFormat="1" ht="30" customHeight="1" thickBot="1">
      <c r="A1" s="65" t="s">
        <v>129</v>
      </c>
    </row>
    <row r="2" spans="1:26" ht="15.75" customHeight="1" thickTop="1" thickBot="1">
      <c r="A2" s="43" t="s">
        <v>0</v>
      </c>
      <c r="B2" s="44"/>
      <c r="C2" s="45" t="s">
        <v>1</v>
      </c>
      <c r="D2" s="44"/>
      <c r="E2" s="46" t="s">
        <v>2</v>
      </c>
      <c r="F2" s="44"/>
      <c r="G2" s="47" t="s">
        <v>3</v>
      </c>
      <c r="H2" s="44"/>
      <c r="I2" s="48" t="s">
        <v>4</v>
      </c>
      <c r="J2" s="44"/>
      <c r="K2" s="1">
        <f>T1006</f>
        <v>0.97480870088556448</v>
      </c>
      <c r="L2" s="45" t="s">
        <v>5</v>
      </c>
      <c r="M2" s="49"/>
      <c r="N2" s="44"/>
      <c r="O2" s="50" t="s">
        <v>6</v>
      </c>
      <c r="P2" s="51"/>
      <c r="Q2" s="51"/>
      <c r="R2" s="52"/>
      <c r="S2" s="2">
        <f>T1008</f>
        <v>11904</v>
      </c>
      <c r="T2" s="3"/>
      <c r="U2" s="4"/>
      <c r="V2" s="4"/>
      <c r="W2" s="4"/>
      <c r="X2" s="4"/>
      <c r="Y2" s="4"/>
      <c r="Z2" s="4"/>
    </row>
    <row r="3" spans="1:26" ht="15.75" customHeight="1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5" t="s">
        <v>22</v>
      </c>
      <c r="Q3" s="5" t="s">
        <v>23</v>
      </c>
      <c r="R3" s="5" t="s">
        <v>24</v>
      </c>
      <c r="S3" s="5" t="s">
        <v>25</v>
      </c>
      <c r="T3" s="3"/>
      <c r="U3" s="3"/>
      <c r="V3" s="3"/>
      <c r="W3" s="3"/>
      <c r="X3" s="3"/>
      <c r="Y3" s="3"/>
      <c r="Z3" s="3"/>
    </row>
    <row r="4" spans="1:26" ht="15.75" customHeight="1">
      <c r="A4" s="53" t="s">
        <v>26</v>
      </c>
      <c r="B4" s="54"/>
      <c r="C4" s="5" t="s">
        <v>27</v>
      </c>
      <c r="D4" s="5" t="s">
        <v>28</v>
      </c>
      <c r="E4" s="5" t="s">
        <v>29</v>
      </c>
      <c r="F4" s="5" t="s">
        <v>28</v>
      </c>
      <c r="G4" s="5" t="s">
        <v>28</v>
      </c>
      <c r="H4" s="5" t="s">
        <v>28</v>
      </c>
      <c r="I4" s="5" t="s">
        <v>28</v>
      </c>
      <c r="J4" s="5" t="s">
        <v>30</v>
      </c>
      <c r="K4" s="5" t="s">
        <v>30</v>
      </c>
      <c r="L4" s="5" t="s">
        <v>27</v>
      </c>
      <c r="M4" s="5" t="s">
        <v>31</v>
      </c>
      <c r="N4" s="5" t="s">
        <v>32</v>
      </c>
      <c r="O4" s="5" t="s">
        <v>33</v>
      </c>
      <c r="P4" s="5" t="s">
        <v>34</v>
      </c>
      <c r="Q4" s="5" t="s">
        <v>35</v>
      </c>
      <c r="R4" s="5" t="s">
        <v>36</v>
      </c>
      <c r="S4" s="5"/>
      <c r="T4" s="3"/>
      <c r="U4" s="3"/>
      <c r="V4" s="3"/>
      <c r="W4" s="3"/>
      <c r="X4" s="3"/>
      <c r="Y4" s="3"/>
      <c r="Z4" s="3"/>
    </row>
    <row r="5" spans="1:26">
      <c r="A5" s="6">
        <v>1</v>
      </c>
      <c r="B5" s="7">
        <v>0</v>
      </c>
      <c r="C5" s="8">
        <v>27.2</v>
      </c>
      <c r="D5" s="8">
        <v>3.51</v>
      </c>
      <c r="E5" s="8">
        <v>0.56999999999999995</v>
      </c>
      <c r="F5" s="8">
        <v>2.17</v>
      </c>
      <c r="G5" s="8">
        <v>12.77</v>
      </c>
      <c r="H5" s="8">
        <v>14.94</v>
      </c>
      <c r="I5" s="8">
        <v>4</v>
      </c>
      <c r="J5" s="8">
        <v>43</v>
      </c>
      <c r="K5" s="8">
        <v>22</v>
      </c>
      <c r="L5" s="8">
        <v>24.9</v>
      </c>
      <c r="M5" s="8">
        <v>87.4</v>
      </c>
      <c r="N5" s="9">
        <v>1011.2</v>
      </c>
      <c r="O5" s="8">
        <v>11</v>
      </c>
      <c r="P5" s="8">
        <v>1.03</v>
      </c>
      <c r="Q5" s="8">
        <v>176.29</v>
      </c>
      <c r="R5" s="10">
        <v>12.4</v>
      </c>
      <c r="S5" s="11">
        <v>1</v>
      </c>
    </row>
    <row r="6" spans="1:26">
      <c r="A6" s="6">
        <v>1</v>
      </c>
      <c r="B6" s="7">
        <v>4.1666666666666664E-2</v>
      </c>
      <c r="C6" s="8">
        <v>27.2</v>
      </c>
      <c r="D6" s="8">
        <v>4.32</v>
      </c>
      <c r="E6" s="8">
        <v>0.44</v>
      </c>
      <c r="F6" s="8">
        <v>1.53</v>
      </c>
      <c r="G6" s="8">
        <v>11.6</v>
      </c>
      <c r="H6" s="8">
        <v>13.13</v>
      </c>
      <c r="I6" s="8">
        <v>3.28</v>
      </c>
      <c r="J6" s="8">
        <v>33</v>
      </c>
      <c r="K6" s="8">
        <v>13</v>
      </c>
      <c r="L6" s="8">
        <v>24.8</v>
      </c>
      <c r="M6" s="8">
        <v>87.9</v>
      </c>
      <c r="N6" s="9">
        <v>1010.7</v>
      </c>
      <c r="O6" s="8">
        <v>12</v>
      </c>
      <c r="P6" s="8">
        <v>0.86</v>
      </c>
      <c r="Q6" s="8">
        <v>179.85</v>
      </c>
      <c r="R6" s="10">
        <v>37.200000000000003</v>
      </c>
      <c r="S6" s="11">
        <v>1</v>
      </c>
    </row>
    <row r="7" spans="1:26">
      <c r="A7" s="6">
        <v>1</v>
      </c>
      <c r="B7" s="7">
        <v>8.3333333333333301E-2</v>
      </c>
      <c r="C7" s="8">
        <v>27.2</v>
      </c>
      <c r="D7" s="8">
        <v>3.82</v>
      </c>
      <c r="E7" s="8">
        <v>0.41</v>
      </c>
      <c r="F7" s="8">
        <v>1.49</v>
      </c>
      <c r="G7" s="8">
        <v>11.43</v>
      </c>
      <c r="H7" s="8">
        <v>12.92</v>
      </c>
      <c r="I7" s="8">
        <v>3.02</v>
      </c>
      <c r="J7" s="8">
        <v>19</v>
      </c>
      <c r="K7" s="8">
        <v>12</v>
      </c>
      <c r="L7" s="8">
        <v>24.9</v>
      </c>
      <c r="M7" s="8">
        <v>88.8</v>
      </c>
      <c r="N7" s="9">
        <v>1010.1</v>
      </c>
      <c r="O7" s="8">
        <v>12</v>
      </c>
      <c r="P7" s="8">
        <v>0.92</v>
      </c>
      <c r="Q7" s="8">
        <v>159.44</v>
      </c>
      <c r="R7" s="12">
        <v>0</v>
      </c>
      <c r="S7" s="11">
        <v>1</v>
      </c>
    </row>
    <row r="8" spans="1:26">
      <c r="A8" s="6">
        <v>1</v>
      </c>
      <c r="B8" s="7">
        <v>0.125</v>
      </c>
      <c r="C8" s="8">
        <v>27.1</v>
      </c>
      <c r="D8" s="8">
        <v>16.420000000000002</v>
      </c>
      <c r="E8" s="8">
        <v>0.33</v>
      </c>
      <c r="F8" s="8">
        <v>1.2</v>
      </c>
      <c r="G8" s="8">
        <v>6.87</v>
      </c>
      <c r="H8" s="8">
        <v>8.07</v>
      </c>
      <c r="I8" s="8">
        <v>2.93</v>
      </c>
      <c r="J8" s="8">
        <v>23</v>
      </c>
      <c r="K8" s="8">
        <v>10</v>
      </c>
      <c r="L8" s="8">
        <v>25.5</v>
      </c>
      <c r="M8" s="8">
        <v>84.3</v>
      </c>
      <c r="N8" s="9">
        <v>1009.5</v>
      </c>
      <c r="O8" s="8">
        <v>12</v>
      </c>
      <c r="P8" s="8">
        <v>1.69</v>
      </c>
      <c r="Q8" s="8">
        <v>113.93</v>
      </c>
      <c r="R8" s="12">
        <v>0</v>
      </c>
      <c r="S8" s="11">
        <v>1</v>
      </c>
    </row>
    <row r="9" spans="1:26">
      <c r="A9" s="6">
        <v>1</v>
      </c>
      <c r="B9" s="7">
        <v>0.16666666666666699</v>
      </c>
      <c r="C9" s="8">
        <v>27.2</v>
      </c>
      <c r="D9" s="8">
        <v>16.440000000000001</v>
      </c>
      <c r="E9" s="8">
        <v>0.28999999999999998</v>
      </c>
      <c r="F9" s="8">
        <v>1.04</v>
      </c>
      <c r="G9" s="8">
        <v>3.92</v>
      </c>
      <c r="H9" s="8">
        <v>4.96</v>
      </c>
      <c r="I9" s="8">
        <v>3.02</v>
      </c>
      <c r="J9" s="8">
        <v>20</v>
      </c>
      <c r="K9" s="8">
        <v>7</v>
      </c>
      <c r="L9" s="8">
        <v>24.9</v>
      </c>
      <c r="M9" s="8">
        <v>86.3</v>
      </c>
      <c r="N9" s="9">
        <v>1009.6</v>
      </c>
      <c r="O9" s="8">
        <v>11</v>
      </c>
      <c r="P9" s="8">
        <v>1.03</v>
      </c>
      <c r="Q9" s="8">
        <v>130.77000000000001</v>
      </c>
      <c r="R9" s="12">
        <v>0</v>
      </c>
      <c r="S9" s="11">
        <v>1</v>
      </c>
    </row>
    <row r="10" spans="1:26">
      <c r="A10" s="6">
        <v>1</v>
      </c>
      <c r="B10" s="7">
        <v>0.20833333333333301</v>
      </c>
      <c r="C10" s="8">
        <v>27.1</v>
      </c>
      <c r="D10" s="8">
        <v>9.81</v>
      </c>
      <c r="E10" s="8">
        <v>0.32</v>
      </c>
      <c r="F10" s="8">
        <v>1.1399999999999999</v>
      </c>
      <c r="G10" s="8">
        <v>5.49</v>
      </c>
      <c r="H10" s="8">
        <v>6.63</v>
      </c>
      <c r="I10" s="8">
        <v>2.94</v>
      </c>
      <c r="J10" s="8">
        <v>21</v>
      </c>
      <c r="K10" s="8">
        <v>6</v>
      </c>
      <c r="L10" s="8">
        <v>24.2</v>
      </c>
      <c r="M10" s="8">
        <v>89.7</v>
      </c>
      <c r="N10" s="9">
        <v>1009.8</v>
      </c>
      <c r="O10" s="8">
        <v>11</v>
      </c>
      <c r="P10" s="8">
        <v>1.02</v>
      </c>
      <c r="Q10" s="8">
        <v>153.41</v>
      </c>
      <c r="R10" s="12">
        <v>0</v>
      </c>
      <c r="S10" s="11">
        <v>1</v>
      </c>
    </row>
    <row r="11" spans="1:26">
      <c r="A11" s="6">
        <v>1</v>
      </c>
      <c r="B11" s="7">
        <v>0.25</v>
      </c>
      <c r="C11" s="8">
        <v>27.1</v>
      </c>
      <c r="D11" s="8">
        <v>7.58</v>
      </c>
      <c r="E11" s="8">
        <v>0.34</v>
      </c>
      <c r="F11" s="8">
        <v>1.87</v>
      </c>
      <c r="G11" s="8">
        <v>11.05</v>
      </c>
      <c r="H11" s="8">
        <v>12.92</v>
      </c>
      <c r="I11" s="8">
        <v>3.03</v>
      </c>
      <c r="J11" s="8">
        <v>21</v>
      </c>
      <c r="K11" s="8">
        <v>10</v>
      </c>
      <c r="L11" s="8">
        <v>24.3</v>
      </c>
      <c r="M11" s="8">
        <v>87.5</v>
      </c>
      <c r="N11" s="9">
        <v>1009.9</v>
      </c>
      <c r="O11" s="8">
        <v>17</v>
      </c>
      <c r="P11" s="8">
        <v>1.53</v>
      </c>
      <c r="Q11" s="8">
        <v>128.47999999999999</v>
      </c>
      <c r="R11" s="12">
        <v>0</v>
      </c>
      <c r="S11" s="11">
        <v>1</v>
      </c>
    </row>
    <row r="12" spans="1:26">
      <c r="A12" s="6">
        <v>1</v>
      </c>
      <c r="B12" s="7">
        <v>0.29166666666666702</v>
      </c>
      <c r="C12" s="8">
        <v>27.2</v>
      </c>
      <c r="D12" s="8">
        <v>7.46</v>
      </c>
      <c r="E12" s="8">
        <v>0.44</v>
      </c>
      <c r="F12" s="8">
        <v>10.37</v>
      </c>
      <c r="G12" s="8">
        <v>15.22</v>
      </c>
      <c r="H12" s="8">
        <v>25.58</v>
      </c>
      <c r="I12" s="8">
        <v>3.22</v>
      </c>
      <c r="J12" s="8">
        <v>34</v>
      </c>
      <c r="K12" s="8">
        <v>12</v>
      </c>
      <c r="L12" s="8">
        <v>25.5</v>
      </c>
      <c r="M12" s="8">
        <v>81.900000000000006</v>
      </c>
      <c r="N12" s="9">
        <v>1010.2</v>
      </c>
      <c r="O12" s="8">
        <v>137</v>
      </c>
      <c r="P12" s="8">
        <v>2.11</v>
      </c>
      <c r="Q12" s="8">
        <v>128.41999999999999</v>
      </c>
      <c r="R12" s="12">
        <v>0</v>
      </c>
      <c r="S12" s="11">
        <v>1</v>
      </c>
    </row>
    <row r="13" spans="1:26">
      <c r="A13" s="6">
        <v>1</v>
      </c>
      <c r="B13" s="7">
        <v>0.33333333333333298</v>
      </c>
      <c r="C13" s="8">
        <v>27.4</v>
      </c>
      <c r="D13" s="8">
        <v>17.940000000000001</v>
      </c>
      <c r="E13" s="8">
        <v>0.35</v>
      </c>
      <c r="F13" s="8">
        <v>4.66</v>
      </c>
      <c r="G13" s="8">
        <v>6.47</v>
      </c>
      <c r="H13" s="8">
        <v>11.13</v>
      </c>
      <c r="I13" s="8">
        <v>3.26</v>
      </c>
      <c r="J13" s="8">
        <v>25</v>
      </c>
      <c r="K13" s="8">
        <v>7</v>
      </c>
      <c r="L13" s="8">
        <v>27.2</v>
      </c>
      <c r="M13" s="8">
        <v>75.3</v>
      </c>
      <c r="N13" s="9">
        <v>1010.8</v>
      </c>
      <c r="O13" s="8">
        <v>368</v>
      </c>
      <c r="P13" s="8">
        <v>2.99</v>
      </c>
      <c r="Q13" s="8">
        <v>112.87</v>
      </c>
      <c r="R13" s="10">
        <v>12.4</v>
      </c>
      <c r="S13" s="11">
        <v>1</v>
      </c>
    </row>
    <row r="14" spans="1:26">
      <c r="A14" s="6">
        <v>1</v>
      </c>
      <c r="B14" s="7">
        <v>0.375</v>
      </c>
      <c r="C14" s="8">
        <v>25.7</v>
      </c>
      <c r="D14" s="8">
        <v>21.5</v>
      </c>
      <c r="E14" s="8">
        <v>0.28999999999999998</v>
      </c>
      <c r="F14" s="8">
        <v>3.26</v>
      </c>
      <c r="G14" s="8">
        <v>4.79</v>
      </c>
      <c r="H14" s="8">
        <v>8.0500000000000007</v>
      </c>
      <c r="I14" s="8">
        <v>3.09</v>
      </c>
      <c r="J14" s="8">
        <v>23</v>
      </c>
      <c r="K14" s="8">
        <v>8</v>
      </c>
      <c r="L14" s="8">
        <v>28.4</v>
      </c>
      <c r="M14" s="8">
        <v>69.8</v>
      </c>
      <c r="N14" s="9">
        <v>1011.1</v>
      </c>
      <c r="O14" s="8">
        <v>529</v>
      </c>
      <c r="P14" s="8">
        <v>3.65</v>
      </c>
      <c r="Q14" s="8">
        <v>102.76</v>
      </c>
      <c r="R14" s="10">
        <v>62</v>
      </c>
      <c r="S14" s="11">
        <v>1</v>
      </c>
    </row>
    <row r="15" spans="1:26">
      <c r="A15" s="6">
        <v>1</v>
      </c>
      <c r="B15" s="7">
        <v>0.41666666666666702</v>
      </c>
      <c r="C15" s="8">
        <v>25.3</v>
      </c>
      <c r="D15" s="8">
        <v>23.22</v>
      </c>
      <c r="E15" s="8">
        <v>0.28000000000000003</v>
      </c>
      <c r="F15" s="8">
        <v>2.7</v>
      </c>
      <c r="G15" s="8">
        <v>4.29</v>
      </c>
      <c r="H15" s="8">
        <v>6.99</v>
      </c>
      <c r="I15" s="8">
        <v>2.65</v>
      </c>
      <c r="J15" s="8">
        <v>25</v>
      </c>
      <c r="K15" s="8">
        <v>8</v>
      </c>
      <c r="L15" s="8">
        <v>28.7</v>
      </c>
      <c r="M15" s="8">
        <v>65.5</v>
      </c>
      <c r="N15" s="9">
        <v>1011.2</v>
      </c>
      <c r="O15" s="8">
        <v>359</v>
      </c>
      <c r="P15" s="8">
        <v>3.19</v>
      </c>
      <c r="Q15" s="8">
        <v>80.28</v>
      </c>
      <c r="R15" s="10">
        <v>86.8</v>
      </c>
      <c r="S15" s="11">
        <v>1</v>
      </c>
    </row>
    <row r="16" spans="1:26">
      <c r="A16" s="6">
        <v>1</v>
      </c>
      <c r="B16" s="7">
        <v>0.45833333333333298</v>
      </c>
      <c r="C16" s="8">
        <v>25</v>
      </c>
      <c r="D16" s="8">
        <v>25.57</v>
      </c>
      <c r="E16" s="8">
        <v>0.27</v>
      </c>
      <c r="F16" s="8">
        <v>2.4500000000000002</v>
      </c>
      <c r="G16" s="8">
        <v>3.98</v>
      </c>
      <c r="H16" s="8">
        <v>6.42</v>
      </c>
      <c r="I16" s="8">
        <v>3.69</v>
      </c>
      <c r="J16" s="8">
        <v>22</v>
      </c>
      <c r="K16" s="8">
        <v>10</v>
      </c>
      <c r="L16" s="8">
        <v>29.5</v>
      </c>
      <c r="M16" s="8">
        <v>60.7</v>
      </c>
      <c r="N16" s="9">
        <v>1010.6</v>
      </c>
      <c r="O16" s="8">
        <v>577</v>
      </c>
      <c r="P16" s="8">
        <v>3.27</v>
      </c>
      <c r="Q16" s="8">
        <v>91.71</v>
      </c>
      <c r="R16" s="12">
        <v>0</v>
      </c>
      <c r="S16" s="11">
        <v>1</v>
      </c>
    </row>
    <row r="17" spans="1:19">
      <c r="A17" s="6">
        <v>1</v>
      </c>
      <c r="B17" s="7">
        <v>0.5</v>
      </c>
      <c r="C17" s="8">
        <v>24.9</v>
      </c>
      <c r="D17" s="8">
        <v>26.53</v>
      </c>
      <c r="E17" s="8">
        <v>0.27</v>
      </c>
      <c r="F17" s="8">
        <v>2.04</v>
      </c>
      <c r="G17" s="8">
        <v>3.29</v>
      </c>
      <c r="H17" s="8">
        <v>5.33</v>
      </c>
      <c r="I17" s="8">
        <v>2.8</v>
      </c>
      <c r="J17" s="8">
        <v>18</v>
      </c>
      <c r="K17" s="8">
        <v>9</v>
      </c>
      <c r="L17" s="8">
        <v>30.1</v>
      </c>
      <c r="M17" s="8">
        <v>58.9</v>
      </c>
      <c r="N17" s="9">
        <v>1010.1</v>
      </c>
      <c r="O17" s="8">
        <v>543</v>
      </c>
      <c r="P17" s="8">
        <v>2.87</v>
      </c>
      <c r="Q17" s="8">
        <v>84.59</v>
      </c>
      <c r="R17" s="10">
        <v>37.200000000000003</v>
      </c>
      <c r="S17" s="11">
        <v>1</v>
      </c>
    </row>
    <row r="18" spans="1:19">
      <c r="A18" s="6">
        <v>1</v>
      </c>
      <c r="B18" s="7">
        <v>0.54166666666666696</v>
      </c>
      <c r="C18" s="8">
        <v>25</v>
      </c>
      <c r="D18" s="8">
        <v>27.94</v>
      </c>
      <c r="E18" s="8">
        <v>0.3</v>
      </c>
      <c r="F18" s="8">
        <v>1.94</v>
      </c>
      <c r="G18" s="8">
        <v>2.72</v>
      </c>
      <c r="H18" s="8">
        <v>4.66</v>
      </c>
      <c r="I18" s="8">
        <v>2.72</v>
      </c>
      <c r="J18" s="8">
        <v>14</v>
      </c>
      <c r="K18" s="8">
        <v>4</v>
      </c>
      <c r="L18" s="8">
        <v>30.2</v>
      </c>
      <c r="M18" s="8">
        <v>59.5</v>
      </c>
      <c r="N18" s="9">
        <v>1009.3</v>
      </c>
      <c r="O18" s="8">
        <v>815</v>
      </c>
      <c r="P18" s="8">
        <v>3.12</v>
      </c>
      <c r="Q18" s="8">
        <v>50.23</v>
      </c>
      <c r="R18" s="12">
        <v>0</v>
      </c>
      <c r="S18" s="11">
        <v>1</v>
      </c>
    </row>
    <row r="19" spans="1:19">
      <c r="A19" s="6">
        <v>1</v>
      </c>
      <c r="B19" s="7">
        <v>0.58333333333333304</v>
      </c>
      <c r="C19" s="8">
        <v>25.1</v>
      </c>
      <c r="D19" s="8">
        <v>28.89</v>
      </c>
      <c r="E19" s="8">
        <v>0.25</v>
      </c>
      <c r="F19" s="8">
        <v>1.73</v>
      </c>
      <c r="G19" s="8">
        <v>2.0499999999999998</v>
      </c>
      <c r="H19" s="8">
        <v>3.77</v>
      </c>
      <c r="I19" s="8">
        <v>2.98</v>
      </c>
      <c r="J19" s="8">
        <v>23</v>
      </c>
      <c r="K19" s="8">
        <v>3</v>
      </c>
      <c r="L19" s="8">
        <v>30.4</v>
      </c>
      <c r="M19" s="8">
        <v>55.9</v>
      </c>
      <c r="N19" s="9">
        <v>1008.5</v>
      </c>
      <c r="O19" s="8">
        <v>774</v>
      </c>
      <c r="P19" s="8">
        <v>3.42</v>
      </c>
      <c r="Q19" s="8">
        <v>46.34</v>
      </c>
      <c r="R19" s="12">
        <v>0</v>
      </c>
      <c r="S19" s="11">
        <v>1</v>
      </c>
    </row>
    <row r="20" spans="1:19">
      <c r="A20" s="6">
        <v>1</v>
      </c>
      <c r="B20" s="7">
        <v>0.625</v>
      </c>
      <c r="C20" s="8">
        <v>25.3</v>
      </c>
      <c r="D20" s="8">
        <v>27.61</v>
      </c>
      <c r="E20" s="8">
        <v>0.25</v>
      </c>
      <c r="F20" s="8">
        <v>1.88</v>
      </c>
      <c r="G20" s="8">
        <v>2.12</v>
      </c>
      <c r="H20" s="8">
        <v>3.99</v>
      </c>
      <c r="I20" s="8">
        <v>3.15</v>
      </c>
      <c r="J20" s="8">
        <v>23</v>
      </c>
      <c r="K20" s="8">
        <v>5</v>
      </c>
      <c r="L20" s="8">
        <v>30.2</v>
      </c>
      <c r="M20" s="8">
        <v>57.5</v>
      </c>
      <c r="N20" s="9">
        <v>1007.9</v>
      </c>
      <c r="O20" s="8">
        <v>589</v>
      </c>
      <c r="P20" s="8">
        <v>2.73</v>
      </c>
      <c r="Q20" s="8">
        <v>48.25</v>
      </c>
      <c r="R20" s="12">
        <v>0</v>
      </c>
      <c r="S20" s="11">
        <v>1</v>
      </c>
    </row>
    <row r="21" spans="1:19">
      <c r="A21" s="6">
        <v>1</v>
      </c>
      <c r="B21" s="7">
        <v>0.66666666666666696</v>
      </c>
      <c r="C21" s="8">
        <v>25.7</v>
      </c>
      <c r="D21" s="8">
        <v>26.52</v>
      </c>
      <c r="E21" s="8">
        <v>0.25</v>
      </c>
      <c r="F21" s="8">
        <v>1.74</v>
      </c>
      <c r="G21" s="8">
        <v>2.0499999999999998</v>
      </c>
      <c r="H21" s="8">
        <v>3.79</v>
      </c>
      <c r="I21" s="8">
        <v>3.15</v>
      </c>
      <c r="J21" s="8">
        <v>14</v>
      </c>
      <c r="K21" s="8">
        <v>7</v>
      </c>
      <c r="L21" s="8">
        <v>29.8</v>
      </c>
      <c r="M21" s="8">
        <v>59.2</v>
      </c>
      <c r="N21" s="9">
        <v>1008</v>
      </c>
      <c r="O21" s="8">
        <v>351</v>
      </c>
      <c r="P21" s="8">
        <v>3.16</v>
      </c>
      <c r="Q21" s="8">
        <v>43.74</v>
      </c>
      <c r="R21" s="10">
        <v>49.6</v>
      </c>
      <c r="S21" s="11">
        <v>1</v>
      </c>
    </row>
    <row r="22" spans="1:19">
      <c r="A22" s="6">
        <v>1</v>
      </c>
      <c r="B22" s="7">
        <v>0.70833333333333304</v>
      </c>
      <c r="C22" s="8">
        <v>26.5</v>
      </c>
      <c r="D22" s="8">
        <v>23.59</v>
      </c>
      <c r="E22" s="8">
        <v>0.28999999999999998</v>
      </c>
      <c r="F22" s="8">
        <v>1.47</v>
      </c>
      <c r="G22" s="8">
        <v>2.23</v>
      </c>
      <c r="H22" s="8">
        <v>3.7</v>
      </c>
      <c r="I22" s="8">
        <v>3.11</v>
      </c>
      <c r="J22" s="8">
        <v>14</v>
      </c>
      <c r="K22" s="8">
        <v>4</v>
      </c>
      <c r="L22" s="8">
        <v>28.8</v>
      </c>
      <c r="M22" s="8">
        <v>65.599999999999994</v>
      </c>
      <c r="N22" s="9">
        <v>1008.3</v>
      </c>
      <c r="O22" s="8">
        <v>100</v>
      </c>
      <c r="P22" s="8">
        <v>3.18</v>
      </c>
      <c r="Q22" s="8">
        <v>48.18</v>
      </c>
      <c r="R22" s="12">
        <v>0</v>
      </c>
      <c r="S22" s="11">
        <v>1</v>
      </c>
    </row>
    <row r="23" spans="1:19">
      <c r="A23" s="6">
        <v>1</v>
      </c>
      <c r="B23" s="7">
        <v>0.75</v>
      </c>
      <c r="C23" s="8">
        <v>26.7</v>
      </c>
      <c r="D23" s="8">
        <v>19.96</v>
      </c>
      <c r="E23" s="8">
        <v>0.37</v>
      </c>
      <c r="F23" s="8">
        <v>3.01</v>
      </c>
      <c r="G23" s="8">
        <v>4.67</v>
      </c>
      <c r="H23" s="8">
        <v>7.68</v>
      </c>
      <c r="I23" s="8">
        <v>3.19</v>
      </c>
      <c r="J23" s="8">
        <v>17</v>
      </c>
      <c r="K23" s="8">
        <v>4</v>
      </c>
      <c r="L23" s="8">
        <v>27.6</v>
      </c>
      <c r="M23" s="8">
        <v>74.3</v>
      </c>
      <c r="N23" s="9">
        <v>1008.9</v>
      </c>
      <c r="O23" s="8">
        <v>19</v>
      </c>
      <c r="P23" s="8">
        <v>2.85</v>
      </c>
      <c r="Q23" s="8">
        <v>43.82</v>
      </c>
      <c r="R23" s="12">
        <v>0</v>
      </c>
      <c r="S23" s="11">
        <v>1</v>
      </c>
    </row>
    <row r="24" spans="1:19">
      <c r="A24" s="6">
        <v>1</v>
      </c>
      <c r="B24" s="7">
        <v>0.79166666666666696</v>
      </c>
      <c r="C24" s="8">
        <v>26.7</v>
      </c>
      <c r="D24" s="8">
        <v>20.51</v>
      </c>
      <c r="E24" s="8">
        <v>0.28000000000000003</v>
      </c>
      <c r="F24" s="8">
        <v>1.48</v>
      </c>
      <c r="G24" s="8">
        <v>3.59</v>
      </c>
      <c r="H24" s="8">
        <v>5.07</v>
      </c>
      <c r="I24" s="8">
        <v>3.25</v>
      </c>
      <c r="J24" s="8">
        <v>11</v>
      </c>
      <c r="K24" s="8">
        <v>5</v>
      </c>
      <c r="L24" s="8">
        <v>27.2</v>
      </c>
      <c r="M24" s="8">
        <v>77.8</v>
      </c>
      <c r="N24" s="9">
        <v>1009.8</v>
      </c>
      <c r="O24" s="8">
        <v>12</v>
      </c>
      <c r="P24" s="8">
        <v>2.4300000000000002</v>
      </c>
      <c r="Q24" s="8">
        <v>46.19</v>
      </c>
      <c r="R24" s="12">
        <v>0</v>
      </c>
      <c r="S24" s="11">
        <v>1</v>
      </c>
    </row>
    <row r="25" spans="1:19">
      <c r="A25" s="6">
        <v>1</v>
      </c>
      <c r="B25" s="7">
        <v>0.83333333333333304</v>
      </c>
      <c r="C25" s="8">
        <v>26.8</v>
      </c>
      <c r="D25" s="8">
        <v>20.72</v>
      </c>
      <c r="E25" s="8">
        <v>0.27</v>
      </c>
      <c r="F25" s="8">
        <v>1.17</v>
      </c>
      <c r="G25" s="8">
        <v>3.1</v>
      </c>
      <c r="H25" s="8">
        <v>4.2699999999999996</v>
      </c>
      <c r="I25" s="8">
        <v>3.12</v>
      </c>
      <c r="J25" s="8">
        <v>13</v>
      </c>
      <c r="K25" s="8">
        <v>4</v>
      </c>
      <c r="L25" s="8">
        <v>27</v>
      </c>
      <c r="M25" s="8">
        <v>80.400000000000006</v>
      </c>
      <c r="N25" s="9">
        <v>1010.3</v>
      </c>
      <c r="O25" s="8">
        <v>12</v>
      </c>
      <c r="P25" s="8">
        <v>2.5</v>
      </c>
      <c r="Q25" s="8">
        <v>48.96</v>
      </c>
      <c r="R25" s="10">
        <v>37.200000000000003</v>
      </c>
      <c r="S25" s="11">
        <v>1</v>
      </c>
    </row>
    <row r="26" spans="1:19">
      <c r="A26" s="6">
        <v>1</v>
      </c>
      <c r="B26" s="7">
        <v>0.875</v>
      </c>
      <c r="C26" s="8">
        <v>26.8</v>
      </c>
      <c r="D26" s="8">
        <v>21.63</v>
      </c>
      <c r="E26" s="8">
        <v>0.26</v>
      </c>
      <c r="F26" s="8">
        <v>1.19</v>
      </c>
      <c r="G26" s="8">
        <v>2.46</v>
      </c>
      <c r="H26" s="8">
        <v>3.66</v>
      </c>
      <c r="I26" s="8">
        <v>3.08</v>
      </c>
      <c r="J26" s="8">
        <v>9</v>
      </c>
      <c r="K26" s="8">
        <v>6</v>
      </c>
      <c r="L26" s="8">
        <v>27</v>
      </c>
      <c r="M26" s="8">
        <v>80.599999999999994</v>
      </c>
      <c r="N26" s="9">
        <v>1010.8</v>
      </c>
      <c r="O26" s="8">
        <v>12</v>
      </c>
      <c r="P26" s="8">
        <v>2.5</v>
      </c>
      <c r="Q26" s="8">
        <v>51.8</v>
      </c>
      <c r="R26" s="10">
        <v>37.200000000000003</v>
      </c>
      <c r="S26" s="11">
        <v>1</v>
      </c>
    </row>
    <row r="27" spans="1:19">
      <c r="A27" s="6">
        <v>1</v>
      </c>
      <c r="B27" s="7">
        <v>0.91666666666666696</v>
      </c>
      <c r="C27" s="8">
        <v>27.3</v>
      </c>
      <c r="D27" s="8">
        <v>22.73</v>
      </c>
      <c r="E27" s="8">
        <v>0.26</v>
      </c>
      <c r="F27" s="8">
        <v>1.08</v>
      </c>
      <c r="G27" s="8">
        <v>2.2400000000000002</v>
      </c>
      <c r="H27" s="8">
        <v>3.32</v>
      </c>
      <c r="I27" s="8">
        <v>3.09</v>
      </c>
      <c r="J27" s="8">
        <v>9</v>
      </c>
      <c r="K27" s="8">
        <v>6</v>
      </c>
      <c r="L27" s="8">
        <v>27.1</v>
      </c>
      <c r="M27" s="8">
        <v>80.400000000000006</v>
      </c>
      <c r="N27" s="9">
        <v>1011</v>
      </c>
      <c r="O27" s="8">
        <v>12</v>
      </c>
      <c r="P27" s="8">
        <v>2.29</v>
      </c>
      <c r="Q27" s="8">
        <v>57.66</v>
      </c>
      <c r="R27" s="12">
        <v>0</v>
      </c>
      <c r="S27" s="11">
        <v>1</v>
      </c>
    </row>
    <row r="28" spans="1:19">
      <c r="A28" s="6">
        <v>1</v>
      </c>
      <c r="B28" s="7">
        <v>0.95833333333333304</v>
      </c>
      <c r="C28" s="8">
        <v>26.8</v>
      </c>
      <c r="D28" s="8">
        <v>25</v>
      </c>
      <c r="E28" s="8">
        <v>0.23</v>
      </c>
      <c r="F28" s="8">
        <v>1.02</v>
      </c>
      <c r="G28" s="8">
        <v>1.33</v>
      </c>
      <c r="H28" s="8">
        <v>2.36</v>
      </c>
      <c r="I28" s="8">
        <v>3.01</v>
      </c>
      <c r="J28" s="8">
        <v>18</v>
      </c>
      <c r="K28" s="8">
        <v>5</v>
      </c>
      <c r="L28" s="8">
        <v>27.1</v>
      </c>
      <c r="M28" s="8">
        <v>79</v>
      </c>
      <c r="N28" s="9">
        <v>1011.1</v>
      </c>
      <c r="O28" s="8">
        <v>12</v>
      </c>
      <c r="P28" s="8">
        <v>2.23</v>
      </c>
      <c r="Q28" s="8">
        <v>57.34</v>
      </c>
      <c r="R28" s="12">
        <v>0</v>
      </c>
      <c r="S28" s="11">
        <v>1</v>
      </c>
    </row>
    <row r="30" spans="1:19">
      <c r="A30" s="55" t="s">
        <v>37</v>
      </c>
      <c r="B30" s="44"/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9</v>
      </c>
    </row>
    <row r="31" spans="1:19">
      <c r="A31" s="56" t="s">
        <v>1</v>
      </c>
      <c r="B31" s="44"/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19">
      <c r="A32" s="57" t="s">
        <v>2</v>
      </c>
      <c r="B32" s="44"/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</row>
    <row r="33" spans="1:19">
      <c r="A33" s="58" t="s">
        <v>3</v>
      </c>
      <c r="B33" s="44"/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9">
      <c r="A34" s="59" t="s">
        <v>38</v>
      </c>
      <c r="B34" s="44"/>
      <c r="C34" s="8">
        <f t="shared" ref="C34:R34" si="0">24-C30-C31-C32-C33</f>
        <v>24</v>
      </c>
      <c r="D34" s="8">
        <f t="shared" si="0"/>
        <v>24</v>
      </c>
      <c r="E34" s="8">
        <f t="shared" si="0"/>
        <v>24</v>
      </c>
      <c r="F34" s="8">
        <f t="shared" si="0"/>
        <v>24</v>
      </c>
      <c r="G34" s="8">
        <f t="shared" si="0"/>
        <v>24</v>
      </c>
      <c r="H34" s="8">
        <f t="shared" si="0"/>
        <v>24</v>
      </c>
      <c r="I34" s="8">
        <f t="shared" si="0"/>
        <v>24</v>
      </c>
      <c r="J34" s="8">
        <f t="shared" si="0"/>
        <v>24</v>
      </c>
      <c r="K34" s="8">
        <f t="shared" si="0"/>
        <v>24</v>
      </c>
      <c r="L34" s="8">
        <f t="shared" si="0"/>
        <v>24</v>
      </c>
      <c r="M34" s="8">
        <f t="shared" si="0"/>
        <v>24</v>
      </c>
      <c r="N34" s="8">
        <f t="shared" si="0"/>
        <v>24</v>
      </c>
      <c r="O34" s="8">
        <f t="shared" si="0"/>
        <v>24</v>
      </c>
      <c r="P34" s="8">
        <f t="shared" si="0"/>
        <v>24</v>
      </c>
      <c r="Q34" s="8">
        <f t="shared" si="0"/>
        <v>24</v>
      </c>
      <c r="R34" s="8">
        <f t="shared" si="0"/>
        <v>15</v>
      </c>
    </row>
    <row r="35" spans="1:19">
      <c r="A35" s="60" t="s">
        <v>39</v>
      </c>
      <c r="B35" s="44"/>
      <c r="C35" s="13">
        <f>C34/(SUM(S5:S28))</f>
        <v>1</v>
      </c>
      <c r="D35" s="13">
        <f>D34/(SUM(S5:S28))</f>
        <v>1</v>
      </c>
      <c r="E35" s="13">
        <f>E34/(SUM(S5:S28))</f>
        <v>1</v>
      </c>
      <c r="F35" s="13">
        <f>F34/(SUM(S5:S28))</f>
        <v>1</v>
      </c>
      <c r="G35" s="13">
        <f>G34/(SUM(S5:S28))</f>
        <v>1</v>
      </c>
      <c r="H35" s="13">
        <f>H34/(SUM(S5:S28))</f>
        <v>1</v>
      </c>
      <c r="I35" s="13">
        <f>I34/(SUM(S5:S28))</f>
        <v>1</v>
      </c>
      <c r="J35" s="13">
        <f>J34/(SUM(S5:S28))</f>
        <v>1</v>
      </c>
      <c r="K35" s="13">
        <f>K34/(SUM(S5:S28))</f>
        <v>1</v>
      </c>
      <c r="L35" s="13">
        <f>L34/(SUM(S5:S28))</f>
        <v>1</v>
      </c>
      <c r="M35" s="13">
        <f>M34/(SUM(S5:S28))</f>
        <v>1</v>
      </c>
      <c r="N35" s="13">
        <f>N34/(SUM(S5:S28))</f>
        <v>1</v>
      </c>
      <c r="O35" s="13">
        <f>O34/(SUM(S5:S28))</f>
        <v>1</v>
      </c>
      <c r="P35" s="13">
        <f>P34/(SUM(S5:S28))</f>
        <v>1</v>
      </c>
      <c r="Q35" s="13">
        <f>Q34/(SUM(S5:S28))</f>
        <v>1</v>
      </c>
      <c r="R35" s="13">
        <f>R34/(SUM(S5:S28))</f>
        <v>0.625</v>
      </c>
    </row>
    <row r="37" spans="1:19">
      <c r="A37" s="6">
        <v>2</v>
      </c>
      <c r="B37" s="7">
        <v>0</v>
      </c>
      <c r="C37" s="8">
        <v>26.8</v>
      </c>
      <c r="D37" s="8">
        <v>24.88</v>
      </c>
      <c r="E37" s="8">
        <v>0.22</v>
      </c>
      <c r="F37" s="8">
        <v>0.99</v>
      </c>
      <c r="G37" s="8">
        <v>0.77</v>
      </c>
      <c r="H37" s="8">
        <v>1.76</v>
      </c>
      <c r="I37" s="8">
        <v>3.19</v>
      </c>
      <c r="J37" s="8">
        <v>11</v>
      </c>
      <c r="K37" s="8">
        <v>4</v>
      </c>
      <c r="L37" s="8">
        <v>27</v>
      </c>
      <c r="M37" s="8">
        <v>78</v>
      </c>
      <c r="N37" s="9">
        <v>1010.9</v>
      </c>
      <c r="O37" s="8">
        <v>12</v>
      </c>
      <c r="P37" s="8">
        <v>2.19</v>
      </c>
      <c r="Q37" s="8">
        <v>61.01</v>
      </c>
      <c r="R37" s="10">
        <v>24.8</v>
      </c>
      <c r="S37" s="14">
        <v>1</v>
      </c>
    </row>
    <row r="38" spans="1:19">
      <c r="A38" s="6">
        <v>2</v>
      </c>
      <c r="B38" s="7">
        <v>4.1666666666666664E-2</v>
      </c>
      <c r="C38" s="8">
        <v>27.1</v>
      </c>
      <c r="D38" s="8">
        <v>25.48</v>
      </c>
      <c r="E38" s="8">
        <v>0.31</v>
      </c>
      <c r="F38" s="8">
        <v>1.17</v>
      </c>
      <c r="G38" s="8">
        <v>0.75</v>
      </c>
      <c r="H38" s="8">
        <v>1.92</v>
      </c>
      <c r="I38" s="8">
        <v>2.99</v>
      </c>
      <c r="J38" s="8">
        <v>14</v>
      </c>
      <c r="K38" s="8">
        <v>1</v>
      </c>
      <c r="L38" s="8">
        <v>26.9</v>
      </c>
      <c r="M38" s="8">
        <v>77.599999999999994</v>
      </c>
      <c r="N38" s="9">
        <v>1010.6</v>
      </c>
      <c r="O38" s="8">
        <v>11</v>
      </c>
      <c r="P38" s="8">
        <v>1.67</v>
      </c>
      <c r="Q38" s="8">
        <v>73.63</v>
      </c>
      <c r="R38" s="12">
        <v>0</v>
      </c>
      <c r="S38" s="14">
        <v>1</v>
      </c>
    </row>
    <row r="39" spans="1:19">
      <c r="A39" s="6">
        <v>2</v>
      </c>
      <c r="B39" s="7">
        <v>8.3333333333333301E-2</v>
      </c>
      <c r="C39" s="8">
        <v>26.6</v>
      </c>
      <c r="D39" s="8">
        <v>21.1</v>
      </c>
      <c r="E39" s="8">
        <v>0.32</v>
      </c>
      <c r="F39" s="8">
        <v>1.1499999999999999</v>
      </c>
      <c r="G39" s="8">
        <v>4.0599999999999996</v>
      </c>
      <c r="H39" s="8">
        <v>5.21</v>
      </c>
      <c r="I39" s="8">
        <v>2.86</v>
      </c>
      <c r="J39" s="8">
        <v>13</v>
      </c>
      <c r="K39" s="8">
        <v>0</v>
      </c>
      <c r="L39" s="8">
        <v>26.5</v>
      </c>
      <c r="M39" s="8">
        <v>78.400000000000006</v>
      </c>
      <c r="N39" s="9">
        <v>1010.3</v>
      </c>
      <c r="O39" s="8">
        <v>11</v>
      </c>
      <c r="P39" s="8">
        <v>1.45</v>
      </c>
      <c r="Q39" s="8">
        <v>88.44</v>
      </c>
      <c r="R39" s="12">
        <v>0</v>
      </c>
      <c r="S39" s="14">
        <v>1</v>
      </c>
    </row>
    <row r="40" spans="1:19">
      <c r="A40" s="6">
        <v>2</v>
      </c>
      <c r="B40" s="7">
        <v>0.125</v>
      </c>
      <c r="C40" s="8">
        <v>27.2</v>
      </c>
      <c r="D40" s="8">
        <v>14.67</v>
      </c>
      <c r="E40" s="8">
        <v>0.34</v>
      </c>
      <c r="F40" s="8">
        <v>1.25</v>
      </c>
      <c r="G40" s="8">
        <v>3.67</v>
      </c>
      <c r="H40" s="8">
        <v>4.91</v>
      </c>
      <c r="I40" s="8">
        <v>2.89</v>
      </c>
      <c r="J40" s="8">
        <v>15</v>
      </c>
      <c r="K40" s="8">
        <v>2</v>
      </c>
      <c r="L40" s="8">
        <v>25.5</v>
      </c>
      <c r="M40" s="8">
        <v>84.3</v>
      </c>
      <c r="N40" s="9">
        <v>1009.9</v>
      </c>
      <c r="O40" s="8">
        <v>11</v>
      </c>
      <c r="P40" s="8">
        <v>0.94</v>
      </c>
      <c r="Q40" s="8">
        <v>146.69</v>
      </c>
      <c r="R40" s="12">
        <v>0</v>
      </c>
      <c r="S40" s="14">
        <v>1</v>
      </c>
    </row>
    <row r="41" spans="1:19">
      <c r="A41" s="6">
        <v>2</v>
      </c>
      <c r="B41" s="7">
        <v>0.16666666666666699</v>
      </c>
      <c r="C41" s="15">
        <v>27.2</v>
      </c>
      <c r="D41" s="16">
        <v>14.405616999999999</v>
      </c>
      <c r="E41" s="16">
        <v>0.35001300000000002</v>
      </c>
      <c r="F41" s="16">
        <v>1.0581780000000001</v>
      </c>
      <c r="G41" s="16">
        <v>4.3611129999999996</v>
      </c>
      <c r="H41" s="16">
        <v>5.4192910000000003</v>
      </c>
      <c r="I41" s="16">
        <v>2.7629600000000001</v>
      </c>
      <c r="J41" s="15">
        <v>17</v>
      </c>
      <c r="K41" s="15">
        <v>4</v>
      </c>
      <c r="L41" s="15">
        <v>25</v>
      </c>
      <c r="M41" s="15">
        <v>86.1</v>
      </c>
      <c r="N41" s="17">
        <v>1010</v>
      </c>
      <c r="O41" s="17">
        <v>10.5</v>
      </c>
      <c r="P41" s="15">
        <v>1.2</v>
      </c>
      <c r="Q41" s="15">
        <v>117</v>
      </c>
      <c r="R41" s="18">
        <v>0</v>
      </c>
      <c r="S41" s="14">
        <v>1</v>
      </c>
    </row>
    <row r="42" spans="1:19">
      <c r="A42" s="6">
        <v>2</v>
      </c>
      <c r="B42" s="7">
        <v>0.20833333333333301</v>
      </c>
      <c r="C42" s="15">
        <v>27.2</v>
      </c>
      <c r="D42" s="16">
        <v>14.696899</v>
      </c>
      <c r="E42" s="16">
        <v>0.375249</v>
      </c>
      <c r="F42" s="16">
        <v>1.1486400000000001</v>
      </c>
      <c r="G42" s="16">
        <v>4.1131690000000001</v>
      </c>
      <c r="H42" s="16">
        <v>5.2618080000000003</v>
      </c>
      <c r="I42" s="16">
        <v>2.830273</v>
      </c>
      <c r="J42" s="15">
        <v>20</v>
      </c>
      <c r="K42" s="15">
        <v>4</v>
      </c>
      <c r="L42" s="15">
        <v>24.9</v>
      </c>
      <c r="M42" s="15">
        <v>86.1</v>
      </c>
      <c r="N42" s="17">
        <v>1010.1</v>
      </c>
      <c r="O42" s="17">
        <v>11.7</v>
      </c>
      <c r="P42" s="15">
        <v>1.1000000000000001</v>
      </c>
      <c r="Q42" s="15">
        <v>140.1</v>
      </c>
      <c r="R42" s="19">
        <v>12.4</v>
      </c>
      <c r="S42" s="14">
        <v>1</v>
      </c>
    </row>
    <row r="43" spans="1:19">
      <c r="A43" s="6">
        <v>2</v>
      </c>
      <c r="B43" s="7">
        <v>0.25</v>
      </c>
      <c r="C43" s="15">
        <v>26.8</v>
      </c>
      <c r="D43" s="16">
        <v>8.4514429999999994</v>
      </c>
      <c r="E43" s="16">
        <v>0.45921899999999999</v>
      </c>
      <c r="F43" s="16">
        <v>2.0667930000000001</v>
      </c>
      <c r="G43" s="16">
        <v>12.679928</v>
      </c>
      <c r="H43" s="16">
        <v>14.74672</v>
      </c>
      <c r="I43" s="16">
        <v>3.0548600000000001</v>
      </c>
      <c r="J43" s="15">
        <v>27</v>
      </c>
      <c r="K43" s="15">
        <v>7</v>
      </c>
      <c r="L43" s="15">
        <v>25</v>
      </c>
      <c r="M43" s="15">
        <v>85.5</v>
      </c>
      <c r="N43" s="17">
        <v>1010.5</v>
      </c>
      <c r="O43" s="17">
        <v>33</v>
      </c>
      <c r="P43" s="15">
        <v>0.9</v>
      </c>
      <c r="Q43" s="15">
        <v>119.5</v>
      </c>
      <c r="R43" s="18">
        <v>0</v>
      </c>
      <c r="S43" s="14">
        <v>1</v>
      </c>
    </row>
    <row r="44" spans="1:19">
      <c r="A44" s="6">
        <v>2</v>
      </c>
      <c r="B44" s="7">
        <v>0.29166666666666702</v>
      </c>
      <c r="C44" s="15">
        <v>27</v>
      </c>
      <c r="D44" s="16">
        <v>15.974022</v>
      </c>
      <c r="E44" s="16">
        <v>0.42030600000000001</v>
      </c>
      <c r="F44" s="16">
        <v>4.3943409999999998</v>
      </c>
      <c r="G44" s="16">
        <v>7.9217789999999999</v>
      </c>
      <c r="H44" s="16">
        <v>12.316119</v>
      </c>
      <c r="I44" s="16">
        <v>2.6923050000000002</v>
      </c>
      <c r="J44" s="15">
        <v>28</v>
      </c>
      <c r="K44" s="15">
        <v>10</v>
      </c>
      <c r="L44" s="15">
        <v>26.9</v>
      </c>
      <c r="M44" s="15">
        <v>78</v>
      </c>
      <c r="N44" s="17">
        <v>1011.3</v>
      </c>
      <c r="O44" s="17">
        <v>96.1</v>
      </c>
      <c r="P44" s="15">
        <v>1.2</v>
      </c>
      <c r="Q44" s="15">
        <v>112.3</v>
      </c>
      <c r="R44" s="18">
        <v>0</v>
      </c>
      <c r="S44" s="14">
        <v>1</v>
      </c>
    </row>
    <row r="45" spans="1:19">
      <c r="A45" s="6">
        <v>2</v>
      </c>
      <c r="B45" s="7">
        <v>0.33333333333333298</v>
      </c>
      <c r="C45" s="15">
        <v>26.8</v>
      </c>
      <c r="D45" s="16">
        <v>20.397849999999998</v>
      </c>
      <c r="E45" s="16">
        <v>0.45972299999999999</v>
      </c>
      <c r="F45" s="16">
        <v>3.488804</v>
      </c>
      <c r="G45" s="16">
        <v>6.9559179999999996</v>
      </c>
      <c r="H45" s="16">
        <v>10.444720999999999</v>
      </c>
      <c r="I45" s="16">
        <v>2.738756</v>
      </c>
      <c r="J45" s="15">
        <v>29</v>
      </c>
      <c r="K45" s="15">
        <v>7</v>
      </c>
      <c r="L45" s="15">
        <v>27.9</v>
      </c>
      <c r="M45" s="15">
        <v>70.900000000000006</v>
      </c>
      <c r="N45" s="17">
        <v>1011.8</v>
      </c>
      <c r="O45" s="17">
        <v>126.5</v>
      </c>
      <c r="P45" s="15">
        <v>4</v>
      </c>
      <c r="Q45" s="15">
        <v>75.2</v>
      </c>
      <c r="R45" s="18">
        <v>0</v>
      </c>
      <c r="S45" s="14">
        <v>1</v>
      </c>
    </row>
    <row r="46" spans="1:19">
      <c r="A46" s="6">
        <v>2</v>
      </c>
      <c r="B46" s="7">
        <v>0.375</v>
      </c>
      <c r="C46" s="15">
        <v>25.4</v>
      </c>
      <c r="D46" s="16">
        <v>30.838782999999999</v>
      </c>
      <c r="E46" s="16">
        <v>0.77753499999999998</v>
      </c>
      <c r="F46" s="16">
        <v>1.5543830000000001</v>
      </c>
      <c r="G46" s="16">
        <v>2.6180050000000001</v>
      </c>
      <c r="H46" s="16">
        <v>4.1723879999999998</v>
      </c>
      <c r="I46" s="16">
        <v>4.14907</v>
      </c>
      <c r="J46" s="20">
        <v>985</v>
      </c>
      <c r="K46" s="20">
        <v>985</v>
      </c>
      <c r="L46" s="15">
        <v>29.9</v>
      </c>
      <c r="M46" s="15">
        <v>53.2</v>
      </c>
      <c r="N46" s="17">
        <v>1012</v>
      </c>
      <c r="O46" s="17">
        <v>832.7</v>
      </c>
      <c r="P46" s="15">
        <v>5.4</v>
      </c>
      <c r="Q46" s="15">
        <v>88.6</v>
      </c>
      <c r="R46" s="18">
        <v>0</v>
      </c>
      <c r="S46" s="14">
        <v>1</v>
      </c>
    </row>
    <row r="47" spans="1:19">
      <c r="A47" s="6">
        <v>2</v>
      </c>
      <c r="B47" s="7">
        <v>0.41666666666666702</v>
      </c>
      <c r="C47" s="8">
        <v>25.3</v>
      </c>
      <c r="D47" s="8">
        <v>28.26</v>
      </c>
      <c r="E47" s="21">
        <v>1.34</v>
      </c>
      <c r="F47" s="8">
        <v>2.09</v>
      </c>
      <c r="G47" s="8">
        <v>3</v>
      </c>
      <c r="H47" s="8">
        <v>5.09</v>
      </c>
      <c r="I47" s="8">
        <v>3.47</v>
      </c>
      <c r="J47" s="8">
        <v>22</v>
      </c>
      <c r="K47" s="8">
        <v>0</v>
      </c>
      <c r="L47" s="8">
        <v>29.9</v>
      </c>
      <c r="M47" s="8">
        <v>54.6</v>
      </c>
      <c r="N47" s="9">
        <v>1013.7</v>
      </c>
      <c r="O47" s="8">
        <v>785</v>
      </c>
      <c r="P47" s="8">
        <v>4.28</v>
      </c>
      <c r="Q47" s="8">
        <v>86.38</v>
      </c>
      <c r="R47" s="12">
        <v>0</v>
      </c>
      <c r="S47" s="14">
        <v>1</v>
      </c>
    </row>
    <row r="48" spans="1:19">
      <c r="A48" s="6">
        <v>2</v>
      </c>
      <c r="B48" s="7">
        <v>0.45833333333333298</v>
      </c>
      <c r="C48" s="8">
        <v>24.8</v>
      </c>
      <c r="D48" s="8">
        <v>28.28</v>
      </c>
      <c r="E48" s="21">
        <v>1.1000000000000001</v>
      </c>
      <c r="F48" s="8">
        <v>2</v>
      </c>
      <c r="G48" s="8">
        <v>2.98</v>
      </c>
      <c r="H48" s="8">
        <v>4.9800000000000004</v>
      </c>
      <c r="I48" s="21">
        <v>3.91</v>
      </c>
      <c r="J48" s="8">
        <v>26</v>
      </c>
      <c r="K48" s="8">
        <v>1</v>
      </c>
      <c r="L48" s="8">
        <v>30</v>
      </c>
      <c r="M48" s="8">
        <v>58.1</v>
      </c>
      <c r="N48" s="9">
        <v>1011.5</v>
      </c>
      <c r="O48" s="8">
        <v>649</v>
      </c>
      <c r="P48" s="8">
        <v>3.68</v>
      </c>
      <c r="Q48" s="8">
        <v>77.38</v>
      </c>
      <c r="R48" s="12">
        <v>0</v>
      </c>
      <c r="S48" s="14">
        <v>1</v>
      </c>
    </row>
    <row r="49" spans="1:19">
      <c r="A49" s="6">
        <v>2</v>
      </c>
      <c r="B49" s="7">
        <v>0.5</v>
      </c>
      <c r="C49" s="8">
        <v>25.2</v>
      </c>
      <c r="D49" s="8">
        <v>27.36</v>
      </c>
      <c r="E49" s="8">
        <v>0.97</v>
      </c>
      <c r="F49" s="8">
        <v>2.0499999999999998</v>
      </c>
      <c r="G49" s="8">
        <v>2.4300000000000002</v>
      </c>
      <c r="H49" s="8">
        <v>4.4800000000000004</v>
      </c>
      <c r="I49" s="8">
        <v>2.52</v>
      </c>
      <c r="J49" s="8">
        <v>17</v>
      </c>
      <c r="K49" s="8">
        <v>4</v>
      </c>
      <c r="L49" s="8">
        <v>29.7</v>
      </c>
      <c r="M49" s="8">
        <v>61.1</v>
      </c>
      <c r="N49" s="9">
        <v>1010.9</v>
      </c>
      <c r="O49" s="8">
        <v>661</v>
      </c>
      <c r="P49" s="8">
        <v>3.29</v>
      </c>
      <c r="Q49" s="8">
        <v>71.45</v>
      </c>
      <c r="R49" s="10">
        <v>37.200000000000003</v>
      </c>
      <c r="S49" s="14">
        <v>1</v>
      </c>
    </row>
    <row r="50" spans="1:19">
      <c r="A50" s="6">
        <v>2</v>
      </c>
      <c r="B50" s="7">
        <v>0.54166666666666696</v>
      </c>
      <c r="C50" s="8">
        <v>24.9</v>
      </c>
      <c r="D50" s="8">
        <v>28.14</v>
      </c>
      <c r="E50" s="8">
        <v>0.41</v>
      </c>
      <c r="F50" s="8">
        <v>1.93</v>
      </c>
      <c r="G50" s="8">
        <v>1.76</v>
      </c>
      <c r="H50" s="8">
        <v>3.68</v>
      </c>
      <c r="I50" s="8">
        <v>3.74</v>
      </c>
      <c r="J50" s="8">
        <v>17</v>
      </c>
      <c r="K50" s="8">
        <v>5</v>
      </c>
      <c r="L50" s="8">
        <v>22.6</v>
      </c>
      <c r="M50" s="8">
        <v>52.9</v>
      </c>
      <c r="N50" s="9">
        <v>1009.9</v>
      </c>
      <c r="O50" s="8">
        <v>896</v>
      </c>
      <c r="P50" s="8">
        <v>3.77</v>
      </c>
      <c r="Q50" s="8">
        <v>59.82</v>
      </c>
      <c r="R50" s="12">
        <v>0</v>
      </c>
      <c r="S50" s="14">
        <v>1</v>
      </c>
    </row>
    <row r="51" spans="1:19">
      <c r="A51" s="6">
        <v>2</v>
      </c>
      <c r="B51" s="7">
        <v>0.58333333333333304</v>
      </c>
      <c r="C51" s="8">
        <v>25.3</v>
      </c>
      <c r="D51" s="8">
        <v>27.97</v>
      </c>
      <c r="E51" s="8">
        <v>0.49</v>
      </c>
      <c r="F51" s="8">
        <v>1.81</v>
      </c>
      <c r="G51" s="8">
        <v>1.63</v>
      </c>
      <c r="H51" s="8">
        <v>3.44</v>
      </c>
      <c r="I51" s="8">
        <v>3.43</v>
      </c>
      <c r="J51" s="8">
        <v>13</v>
      </c>
      <c r="K51" s="8">
        <v>3</v>
      </c>
      <c r="L51" s="8">
        <v>30.1</v>
      </c>
      <c r="M51" s="8">
        <v>57.6</v>
      </c>
      <c r="N51" s="9">
        <v>1009.1</v>
      </c>
      <c r="O51" s="8">
        <v>780</v>
      </c>
      <c r="P51" s="8">
        <v>3.88</v>
      </c>
      <c r="Q51" s="8">
        <v>61.48</v>
      </c>
      <c r="R51" s="12">
        <v>0</v>
      </c>
      <c r="S51" s="14">
        <v>1</v>
      </c>
    </row>
    <row r="52" spans="1:19">
      <c r="A52" s="6">
        <v>2</v>
      </c>
      <c r="B52" s="7">
        <v>0.625</v>
      </c>
      <c r="C52" s="8">
        <v>25.1</v>
      </c>
      <c r="D52" s="8">
        <v>27.74</v>
      </c>
      <c r="E52" s="8">
        <v>0.26</v>
      </c>
      <c r="F52" s="8">
        <v>1.81</v>
      </c>
      <c r="G52" s="8">
        <v>1.73</v>
      </c>
      <c r="H52" s="8">
        <v>3.55</v>
      </c>
      <c r="I52" s="8">
        <v>1.26</v>
      </c>
      <c r="J52" s="8">
        <v>14</v>
      </c>
      <c r="K52" s="8">
        <v>7</v>
      </c>
      <c r="L52" s="8">
        <v>29.7</v>
      </c>
      <c r="M52" s="8">
        <v>59.8</v>
      </c>
      <c r="N52" s="9">
        <v>1008.7</v>
      </c>
      <c r="O52" s="8">
        <v>594</v>
      </c>
      <c r="P52" s="8">
        <v>3.67</v>
      </c>
      <c r="Q52" s="8">
        <v>49.42</v>
      </c>
      <c r="R52" s="12">
        <v>0</v>
      </c>
      <c r="S52" s="14">
        <v>1</v>
      </c>
    </row>
    <row r="53" spans="1:19">
      <c r="A53" s="6">
        <v>2</v>
      </c>
      <c r="B53" s="7">
        <v>0.66666666666666696</v>
      </c>
      <c r="C53" s="8">
        <v>25.3</v>
      </c>
      <c r="D53" s="8">
        <v>26.72</v>
      </c>
      <c r="E53" s="8">
        <v>0.01</v>
      </c>
      <c r="F53" s="8">
        <v>2.11</v>
      </c>
      <c r="G53" s="8">
        <v>2.08</v>
      </c>
      <c r="H53" s="8">
        <v>4.1900000000000004</v>
      </c>
      <c r="I53" s="8">
        <v>0.62</v>
      </c>
      <c r="J53" s="8">
        <v>15</v>
      </c>
      <c r="K53" s="8">
        <v>7</v>
      </c>
      <c r="L53" s="8">
        <v>29.1</v>
      </c>
      <c r="M53" s="8">
        <v>63.3</v>
      </c>
      <c r="N53" s="9">
        <v>1008.7</v>
      </c>
      <c r="O53" s="8">
        <v>356</v>
      </c>
      <c r="P53" s="8">
        <v>3.72</v>
      </c>
      <c r="Q53" s="8">
        <v>51.18</v>
      </c>
      <c r="R53" s="10">
        <v>37.200000000000003</v>
      </c>
      <c r="S53" s="14">
        <v>1</v>
      </c>
    </row>
    <row r="54" spans="1:19">
      <c r="A54" s="6">
        <v>2</v>
      </c>
      <c r="B54" s="7">
        <v>0.70833333333333304</v>
      </c>
      <c r="C54" s="8">
        <v>26.4</v>
      </c>
      <c r="D54" s="8">
        <v>25.02</v>
      </c>
      <c r="E54" s="22">
        <v>-0.39</v>
      </c>
      <c r="F54" s="8">
        <v>1.92</v>
      </c>
      <c r="G54" s="8">
        <v>2.35</v>
      </c>
      <c r="H54" s="8">
        <v>4.26</v>
      </c>
      <c r="I54" s="8">
        <v>0.89</v>
      </c>
      <c r="J54" s="8">
        <v>14</v>
      </c>
      <c r="K54" s="8">
        <v>8</v>
      </c>
      <c r="L54" s="8">
        <v>28.4</v>
      </c>
      <c r="M54" s="8">
        <v>69.3</v>
      </c>
      <c r="N54" s="9">
        <v>1008.8</v>
      </c>
      <c r="O54" s="8">
        <v>105</v>
      </c>
      <c r="P54" s="8">
        <v>3.31</v>
      </c>
      <c r="Q54" s="8">
        <v>61.61</v>
      </c>
      <c r="R54" s="12">
        <v>0</v>
      </c>
      <c r="S54" s="14">
        <v>1</v>
      </c>
    </row>
    <row r="55" spans="1:19">
      <c r="A55" s="6">
        <v>2</v>
      </c>
      <c r="B55" s="7">
        <v>0.75</v>
      </c>
      <c r="C55" s="8">
        <v>26.6</v>
      </c>
      <c r="D55" s="8">
        <v>21.78</v>
      </c>
      <c r="E55" s="22">
        <v>-0.89</v>
      </c>
      <c r="F55" s="8">
        <v>2.37</v>
      </c>
      <c r="G55" s="8">
        <v>4.87</v>
      </c>
      <c r="H55" s="8">
        <v>7.24</v>
      </c>
      <c r="I55" s="8">
        <v>1.22</v>
      </c>
      <c r="J55" s="8">
        <v>15</v>
      </c>
      <c r="K55" s="8">
        <v>7</v>
      </c>
      <c r="L55" s="8">
        <v>27.4</v>
      </c>
      <c r="M55" s="8">
        <v>75.400000000000006</v>
      </c>
      <c r="N55" s="9">
        <v>1009.4</v>
      </c>
      <c r="O55" s="8">
        <v>18</v>
      </c>
      <c r="P55" s="8">
        <v>2.52</v>
      </c>
      <c r="Q55" s="8">
        <v>59.51</v>
      </c>
      <c r="R55" s="12">
        <v>0</v>
      </c>
      <c r="S55" s="14">
        <v>1</v>
      </c>
    </row>
    <row r="56" spans="1:19">
      <c r="A56" s="6">
        <v>2</v>
      </c>
      <c r="B56" s="7">
        <v>0.79166666666666696</v>
      </c>
      <c r="C56" s="8">
        <v>26.9</v>
      </c>
      <c r="D56" s="8">
        <v>19.72</v>
      </c>
      <c r="E56" s="22">
        <v>-1.24</v>
      </c>
      <c r="F56" s="8">
        <v>1.23</v>
      </c>
      <c r="G56" s="8">
        <v>5.68</v>
      </c>
      <c r="H56" s="8">
        <v>6.91</v>
      </c>
      <c r="I56" s="8">
        <v>1.34</v>
      </c>
      <c r="J56" s="8">
        <v>17</v>
      </c>
      <c r="K56" s="8">
        <v>7</v>
      </c>
      <c r="L56" s="8">
        <v>27</v>
      </c>
      <c r="M56" s="8">
        <v>78.3</v>
      </c>
      <c r="N56" s="9">
        <v>1010.1</v>
      </c>
      <c r="O56" s="8">
        <v>11</v>
      </c>
      <c r="P56" s="8">
        <v>1.83</v>
      </c>
      <c r="Q56" s="8">
        <v>63.23</v>
      </c>
      <c r="R56" s="12">
        <v>0</v>
      </c>
      <c r="S56" s="14">
        <v>1</v>
      </c>
    </row>
    <row r="57" spans="1:19">
      <c r="A57" s="6">
        <v>2</v>
      </c>
      <c r="B57" s="7">
        <v>0.83333333333333304</v>
      </c>
      <c r="C57" s="8">
        <v>27.4</v>
      </c>
      <c r="D57" s="8">
        <v>18.57</v>
      </c>
      <c r="E57" s="22">
        <v>-1.28</v>
      </c>
      <c r="F57" s="8">
        <v>1.21</v>
      </c>
      <c r="G57" s="8">
        <v>6.12</v>
      </c>
      <c r="H57" s="8">
        <v>7.33</v>
      </c>
      <c r="I57" s="8">
        <v>1.33</v>
      </c>
      <c r="J57" s="8">
        <v>20</v>
      </c>
      <c r="K57" s="8">
        <v>9</v>
      </c>
      <c r="L57" s="8">
        <v>26.8</v>
      </c>
      <c r="M57" s="8">
        <v>80.8</v>
      </c>
      <c r="N57" s="9">
        <v>1010.6</v>
      </c>
      <c r="O57" s="8">
        <v>11</v>
      </c>
      <c r="P57" s="8">
        <v>1.81</v>
      </c>
      <c r="Q57" s="8">
        <v>56.59</v>
      </c>
      <c r="R57" s="10">
        <v>37.200000000000003</v>
      </c>
      <c r="S57" s="14">
        <v>1</v>
      </c>
    </row>
    <row r="58" spans="1:19">
      <c r="A58" s="6">
        <v>2</v>
      </c>
      <c r="B58" s="7">
        <v>0.875</v>
      </c>
      <c r="C58" s="8">
        <v>27.4</v>
      </c>
      <c r="D58" s="8">
        <v>21.99</v>
      </c>
      <c r="E58" s="22">
        <v>-1.45</v>
      </c>
      <c r="F58" s="8">
        <v>1.17</v>
      </c>
      <c r="G58" s="8">
        <v>2.93</v>
      </c>
      <c r="H58" s="8">
        <v>4.0999999999999996</v>
      </c>
      <c r="I58" s="8">
        <v>1.25</v>
      </c>
      <c r="J58" s="8">
        <v>9</v>
      </c>
      <c r="K58" s="8">
        <v>6</v>
      </c>
      <c r="L58" s="8">
        <v>26.8</v>
      </c>
      <c r="M58" s="8">
        <v>81.2</v>
      </c>
      <c r="N58" s="9">
        <v>1011.4</v>
      </c>
      <c r="O58" s="8">
        <v>12</v>
      </c>
      <c r="P58" s="8">
        <v>2.25</v>
      </c>
      <c r="Q58" s="8">
        <v>51.15</v>
      </c>
      <c r="R58" s="10">
        <v>24.8</v>
      </c>
      <c r="S58" s="14">
        <v>1</v>
      </c>
    </row>
    <row r="59" spans="1:19">
      <c r="A59" s="6">
        <v>2</v>
      </c>
      <c r="B59" s="7">
        <v>0.91666666666666696</v>
      </c>
      <c r="C59" s="8">
        <v>27.4</v>
      </c>
      <c r="D59" s="8">
        <v>23.78</v>
      </c>
      <c r="E59" s="22">
        <v>-1.58</v>
      </c>
      <c r="F59" s="8">
        <v>1.2</v>
      </c>
      <c r="G59" s="8">
        <v>1.62</v>
      </c>
      <c r="H59" s="8">
        <v>2.82</v>
      </c>
      <c r="I59" s="8">
        <v>1.29</v>
      </c>
      <c r="J59" s="8">
        <v>12</v>
      </c>
      <c r="K59" s="8">
        <v>7</v>
      </c>
      <c r="L59" s="8">
        <v>26.9</v>
      </c>
      <c r="M59" s="8">
        <v>80.900000000000006</v>
      </c>
      <c r="N59" s="9">
        <v>1011.7</v>
      </c>
      <c r="O59" s="8">
        <v>12</v>
      </c>
      <c r="P59" s="8">
        <v>2.98</v>
      </c>
      <c r="Q59" s="8">
        <v>47.46</v>
      </c>
      <c r="R59" s="12">
        <v>0</v>
      </c>
      <c r="S59" s="14">
        <v>1</v>
      </c>
    </row>
    <row r="60" spans="1:19">
      <c r="A60" s="6">
        <v>2</v>
      </c>
      <c r="B60" s="7">
        <v>0.95833333333333304</v>
      </c>
      <c r="C60" s="8">
        <v>26.9</v>
      </c>
      <c r="D60" s="8">
        <v>24.42</v>
      </c>
      <c r="E60" s="22">
        <v>-1.65</v>
      </c>
      <c r="F60" s="8">
        <v>1.21</v>
      </c>
      <c r="G60" s="8">
        <v>1.24</v>
      </c>
      <c r="H60" s="8">
        <v>2.46</v>
      </c>
      <c r="I60" s="8">
        <v>1.24</v>
      </c>
      <c r="J60" s="8">
        <v>11</v>
      </c>
      <c r="K60" s="8">
        <v>6</v>
      </c>
      <c r="L60" s="8">
        <v>26.9</v>
      </c>
      <c r="M60" s="8">
        <v>79.8</v>
      </c>
      <c r="N60" s="9">
        <v>1011.7</v>
      </c>
      <c r="O60" s="8">
        <v>12</v>
      </c>
      <c r="P60" s="8">
        <v>2.17</v>
      </c>
      <c r="Q60" s="8">
        <v>52.1</v>
      </c>
      <c r="R60" s="12">
        <v>0</v>
      </c>
      <c r="S60" s="14">
        <v>1</v>
      </c>
    </row>
    <row r="62" spans="1:19">
      <c r="A62" s="55" t="s">
        <v>37</v>
      </c>
      <c r="B62" s="44"/>
      <c r="C62" s="8">
        <v>0</v>
      </c>
      <c r="D62" s="8">
        <v>0</v>
      </c>
      <c r="E62" s="8">
        <v>7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6</v>
      </c>
    </row>
    <row r="63" spans="1:19">
      <c r="A63" s="56" t="s">
        <v>1</v>
      </c>
      <c r="B63" s="44"/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9">
      <c r="A64" s="57" t="s">
        <v>2</v>
      </c>
      <c r="B64" s="44"/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1</v>
      </c>
      <c r="K64" s="8">
        <v>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</row>
    <row r="65" spans="1:19">
      <c r="A65" s="58" t="s">
        <v>3</v>
      </c>
      <c r="B65" s="44"/>
      <c r="C65" s="8">
        <v>0</v>
      </c>
      <c r="D65" s="8">
        <v>0</v>
      </c>
      <c r="E65" s="8">
        <v>2</v>
      </c>
      <c r="F65" s="8">
        <v>0</v>
      </c>
      <c r="G65" s="8">
        <v>0</v>
      </c>
      <c r="H65" s="8">
        <v>0</v>
      </c>
      <c r="I65" s="8">
        <v>1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</row>
    <row r="66" spans="1:19">
      <c r="A66" s="59" t="s">
        <v>38</v>
      </c>
      <c r="B66" s="44"/>
      <c r="C66" s="8">
        <f t="shared" ref="C66:R66" si="1">24-C62-C63-C64-C65</f>
        <v>24</v>
      </c>
      <c r="D66" s="8">
        <f t="shared" si="1"/>
        <v>24</v>
      </c>
      <c r="E66" s="8">
        <f t="shared" si="1"/>
        <v>15</v>
      </c>
      <c r="F66" s="8">
        <f t="shared" si="1"/>
        <v>24</v>
      </c>
      <c r="G66" s="8">
        <f t="shared" si="1"/>
        <v>24</v>
      </c>
      <c r="H66" s="8">
        <f t="shared" si="1"/>
        <v>24</v>
      </c>
      <c r="I66" s="8">
        <f t="shared" si="1"/>
        <v>23</v>
      </c>
      <c r="J66" s="8">
        <f t="shared" si="1"/>
        <v>23</v>
      </c>
      <c r="K66" s="8">
        <f t="shared" si="1"/>
        <v>23</v>
      </c>
      <c r="L66" s="8">
        <f t="shared" si="1"/>
        <v>24</v>
      </c>
      <c r="M66" s="8">
        <f t="shared" si="1"/>
        <v>24</v>
      </c>
      <c r="N66" s="8">
        <f t="shared" si="1"/>
        <v>24</v>
      </c>
      <c r="O66" s="8">
        <f t="shared" si="1"/>
        <v>24</v>
      </c>
      <c r="P66" s="8">
        <f t="shared" si="1"/>
        <v>24</v>
      </c>
      <c r="Q66" s="8">
        <f t="shared" si="1"/>
        <v>24</v>
      </c>
      <c r="R66" s="8">
        <f t="shared" si="1"/>
        <v>18</v>
      </c>
    </row>
    <row r="67" spans="1:19">
      <c r="A67" s="60" t="s">
        <v>39</v>
      </c>
      <c r="B67" s="44"/>
      <c r="C67" s="13">
        <f>C66/(SUM(S37:S60))</f>
        <v>1</v>
      </c>
      <c r="D67" s="13">
        <f>D66/(SUM(S37:S60))</f>
        <v>1</v>
      </c>
      <c r="E67" s="13">
        <f>E66/(SUM(S37:S60))</f>
        <v>0.625</v>
      </c>
      <c r="F67" s="13">
        <f>F66/(SUM(S37:S60))</f>
        <v>1</v>
      </c>
      <c r="G67" s="13">
        <f>G66/(SUM(S37:S60))</f>
        <v>1</v>
      </c>
      <c r="H67" s="13">
        <f>H66/(SUM(S37:S60))</f>
        <v>1</v>
      </c>
      <c r="I67" s="13">
        <f>I66/(SUM(S37:S60))</f>
        <v>0.95833333333333337</v>
      </c>
      <c r="J67" s="13">
        <f>J66/(SUM(S37:S60))</f>
        <v>0.95833333333333337</v>
      </c>
      <c r="K67" s="13">
        <f>K66/(SUM(S37:S60))</f>
        <v>0.95833333333333337</v>
      </c>
      <c r="L67" s="13">
        <f>L66/(SUM(S37:S60))</f>
        <v>1</v>
      </c>
      <c r="M67" s="13">
        <f>M66/(SUM(S37:S60))</f>
        <v>1</v>
      </c>
      <c r="N67" s="13">
        <f>N66/(SUM(S37:S60))</f>
        <v>1</v>
      </c>
      <c r="O67" s="13">
        <f>O66/(SUM(S37:S60))</f>
        <v>1</v>
      </c>
      <c r="P67" s="13">
        <f>P66/(SUM(S37:S60))</f>
        <v>1</v>
      </c>
      <c r="Q67" s="13">
        <f>Q66/(SUM(S37:S60))</f>
        <v>1</v>
      </c>
      <c r="R67" s="13">
        <f>R66/(SUM(S37:S60))</f>
        <v>0.75</v>
      </c>
    </row>
    <row r="69" spans="1:19">
      <c r="A69" s="6">
        <v>3</v>
      </c>
      <c r="B69" s="7">
        <v>0</v>
      </c>
      <c r="C69" s="8">
        <v>27.3</v>
      </c>
      <c r="D69" s="8">
        <v>24.45</v>
      </c>
      <c r="E69" s="21">
        <v>-1.44</v>
      </c>
      <c r="F69" s="8">
        <v>1.0900000000000001</v>
      </c>
      <c r="G69" s="8">
        <v>1.02</v>
      </c>
      <c r="H69" s="8">
        <v>2.12</v>
      </c>
      <c r="I69" s="8">
        <v>1.23</v>
      </c>
      <c r="J69" s="8">
        <v>12</v>
      </c>
      <c r="K69" s="8">
        <v>3</v>
      </c>
      <c r="L69" s="8">
        <v>26.9</v>
      </c>
      <c r="M69" s="8">
        <v>80.5</v>
      </c>
      <c r="N69" s="9">
        <v>1011.5</v>
      </c>
      <c r="O69" s="8">
        <v>12</v>
      </c>
      <c r="P69" s="8">
        <v>2.2400000000000002</v>
      </c>
      <c r="Q69" s="8">
        <v>55.63</v>
      </c>
      <c r="R69" s="10">
        <v>37.200000000000003</v>
      </c>
      <c r="S69" s="14">
        <v>1</v>
      </c>
    </row>
    <row r="70" spans="1:19">
      <c r="A70" s="6">
        <v>3</v>
      </c>
      <c r="B70" s="7">
        <v>4.1666666666666664E-2</v>
      </c>
      <c r="C70" s="8">
        <v>26.7</v>
      </c>
      <c r="D70" s="8">
        <v>23.28</v>
      </c>
      <c r="E70" s="8">
        <v>0.28000000000000003</v>
      </c>
      <c r="F70" s="8">
        <v>1.1100000000000001</v>
      </c>
      <c r="G70" s="8">
        <v>0.57999999999999996</v>
      </c>
      <c r="H70" s="8">
        <v>1.69</v>
      </c>
      <c r="I70" s="8">
        <v>2.15</v>
      </c>
      <c r="J70" s="8">
        <v>9</v>
      </c>
      <c r="K70" s="8">
        <v>0</v>
      </c>
      <c r="L70" s="8">
        <v>27</v>
      </c>
      <c r="M70" s="8">
        <v>80.099999999999994</v>
      </c>
      <c r="N70" s="9">
        <v>1011.1</v>
      </c>
      <c r="O70" s="8">
        <v>12</v>
      </c>
      <c r="P70" s="8">
        <v>2.17</v>
      </c>
      <c r="Q70" s="8">
        <v>55.23</v>
      </c>
      <c r="R70" s="12">
        <v>0</v>
      </c>
      <c r="S70" s="14">
        <v>1</v>
      </c>
    </row>
    <row r="71" spans="1:19">
      <c r="A71" s="6">
        <v>3</v>
      </c>
      <c r="B71" s="7">
        <v>8.3333333333333301E-2</v>
      </c>
      <c r="C71" s="8">
        <v>26.7</v>
      </c>
      <c r="D71" s="8">
        <v>21.75</v>
      </c>
      <c r="E71" s="8">
        <v>0.23</v>
      </c>
      <c r="F71" s="8">
        <v>1.21</v>
      </c>
      <c r="G71" s="8">
        <v>0.27</v>
      </c>
      <c r="H71" s="8">
        <v>1.48</v>
      </c>
      <c r="I71" s="8">
        <v>2.5499999999999998</v>
      </c>
      <c r="J71" s="8">
        <v>7</v>
      </c>
      <c r="K71" s="8">
        <v>0</v>
      </c>
      <c r="L71" s="8">
        <v>27.1</v>
      </c>
      <c r="M71" s="8">
        <v>79.7</v>
      </c>
      <c r="N71" s="9">
        <v>1010.7</v>
      </c>
      <c r="O71" s="8">
        <v>12</v>
      </c>
      <c r="P71" s="8">
        <v>1.87</v>
      </c>
      <c r="Q71" s="8">
        <v>57.28</v>
      </c>
      <c r="R71" s="12">
        <v>0</v>
      </c>
      <c r="S71" s="14">
        <v>1</v>
      </c>
    </row>
    <row r="72" spans="1:19">
      <c r="A72" s="6">
        <v>3</v>
      </c>
      <c r="B72" s="7">
        <v>0.125</v>
      </c>
      <c r="C72" s="8">
        <v>26.6</v>
      </c>
      <c r="D72" s="8">
        <v>22.39</v>
      </c>
      <c r="E72" s="8">
        <v>0.2</v>
      </c>
      <c r="F72" s="8">
        <v>1.05</v>
      </c>
      <c r="G72" s="8">
        <v>0.05</v>
      </c>
      <c r="H72" s="8">
        <v>1.1000000000000001</v>
      </c>
      <c r="I72" s="8">
        <v>2.46</v>
      </c>
      <c r="J72" s="8">
        <v>3</v>
      </c>
      <c r="K72" s="8">
        <v>0</v>
      </c>
      <c r="L72" s="8">
        <v>27.1</v>
      </c>
      <c r="M72" s="8">
        <v>79.8</v>
      </c>
      <c r="N72" s="9">
        <v>1010.5</v>
      </c>
      <c r="O72" s="8">
        <v>12</v>
      </c>
      <c r="P72" s="8">
        <v>1.73</v>
      </c>
      <c r="Q72" s="8">
        <v>56.48</v>
      </c>
      <c r="R72" s="12">
        <v>0</v>
      </c>
      <c r="S72" s="14">
        <v>1</v>
      </c>
    </row>
    <row r="73" spans="1:19">
      <c r="A73" s="6">
        <v>3</v>
      </c>
      <c r="B73" s="7">
        <v>0.16666666666666699</v>
      </c>
      <c r="C73" s="8">
        <v>27.4</v>
      </c>
      <c r="D73" s="8">
        <v>20.8</v>
      </c>
      <c r="E73" s="8">
        <v>0.18</v>
      </c>
      <c r="F73" s="8">
        <v>1.05</v>
      </c>
      <c r="G73" s="8">
        <v>0.49</v>
      </c>
      <c r="H73" s="8">
        <v>1.54</v>
      </c>
      <c r="I73" s="8">
        <v>2.42</v>
      </c>
      <c r="J73" s="8">
        <v>6</v>
      </c>
      <c r="K73" s="8">
        <v>4</v>
      </c>
      <c r="L73" s="8">
        <v>26.8</v>
      </c>
      <c r="M73" s="8">
        <v>81.5</v>
      </c>
      <c r="N73" s="9">
        <v>1010.3</v>
      </c>
      <c r="O73" s="8">
        <v>11</v>
      </c>
      <c r="P73" s="8">
        <v>1.54</v>
      </c>
      <c r="Q73" s="8">
        <v>86.49</v>
      </c>
      <c r="R73" s="10">
        <v>24.8</v>
      </c>
      <c r="S73" s="14">
        <v>1</v>
      </c>
    </row>
    <row r="74" spans="1:19">
      <c r="A74" s="6">
        <v>3</v>
      </c>
      <c r="B74" s="7">
        <v>0.20833333333333301</v>
      </c>
      <c r="C74" s="8">
        <v>27.4</v>
      </c>
      <c r="D74" s="8">
        <v>14.12</v>
      </c>
      <c r="E74" s="8">
        <v>0.19</v>
      </c>
      <c r="F74" s="8">
        <v>0.99</v>
      </c>
      <c r="G74" s="8">
        <v>2.2200000000000002</v>
      </c>
      <c r="H74" s="8">
        <v>3.22</v>
      </c>
      <c r="I74" s="8">
        <v>2.54</v>
      </c>
      <c r="J74" s="8">
        <v>9</v>
      </c>
      <c r="K74" s="8">
        <v>6</v>
      </c>
      <c r="L74" s="8">
        <v>25.7</v>
      </c>
      <c r="M74" s="8">
        <v>88.3</v>
      </c>
      <c r="N74" s="9">
        <v>1010.4</v>
      </c>
      <c r="O74" s="8">
        <v>13</v>
      </c>
      <c r="P74" s="8">
        <v>1.24</v>
      </c>
      <c r="Q74" s="8">
        <v>109.96</v>
      </c>
      <c r="R74" s="12">
        <v>0</v>
      </c>
      <c r="S74" s="14">
        <v>1</v>
      </c>
    </row>
    <row r="75" spans="1:19">
      <c r="A75" s="6">
        <v>3</v>
      </c>
      <c r="B75" s="7">
        <v>0.25</v>
      </c>
      <c r="C75" s="8">
        <v>27.5</v>
      </c>
      <c r="D75" s="8">
        <v>7.87</v>
      </c>
      <c r="E75" s="8">
        <v>0.27</v>
      </c>
      <c r="F75" s="8">
        <v>1.85</v>
      </c>
      <c r="G75" s="8">
        <v>5.99</v>
      </c>
      <c r="H75" s="8">
        <v>7.84</v>
      </c>
      <c r="I75" s="8">
        <v>2.5</v>
      </c>
      <c r="J75" s="8">
        <v>14</v>
      </c>
      <c r="K75" s="8">
        <v>8</v>
      </c>
      <c r="L75" s="8">
        <v>25</v>
      </c>
      <c r="M75" s="8">
        <v>90</v>
      </c>
      <c r="N75" s="9">
        <v>1010.5</v>
      </c>
      <c r="O75" s="8">
        <v>20</v>
      </c>
      <c r="P75" s="8">
        <v>1.37</v>
      </c>
      <c r="Q75" s="8">
        <v>121.8</v>
      </c>
      <c r="R75" s="12">
        <v>0</v>
      </c>
      <c r="S75" s="14">
        <v>1</v>
      </c>
    </row>
    <row r="76" spans="1:19">
      <c r="A76" s="6">
        <v>3</v>
      </c>
      <c r="B76" s="7">
        <v>0.29166666666666702</v>
      </c>
      <c r="C76" s="8">
        <v>27.2</v>
      </c>
      <c r="D76" s="8">
        <v>8.25</v>
      </c>
      <c r="E76" s="8">
        <v>0.31</v>
      </c>
      <c r="F76" s="8">
        <v>3.97</v>
      </c>
      <c r="G76" s="8">
        <v>7.93</v>
      </c>
      <c r="H76" s="8">
        <v>11.9</v>
      </c>
      <c r="I76" s="8">
        <v>2.62</v>
      </c>
      <c r="J76" s="8">
        <v>18</v>
      </c>
      <c r="K76" s="8">
        <v>8</v>
      </c>
      <c r="L76" s="8">
        <v>25.7</v>
      </c>
      <c r="M76" s="8">
        <v>86.7</v>
      </c>
      <c r="N76" s="9">
        <v>1011</v>
      </c>
      <c r="O76" s="8">
        <v>109</v>
      </c>
      <c r="P76" s="8">
        <v>1.85</v>
      </c>
      <c r="Q76" s="8">
        <v>113.29</v>
      </c>
      <c r="R76" s="12">
        <v>0</v>
      </c>
      <c r="S76" s="14">
        <v>1</v>
      </c>
    </row>
    <row r="77" spans="1:19">
      <c r="A77" s="6">
        <v>3</v>
      </c>
      <c r="B77" s="7">
        <v>0.33333333333333298</v>
      </c>
      <c r="C77" s="8">
        <v>25.6</v>
      </c>
      <c r="D77" s="8">
        <v>11.76</v>
      </c>
      <c r="E77" s="8">
        <v>0.28000000000000003</v>
      </c>
      <c r="F77" s="8">
        <v>4.66</v>
      </c>
      <c r="G77" s="8">
        <v>6.55</v>
      </c>
      <c r="H77" s="8">
        <v>11.21</v>
      </c>
      <c r="I77" s="8">
        <v>2.67</v>
      </c>
      <c r="J77" s="8">
        <v>18</v>
      </c>
      <c r="K77" s="8">
        <v>10</v>
      </c>
      <c r="L77" s="8">
        <v>27.3</v>
      </c>
      <c r="M77" s="8">
        <v>80</v>
      </c>
      <c r="N77" s="9">
        <v>1011.9</v>
      </c>
      <c r="O77" s="8">
        <v>351</v>
      </c>
      <c r="P77" s="8">
        <v>2.4</v>
      </c>
      <c r="Q77" s="8">
        <v>118.92</v>
      </c>
      <c r="R77" s="10">
        <v>37.200000000000003</v>
      </c>
      <c r="S77" s="14">
        <v>1</v>
      </c>
    </row>
    <row r="78" spans="1:19">
      <c r="A78" s="6">
        <v>3</v>
      </c>
      <c r="B78" s="7">
        <v>0.375</v>
      </c>
      <c r="C78" s="8">
        <v>25.2</v>
      </c>
      <c r="D78" s="8">
        <v>17.02</v>
      </c>
      <c r="E78" s="8">
        <v>0.19</v>
      </c>
      <c r="F78" s="8">
        <v>3.83</v>
      </c>
      <c r="G78" s="8">
        <v>4.95</v>
      </c>
      <c r="H78" s="8">
        <v>8.7799999999999994</v>
      </c>
      <c r="I78" s="8">
        <v>2.94</v>
      </c>
      <c r="J78" s="8">
        <v>15</v>
      </c>
      <c r="K78" s="8">
        <v>9</v>
      </c>
      <c r="L78" s="8">
        <v>28.3</v>
      </c>
      <c r="M78" s="8">
        <v>75.400000000000006</v>
      </c>
      <c r="N78" s="9">
        <v>1012.4</v>
      </c>
      <c r="O78" s="8">
        <v>415</v>
      </c>
      <c r="P78" s="8">
        <v>3.27</v>
      </c>
      <c r="Q78" s="8">
        <v>104.67</v>
      </c>
      <c r="R78" s="12">
        <v>0.4</v>
      </c>
      <c r="S78" s="14">
        <v>1</v>
      </c>
    </row>
    <row r="79" spans="1:19">
      <c r="A79" s="6">
        <v>3</v>
      </c>
      <c r="B79" s="7">
        <v>0.41666666666666702</v>
      </c>
      <c r="C79" s="8">
        <v>25.4</v>
      </c>
      <c r="D79" s="8">
        <v>20.84</v>
      </c>
      <c r="E79" s="8">
        <v>0.14000000000000001</v>
      </c>
      <c r="F79" s="8">
        <v>2.88</v>
      </c>
      <c r="G79" s="8">
        <v>4.13</v>
      </c>
      <c r="H79" s="8">
        <v>7.01</v>
      </c>
      <c r="I79" s="8">
        <v>3.28</v>
      </c>
      <c r="J79" s="8">
        <v>9</v>
      </c>
      <c r="K79" s="8">
        <v>5</v>
      </c>
      <c r="L79" s="8">
        <v>28.2</v>
      </c>
      <c r="M79" s="8">
        <v>75.2</v>
      </c>
      <c r="N79" s="9">
        <v>1012.6</v>
      </c>
      <c r="O79" s="8">
        <v>509</v>
      </c>
      <c r="P79" s="8">
        <v>3.4</v>
      </c>
      <c r="Q79" s="8">
        <v>79.430000000000007</v>
      </c>
      <c r="R79" s="12">
        <v>0</v>
      </c>
      <c r="S79" s="14">
        <v>1</v>
      </c>
    </row>
    <row r="80" spans="1:19">
      <c r="A80" s="6">
        <v>3</v>
      </c>
      <c r="B80" s="7">
        <v>0.45833333333333298</v>
      </c>
      <c r="C80" s="8">
        <v>25.1</v>
      </c>
      <c r="D80" s="8">
        <v>22.72</v>
      </c>
      <c r="E80" s="8">
        <v>0.1</v>
      </c>
      <c r="F80" s="8">
        <v>2.11</v>
      </c>
      <c r="G80" s="8">
        <v>2.88</v>
      </c>
      <c r="H80" s="8">
        <v>4.99</v>
      </c>
      <c r="I80" s="8">
        <v>2.66</v>
      </c>
      <c r="J80" s="8">
        <v>18</v>
      </c>
      <c r="K80" s="8">
        <v>5</v>
      </c>
      <c r="L80" s="8">
        <v>24.9</v>
      </c>
      <c r="M80" s="8">
        <v>71.5</v>
      </c>
      <c r="N80" s="9">
        <v>1012.5</v>
      </c>
      <c r="O80" s="8">
        <v>475</v>
      </c>
      <c r="P80" s="8">
        <v>3.65</v>
      </c>
      <c r="Q80" s="8">
        <v>54.9</v>
      </c>
      <c r="R80" s="12">
        <v>0</v>
      </c>
      <c r="S80" s="14">
        <v>1</v>
      </c>
    </row>
    <row r="81" spans="1:19">
      <c r="A81" s="6">
        <v>3</v>
      </c>
      <c r="B81" s="7">
        <v>0.5</v>
      </c>
      <c r="C81" s="8">
        <v>25.6</v>
      </c>
      <c r="D81" s="8">
        <v>23.44</v>
      </c>
      <c r="E81" s="21">
        <v>7.0000000000000007E-2</v>
      </c>
      <c r="F81" s="8">
        <v>1.99</v>
      </c>
      <c r="G81" s="8">
        <v>2.69</v>
      </c>
      <c r="H81" s="8">
        <v>4.68</v>
      </c>
      <c r="I81" s="8">
        <v>3.4</v>
      </c>
      <c r="J81" s="8">
        <v>11</v>
      </c>
      <c r="K81" s="8">
        <v>4</v>
      </c>
      <c r="L81" s="8">
        <v>27.5</v>
      </c>
      <c r="M81" s="8">
        <v>73.2</v>
      </c>
      <c r="N81" s="9">
        <v>1012.2</v>
      </c>
      <c r="O81" s="8">
        <v>466</v>
      </c>
      <c r="P81" s="8">
        <v>3.43</v>
      </c>
      <c r="Q81" s="8">
        <v>60.93</v>
      </c>
      <c r="R81" s="10">
        <v>51.2</v>
      </c>
      <c r="S81" s="14">
        <v>1</v>
      </c>
    </row>
    <row r="82" spans="1:19">
      <c r="A82" s="6">
        <v>3</v>
      </c>
      <c r="B82" s="7">
        <v>0.54166666666666696</v>
      </c>
      <c r="C82" s="8">
        <v>25.1</v>
      </c>
      <c r="D82" s="8">
        <v>22.57</v>
      </c>
      <c r="E82" s="8">
        <v>0.49</v>
      </c>
      <c r="F82" s="8">
        <v>2.4</v>
      </c>
      <c r="G82" s="8">
        <v>1.8</v>
      </c>
      <c r="H82" s="8">
        <v>4.1900000000000004</v>
      </c>
      <c r="I82" s="8">
        <v>2.34</v>
      </c>
      <c r="J82" s="8">
        <v>15</v>
      </c>
      <c r="K82" s="8">
        <v>6</v>
      </c>
      <c r="L82" s="8">
        <v>28.4</v>
      </c>
      <c r="M82" s="8">
        <v>72.8</v>
      </c>
      <c r="N82" s="9">
        <v>1011.6</v>
      </c>
      <c r="O82" s="8">
        <v>459</v>
      </c>
      <c r="P82" s="8">
        <v>4.05</v>
      </c>
      <c r="Q82" s="8">
        <v>56.49</v>
      </c>
      <c r="R82" s="12">
        <v>0</v>
      </c>
      <c r="S82" s="14">
        <v>1</v>
      </c>
    </row>
    <row r="83" spans="1:19">
      <c r="A83" s="6">
        <v>3</v>
      </c>
      <c r="B83" s="7">
        <v>0.58333333333333304</v>
      </c>
      <c r="C83" s="8">
        <v>26.3</v>
      </c>
      <c r="D83" s="8">
        <v>22.69</v>
      </c>
      <c r="E83" s="8">
        <v>0.61</v>
      </c>
      <c r="F83" s="8">
        <v>1.95</v>
      </c>
      <c r="G83" s="8">
        <v>1.65</v>
      </c>
      <c r="H83" s="8">
        <v>3.6</v>
      </c>
      <c r="I83" s="8">
        <v>3.92</v>
      </c>
      <c r="J83" s="8">
        <v>7</v>
      </c>
      <c r="K83" s="8">
        <v>5</v>
      </c>
      <c r="L83" s="8">
        <v>28.7</v>
      </c>
      <c r="M83" s="8">
        <v>71.400000000000006</v>
      </c>
      <c r="N83" s="9">
        <v>1010.6</v>
      </c>
      <c r="O83" s="8">
        <v>488</v>
      </c>
      <c r="P83" s="8">
        <v>3.71</v>
      </c>
      <c r="Q83" s="8">
        <v>53.47</v>
      </c>
      <c r="R83" s="12">
        <v>0</v>
      </c>
      <c r="S83" s="14">
        <v>1</v>
      </c>
    </row>
    <row r="84" spans="1:19">
      <c r="A84" s="6">
        <v>3</v>
      </c>
      <c r="B84" s="7">
        <v>0.625</v>
      </c>
      <c r="C84" s="8">
        <v>26.2</v>
      </c>
      <c r="D84" s="8">
        <v>22.95</v>
      </c>
      <c r="E84" s="8">
        <v>0.55000000000000004</v>
      </c>
      <c r="F84" s="8">
        <v>1.96</v>
      </c>
      <c r="G84" s="8">
        <v>1.56</v>
      </c>
      <c r="H84" s="8">
        <v>3.52</v>
      </c>
      <c r="I84" s="8">
        <v>2.97</v>
      </c>
      <c r="J84" s="8">
        <v>9</v>
      </c>
      <c r="K84" s="8">
        <v>1</v>
      </c>
      <c r="L84" s="8">
        <v>29</v>
      </c>
      <c r="M84" s="8">
        <v>65</v>
      </c>
      <c r="N84" s="9">
        <v>1010.1</v>
      </c>
      <c r="O84" s="8">
        <v>467</v>
      </c>
      <c r="P84" s="8">
        <v>4.07</v>
      </c>
      <c r="Q84" s="8">
        <v>65.510000000000005</v>
      </c>
      <c r="R84" s="12">
        <v>0</v>
      </c>
      <c r="S84" s="14">
        <v>1</v>
      </c>
    </row>
    <row r="85" spans="1:19">
      <c r="A85" s="6">
        <v>3</v>
      </c>
      <c r="B85" s="7">
        <v>0.66666666666666696</v>
      </c>
      <c r="C85" s="8">
        <v>25.3</v>
      </c>
      <c r="D85" s="8">
        <v>22.91</v>
      </c>
      <c r="E85" s="8">
        <v>0.51</v>
      </c>
      <c r="F85" s="8">
        <v>1.93</v>
      </c>
      <c r="G85" s="8">
        <v>1.63</v>
      </c>
      <c r="H85" s="8">
        <v>3.55</v>
      </c>
      <c r="I85" s="8">
        <v>2.35</v>
      </c>
      <c r="J85" s="8">
        <v>6</v>
      </c>
      <c r="K85" s="8">
        <v>2</v>
      </c>
      <c r="L85" s="8">
        <v>29.1</v>
      </c>
      <c r="M85" s="8">
        <v>63.3</v>
      </c>
      <c r="N85" s="9">
        <v>1009.9</v>
      </c>
      <c r="O85" s="8">
        <v>365</v>
      </c>
      <c r="P85" s="8">
        <v>3.72</v>
      </c>
      <c r="Q85" s="8">
        <v>58.02</v>
      </c>
      <c r="R85" s="10">
        <v>38.4</v>
      </c>
      <c r="S85" s="14">
        <v>1</v>
      </c>
    </row>
    <row r="86" spans="1:19">
      <c r="A86" s="6">
        <v>3</v>
      </c>
      <c r="B86" s="7">
        <v>0.70833333333333304</v>
      </c>
      <c r="C86" s="8">
        <v>26.5</v>
      </c>
      <c r="D86" s="8">
        <v>22.17</v>
      </c>
      <c r="E86" s="8">
        <v>0.54</v>
      </c>
      <c r="F86" s="8">
        <v>1.75</v>
      </c>
      <c r="G86" s="8">
        <v>2.09</v>
      </c>
      <c r="H86" s="8">
        <v>3.84</v>
      </c>
      <c r="I86" s="8">
        <v>1.96</v>
      </c>
      <c r="J86" s="8">
        <v>7</v>
      </c>
      <c r="K86" s="8">
        <v>7</v>
      </c>
      <c r="L86" s="8">
        <v>28.5</v>
      </c>
      <c r="M86" s="8">
        <v>68.900000000000006</v>
      </c>
      <c r="N86" s="9">
        <v>1010.1</v>
      </c>
      <c r="O86" s="8">
        <v>105</v>
      </c>
      <c r="P86" s="8">
        <v>3.42</v>
      </c>
      <c r="Q86" s="8">
        <v>55.06</v>
      </c>
      <c r="R86" s="12">
        <v>0</v>
      </c>
      <c r="S86" s="14">
        <v>1</v>
      </c>
    </row>
    <row r="87" spans="1:19">
      <c r="A87" s="6">
        <v>3</v>
      </c>
      <c r="B87" s="7">
        <v>0.75</v>
      </c>
      <c r="C87" s="8">
        <v>26.8</v>
      </c>
      <c r="D87" s="8">
        <v>19.63</v>
      </c>
      <c r="E87" s="8">
        <v>0.6</v>
      </c>
      <c r="F87" s="8">
        <v>1.92</v>
      </c>
      <c r="G87" s="8">
        <v>4.87</v>
      </c>
      <c r="H87" s="8">
        <v>6.79</v>
      </c>
      <c r="I87" s="8">
        <v>2.68</v>
      </c>
      <c r="J87" s="8">
        <v>15</v>
      </c>
      <c r="K87" s="8">
        <v>4</v>
      </c>
      <c r="L87" s="8">
        <v>27.5</v>
      </c>
      <c r="M87" s="8">
        <v>74.900000000000006</v>
      </c>
      <c r="N87" s="9">
        <v>1010.4</v>
      </c>
      <c r="O87" s="8">
        <v>18</v>
      </c>
      <c r="P87" s="8">
        <v>2.5499999999999998</v>
      </c>
      <c r="Q87" s="8">
        <v>55.22</v>
      </c>
      <c r="R87" s="12">
        <v>0</v>
      </c>
      <c r="S87" s="14">
        <v>1</v>
      </c>
    </row>
    <row r="88" spans="1:19">
      <c r="A88" s="6">
        <v>3</v>
      </c>
      <c r="B88" s="7">
        <v>0.79166666666666696</v>
      </c>
      <c r="C88" s="8">
        <v>26.9</v>
      </c>
      <c r="D88" s="8">
        <v>19.690000000000001</v>
      </c>
      <c r="E88" s="8">
        <v>0.5</v>
      </c>
      <c r="F88" s="8">
        <v>1.32</v>
      </c>
      <c r="G88" s="8">
        <v>5.51</v>
      </c>
      <c r="H88" s="8">
        <v>6.83</v>
      </c>
      <c r="I88" s="8">
        <v>2.5499999999999998</v>
      </c>
      <c r="J88" s="8">
        <v>15</v>
      </c>
      <c r="K88" s="8">
        <v>7</v>
      </c>
      <c r="L88" s="8">
        <v>27.1</v>
      </c>
      <c r="M88" s="8">
        <v>77</v>
      </c>
      <c r="N88" s="9">
        <v>1010.9</v>
      </c>
      <c r="O88" s="8">
        <v>11</v>
      </c>
      <c r="P88" s="8">
        <v>1.95</v>
      </c>
      <c r="Q88" s="8">
        <v>60.61</v>
      </c>
      <c r="R88" s="12">
        <v>0</v>
      </c>
      <c r="S88" s="14">
        <v>1</v>
      </c>
    </row>
    <row r="89" spans="1:19">
      <c r="A89" s="6">
        <v>3</v>
      </c>
      <c r="B89" s="7">
        <v>0.83333333333333304</v>
      </c>
      <c r="C89" s="8">
        <v>26.6</v>
      </c>
      <c r="D89" s="8">
        <v>19.72</v>
      </c>
      <c r="E89" s="8">
        <v>0.48</v>
      </c>
      <c r="F89" s="8">
        <v>1.28</v>
      </c>
      <c r="G89" s="8">
        <v>4.74</v>
      </c>
      <c r="H89" s="8">
        <v>6.02</v>
      </c>
      <c r="I89" s="8">
        <v>2.0099999999999998</v>
      </c>
      <c r="J89" s="8">
        <v>14</v>
      </c>
      <c r="K89" s="8">
        <v>5</v>
      </c>
      <c r="L89" s="8">
        <v>27</v>
      </c>
      <c r="M89" s="8">
        <v>78</v>
      </c>
      <c r="N89" s="9">
        <v>1011.3</v>
      </c>
      <c r="O89" s="8">
        <v>12</v>
      </c>
      <c r="P89" s="8">
        <v>1.86</v>
      </c>
      <c r="Q89" s="8">
        <v>62.64</v>
      </c>
      <c r="R89" s="10">
        <v>38.4</v>
      </c>
      <c r="S89" s="14">
        <v>1</v>
      </c>
    </row>
    <row r="90" spans="1:19">
      <c r="A90" s="6">
        <v>3</v>
      </c>
      <c r="B90" s="7">
        <v>0.875</v>
      </c>
      <c r="C90" s="8">
        <v>26.7</v>
      </c>
      <c r="D90" s="8">
        <v>20.23</v>
      </c>
      <c r="E90" s="8">
        <v>0.43</v>
      </c>
      <c r="F90" s="8">
        <v>1.1399999999999999</v>
      </c>
      <c r="G90" s="8">
        <v>3.68</v>
      </c>
      <c r="H90" s="8">
        <v>4.8099999999999996</v>
      </c>
      <c r="I90" s="8">
        <v>1.75</v>
      </c>
      <c r="J90" s="8">
        <v>12</v>
      </c>
      <c r="K90" s="8">
        <v>5</v>
      </c>
      <c r="L90" s="8">
        <v>26.9</v>
      </c>
      <c r="M90" s="8">
        <v>79.099999999999994</v>
      </c>
      <c r="N90" s="9">
        <v>1011.8</v>
      </c>
      <c r="O90" s="8">
        <v>11</v>
      </c>
      <c r="P90" s="8">
        <v>1.56</v>
      </c>
      <c r="Q90" s="8">
        <v>63.44</v>
      </c>
      <c r="R90" s="10">
        <v>51.2</v>
      </c>
      <c r="S90" s="14">
        <v>1</v>
      </c>
    </row>
    <row r="91" spans="1:19">
      <c r="A91" s="6">
        <v>3</v>
      </c>
      <c r="B91" s="7">
        <v>0.91666666666666696</v>
      </c>
      <c r="C91" s="8">
        <v>26.8</v>
      </c>
      <c r="D91" s="8">
        <v>22.22</v>
      </c>
      <c r="E91" s="8">
        <v>0.4</v>
      </c>
      <c r="F91" s="8">
        <v>1.19</v>
      </c>
      <c r="G91" s="8">
        <v>2.7</v>
      </c>
      <c r="H91" s="8">
        <v>3.89</v>
      </c>
      <c r="I91" s="8">
        <v>1.75</v>
      </c>
      <c r="J91" s="8">
        <v>10</v>
      </c>
      <c r="K91" s="8">
        <v>5</v>
      </c>
      <c r="L91" s="8">
        <v>27</v>
      </c>
      <c r="M91" s="8">
        <v>77.599999999999994</v>
      </c>
      <c r="N91" s="9">
        <v>1012.1</v>
      </c>
      <c r="O91" s="8">
        <v>12</v>
      </c>
      <c r="P91" s="8">
        <v>1.73</v>
      </c>
      <c r="Q91" s="8">
        <v>61</v>
      </c>
      <c r="R91" s="12">
        <v>0</v>
      </c>
      <c r="S91" s="14">
        <v>1</v>
      </c>
    </row>
    <row r="92" spans="1:19">
      <c r="A92" s="6">
        <v>3</v>
      </c>
      <c r="B92" s="7">
        <v>0.95833333333333304</v>
      </c>
      <c r="C92" s="8">
        <v>26.9</v>
      </c>
      <c r="D92" s="8">
        <v>23.16</v>
      </c>
      <c r="E92" s="8">
        <v>0.38</v>
      </c>
      <c r="F92" s="8">
        <v>1.1100000000000001</v>
      </c>
      <c r="G92" s="8">
        <v>2.2000000000000002</v>
      </c>
      <c r="H92" s="8">
        <v>3.31</v>
      </c>
      <c r="I92" s="8">
        <v>2.02</v>
      </c>
      <c r="J92" s="8">
        <v>13</v>
      </c>
      <c r="K92" s="8">
        <v>4</v>
      </c>
      <c r="L92" s="8">
        <v>27.2</v>
      </c>
      <c r="M92" s="8">
        <v>76.599999999999994</v>
      </c>
      <c r="N92" s="9">
        <v>1012.1</v>
      </c>
      <c r="O92" s="8">
        <v>12</v>
      </c>
      <c r="P92" s="8">
        <v>1.73</v>
      </c>
      <c r="Q92" s="8">
        <v>65.66</v>
      </c>
      <c r="R92" s="12">
        <v>0</v>
      </c>
      <c r="S92" s="14">
        <v>1</v>
      </c>
    </row>
    <row r="94" spans="1:19">
      <c r="A94" s="55" t="s">
        <v>37</v>
      </c>
      <c r="B94" s="44"/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7</v>
      </c>
    </row>
    <row r="95" spans="1:19">
      <c r="A95" s="56" t="s">
        <v>1</v>
      </c>
      <c r="B95" s="44"/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</row>
    <row r="96" spans="1:19">
      <c r="A96" s="57" t="s">
        <v>2</v>
      </c>
      <c r="B96" s="44"/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</row>
    <row r="97" spans="1:19">
      <c r="A97" s="58" t="s">
        <v>3</v>
      </c>
      <c r="B97" s="44"/>
      <c r="C97" s="8">
        <v>0</v>
      </c>
      <c r="D97" s="8">
        <v>0</v>
      </c>
      <c r="E97" s="8">
        <v>2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</row>
    <row r="98" spans="1:19">
      <c r="A98" s="59" t="s">
        <v>38</v>
      </c>
      <c r="B98" s="44"/>
      <c r="C98" s="8">
        <f t="shared" ref="C98:R98" si="2">24-C94-C95-C96-C97</f>
        <v>24</v>
      </c>
      <c r="D98" s="8">
        <f t="shared" si="2"/>
        <v>24</v>
      </c>
      <c r="E98" s="8">
        <f t="shared" si="2"/>
        <v>22</v>
      </c>
      <c r="F98" s="8">
        <f t="shared" si="2"/>
        <v>24</v>
      </c>
      <c r="G98" s="8">
        <f t="shared" si="2"/>
        <v>24</v>
      </c>
      <c r="H98" s="8">
        <f t="shared" si="2"/>
        <v>24</v>
      </c>
      <c r="I98" s="8">
        <f t="shared" si="2"/>
        <v>24</v>
      </c>
      <c r="J98" s="8">
        <f t="shared" si="2"/>
        <v>24</v>
      </c>
      <c r="K98" s="8">
        <f t="shared" si="2"/>
        <v>24</v>
      </c>
      <c r="L98" s="8">
        <f t="shared" si="2"/>
        <v>24</v>
      </c>
      <c r="M98" s="8">
        <f t="shared" si="2"/>
        <v>24</v>
      </c>
      <c r="N98" s="8">
        <f t="shared" si="2"/>
        <v>24</v>
      </c>
      <c r="O98" s="8">
        <f t="shared" si="2"/>
        <v>24</v>
      </c>
      <c r="P98" s="8">
        <f t="shared" si="2"/>
        <v>24</v>
      </c>
      <c r="Q98" s="8">
        <f t="shared" si="2"/>
        <v>24</v>
      </c>
      <c r="R98" s="8">
        <f t="shared" si="2"/>
        <v>17</v>
      </c>
    </row>
    <row r="99" spans="1:19">
      <c r="A99" s="60" t="s">
        <v>39</v>
      </c>
      <c r="B99" s="44"/>
      <c r="C99" s="13">
        <f>C98/(SUM(S69:S92))</f>
        <v>1</v>
      </c>
      <c r="D99" s="13">
        <f>D98/(SUM(S69:S92))</f>
        <v>1</v>
      </c>
      <c r="E99" s="13">
        <f>E98/(SUM(S69:S92))</f>
        <v>0.91666666666666663</v>
      </c>
      <c r="F99" s="13">
        <f>F98/(SUM(S69:S92))</f>
        <v>1</v>
      </c>
      <c r="G99" s="13">
        <f>G98/(SUM(S69:S92))</f>
        <v>1</v>
      </c>
      <c r="H99" s="13">
        <f>H98/(SUM(S69:S92))</f>
        <v>1</v>
      </c>
      <c r="I99" s="13">
        <f>I98/(SUM(S69:S92))</f>
        <v>1</v>
      </c>
      <c r="J99" s="13">
        <f>J98/(SUM(S69:S92))</f>
        <v>1</v>
      </c>
      <c r="K99" s="13">
        <f>K98/(SUM(S69:S92))</f>
        <v>1</v>
      </c>
      <c r="L99" s="13">
        <f>L98/(SUM(S69:S92))</f>
        <v>1</v>
      </c>
      <c r="M99" s="13">
        <f>M98/(SUM(S69:S92))</f>
        <v>1</v>
      </c>
      <c r="N99" s="13">
        <f>N98/(SUM(S69:S92))</f>
        <v>1</v>
      </c>
      <c r="O99" s="13">
        <f>O98/(SUM(S69:S92))</f>
        <v>1</v>
      </c>
      <c r="P99" s="13">
        <f>P98/(SUM(S69:S92))</f>
        <v>1</v>
      </c>
      <c r="Q99" s="13">
        <f>Q98/(SUM(S69:S92))</f>
        <v>1</v>
      </c>
      <c r="R99" s="13">
        <f>R98/(SUM(S69:S92))</f>
        <v>0.70833333333333337</v>
      </c>
    </row>
    <row r="101" spans="1:19">
      <c r="A101" s="6">
        <v>4</v>
      </c>
      <c r="B101" s="7">
        <v>0</v>
      </c>
      <c r="C101" s="8">
        <v>26.9</v>
      </c>
      <c r="D101" s="8">
        <v>24.63</v>
      </c>
      <c r="E101" s="8">
        <v>0.33</v>
      </c>
      <c r="F101" s="8">
        <v>1.1000000000000001</v>
      </c>
      <c r="G101" s="8">
        <v>1.32</v>
      </c>
      <c r="H101" s="8">
        <v>2.42</v>
      </c>
      <c r="I101" s="8">
        <v>1.99</v>
      </c>
      <c r="J101" s="8">
        <v>11</v>
      </c>
      <c r="K101" s="8">
        <v>3</v>
      </c>
      <c r="L101" s="8">
        <v>27.1</v>
      </c>
      <c r="M101" s="8">
        <v>76.7</v>
      </c>
      <c r="N101" s="9">
        <v>1011.9</v>
      </c>
      <c r="O101" s="8">
        <v>12</v>
      </c>
      <c r="P101" s="8">
        <v>1.75</v>
      </c>
      <c r="Q101" s="8">
        <v>68.5</v>
      </c>
      <c r="R101" s="10">
        <v>38.4</v>
      </c>
      <c r="S101" s="14">
        <v>1</v>
      </c>
    </row>
    <row r="102" spans="1:19">
      <c r="A102" s="6">
        <v>4</v>
      </c>
      <c r="B102" s="7">
        <v>4.1666666666666664E-2</v>
      </c>
      <c r="C102" s="8">
        <v>26.6</v>
      </c>
      <c r="D102" s="8">
        <v>24.38</v>
      </c>
      <c r="E102" s="8">
        <v>0.28000000000000003</v>
      </c>
      <c r="F102" s="8">
        <v>1.03</v>
      </c>
      <c r="G102" s="8">
        <v>0.97</v>
      </c>
      <c r="H102" s="8">
        <v>2</v>
      </c>
      <c r="I102" s="8">
        <v>2.06</v>
      </c>
      <c r="J102" s="8">
        <v>13</v>
      </c>
      <c r="K102" s="8">
        <v>2</v>
      </c>
      <c r="L102" s="8">
        <v>27.3</v>
      </c>
      <c r="M102" s="8">
        <v>76.2</v>
      </c>
      <c r="N102" s="9">
        <v>1011.4</v>
      </c>
      <c r="O102" s="8">
        <v>12</v>
      </c>
      <c r="P102" s="8">
        <v>2.0299999999999998</v>
      </c>
      <c r="Q102" s="8">
        <v>79.52</v>
      </c>
      <c r="R102" s="12">
        <v>0</v>
      </c>
      <c r="S102" s="14">
        <v>1</v>
      </c>
    </row>
    <row r="103" spans="1:19">
      <c r="A103" s="6">
        <v>4</v>
      </c>
      <c r="B103" s="7">
        <v>8.3333333333333301E-2</v>
      </c>
      <c r="C103" s="8">
        <v>27</v>
      </c>
      <c r="D103" s="8">
        <v>19.61</v>
      </c>
      <c r="E103" s="8">
        <v>0.31</v>
      </c>
      <c r="F103" s="8">
        <v>1.0900000000000001</v>
      </c>
      <c r="G103" s="8">
        <v>2.4</v>
      </c>
      <c r="H103" s="8">
        <v>3.49</v>
      </c>
      <c r="I103" s="8">
        <v>2.2200000000000002</v>
      </c>
      <c r="J103" s="8">
        <v>14</v>
      </c>
      <c r="K103" s="8">
        <v>2</v>
      </c>
      <c r="L103" s="8">
        <v>26.8</v>
      </c>
      <c r="M103" s="8">
        <v>80.2</v>
      </c>
      <c r="N103" s="9">
        <v>1010.8</v>
      </c>
      <c r="O103" s="8">
        <v>12</v>
      </c>
      <c r="P103" s="8">
        <v>1.46</v>
      </c>
      <c r="Q103" s="8">
        <v>95.24</v>
      </c>
      <c r="R103" s="12">
        <v>0</v>
      </c>
      <c r="S103" s="14">
        <v>1</v>
      </c>
    </row>
    <row r="104" spans="1:19">
      <c r="A104" s="6">
        <v>4</v>
      </c>
      <c r="B104" s="7">
        <v>0.125</v>
      </c>
      <c r="C104" s="8">
        <v>27.4</v>
      </c>
      <c r="D104" s="8">
        <v>15.31</v>
      </c>
      <c r="E104" s="8">
        <v>0.31</v>
      </c>
      <c r="F104" s="8">
        <v>1.22</v>
      </c>
      <c r="G104" s="8">
        <v>2.79</v>
      </c>
      <c r="H104" s="8">
        <v>4</v>
      </c>
      <c r="I104" s="8">
        <v>2.11</v>
      </c>
      <c r="J104" s="8">
        <v>18</v>
      </c>
      <c r="K104" s="8">
        <v>6</v>
      </c>
      <c r="L104" s="8">
        <v>25.9</v>
      </c>
      <c r="M104" s="8">
        <v>85.3</v>
      </c>
      <c r="N104" s="9">
        <v>1010.4</v>
      </c>
      <c r="O104" s="8">
        <v>12</v>
      </c>
      <c r="P104" s="8">
        <v>1.18</v>
      </c>
      <c r="Q104" s="8">
        <v>125.39</v>
      </c>
      <c r="R104" s="12">
        <v>0</v>
      </c>
      <c r="S104" s="14">
        <v>1</v>
      </c>
    </row>
    <row r="105" spans="1:19">
      <c r="A105" s="6">
        <v>4</v>
      </c>
      <c r="B105" s="7">
        <v>0.16666666666666699</v>
      </c>
      <c r="C105" s="8">
        <v>26.8</v>
      </c>
      <c r="D105" s="8">
        <v>15.08</v>
      </c>
      <c r="E105" s="8">
        <v>0.27</v>
      </c>
      <c r="F105" s="8">
        <v>1.1499999999999999</v>
      </c>
      <c r="G105" s="8">
        <v>2.19</v>
      </c>
      <c r="H105" s="8">
        <v>3.34</v>
      </c>
      <c r="I105" s="8">
        <v>2.0299999999999998</v>
      </c>
      <c r="J105" s="8">
        <v>16</v>
      </c>
      <c r="K105" s="8">
        <v>8</v>
      </c>
      <c r="L105" s="8">
        <v>25.5</v>
      </c>
      <c r="M105" s="8">
        <v>88.5</v>
      </c>
      <c r="N105" s="9">
        <v>1010.4</v>
      </c>
      <c r="O105" s="8">
        <v>14</v>
      </c>
      <c r="P105" s="8">
        <v>1.94</v>
      </c>
      <c r="Q105" s="8">
        <v>115.31</v>
      </c>
      <c r="R105" s="10">
        <v>38.4</v>
      </c>
      <c r="S105" s="14">
        <v>1</v>
      </c>
    </row>
    <row r="106" spans="1:19">
      <c r="A106" s="6">
        <v>4</v>
      </c>
      <c r="B106" s="7">
        <v>0.20833333333333301</v>
      </c>
      <c r="C106" s="8">
        <v>27.4</v>
      </c>
      <c r="D106" s="8">
        <v>13.46</v>
      </c>
      <c r="E106" s="8">
        <v>0.24</v>
      </c>
      <c r="F106" s="8">
        <v>1.22</v>
      </c>
      <c r="G106" s="8">
        <v>2.31</v>
      </c>
      <c r="H106" s="8">
        <v>3.53</v>
      </c>
      <c r="I106" s="8">
        <v>2.7</v>
      </c>
      <c r="J106" s="8">
        <v>10</v>
      </c>
      <c r="K106" s="8">
        <v>9</v>
      </c>
      <c r="L106" s="8">
        <v>25.4</v>
      </c>
      <c r="M106" s="8">
        <v>88.9</v>
      </c>
      <c r="N106" s="9">
        <v>1010.8</v>
      </c>
      <c r="O106" s="8">
        <v>14</v>
      </c>
      <c r="P106" s="8">
        <v>2.14</v>
      </c>
      <c r="Q106" s="8">
        <v>122.04</v>
      </c>
      <c r="R106" s="12">
        <v>0</v>
      </c>
      <c r="S106" s="14">
        <v>1</v>
      </c>
    </row>
    <row r="107" spans="1:19">
      <c r="A107" s="6">
        <v>4</v>
      </c>
      <c r="B107" s="7">
        <v>0.25</v>
      </c>
      <c r="C107" s="8">
        <v>27.5</v>
      </c>
      <c r="D107" s="8">
        <v>9.82</v>
      </c>
      <c r="E107" s="8">
        <v>0.26</v>
      </c>
      <c r="F107" s="8">
        <v>1.44</v>
      </c>
      <c r="G107" s="8">
        <v>5.34</v>
      </c>
      <c r="H107" s="8">
        <v>6.78</v>
      </c>
      <c r="I107" s="8">
        <v>2.7</v>
      </c>
      <c r="J107" s="8">
        <v>15</v>
      </c>
      <c r="K107" s="8">
        <v>8</v>
      </c>
      <c r="L107" s="8">
        <v>25.2</v>
      </c>
      <c r="M107" s="8">
        <v>88.2</v>
      </c>
      <c r="N107" s="9">
        <v>1011.2</v>
      </c>
      <c r="O107" s="8">
        <v>18</v>
      </c>
      <c r="P107" s="8">
        <v>2.0699999999999998</v>
      </c>
      <c r="Q107" s="8">
        <v>124.91</v>
      </c>
      <c r="R107" s="12">
        <v>0</v>
      </c>
      <c r="S107" s="14">
        <v>1</v>
      </c>
    </row>
    <row r="108" spans="1:19">
      <c r="A108" s="6">
        <v>4</v>
      </c>
      <c r="B108" s="7">
        <v>0.29166666666666702</v>
      </c>
      <c r="C108" s="8">
        <v>27.5</v>
      </c>
      <c r="D108" s="8">
        <v>10.16</v>
      </c>
      <c r="E108" s="8">
        <v>0.26</v>
      </c>
      <c r="F108" s="8">
        <v>2.99</v>
      </c>
      <c r="G108" s="8">
        <v>7.98</v>
      </c>
      <c r="H108" s="8">
        <v>10.97</v>
      </c>
      <c r="I108" s="8">
        <v>2.77</v>
      </c>
      <c r="J108" s="8">
        <v>17</v>
      </c>
      <c r="K108" s="8">
        <v>7</v>
      </c>
      <c r="L108" s="8">
        <v>25.7</v>
      </c>
      <c r="M108" s="8">
        <v>82.7</v>
      </c>
      <c r="N108" s="9">
        <v>1011.7</v>
      </c>
      <c r="O108" s="8">
        <v>127</v>
      </c>
      <c r="P108" s="8">
        <v>2.91</v>
      </c>
      <c r="Q108" s="8">
        <v>121.8</v>
      </c>
      <c r="R108" s="12">
        <v>0</v>
      </c>
      <c r="S108" s="14">
        <v>1</v>
      </c>
    </row>
    <row r="109" spans="1:19">
      <c r="A109" s="6">
        <v>4</v>
      </c>
      <c r="B109" s="7">
        <v>0.33333333333333298</v>
      </c>
      <c r="C109" s="8">
        <v>26.2</v>
      </c>
      <c r="D109" s="8">
        <v>15.7</v>
      </c>
      <c r="E109" s="8">
        <v>0.2</v>
      </c>
      <c r="F109" s="8">
        <v>3.64</v>
      </c>
      <c r="G109" s="8">
        <v>5.29</v>
      </c>
      <c r="H109" s="8">
        <v>8.93</v>
      </c>
      <c r="I109" s="8">
        <v>2.9</v>
      </c>
      <c r="J109" s="8">
        <v>17</v>
      </c>
      <c r="K109" s="8">
        <v>5</v>
      </c>
      <c r="L109" s="8">
        <v>26.9</v>
      </c>
      <c r="M109" s="8">
        <v>74</v>
      </c>
      <c r="N109" s="9">
        <v>1012.3</v>
      </c>
      <c r="O109" s="8">
        <v>317</v>
      </c>
      <c r="P109" s="8">
        <v>3.33</v>
      </c>
      <c r="Q109" s="8">
        <v>122.78</v>
      </c>
      <c r="R109" s="10">
        <v>38.4</v>
      </c>
      <c r="S109" s="14">
        <v>1</v>
      </c>
    </row>
    <row r="110" spans="1:19">
      <c r="A110" s="6">
        <v>4</v>
      </c>
      <c r="B110" s="7">
        <v>0.375</v>
      </c>
      <c r="C110" s="8">
        <v>26</v>
      </c>
      <c r="D110" s="8">
        <v>19.77</v>
      </c>
      <c r="E110" s="8">
        <v>0.16</v>
      </c>
      <c r="F110" s="8">
        <v>2.29</v>
      </c>
      <c r="G110" s="8">
        <v>3.12</v>
      </c>
      <c r="H110" s="8">
        <v>5.41</v>
      </c>
      <c r="I110" s="8">
        <v>2.77</v>
      </c>
      <c r="J110" s="8">
        <v>8</v>
      </c>
      <c r="K110" s="8">
        <v>1</v>
      </c>
      <c r="L110" s="8">
        <v>27.4</v>
      </c>
      <c r="M110" s="8">
        <v>70.400000000000006</v>
      </c>
      <c r="N110" s="9">
        <v>1012.5</v>
      </c>
      <c r="O110" s="8">
        <v>468</v>
      </c>
      <c r="P110" s="8">
        <v>3.65</v>
      </c>
      <c r="Q110" s="8">
        <v>119.41</v>
      </c>
      <c r="R110" s="12">
        <v>0</v>
      </c>
      <c r="S110" s="14">
        <v>1</v>
      </c>
    </row>
    <row r="111" spans="1:19">
      <c r="A111" s="6">
        <v>4</v>
      </c>
      <c r="B111" s="7">
        <v>0.41666666666666702</v>
      </c>
      <c r="C111" s="8">
        <v>26.1</v>
      </c>
      <c r="D111" s="8">
        <v>23.51</v>
      </c>
      <c r="E111" s="8">
        <v>0.19</v>
      </c>
      <c r="F111" s="8">
        <v>2.46</v>
      </c>
      <c r="G111" s="8">
        <v>2.82</v>
      </c>
      <c r="H111" s="8">
        <v>5.28</v>
      </c>
      <c r="I111" s="8">
        <v>2.64</v>
      </c>
      <c r="J111" s="8">
        <v>23</v>
      </c>
      <c r="K111" s="8">
        <v>6</v>
      </c>
      <c r="L111" s="8">
        <v>28.9</v>
      </c>
      <c r="M111" s="8">
        <v>64.7</v>
      </c>
      <c r="N111" s="9">
        <v>1012.4</v>
      </c>
      <c r="O111" s="8">
        <v>645</v>
      </c>
      <c r="P111" s="8">
        <v>4.08</v>
      </c>
      <c r="Q111" s="8">
        <v>100.14</v>
      </c>
      <c r="R111" s="12">
        <v>0</v>
      </c>
      <c r="S111" s="14">
        <v>1</v>
      </c>
    </row>
    <row r="112" spans="1:19">
      <c r="A112" s="6">
        <v>4</v>
      </c>
      <c r="B112" s="7">
        <v>0.45833333333333298</v>
      </c>
      <c r="C112" s="8">
        <v>24.6</v>
      </c>
      <c r="D112" s="8">
        <v>25.69</v>
      </c>
      <c r="E112" s="8">
        <v>0.24</v>
      </c>
      <c r="F112" s="8">
        <v>2.08</v>
      </c>
      <c r="G112" s="8">
        <v>2.86</v>
      </c>
      <c r="H112" s="8">
        <v>4.93</v>
      </c>
      <c r="I112" s="8">
        <v>2.87</v>
      </c>
      <c r="J112" s="8">
        <v>65</v>
      </c>
      <c r="K112" s="8">
        <v>12</v>
      </c>
      <c r="L112" s="8">
        <v>30.1</v>
      </c>
      <c r="M112" s="8">
        <v>54.8</v>
      </c>
      <c r="N112" s="9">
        <v>1011.8</v>
      </c>
      <c r="O112" s="8">
        <v>838</v>
      </c>
      <c r="P112" s="8">
        <v>4.75</v>
      </c>
      <c r="Q112" s="8">
        <v>87.1</v>
      </c>
      <c r="R112" s="12">
        <v>0</v>
      </c>
      <c r="S112" s="14">
        <v>1</v>
      </c>
    </row>
    <row r="113" spans="1:19">
      <c r="A113" s="6">
        <v>4</v>
      </c>
      <c r="B113" s="7">
        <v>0.5</v>
      </c>
      <c r="C113" s="8">
        <v>24.5</v>
      </c>
      <c r="D113" s="8">
        <v>26.06</v>
      </c>
      <c r="E113" s="8">
        <v>0.11</v>
      </c>
      <c r="F113" s="8">
        <v>2.15</v>
      </c>
      <c r="G113" s="8">
        <v>2.5299999999999998</v>
      </c>
      <c r="H113" s="8">
        <v>4.68</v>
      </c>
      <c r="I113" s="8">
        <v>2.77</v>
      </c>
      <c r="J113" s="8">
        <v>18</v>
      </c>
      <c r="K113" s="8">
        <v>7</v>
      </c>
      <c r="L113" s="8">
        <v>30.5</v>
      </c>
      <c r="M113" s="8">
        <v>49.1</v>
      </c>
      <c r="N113" s="9">
        <v>1011.1</v>
      </c>
      <c r="O113" s="8">
        <v>926</v>
      </c>
      <c r="P113" s="8">
        <v>5.31</v>
      </c>
      <c r="Q113" s="8">
        <v>82.8</v>
      </c>
      <c r="R113" s="10">
        <v>38.4</v>
      </c>
      <c r="S113" s="14">
        <v>1</v>
      </c>
    </row>
    <row r="114" spans="1:19">
      <c r="A114" s="6">
        <v>4</v>
      </c>
      <c r="B114" s="7">
        <v>0.54166666666666696</v>
      </c>
      <c r="C114" s="8">
        <v>24.6</v>
      </c>
      <c r="D114" s="8">
        <v>26.53</v>
      </c>
      <c r="E114" s="8">
        <v>0.11</v>
      </c>
      <c r="F114" s="8">
        <v>1.8</v>
      </c>
      <c r="G114" s="8">
        <v>1.89</v>
      </c>
      <c r="H114" s="8">
        <v>3.68</v>
      </c>
      <c r="I114" s="8">
        <v>2.93</v>
      </c>
      <c r="J114" s="8">
        <v>14</v>
      </c>
      <c r="K114" s="8">
        <v>5</v>
      </c>
      <c r="L114" s="8">
        <v>30.7</v>
      </c>
      <c r="M114" s="8">
        <v>48.8</v>
      </c>
      <c r="N114" s="9">
        <v>1010.4</v>
      </c>
      <c r="O114" s="8">
        <v>896</v>
      </c>
      <c r="P114" s="8">
        <v>4.66</v>
      </c>
      <c r="Q114" s="8">
        <v>73.38</v>
      </c>
      <c r="R114" s="12">
        <v>0</v>
      </c>
      <c r="S114" s="14">
        <v>1</v>
      </c>
    </row>
    <row r="115" spans="1:19">
      <c r="A115" s="6">
        <v>4</v>
      </c>
      <c r="B115" s="7">
        <v>0.58333333333333304</v>
      </c>
      <c r="C115" s="8">
        <v>24.7</v>
      </c>
      <c r="D115" s="8">
        <v>26.46</v>
      </c>
      <c r="E115" s="8">
        <v>0.1</v>
      </c>
      <c r="F115" s="8">
        <v>1.53</v>
      </c>
      <c r="G115" s="8">
        <v>1.81</v>
      </c>
      <c r="H115" s="8">
        <v>3.33</v>
      </c>
      <c r="I115" s="8">
        <v>2.95</v>
      </c>
      <c r="J115" s="8">
        <v>16</v>
      </c>
      <c r="K115" s="8">
        <v>6</v>
      </c>
      <c r="L115" s="8">
        <v>30.3</v>
      </c>
      <c r="M115" s="8">
        <v>49.8</v>
      </c>
      <c r="N115" s="9">
        <v>1009.6</v>
      </c>
      <c r="O115" s="8">
        <v>791</v>
      </c>
      <c r="P115" s="8">
        <v>4.87</v>
      </c>
      <c r="Q115" s="8">
        <v>67.23</v>
      </c>
      <c r="R115" s="12">
        <v>0</v>
      </c>
      <c r="S115" s="14">
        <v>1</v>
      </c>
    </row>
    <row r="116" spans="1:19">
      <c r="A116" s="6">
        <v>4</v>
      </c>
      <c r="B116" s="7">
        <v>0.625</v>
      </c>
      <c r="C116" s="8">
        <v>24.9</v>
      </c>
      <c r="D116" s="8">
        <v>26.6</v>
      </c>
      <c r="E116" s="8">
        <v>0.09</v>
      </c>
      <c r="F116" s="8">
        <v>1.49</v>
      </c>
      <c r="G116" s="8">
        <v>1.69</v>
      </c>
      <c r="H116" s="8">
        <v>3.18</v>
      </c>
      <c r="I116" s="8">
        <v>2.79</v>
      </c>
      <c r="J116" s="8">
        <v>20</v>
      </c>
      <c r="K116" s="8">
        <v>6</v>
      </c>
      <c r="L116" s="8">
        <v>29.9</v>
      </c>
      <c r="M116" s="8">
        <v>52</v>
      </c>
      <c r="N116" s="9">
        <v>1009.3</v>
      </c>
      <c r="O116" s="8">
        <v>609</v>
      </c>
      <c r="P116" s="8">
        <v>4.41</v>
      </c>
      <c r="Q116" s="8">
        <v>64.760000000000005</v>
      </c>
      <c r="R116" s="12">
        <v>0</v>
      </c>
      <c r="S116" s="14">
        <v>1</v>
      </c>
    </row>
    <row r="117" spans="1:19">
      <c r="A117" s="6">
        <v>4</v>
      </c>
      <c r="B117" s="7">
        <v>0.66666666666666696</v>
      </c>
      <c r="C117" s="8">
        <v>25.2</v>
      </c>
      <c r="D117" s="8">
        <v>24.9</v>
      </c>
      <c r="E117" s="8">
        <v>0.1</v>
      </c>
      <c r="F117" s="8">
        <v>1.56</v>
      </c>
      <c r="G117" s="8">
        <v>1.56</v>
      </c>
      <c r="H117" s="8">
        <v>3.12</v>
      </c>
      <c r="I117" s="8">
        <v>2.2200000000000002</v>
      </c>
      <c r="J117" s="23">
        <v>985</v>
      </c>
      <c r="K117" s="23">
        <v>985</v>
      </c>
      <c r="L117" s="8">
        <v>29.2</v>
      </c>
      <c r="M117" s="8">
        <v>59.8</v>
      </c>
      <c r="N117" s="9">
        <v>1009.3</v>
      </c>
      <c r="O117" s="8">
        <v>368</v>
      </c>
      <c r="P117" s="8">
        <v>4.16</v>
      </c>
      <c r="Q117" s="8">
        <v>54.38</v>
      </c>
      <c r="R117" s="10">
        <v>25.6</v>
      </c>
      <c r="S117" s="14">
        <v>1</v>
      </c>
    </row>
    <row r="118" spans="1:19">
      <c r="A118" s="6">
        <v>4</v>
      </c>
      <c r="B118" s="7">
        <v>0.70833333333333304</v>
      </c>
      <c r="C118" s="8">
        <v>25.6</v>
      </c>
      <c r="D118" s="8">
        <v>25.69</v>
      </c>
      <c r="E118" s="23">
        <v>-0.32</v>
      </c>
      <c r="F118" s="8">
        <v>1.45</v>
      </c>
      <c r="G118" s="8">
        <v>1.41</v>
      </c>
      <c r="H118" s="8">
        <v>2.85</v>
      </c>
      <c r="I118" s="8">
        <v>2.35</v>
      </c>
      <c r="J118" s="8">
        <v>10</v>
      </c>
      <c r="K118" s="8">
        <v>9</v>
      </c>
      <c r="L118" s="8">
        <v>28.8</v>
      </c>
      <c r="M118" s="8">
        <v>65.3</v>
      </c>
      <c r="N118" s="9">
        <v>1009.4</v>
      </c>
      <c r="O118" s="8">
        <v>112</v>
      </c>
      <c r="P118" s="8">
        <v>3.42</v>
      </c>
      <c r="Q118" s="8">
        <v>59.6</v>
      </c>
      <c r="R118" s="12">
        <v>0</v>
      </c>
      <c r="S118" s="14">
        <v>1</v>
      </c>
    </row>
    <row r="119" spans="1:19">
      <c r="A119" s="6">
        <v>4</v>
      </c>
      <c r="B119" s="7">
        <v>0.75</v>
      </c>
      <c r="C119" s="8">
        <v>26.8</v>
      </c>
      <c r="D119" s="8">
        <v>22.68</v>
      </c>
      <c r="E119" s="23">
        <v>-1</v>
      </c>
      <c r="F119" s="8">
        <v>1.37</v>
      </c>
      <c r="G119" s="8">
        <v>2.09</v>
      </c>
      <c r="H119" s="8">
        <v>3.45</v>
      </c>
      <c r="I119" s="8">
        <v>1.42</v>
      </c>
      <c r="J119" s="8">
        <v>13</v>
      </c>
      <c r="K119" s="8">
        <v>8</v>
      </c>
      <c r="L119" s="8">
        <v>28</v>
      </c>
      <c r="M119" s="8">
        <v>69.900000000000006</v>
      </c>
      <c r="N119" s="9">
        <v>1009.7</v>
      </c>
      <c r="O119" s="8">
        <v>19</v>
      </c>
      <c r="P119" s="8">
        <v>2.82</v>
      </c>
      <c r="Q119" s="8">
        <v>48.25</v>
      </c>
      <c r="R119" s="12">
        <v>0</v>
      </c>
      <c r="S119" s="14">
        <v>1</v>
      </c>
    </row>
    <row r="120" spans="1:19">
      <c r="A120" s="6">
        <v>4</v>
      </c>
      <c r="B120" s="7">
        <v>0.79166666666666696</v>
      </c>
      <c r="C120" s="8">
        <v>26.7</v>
      </c>
      <c r="D120" s="8">
        <v>21.79</v>
      </c>
      <c r="E120" s="23">
        <v>-1.18</v>
      </c>
      <c r="F120" s="8">
        <v>1.24</v>
      </c>
      <c r="G120" s="8">
        <v>3.45</v>
      </c>
      <c r="H120" s="8">
        <v>4.6900000000000004</v>
      </c>
      <c r="I120" s="8">
        <v>1.23</v>
      </c>
      <c r="J120" s="8">
        <v>17</v>
      </c>
      <c r="K120" s="8">
        <v>5</v>
      </c>
      <c r="L120" s="8">
        <v>27.7</v>
      </c>
      <c r="M120" s="8">
        <v>71.8</v>
      </c>
      <c r="N120" s="9">
        <v>1010.1</v>
      </c>
      <c r="O120" s="8">
        <v>11</v>
      </c>
      <c r="P120" s="8">
        <v>2.2999999999999998</v>
      </c>
      <c r="Q120" s="8">
        <v>50.29</v>
      </c>
      <c r="R120" s="12">
        <v>0</v>
      </c>
      <c r="S120" s="14">
        <v>1</v>
      </c>
    </row>
    <row r="121" spans="1:19">
      <c r="A121" s="6">
        <v>4</v>
      </c>
      <c r="B121" s="7">
        <v>0.83333333333333304</v>
      </c>
      <c r="C121" s="8">
        <v>26.7</v>
      </c>
      <c r="D121" s="8">
        <v>20.9</v>
      </c>
      <c r="E121" s="23">
        <v>-1.27</v>
      </c>
      <c r="F121" s="8">
        <v>1.35</v>
      </c>
      <c r="G121" s="8">
        <v>3.57</v>
      </c>
      <c r="H121" s="8">
        <v>4.92</v>
      </c>
      <c r="I121" s="8">
        <v>1.21</v>
      </c>
      <c r="J121" s="8">
        <v>17</v>
      </c>
      <c r="K121" s="8">
        <v>6</v>
      </c>
      <c r="L121" s="8">
        <v>27.6</v>
      </c>
      <c r="M121" s="8">
        <v>73.8</v>
      </c>
      <c r="N121" s="9">
        <v>1010.6</v>
      </c>
      <c r="O121" s="8">
        <v>11</v>
      </c>
      <c r="P121" s="8">
        <v>1.66</v>
      </c>
      <c r="Q121" s="8">
        <v>61.44</v>
      </c>
      <c r="R121" s="10">
        <v>25.6</v>
      </c>
      <c r="S121" s="14">
        <v>1</v>
      </c>
    </row>
    <row r="122" spans="1:19">
      <c r="A122" s="6">
        <v>4</v>
      </c>
      <c r="B122" s="7">
        <v>0.875</v>
      </c>
      <c r="C122" s="8">
        <v>26.5</v>
      </c>
      <c r="D122" s="8">
        <v>21.2</v>
      </c>
      <c r="E122" s="23">
        <v>-1.29</v>
      </c>
      <c r="F122" s="8">
        <v>1.21</v>
      </c>
      <c r="G122" s="8">
        <v>2.98</v>
      </c>
      <c r="H122" s="8">
        <v>4.1900000000000004</v>
      </c>
      <c r="I122" s="8">
        <v>0.99</v>
      </c>
      <c r="J122" s="8">
        <v>24</v>
      </c>
      <c r="K122" s="8">
        <v>8</v>
      </c>
      <c r="L122" s="8">
        <v>27.5</v>
      </c>
      <c r="M122" s="8">
        <v>75.3</v>
      </c>
      <c r="N122" s="9">
        <v>1011.3</v>
      </c>
      <c r="O122" s="8">
        <v>11</v>
      </c>
      <c r="P122" s="8">
        <v>1.43</v>
      </c>
      <c r="Q122" s="8">
        <v>62.93</v>
      </c>
      <c r="R122" s="10">
        <v>51.2</v>
      </c>
      <c r="S122" s="14">
        <v>1</v>
      </c>
    </row>
    <row r="123" spans="1:19">
      <c r="A123" s="6">
        <v>4</v>
      </c>
      <c r="B123" s="7">
        <v>0.91666666666666696</v>
      </c>
      <c r="C123" s="8">
        <v>26.8</v>
      </c>
      <c r="D123" s="8">
        <v>21.4</v>
      </c>
      <c r="E123" s="23">
        <v>-1.34</v>
      </c>
      <c r="F123" s="8">
        <v>0.99</v>
      </c>
      <c r="G123" s="8">
        <v>1.92</v>
      </c>
      <c r="H123" s="8">
        <v>2.91</v>
      </c>
      <c r="I123" s="8">
        <v>0.91</v>
      </c>
      <c r="J123" s="8">
        <v>16</v>
      </c>
      <c r="K123" s="8">
        <v>8</v>
      </c>
      <c r="L123" s="8">
        <v>27.3</v>
      </c>
      <c r="M123" s="8">
        <v>78.2</v>
      </c>
      <c r="N123" s="9">
        <v>1011.5</v>
      </c>
      <c r="O123" s="8">
        <v>12</v>
      </c>
      <c r="P123" s="8">
        <v>1.91</v>
      </c>
      <c r="Q123" s="8">
        <v>60.89</v>
      </c>
      <c r="R123" s="12">
        <v>0</v>
      </c>
      <c r="S123" s="14">
        <v>1</v>
      </c>
    </row>
    <row r="124" spans="1:19">
      <c r="A124" s="6">
        <v>4</v>
      </c>
      <c r="B124" s="7">
        <v>0.95833333333333304</v>
      </c>
      <c r="C124" s="8">
        <v>26.8</v>
      </c>
      <c r="D124" s="8">
        <v>22.11</v>
      </c>
      <c r="E124" s="23">
        <v>-1.37</v>
      </c>
      <c r="F124" s="8">
        <v>1.02</v>
      </c>
      <c r="G124" s="8">
        <v>1.4</v>
      </c>
      <c r="H124" s="8">
        <v>2.42</v>
      </c>
      <c r="I124" s="8">
        <v>1.05</v>
      </c>
      <c r="J124" s="8">
        <v>17</v>
      </c>
      <c r="K124" s="8">
        <v>7</v>
      </c>
      <c r="L124" s="8">
        <v>27.2</v>
      </c>
      <c r="M124" s="8">
        <v>79.8</v>
      </c>
      <c r="N124" s="9">
        <v>1011.5</v>
      </c>
      <c r="O124" s="8">
        <v>12</v>
      </c>
      <c r="P124" s="8">
        <v>2.0299999999999998</v>
      </c>
      <c r="Q124" s="8">
        <v>59.56</v>
      </c>
      <c r="R124" s="12">
        <v>0</v>
      </c>
      <c r="S124" s="14">
        <v>1</v>
      </c>
    </row>
    <row r="126" spans="1:19">
      <c r="A126" s="55" t="s">
        <v>37</v>
      </c>
      <c r="B126" s="44"/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7</v>
      </c>
    </row>
    <row r="127" spans="1:19">
      <c r="A127" s="56" t="s">
        <v>1</v>
      </c>
      <c r="B127" s="44"/>
      <c r="C127" s="8">
        <v>0</v>
      </c>
      <c r="D127" s="8">
        <v>0</v>
      </c>
      <c r="E127" s="8">
        <v>7</v>
      </c>
      <c r="F127" s="8">
        <v>0</v>
      </c>
      <c r="G127" s="8">
        <v>0</v>
      </c>
      <c r="H127" s="8">
        <v>0</v>
      </c>
      <c r="I127" s="8">
        <v>0</v>
      </c>
      <c r="J127" s="8">
        <v>1</v>
      </c>
      <c r="K127" s="8">
        <v>1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</row>
    <row r="128" spans="1:19">
      <c r="A128" s="57" t="s">
        <v>2</v>
      </c>
      <c r="B128" s="44"/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</row>
    <row r="129" spans="1:19">
      <c r="A129" s="58" t="s">
        <v>3</v>
      </c>
      <c r="B129" s="44"/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</row>
    <row r="130" spans="1:19">
      <c r="A130" s="59" t="s">
        <v>38</v>
      </c>
      <c r="B130" s="44"/>
      <c r="C130" s="8">
        <f t="shared" ref="C130:R130" si="3">24-C126-C127-C128-C129</f>
        <v>24</v>
      </c>
      <c r="D130" s="8">
        <f t="shared" si="3"/>
        <v>24</v>
      </c>
      <c r="E130" s="8">
        <f t="shared" si="3"/>
        <v>17</v>
      </c>
      <c r="F130" s="8">
        <f t="shared" si="3"/>
        <v>24</v>
      </c>
      <c r="G130" s="8">
        <f t="shared" si="3"/>
        <v>24</v>
      </c>
      <c r="H130" s="8">
        <f t="shared" si="3"/>
        <v>24</v>
      </c>
      <c r="I130" s="8">
        <f t="shared" si="3"/>
        <v>24</v>
      </c>
      <c r="J130" s="8">
        <f t="shared" si="3"/>
        <v>23</v>
      </c>
      <c r="K130" s="8">
        <f t="shared" si="3"/>
        <v>23</v>
      </c>
      <c r="L130" s="8">
        <f t="shared" si="3"/>
        <v>24</v>
      </c>
      <c r="M130" s="8">
        <f t="shared" si="3"/>
        <v>24</v>
      </c>
      <c r="N130" s="8">
        <f t="shared" si="3"/>
        <v>24</v>
      </c>
      <c r="O130" s="8">
        <f t="shared" si="3"/>
        <v>24</v>
      </c>
      <c r="P130" s="8">
        <f t="shared" si="3"/>
        <v>24</v>
      </c>
      <c r="Q130" s="8">
        <f t="shared" si="3"/>
        <v>24</v>
      </c>
      <c r="R130" s="8">
        <f t="shared" si="3"/>
        <v>17</v>
      </c>
    </row>
    <row r="131" spans="1:19">
      <c r="A131" s="60" t="s">
        <v>39</v>
      </c>
      <c r="B131" s="44"/>
      <c r="C131" s="13">
        <f>C130/(SUM(S101:S124))</f>
        <v>1</v>
      </c>
      <c r="D131" s="13">
        <f>D130/(SUM(S101:S124))</f>
        <v>1</v>
      </c>
      <c r="E131" s="13">
        <f>E130/(SUM(S101:S124))</f>
        <v>0.70833333333333337</v>
      </c>
      <c r="F131" s="13">
        <f>F130/(SUM(S101:S124))</f>
        <v>1</v>
      </c>
      <c r="G131" s="13">
        <f>G130/(SUM(S101:S124))</f>
        <v>1</v>
      </c>
      <c r="H131" s="13">
        <f>H130/(SUM(S101:S124))</f>
        <v>1</v>
      </c>
      <c r="I131" s="13">
        <f>I130/(SUM(S101:S124))</f>
        <v>1</v>
      </c>
      <c r="J131" s="13">
        <f>J130/(SUM(S101:S124))</f>
        <v>0.95833333333333337</v>
      </c>
      <c r="K131" s="13">
        <f>K130/(SUM(S101:S124))</f>
        <v>0.95833333333333337</v>
      </c>
      <c r="L131" s="13">
        <f>L130/(SUM(S101:S124))</f>
        <v>1</v>
      </c>
      <c r="M131" s="13">
        <f>M130/(SUM(S101:S124))</f>
        <v>1</v>
      </c>
      <c r="N131" s="13">
        <f>N130/(SUM(S101:S124))</f>
        <v>1</v>
      </c>
      <c r="O131" s="13">
        <f>O130/(SUM(S101:S124))</f>
        <v>1</v>
      </c>
      <c r="P131" s="13">
        <f>P130/(SUM(S101:S124))</f>
        <v>1</v>
      </c>
      <c r="Q131" s="13">
        <f>Q130/(SUM(S101:S124))</f>
        <v>1</v>
      </c>
      <c r="R131" s="13">
        <f>R130/(SUM(S101:S124))</f>
        <v>0.70833333333333337</v>
      </c>
    </row>
    <row r="133" spans="1:19">
      <c r="A133" s="6">
        <v>5</v>
      </c>
      <c r="B133" s="7">
        <v>0</v>
      </c>
      <c r="C133" s="8">
        <v>26.9</v>
      </c>
      <c r="D133" s="8">
        <v>23.71</v>
      </c>
      <c r="E133" s="21">
        <v>-1.22</v>
      </c>
      <c r="F133" s="8">
        <v>1.1599999999999999</v>
      </c>
      <c r="G133" s="8">
        <v>1.1499999999999999</v>
      </c>
      <c r="H133" s="8">
        <v>2.31</v>
      </c>
      <c r="I133" s="8">
        <v>1.04</v>
      </c>
      <c r="J133" s="8">
        <v>13</v>
      </c>
      <c r="K133" s="8">
        <v>6</v>
      </c>
      <c r="L133" s="8">
        <v>27.2</v>
      </c>
      <c r="M133" s="8">
        <v>80.7</v>
      </c>
      <c r="N133" s="9">
        <v>1011.3</v>
      </c>
      <c r="O133" s="8">
        <v>12</v>
      </c>
      <c r="P133" s="8">
        <v>2.17</v>
      </c>
      <c r="Q133" s="8">
        <v>61.26</v>
      </c>
      <c r="R133" s="10">
        <v>25.6</v>
      </c>
      <c r="S133" s="14">
        <v>1</v>
      </c>
    </row>
    <row r="134" spans="1:19">
      <c r="A134" s="6">
        <v>5</v>
      </c>
      <c r="B134" s="7">
        <v>4.1666666666666664E-2</v>
      </c>
      <c r="C134" s="8">
        <v>27.2</v>
      </c>
      <c r="D134" s="8">
        <v>23.48</v>
      </c>
      <c r="E134" s="8">
        <v>0.21</v>
      </c>
      <c r="F134" s="8">
        <v>1.18</v>
      </c>
      <c r="G134" s="8">
        <v>0.72</v>
      </c>
      <c r="H134" s="8">
        <v>1.9</v>
      </c>
      <c r="I134" s="8">
        <v>2.31</v>
      </c>
      <c r="J134" s="8">
        <v>13</v>
      </c>
      <c r="K134" s="8">
        <v>5</v>
      </c>
      <c r="L134" s="8">
        <v>27</v>
      </c>
      <c r="M134" s="8">
        <v>81.099999999999994</v>
      </c>
      <c r="N134" s="9">
        <v>1010.8</v>
      </c>
      <c r="O134" s="8">
        <v>12</v>
      </c>
      <c r="P134" s="8">
        <v>2.17</v>
      </c>
      <c r="Q134" s="8">
        <v>60.24</v>
      </c>
      <c r="R134" s="12">
        <v>0</v>
      </c>
      <c r="S134" s="14">
        <v>1</v>
      </c>
    </row>
    <row r="135" spans="1:19">
      <c r="A135" s="6">
        <v>5</v>
      </c>
      <c r="B135" s="7">
        <v>8.3333333333333301E-2</v>
      </c>
      <c r="C135" s="8">
        <v>27.1</v>
      </c>
      <c r="D135" s="8">
        <v>23.89</v>
      </c>
      <c r="E135" s="8">
        <v>0.18</v>
      </c>
      <c r="F135" s="8">
        <v>1.04</v>
      </c>
      <c r="G135" s="8">
        <v>0.22</v>
      </c>
      <c r="H135" s="8">
        <v>1.26</v>
      </c>
      <c r="I135" s="8">
        <v>2.81</v>
      </c>
      <c r="J135" s="8">
        <v>12</v>
      </c>
      <c r="K135" s="8">
        <v>5</v>
      </c>
      <c r="L135" s="8">
        <v>27.2</v>
      </c>
      <c r="M135" s="8">
        <v>79.2</v>
      </c>
      <c r="N135" s="9">
        <v>1010.2</v>
      </c>
      <c r="O135" s="8">
        <v>12</v>
      </c>
      <c r="P135" s="8">
        <v>2.4500000000000002</v>
      </c>
      <c r="Q135" s="8">
        <v>66.12</v>
      </c>
      <c r="R135" s="12">
        <v>0</v>
      </c>
      <c r="S135" s="14">
        <v>1</v>
      </c>
    </row>
    <row r="136" spans="1:19">
      <c r="A136" s="6">
        <v>5</v>
      </c>
      <c r="B136" s="7">
        <v>0.125</v>
      </c>
      <c r="C136" s="8">
        <v>27.1</v>
      </c>
      <c r="D136" s="8">
        <v>24.71</v>
      </c>
      <c r="E136" s="8">
        <v>0.18</v>
      </c>
      <c r="F136" s="8">
        <v>1.06</v>
      </c>
      <c r="G136" s="8">
        <v>0.24</v>
      </c>
      <c r="H136" s="8">
        <v>1.3</v>
      </c>
      <c r="I136" s="8">
        <v>3.02</v>
      </c>
      <c r="J136" s="8">
        <v>19</v>
      </c>
      <c r="K136" s="8">
        <v>6</v>
      </c>
      <c r="L136" s="8">
        <v>27.3</v>
      </c>
      <c r="M136" s="8">
        <v>75.900000000000006</v>
      </c>
      <c r="N136" s="9">
        <v>1009.9</v>
      </c>
      <c r="O136" s="8">
        <v>12</v>
      </c>
      <c r="P136" s="8">
        <v>2.44</v>
      </c>
      <c r="Q136" s="8">
        <v>73.680000000000007</v>
      </c>
      <c r="R136" s="12">
        <v>0</v>
      </c>
      <c r="S136" s="14">
        <v>1</v>
      </c>
    </row>
    <row r="137" spans="1:19">
      <c r="A137" s="6">
        <v>5</v>
      </c>
      <c r="B137" s="7">
        <v>0.16666666666666699</v>
      </c>
      <c r="C137" s="8">
        <v>26.8</v>
      </c>
      <c r="D137" s="8">
        <v>23.27</v>
      </c>
      <c r="E137" s="8">
        <v>0.15</v>
      </c>
      <c r="F137" s="8">
        <v>1.01</v>
      </c>
      <c r="G137" s="8">
        <v>1.25</v>
      </c>
      <c r="H137" s="8">
        <v>2.2599999999999998</v>
      </c>
      <c r="I137" s="8">
        <v>2.87</v>
      </c>
      <c r="J137" s="8">
        <v>15</v>
      </c>
      <c r="K137" s="8">
        <v>9</v>
      </c>
      <c r="L137" s="8">
        <v>26.9</v>
      </c>
      <c r="M137" s="8">
        <v>75.400000000000006</v>
      </c>
      <c r="N137" s="9">
        <v>1009.8</v>
      </c>
      <c r="O137" s="8">
        <v>12</v>
      </c>
      <c r="P137" s="8">
        <v>2.17</v>
      </c>
      <c r="Q137" s="8">
        <v>86.72</v>
      </c>
      <c r="R137" s="10">
        <v>38.4</v>
      </c>
      <c r="S137" s="14">
        <v>1</v>
      </c>
    </row>
    <row r="138" spans="1:19">
      <c r="A138" s="6">
        <v>5</v>
      </c>
      <c r="B138" s="7">
        <v>0.20833333333333301</v>
      </c>
      <c r="C138" s="8">
        <v>27.5</v>
      </c>
      <c r="D138" s="8">
        <v>20.88</v>
      </c>
      <c r="E138" s="8">
        <v>0.15</v>
      </c>
      <c r="F138" s="8">
        <v>1.07</v>
      </c>
      <c r="G138" s="8">
        <v>1.7</v>
      </c>
      <c r="H138" s="8">
        <v>2.76</v>
      </c>
      <c r="I138" s="8">
        <v>2.81</v>
      </c>
      <c r="J138" s="8">
        <v>13</v>
      </c>
      <c r="K138" s="8">
        <v>6</v>
      </c>
      <c r="L138" s="8">
        <v>25.9</v>
      </c>
      <c r="M138" s="8">
        <v>78.7</v>
      </c>
      <c r="N138" s="9">
        <v>1010</v>
      </c>
      <c r="O138" s="8">
        <v>10</v>
      </c>
      <c r="P138" s="8">
        <v>1.38</v>
      </c>
      <c r="Q138" s="8">
        <v>124.02</v>
      </c>
      <c r="R138" s="12">
        <v>0</v>
      </c>
      <c r="S138" s="14">
        <v>1</v>
      </c>
    </row>
    <row r="139" spans="1:19">
      <c r="A139" s="6">
        <v>5</v>
      </c>
      <c r="B139" s="7">
        <v>0.25</v>
      </c>
      <c r="C139" s="8">
        <v>27.5</v>
      </c>
      <c r="D139" s="8">
        <v>12.21</v>
      </c>
      <c r="E139" s="8">
        <v>0.19</v>
      </c>
      <c r="F139" s="8">
        <v>1.1399999999999999</v>
      </c>
      <c r="G139" s="8">
        <v>4.45</v>
      </c>
      <c r="H139" s="8">
        <v>5.59</v>
      </c>
      <c r="I139" s="8">
        <v>3</v>
      </c>
      <c r="J139" s="8">
        <v>16</v>
      </c>
      <c r="K139" s="8">
        <v>6</v>
      </c>
      <c r="L139" s="8">
        <v>24.5</v>
      </c>
      <c r="M139" s="8">
        <v>85.9</v>
      </c>
      <c r="N139" s="9">
        <v>1010.3</v>
      </c>
      <c r="O139" s="8">
        <v>16</v>
      </c>
      <c r="P139" s="8">
        <v>1.25</v>
      </c>
      <c r="Q139" s="8">
        <v>137.97</v>
      </c>
      <c r="R139" s="12">
        <v>0</v>
      </c>
      <c r="S139" s="14">
        <v>1</v>
      </c>
    </row>
    <row r="140" spans="1:19">
      <c r="A140" s="6">
        <v>5</v>
      </c>
      <c r="B140" s="7">
        <v>0.29166666666666702</v>
      </c>
      <c r="C140" s="8">
        <v>27.1</v>
      </c>
      <c r="D140" s="8">
        <v>14.1</v>
      </c>
      <c r="E140" s="8">
        <v>0.23</v>
      </c>
      <c r="F140" s="8">
        <v>1.97</v>
      </c>
      <c r="G140" s="8">
        <v>5.41</v>
      </c>
      <c r="H140" s="8">
        <v>7.38</v>
      </c>
      <c r="I140" s="8">
        <v>3.24</v>
      </c>
      <c r="J140" s="8">
        <v>22</v>
      </c>
      <c r="K140" s="8">
        <v>9</v>
      </c>
      <c r="L140" s="8">
        <v>25.8</v>
      </c>
      <c r="M140" s="8">
        <v>80.2</v>
      </c>
      <c r="N140" s="9">
        <v>1010.7</v>
      </c>
      <c r="O140" s="8">
        <v>144</v>
      </c>
      <c r="P140" s="8">
        <v>1.83</v>
      </c>
      <c r="Q140" s="8">
        <v>136.94</v>
      </c>
      <c r="R140" s="12">
        <v>0</v>
      </c>
      <c r="S140" s="14">
        <v>1</v>
      </c>
    </row>
    <row r="141" spans="1:19">
      <c r="A141" s="6">
        <v>5</v>
      </c>
      <c r="B141" s="7">
        <v>0.33333333333333298</v>
      </c>
      <c r="C141" s="8">
        <v>26.2</v>
      </c>
      <c r="D141" s="8">
        <v>20.69</v>
      </c>
      <c r="E141" s="8">
        <v>0.16</v>
      </c>
      <c r="F141" s="8">
        <v>1.8</v>
      </c>
      <c r="G141" s="8">
        <v>2.54</v>
      </c>
      <c r="H141" s="8">
        <v>4.34</v>
      </c>
      <c r="I141" s="8">
        <v>3.21</v>
      </c>
      <c r="J141" s="8">
        <v>16</v>
      </c>
      <c r="K141" s="8">
        <v>11</v>
      </c>
      <c r="L141" s="8">
        <v>26.9</v>
      </c>
      <c r="M141" s="8">
        <v>72.599999999999994</v>
      </c>
      <c r="N141" s="9">
        <v>1011.5</v>
      </c>
      <c r="O141" s="8">
        <v>341</v>
      </c>
      <c r="P141" s="8">
        <v>3.04</v>
      </c>
      <c r="Q141" s="8">
        <v>113.58</v>
      </c>
      <c r="R141" s="10">
        <v>38.4</v>
      </c>
      <c r="S141" s="14">
        <v>1</v>
      </c>
    </row>
    <row r="142" spans="1:19">
      <c r="A142" s="6">
        <v>5</v>
      </c>
      <c r="B142" s="7">
        <v>0.375</v>
      </c>
      <c r="C142" s="8">
        <v>25.3</v>
      </c>
      <c r="D142" s="8">
        <v>25.03</v>
      </c>
      <c r="E142" s="8">
        <v>0.13</v>
      </c>
      <c r="F142" s="8">
        <v>1.49</v>
      </c>
      <c r="G142" s="8">
        <v>1.48</v>
      </c>
      <c r="H142" s="8">
        <v>2.96</v>
      </c>
      <c r="I142" s="8">
        <v>3.29</v>
      </c>
      <c r="J142" s="8">
        <v>18</v>
      </c>
      <c r="K142" s="8">
        <v>7</v>
      </c>
      <c r="L142" s="8">
        <v>28.3</v>
      </c>
      <c r="M142" s="8">
        <v>62.4</v>
      </c>
      <c r="N142" s="9">
        <v>1011.6</v>
      </c>
      <c r="O142" s="8">
        <v>597</v>
      </c>
      <c r="P142" s="8">
        <v>3.76</v>
      </c>
      <c r="Q142" s="8">
        <v>107.36</v>
      </c>
      <c r="R142" s="12">
        <v>0</v>
      </c>
      <c r="S142" s="14">
        <v>1</v>
      </c>
    </row>
    <row r="143" spans="1:19">
      <c r="A143" s="6">
        <v>5</v>
      </c>
      <c r="B143" s="7">
        <v>0.41666666666666702</v>
      </c>
      <c r="C143" s="8">
        <v>24.7</v>
      </c>
      <c r="D143" s="8">
        <v>27.58</v>
      </c>
      <c r="E143" s="8">
        <v>0.13</v>
      </c>
      <c r="F143" s="8">
        <v>1.45</v>
      </c>
      <c r="G143" s="8">
        <v>1.36</v>
      </c>
      <c r="H143" s="8">
        <v>2.81</v>
      </c>
      <c r="I143" s="8">
        <v>3.2</v>
      </c>
      <c r="J143" s="8">
        <v>16</v>
      </c>
      <c r="K143" s="8">
        <v>8</v>
      </c>
      <c r="L143" s="8">
        <v>29.1</v>
      </c>
      <c r="M143" s="8">
        <v>58.1</v>
      </c>
      <c r="N143" s="9">
        <v>1011.4</v>
      </c>
      <c r="O143" s="8">
        <v>778</v>
      </c>
      <c r="P143" s="8">
        <v>4.25</v>
      </c>
      <c r="Q143" s="8">
        <v>102.67</v>
      </c>
      <c r="R143" s="12">
        <v>0</v>
      </c>
      <c r="S143" s="14">
        <v>1</v>
      </c>
    </row>
    <row r="144" spans="1:19">
      <c r="A144" s="6">
        <v>5</v>
      </c>
      <c r="B144" s="7">
        <v>0.45833333333333298</v>
      </c>
      <c r="C144" s="8">
        <v>24.6</v>
      </c>
      <c r="D144" s="8">
        <v>31.25</v>
      </c>
      <c r="E144" s="8">
        <v>0.13</v>
      </c>
      <c r="F144" s="8">
        <v>1.36</v>
      </c>
      <c r="G144" s="8">
        <v>1.54</v>
      </c>
      <c r="H144" s="8">
        <v>2.9</v>
      </c>
      <c r="I144" s="8">
        <v>3.23</v>
      </c>
      <c r="J144" s="8">
        <v>17</v>
      </c>
      <c r="K144" s="8">
        <v>9</v>
      </c>
      <c r="L144" s="8">
        <v>30.5</v>
      </c>
      <c r="M144" s="8">
        <v>52.1</v>
      </c>
      <c r="N144" s="9">
        <v>1011.1</v>
      </c>
      <c r="O144" s="8">
        <v>899</v>
      </c>
      <c r="P144" s="8">
        <v>3.62</v>
      </c>
      <c r="Q144" s="8">
        <v>108.25</v>
      </c>
      <c r="R144" s="12">
        <v>0</v>
      </c>
      <c r="S144" s="14">
        <v>1</v>
      </c>
    </row>
    <row r="145" spans="1:19">
      <c r="A145" s="6">
        <v>5</v>
      </c>
      <c r="B145" s="7">
        <v>0.5</v>
      </c>
      <c r="C145" s="8">
        <v>24.6</v>
      </c>
      <c r="D145" s="8">
        <v>34.64</v>
      </c>
      <c r="E145" s="8">
        <v>0.12</v>
      </c>
      <c r="F145" s="8">
        <v>1.36</v>
      </c>
      <c r="G145" s="8">
        <v>1.53</v>
      </c>
      <c r="H145" s="8">
        <v>2.9</v>
      </c>
      <c r="I145" s="8">
        <v>3.22</v>
      </c>
      <c r="J145" s="8">
        <v>14</v>
      </c>
      <c r="K145" s="8">
        <v>11</v>
      </c>
      <c r="L145" s="8">
        <v>31.3</v>
      </c>
      <c r="M145" s="8">
        <v>45.4</v>
      </c>
      <c r="N145" s="9">
        <v>1010.6</v>
      </c>
      <c r="O145" s="8">
        <v>928</v>
      </c>
      <c r="P145" s="8">
        <v>4.37</v>
      </c>
      <c r="Q145" s="8">
        <v>110.38</v>
      </c>
      <c r="R145" s="10">
        <v>38.4</v>
      </c>
      <c r="S145" s="14">
        <v>1</v>
      </c>
    </row>
    <row r="146" spans="1:19">
      <c r="A146" s="6">
        <v>5</v>
      </c>
      <c r="B146" s="7">
        <v>0.54166666666666696</v>
      </c>
      <c r="C146" s="8">
        <v>24.5</v>
      </c>
      <c r="D146" s="8">
        <v>36.799999999999997</v>
      </c>
      <c r="E146" s="8">
        <v>0.12</v>
      </c>
      <c r="F146" s="8">
        <v>1.18</v>
      </c>
      <c r="G146" s="8">
        <v>1.52</v>
      </c>
      <c r="H146" s="8">
        <v>2.71</v>
      </c>
      <c r="I146" s="8">
        <v>3.14</v>
      </c>
      <c r="J146" s="8">
        <v>18</v>
      </c>
      <c r="K146" s="8">
        <v>9</v>
      </c>
      <c r="L146" s="8">
        <v>31.6</v>
      </c>
      <c r="M146" s="8">
        <v>45.9</v>
      </c>
      <c r="N146" s="9">
        <v>1009.9</v>
      </c>
      <c r="O146" s="8">
        <v>824</v>
      </c>
      <c r="P146" s="8">
        <v>3.42</v>
      </c>
      <c r="Q146" s="8">
        <v>79.680000000000007</v>
      </c>
      <c r="R146" s="12">
        <v>0</v>
      </c>
      <c r="S146" s="14">
        <v>1</v>
      </c>
    </row>
    <row r="147" spans="1:19">
      <c r="A147" s="6">
        <v>5</v>
      </c>
      <c r="B147" s="7">
        <v>0.58333333333333304</v>
      </c>
      <c r="C147" s="8">
        <v>24.6</v>
      </c>
      <c r="D147" s="8">
        <v>34.08</v>
      </c>
      <c r="E147" s="8">
        <v>0.13</v>
      </c>
      <c r="F147" s="8">
        <v>1.17</v>
      </c>
      <c r="G147" s="8">
        <v>1.21</v>
      </c>
      <c r="H147" s="8">
        <v>2.38</v>
      </c>
      <c r="I147" s="8">
        <v>3.02</v>
      </c>
      <c r="J147" s="8">
        <v>11</v>
      </c>
      <c r="K147" s="8">
        <v>9</v>
      </c>
      <c r="L147" s="8">
        <v>31.1</v>
      </c>
      <c r="M147" s="8">
        <v>49.5</v>
      </c>
      <c r="N147" s="9">
        <v>1009.1</v>
      </c>
      <c r="O147" s="8">
        <v>787</v>
      </c>
      <c r="P147" s="8">
        <v>4.1100000000000003</v>
      </c>
      <c r="Q147" s="8">
        <v>56.73</v>
      </c>
      <c r="R147" s="12">
        <v>0</v>
      </c>
      <c r="S147" s="14">
        <v>1</v>
      </c>
    </row>
    <row r="148" spans="1:19">
      <c r="A148" s="6">
        <v>5</v>
      </c>
      <c r="B148" s="7">
        <v>0.625</v>
      </c>
      <c r="C148" s="8">
        <v>24.9</v>
      </c>
      <c r="D148" s="8">
        <v>28.82</v>
      </c>
      <c r="E148" s="8">
        <v>0.09</v>
      </c>
      <c r="F148" s="8">
        <v>1.29</v>
      </c>
      <c r="G148" s="8">
        <v>0.87</v>
      </c>
      <c r="H148" s="8">
        <v>2.15</v>
      </c>
      <c r="I148" s="8">
        <v>2.82</v>
      </c>
      <c r="J148" s="8">
        <v>8</v>
      </c>
      <c r="K148" s="8">
        <v>6</v>
      </c>
      <c r="L148" s="8">
        <v>30.8</v>
      </c>
      <c r="M148" s="8">
        <v>51.1</v>
      </c>
      <c r="N148" s="9">
        <v>1008.9</v>
      </c>
      <c r="O148" s="8">
        <v>598</v>
      </c>
      <c r="P148" s="8">
        <v>3.76</v>
      </c>
      <c r="Q148" s="8">
        <v>57.53</v>
      </c>
      <c r="R148" s="12">
        <v>0</v>
      </c>
      <c r="S148" s="14">
        <v>1</v>
      </c>
    </row>
    <row r="149" spans="1:19">
      <c r="A149" s="6">
        <v>5</v>
      </c>
      <c r="B149" s="7">
        <v>0.66666666666666696</v>
      </c>
      <c r="C149" s="8">
        <v>25</v>
      </c>
      <c r="D149" s="8">
        <v>28.83</v>
      </c>
      <c r="E149" s="8">
        <v>0.08</v>
      </c>
      <c r="F149" s="8">
        <v>1.24</v>
      </c>
      <c r="G149" s="8">
        <v>1.1599999999999999</v>
      </c>
      <c r="H149" s="8">
        <v>2.4</v>
      </c>
      <c r="I149" s="8">
        <v>2.85</v>
      </c>
      <c r="J149" s="8">
        <v>14</v>
      </c>
      <c r="K149" s="8">
        <v>5</v>
      </c>
      <c r="L149" s="8">
        <v>29.6</v>
      </c>
      <c r="M149" s="8">
        <v>58.2</v>
      </c>
      <c r="N149" s="9">
        <v>1009</v>
      </c>
      <c r="O149" s="8">
        <v>336</v>
      </c>
      <c r="P149" s="8">
        <v>3.7</v>
      </c>
      <c r="Q149" s="8">
        <v>51.78</v>
      </c>
      <c r="R149" s="10">
        <v>38.4</v>
      </c>
      <c r="S149" s="14">
        <v>1</v>
      </c>
    </row>
    <row r="150" spans="1:19">
      <c r="A150" s="6">
        <v>5</v>
      </c>
      <c r="B150" s="7">
        <v>0.70833333333333304</v>
      </c>
      <c r="C150" s="8">
        <v>25.3</v>
      </c>
      <c r="D150" s="8">
        <v>27.64</v>
      </c>
      <c r="E150" s="8">
        <v>7.0000000000000007E-2</v>
      </c>
      <c r="F150" s="8">
        <v>1.24</v>
      </c>
      <c r="G150" s="8">
        <v>0.87</v>
      </c>
      <c r="H150" s="8">
        <v>2.1</v>
      </c>
      <c r="I150" s="8">
        <v>2.85</v>
      </c>
      <c r="J150" s="8">
        <v>13</v>
      </c>
      <c r="K150" s="8">
        <v>4</v>
      </c>
      <c r="L150" s="8">
        <v>28.9</v>
      </c>
      <c r="M150" s="8">
        <v>62.9</v>
      </c>
      <c r="N150" s="9">
        <v>1009.3</v>
      </c>
      <c r="O150" s="8">
        <v>117</v>
      </c>
      <c r="P150" s="8">
        <v>3.89</v>
      </c>
      <c r="Q150" s="8">
        <v>61.16</v>
      </c>
      <c r="R150" s="12">
        <v>0</v>
      </c>
      <c r="S150" s="14">
        <v>1</v>
      </c>
    </row>
    <row r="151" spans="1:19">
      <c r="A151" s="6">
        <v>5</v>
      </c>
      <c r="B151" s="7">
        <v>0.75</v>
      </c>
      <c r="C151" s="8">
        <v>26.2</v>
      </c>
      <c r="D151" s="8">
        <v>25.06</v>
      </c>
      <c r="E151" s="8">
        <v>0.08</v>
      </c>
      <c r="F151" s="8">
        <v>0.99</v>
      </c>
      <c r="G151" s="8">
        <v>1.1000000000000001</v>
      </c>
      <c r="H151" s="8">
        <v>2.09</v>
      </c>
      <c r="I151" s="8">
        <v>3.07</v>
      </c>
      <c r="J151" s="8">
        <v>10</v>
      </c>
      <c r="K151" s="8">
        <v>4</v>
      </c>
      <c r="L151" s="8">
        <v>28.4</v>
      </c>
      <c r="M151" s="8">
        <v>68.400000000000006</v>
      </c>
      <c r="N151" s="9">
        <v>1009.6</v>
      </c>
      <c r="O151" s="8">
        <v>20</v>
      </c>
      <c r="P151" s="8">
        <v>3.12</v>
      </c>
      <c r="Q151" s="8">
        <v>63.89</v>
      </c>
      <c r="R151" s="12">
        <v>0</v>
      </c>
      <c r="S151" s="14">
        <v>1</v>
      </c>
    </row>
    <row r="152" spans="1:19">
      <c r="A152" s="6">
        <v>5</v>
      </c>
      <c r="B152" s="7">
        <v>0.79166666666666696</v>
      </c>
      <c r="C152" s="8">
        <v>26.4</v>
      </c>
      <c r="D152" s="8">
        <v>22.68</v>
      </c>
      <c r="E152" s="8">
        <v>0.06</v>
      </c>
      <c r="F152" s="8">
        <v>1.0900000000000001</v>
      </c>
      <c r="G152" s="8">
        <v>1.49</v>
      </c>
      <c r="H152" s="8">
        <v>2.58</v>
      </c>
      <c r="I152" s="8">
        <v>3.19</v>
      </c>
      <c r="J152" s="8">
        <v>11</v>
      </c>
      <c r="K152" s="8">
        <v>5</v>
      </c>
      <c r="L152" s="8">
        <v>28</v>
      </c>
      <c r="M152" s="8">
        <v>72.7</v>
      </c>
      <c r="N152" s="9">
        <v>1009.9</v>
      </c>
      <c r="O152" s="8">
        <v>12</v>
      </c>
      <c r="P152" s="8">
        <v>2.72</v>
      </c>
      <c r="Q152" s="8">
        <v>56.4</v>
      </c>
      <c r="R152" s="12">
        <v>0</v>
      </c>
      <c r="S152" s="14">
        <v>1</v>
      </c>
    </row>
    <row r="153" spans="1:19">
      <c r="A153" s="6">
        <v>5</v>
      </c>
      <c r="B153" s="7">
        <v>0.83333333333333304</v>
      </c>
      <c r="C153" s="8">
        <v>26.9</v>
      </c>
      <c r="D153" s="8">
        <v>21.48</v>
      </c>
      <c r="E153" s="8">
        <v>0.05</v>
      </c>
      <c r="F153" s="8">
        <v>1.1200000000000001</v>
      </c>
      <c r="G153" s="8">
        <v>1.72</v>
      </c>
      <c r="H153" s="8">
        <v>2.84</v>
      </c>
      <c r="I153" s="8">
        <v>3.19</v>
      </c>
      <c r="J153" s="8">
        <v>9</v>
      </c>
      <c r="K153" s="8">
        <v>3</v>
      </c>
      <c r="L153" s="8">
        <v>28</v>
      </c>
      <c r="M153" s="8">
        <v>76.099999999999994</v>
      </c>
      <c r="N153" s="9">
        <v>1010.5</v>
      </c>
      <c r="O153" s="8">
        <v>12</v>
      </c>
      <c r="P153" s="8">
        <v>2.92</v>
      </c>
      <c r="Q153" s="8">
        <v>56.33</v>
      </c>
      <c r="R153" s="10">
        <v>38.4</v>
      </c>
      <c r="S153" s="14">
        <v>1</v>
      </c>
    </row>
    <row r="154" spans="1:19">
      <c r="A154" s="6">
        <v>5</v>
      </c>
      <c r="B154" s="7">
        <v>0.875</v>
      </c>
      <c r="C154" s="8">
        <v>26.6</v>
      </c>
      <c r="D154" s="8">
        <v>20.78</v>
      </c>
      <c r="E154" s="8">
        <v>0.04</v>
      </c>
      <c r="F154" s="8">
        <v>1.17</v>
      </c>
      <c r="G154" s="8">
        <v>1.1499999999999999</v>
      </c>
      <c r="H154" s="8">
        <v>2.3199999999999998</v>
      </c>
      <c r="I154" s="8">
        <v>3.14</v>
      </c>
      <c r="J154" s="8">
        <v>13</v>
      </c>
      <c r="K154" s="8">
        <v>5</v>
      </c>
      <c r="L154" s="8">
        <v>27.8</v>
      </c>
      <c r="M154" s="8">
        <v>78.400000000000006</v>
      </c>
      <c r="N154" s="9">
        <v>1011.1</v>
      </c>
      <c r="O154" s="8">
        <v>12</v>
      </c>
      <c r="P154" s="8">
        <v>2.41</v>
      </c>
      <c r="Q154" s="8">
        <v>59.36</v>
      </c>
      <c r="R154" s="10">
        <v>51.2</v>
      </c>
      <c r="S154" s="14">
        <v>1</v>
      </c>
    </row>
    <row r="155" spans="1:19">
      <c r="A155" s="6">
        <v>5</v>
      </c>
      <c r="B155" s="7">
        <v>0.91666666666666696</v>
      </c>
      <c r="C155" s="8">
        <v>26.9</v>
      </c>
      <c r="D155" s="8">
        <v>21.34</v>
      </c>
      <c r="E155" s="8">
        <v>0.05</v>
      </c>
      <c r="F155" s="8">
        <v>1.1399999999999999</v>
      </c>
      <c r="G155" s="8">
        <v>0.94</v>
      </c>
      <c r="H155" s="8">
        <v>2.08</v>
      </c>
      <c r="I155" s="8">
        <v>3.15</v>
      </c>
      <c r="J155" s="8">
        <v>11</v>
      </c>
      <c r="K155" s="8">
        <v>3</v>
      </c>
      <c r="L155" s="8">
        <v>27.6</v>
      </c>
      <c r="M155" s="8">
        <v>80</v>
      </c>
      <c r="N155" s="9">
        <v>1011.3</v>
      </c>
      <c r="O155" s="8">
        <v>12</v>
      </c>
      <c r="P155" s="8">
        <v>1.97</v>
      </c>
      <c r="Q155" s="8">
        <v>63.04</v>
      </c>
      <c r="R155" s="12">
        <v>0</v>
      </c>
      <c r="S155" s="14">
        <v>1</v>
      </c>
    </row>
    <row r="156" spans="1:19">
      <c r="A156" s="6">
        <v>5</v>
      </c>
      <c r="B156" s="7">
        <v>0.95833333333333304</v>
      </c>
      <c r="C156" s="8">
        <v>26.7</v>
      </c>
      <c r="D156" s="8">
        <v>22.42</v>
      </c>
      <c r="E156" s="8">
        <v>0.02</v>
      </c>
      <c r="F156" s="8">
        <v>1.08</v>
      </c>
      <c r="G156" s="8">
        <v>0.65</v>
      </c>
      <c r="H156" s="8">
        <v>1.73</v>
      </c>
      <c r="I156" s="8">
        <v>3.14</v>
      </c>
      <c r="J156" s="8">
        <v>14</v>
      </c>
      <c r="K156" s="8">
        <v>5</v>
      </c>
      <c r="L156" s="8">
        <v>27.7</v>
      </c>
      <c r="M156" s="8">
        <v>79.099999999999994</v>
      </c>
      <c r="N156" s="9">
        <v>1011.4</v>
      </c>
      <c r="O156" s="8">
        <v>13</v>
      </c>
      <c r="P156" s="8">
        <v>2.0499999999999998</v>
      </c>
      <c r="Q156" s="8">
        <v>60.33</v>
      </c>
      <c r="R156" s="12">
        <v>0</v>
      </c>
      <c r="S156" s="14">
        <v>1</v>
      </c>
    </row>
    <row r="158" spans="1:19">
      <c r="A158" s="55" t="s">
        <v>37</v>
      </c>
      <c r="B158" s="44"/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7</v>
      </c>
    </row>
    <row r="159" spans="1:19">
      <c r="A159" s="56" t="s">
        <v>1</v>
      </c>
      <c r="B159" s="44"/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</row>
    <row r="160" spans="1:19">
      <c r="A160" s="57" t="s">
        <v>2</v>
      </c>
      <c r="B160" s="44"/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</row>
    <row r="161" spans="1:19">
      <c r="A161" s="58" t="s">
        <v>3</v>
      </c>
      <c r="B161" s="44"/>
      <c r="C161" s="8">
        <v>0</v>
      </c>
      <c r="D161" s="8">
        <v>0</v>
      </c>
      <c r="E161" s="8">
        <v>1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</row>
    <row r="162" spans="1:19">
      <c r="A162" s="59" t="s">
        <v>38</v>
      </c>
      <c r="B162" s="44"/>
      <c r="C162" s="8">
        <f t="shared" ref="C162:R162" si="4">24-C158-C159-C160-C161</f>
        <v>24</v>
      </c>
      <c r="D162" s="8">
        <f t="shared" si="4"/>
        <v>24</v>
      </c>
      <c r="E162" s="8">
        <f t="shared" si="4"/>
        <v>23</v>
      </c>
      <c r="F162" s="8">
        <f t="shared" si="4"/>
        <v>24</v>
      </c>
      <c r="G162" s="8">
        <f t="shared" si="4"/>
        <v>24</v>
      </c>
      <c r="H162" s="8">
        <f t="shared" si="4"/>
        <v>24</v>
      </c>
      <c r="I162" s="8">
        <f t="shared" si="4"/>
        <v>24</v>
      </c>
      <c r="J162" s="8">
        <f t="shared" si="4"/>
        <v>24</v>
      </c>
      <c r="K162" s="8">
        <f t="shared" si="4"/>
        <v>24</v>
      </c>
      <c r="L162" s="8">
        <f t="shared" si="4"/>
        <v>24</v>
      </c>
      <c r="M162" s="8">
        <f t="shared" si="4"/>
        <v>24</v>
      </c>
      <c r="N162" s="8">
        <f t="shared" si="4"/>
        <v>24</v>
      </c>
      <c r="O162" s="8">
        <f t="shared" si="4"/>
        <v>24</v>
      </c>
      <c r="P162" s="8">
        <f t="shared" si="4"/>
        <v>24</v>
      </c>
      <c r="Q162" s="8">
        <f t="shared" si="4"/>
        <v>24</v>
      </c>
      <c r="R162" s="8">
        <f t="shared" si="4"/>
        <v>17</v>
      </c>
    </row>
    <row r="163" spans="1:19">
      <c r="A163" s="60" t="s">
        <v>39</v>
      </c>
      <c r="B163" s="44"/>
      <c r="C163" s="13">
        <f>C162/(SUM(S133:S156))</f>
        <v>1</v>
      </c>
      <c r="D163" s="13">
        <f>D162/(SUM(S133:S156))</f>
        <v>1</v>
      </c>
      <c r="E163" s="13">
        <f>E162/(SUM(S133:S156))</f>
        <v>0.95833333333333337</v>
      </c>
      <c r="F163" s="13">
        <f>F162/(SUM(S133:S156))</f>
        <v>1</v>
      </c>
      <c r="G163" s="13">
        <f>G162/(SUM(S133:S156))</f>
        <v>1</v>
      </c>
      <c r="H163" s="13">
        <f>H162/(SUM(S133:S156))</f>
        <v>1</v>
      </c>
      <c r="I163" s="13">
        <f>I162/(SUM(S133:S156))</f>
        <v>1</v>
      </c>
      <c r="J163" s="13">
        <f>J162/(SUM(S133:S156))</f>
        <v>1</v>
      </c>
      <c r="K163" s="13">
        <f>K162/(SUM(S133:S156))</f>
        <v>1</v>
      </c>
      <c r="L163" s="13">
        <f>L162/(SUM(S133:S156))</f>
        <v>1</v>
      </c>
      <c r="M163" s="13">
        <f>M162/(SUM(S133:S156))</f>
        <v>1</v>
      </c>
      <c r="N163" s="13">
        <f>N162/(SUM(S133:S156))</f>
        <v>1</v>
      </c>
      <c r="O163" s="13">
        <f>O162/(SUM(S133:S156))</f>
        <v>1</v>
      </c>
      <c r="P163" s="13">
        <f>P162/(SUM(S133:S156))</f>
        <v>1</v>
      </c>
      <c r="Q163" s="13">
        <f>Q162/(SUM(S133:S156))</f>
        <v>1</v>
      </c>
      <c r="R163" s="13">
        <f>R162/(SUM(S133:S156))</f>
        <v>0.70833333333333337</v>
      </c>
    </row>
    <row r="165" spans="1:19">
      <c r="A165" s="6">
        <v>6</v>
      </c>
      <c r="B165" s="7">
        <v>0</v>
      </c>
      <c r="C165" s="8">
        <v>26.2</v>
      </c>
      <c r="D165" s="8">
        <v>22.86</v>
      </c>
      <c r="E165" s="8">
        <v>0.02</v>
      </c>
      <c r="F165" s="8">
        <v>1.06</v>
      </c>
      <c r="G165" s="8">
        <v>0.41</v>
      </c>
      <c r="H165" s="8">
        <v>1.47</v>
      </c>
      <c r="I165" s="8">
        <v>2.73</v>
      </c>
      <c r="J165" s="8">
        <v>13</v>
      </c>
      <c r="K165" s="8">
        <v>8</v>
      </c>
      <c r="L165" s="8">
        <v>27.3</v>
      </c>
      <c r="M165" s="8">
        <v>84</v>
      </c>
      <c r="N165" s="9">
        <v>1011.2</v>
      </c>
      <c r="O165" s="8">
        <v>12</v>
      </c>
      <c r="P165" s="8">
        <v>2.68</v>
      </c>
      <c r="Q165" s="8">
        <v>45.89</v>
      </c>
      <c r="R165" s="10">
        <v>38.4</v>
      </c>
      <c r="S165" s="14">
        <v>1</v>
      </c>
    </row>
    <row r="166" spans="1:19">
      <c r="A166" s="6">
        <v>6</v>
      </c>
      <c r="B166" s="7">
        <v>4.1666666666666664E-2</v>
      </c>
      <c r="C166" s="8">
        <v>26.9</v>
      </c>
      <c r="D166" s="8">
        <v>22.13</v>
      </c>
      <c r="E166" s="8">
        <v>0.17</v>
      </c>
      <c r="F166" s="8">
        <v>1.08</v>
      </c>
      <c r="G166" s="8">
        <v>0.28999999999999998</v>
      </c>
      <c r="H166" s="8">
        <v>1.37</v>
      </c>
      <c r="I166" s="8">
        <v>2.4700000000000002</v>
      </c>
      <c r="J166" s="8">
        <v>12</v>
      </c>
      <c r="K166" s="8">
        <v>6</v>
      </c>
      <c r="L166" s="8">
        <v>26.9</v>
      </c>
      <c r="M166" s="8">
        <v>87.2</v>
      </c>
      <c r="N166" s="9">
        <v>1010.7</v>
      </c>
      <c r="O166" s="8">
        <v>14</v>
      </c>
      <c r="P166" s="8">
        <v>2.2200000000000002</v>
      </c>
      <c r="Q166" s="8">
        <v>61.85</v>
      </c>
      <c r="R166" s="10">
        <v>0.8</v>
      </c>
      <c r="S166" s="14">
        <v>1</v>
      </c>
    </row>
    <row r="167" spans="1:19">
      <c r="A167" s="6">
        <v>6</v>
      </c>
      <c r="B167" s="7">
        <v>8.3333333333333301E-2</v>
      </c>
      <c r="C167" s="8">
        <v>26.9</v>
      </c>
      <c r="D167" s="8">
        <v>19.489999999999998</v>
      </c>
      <c r="E167" s="8">
        <v>0.18</v>
      </c>
      <c r="F167" s="8">
        <v>1.0900000000000001</v>
      </c>
      <c r="G167" s="8">
        <v>1.26</v>
      </c>
      <c r="H167" s="8">
        <v>2.35</v>
      </c>
      <c r="I167" s="8">
        <v>2.56</v>
      </c>
      <c r="J167" s="8">
        <v>11</v>
      </c>
      <c r="K167" s="8">
        <v>9</v>
      </c>
      <c r="L167" s="8">
        <v>26.2</v>
      </c>
      <c r="M167" s="8">
        <v>90.8</v>
      </c>
      <c r="N167" s="9">
        <v>1010</v>
      </c>
      <c r="O167" s="8">
        <v>14</v>
      </c>
      <c r="P167" s="8">
        <v>1.9</v>
      </c>
      <c r="Q167" s="8">
        <v>89.63</v>
      </c>
      <c r="R167" s="10">
        <v>10</v>
      </c>
      <c r="S167" s="14">
        <v>1</v>
      </c>
    </row>
    <row r="168" spans="1:19">
      <c r="A168" s="6">
        <v>6</v>
      </c>
      <c r="B168" s="7">
        <v>0.125</v>
      </c>
      <c r="C168" s="8">
        <v>27.3</v>
      </c>
      <c r="D168" s="8">
        <v>18.54</v>
      </c>
      <c r="E168" s="8">
        <v>0.16</v>
      </c>
      <c r="F168" s="8">
        <v>1.1399999999999999</v>
      </c>
      <c r="G168" s="8">
        <v>1.55</v>
      </c>
      <c r="H168" s="8">
        <v>2.69</v>
      </c>
      <c r="I168" s="8">
        <v>2.66</v>
      </c>
      <c r="J168" s="8">
        <v>11</v>
      </c>
      <c r="K168" s="8">
        <v>8</v>
      </c>
      <c r="L168" s="8">
        <v>25</v>
      </c>
      <c r="M168" s="8">
        <v>95.3</v>
      </c>
      <c r="N168" s="9">
        <v>1009.5</v>
      </c>
      <c r="O168" s="8">
        <v>14</v>
      </c>
      <c r="P168" s="8">
        <v>1.55</v>
      </c>
      <c r="Q168" s="8">
        <v>96.2</v>
      </c>
      <c r="R168" s="10">
        <v>10.6</v>
      </c>
      <c r="S168" s="14">
        <v>1</v>
      </c>
    </row>
    <row r="169" spans="1:19">
      <c r="A169" s="6">
        <v>6</v>
      </c>
      <c r="B169" s="7">
        <v>0.16666666666666699</v>
      </c>
      <c r="C169" s="8">
        <v>27.5</v>
      </c>
      <c r="D169" s="8">
        <v>19.23</v>
      </c>
      <c r="E169" s="8">
        <v>0.14000000000000001</v>
      </c>
      <c r="F169" s="8">
        <v>1.26</v>
      </c>
      <c r="G169" s="8">
        <v>1.18</v>
      </c>
      <c r="H169" s="8">
        <v>2.4500000000000002</v>
      </c>
      <c r="I169" s="8">
        <v>2.66</v>
      </c>
      <c r="J169" s="8">
        <v>8</v>
      </c>
      <c r="K169" s="8">
        <v>6</v>
      </c>
      <c r="L169" s="8">
        <v>24.8</v>
      </c>
      <c r="M169" s="8">
        <v>96.5</v>
      </c>
      <c r="N169" s="9">
        <v>1009.8</v>
      </c>
      <c r="O169" s="8">
        <v>14</v>
      </c>
      <c r="P169" s="8">
        <v>0.26</v>
      </c>
      <c r="Q169" s="8">
        <v>31.64</v>
      </c>
      <c r="R169" s="10">
        <v>128.19999999999999</v>
      </c>
      <c r="S169" s="14">
        <v>1</v>
      </c>
    </row>
    <row r="170" spans="1:19">
      <c r="A170" s="6">
        <v>6</v>
      </c>
      <c r="B170" s="7">
        <v>0.20833333333333301</v>
      </c>
      <c r="C170" s="8">
        <v>27.6</v>
      </c>
      <c r="D170" s="8">
        <v>13.01</v>
      </c>
      <c r="E170" s="8">
        <v>0.13</v>
      </c>
      <c r="F170" s="8">
        <v>1.2</v>
      </c>
      <c r="G170" s="8">
        <v>1.96</v>
      </c>
      <c r="H170" s="8">
        <v>3.16</v>
      </c>
      <c r="I170" s="8">
        <v>2.65</v>
      </c>
      <c r="J170" s="8">
        <v>8</v>
      </c>
      <c r="K170" s="8">
        <v>5</v>
      </c>
      <c r="L170" s="8">
        <v>24.6</v>
      </c>
      <c r="M170" s="8">
        <v>95.8</v>
      </c>
      <c r="N170" s="9">
        <v>1009.8</v>
      </c>
      <c r="O170" s="8">
        <v>14</v>
      </c>
      <c r="P170" s="8">
        <v>1.99</v>
      </c>
      <c r="Q170" s="8">
        <v>132.9</v>
      </c>
      <c r="R170" s="12">
        <v>0</v>
      </c>
      <c r="S170" s="14">
        <v>1</v>
      </c>
    </row>
    <row r="171" spans="1:19">
      <c r="A171" s="6">
        <v>6</v>
      </c>
      <c r="B171" s="7">
        <v>0.25</v>
      </c>
      <c r="C171" s="8">
        <v>27.6</v>
      </c>
      <c r="D171" s="8">
        <v>10.02</v>
      </c>
      <c r="E171" s="8">
        <v>0.14000000000000001</v>
      </c>
      <c r="F171" s="8">
        <v>1.1499999999999999</v>
      </c>
      <c r="G171" s="8">
        <v>3.81</v>
      </c>
      <c r="H171" s="8">
        <v>4.96</v>
      </c>
      <c r="I171" s="8">
        <v>2.6</v>
      </c>
      <c r="J171" s="8">
        <v>6</v>
      </c>
      <c r="K171" s="8">
        <v>4</v>
      </c>
      <c r="L171" s="8">
        <v>24.5</v>
      </c>
      <c r="M171" s="8">
        <v>93.1</v>
      </c>
      <c r="N171" s="9">
        <v>1010.2</v>
      </c>
      <c r="O171" s="8">
        <v>17</v>
      </c>
      <c r="P171" s="8">
        <v>2.25</v>
      </c>
      <c r="Q171" s="8">
        <v>134.87</v>
      </c>
      <c r="R171" s="12">
        <v>0</v>
      </c>
      <c r="S171" s="14">
        <v>1</v>
      </c>
    </row>
    <row r="172" spans="1:19">
      <c r="A172" s="6">
        <v>6</v>
      </c>
      <c r="B172" s="7">
        <v>0.29166666666666702</v>
      </c>
      <c r="C172" s="8">
        <v>27.6</v>
      </c>
      <c r="D172" s="8">
        <v>8.64</v>
      </c>
      <c r="E172" s="8">
        <v>0.19</v>
      </c>
      <c r="F172" s="8">
        <v>2.86</v>
      </c>
      <c r="G172" s="8">
        <v>7.15</v>
      </c>
      <c r="H172" s="8">
        <v>10.01</v>
      </c>
      <c r="I172" s="8">
        <v>2.7</v>
      </c>
      <c r="J172" s="8">
        <v>4</v>
      </c>
      <c r="K172" s="8">
        <v>4</v>
      </c>
      <c r="L172" s="8">
        <v>24.9</v>
      </c>
      <c r="M172" s="8">
        <v>88.8</v>
      </c>
      <c r="N172" s="9">
        <v>1010.8</v>
      </c>
      <c r="O172" s="8">
        <v>36</v>
      </c>
      <c r="P172" s="8">
        <v>2.78</v>
      </c>
      <c r="Q172" s="8">
        <v>134.96</v>
      </c>
      <c r="R172" s="12">
        <v>0</v>
      </c>
      <c r="S172" s="14">
        <v>1</v>
      </c>
    </row>
    <row r="173" spans="1:19">
      <c r="A173" s="6">
        <v>6</v>
      </c>
      <c r="B173" s="7">
        <v>0.33333333333333298</v>
      </c>
      <c r="C173" s="8">
        <v>27.7</v>
      </c>
      <c r="D173" s="8">
        <v>7.25</v>
      </c>
      <c r="E173" s="8">
        <v>0.22</v>
      </c>
      <c r="F173" s="8">
        <v>4.97</v>
      </c>
      <c r="G173" s="8">
        <v>10.45</v>
      </c>
      <c r="H173" s="8">
        <v>15.42</v>
      </c>
      <c r="I173" s="8">
        <v>2.7</v>
      </c>
      <c r="J173" s="8">
        <v>9</v>
      </c>
      <c r="K173" s="8">
        <v>9</v>
      </c>
      <c r="L173" s="8">
        <v>24.5</v>
      </c>
      <c r="M173" s="8">
        <v>92.5</v>
      </c>
      <c r="N173" s="9">
        <v>1011.4</v>
      </c>
      <c r="O173" s="8">
        <v>40</v>
      </c>
      <c r="P173" s="8">
        <v>2.38</v>
      </c>
      <c r="Q173" s="8">
        <v>130.16</v>
      </c>
      <c r="R173" s="10">
        <v>124.2</v>
      </c>
      <c r="S173" s="14">
        <v>1</v>
      </c>
    </row>
    <row r="174" spans="1:19">
      <c r="A174" s="6">
        <v>6</v>
      </c>
      <c r="B174" s="7">
        <v>0.375</v>
      </c>
      <c r="C174" s="8">
        <v>27.4</v>
      </c>
      <c r="D174" s="8">
        <v>5.12</v>
      </c>
      <c r="E174" s="8">
        <v>0.26</v>
      </c>
      <c r="F174" s="8">
        <v>8.24</v>
      </c>
      <c r="G174" s="8">
        <v>14.14</v>
      </c>
      <c r="H174" s="8">
        <v>22.38</v>
      </c>
      <c r="I174" s="8">
        <v>2.44</v>
      </c>
      <c r="J174" s="8">
        <v>9</v>
      </c>
      <c r="K174" s="8">
        <v>8</v>
      </c>
      <c r="L174" s="8">
        <v>24.6</v>
      </c>
      <c r="M174" s="8">
        <v>92.6</v>
      </c>
      <c r="N174" s="9">
        <v>1012</v>
      </c>
      <c r="O174" s="8">
        <v>42</v>
      </c>
      <c r="P174" s="8">
        <v>2.0099999999999998</v>
      </c>
      <c r="Q174" s="8">
        <v>121.9</v>
      </c>
      <c r="R174" s="12">
        <v>0</v>
      </c>
      <c r="S174" s="14">
        <v>1</v>
      </c>
    </row>
    <row r="175" spans="1:19">
      <c r="A175" s="6">
        <v>6</v>
      </c>
      <c r="B175" s="7">
        <v>0.41666666666666702</v>
      </c>
      <c r="C175" s="8">
        <v>25.9</v>
      </c>
      <c r="D175" s="8">
        <v>7.67</v>
      </c>
      <c r="E175" s="21" t="s">
        <v>40</v>
      </c>
      <c r="F175" s="8">
        <v>6.62</v>
      </c>
      <c r="G175" s="8">
        <v>9.65</v>
      </c>
      <c r="H175" s="8">
        <v>16.27</v>
      </c>
      <c r="I175" s="8">
        <v>2.2599999999999998</v>
      </c>
      <c r="J175" s="8">
        <v>11</v>
      </c>
      <c r="K175" s="8">
        <v>8</v>
      </c>
      <c r="L175" s="8">
        <v>24.8</v>
      </c>
      <c r="M175" s="8">
        <v>92.6</v>
      </c>
      <c r="N175" s="9">
        <v>1012.3</v>
      </c>
      <c r="O175" s="8">
        <v>51</v>
      </c>
      <c r="P175" s="8">
        <v>2.2999999999999998</v>
      </c>
      <c r="Q175" s="8">
        <v>101</v>
      </c>
      <c r="R175" s="10">
        <v>3.2</v>
      </c>
      <c r="S175" s="14">
        <v>1</v>
      </c>
    </row>
    <row r="176" spans="1:19">
      <c r="A176" s="6">
        <v>6</v>
      </c>
      <c r="B176" s="7">
        <v>0.45833333333333298</v>
      </c>
      <c r="C176" s="8">
        <v>26</v>
      </c>
      <c r="D176" s="8">
        <v>21.75</v>
      </c>
      <c r="E176" s="21" t="s">
        <v>41</v>
      </c>
      <c r="F176" s="8">
        <v>2.42</v>
      </c>
      <c r="G176" s="8">
        <v>4.8600000000000003</v>
      </c>
      <c r="H176" s="8">
        <v>7.28</v>
      </c>
      <c r="I176" s="8">
        <v>1.66</v>
      </c>
      <c r="J176" s="8">
        <v>6</v>
      </c>
      <c r="K176" s="8">
        <v>4</v>
      </c>
      <c r="L176" s="8">
        <v>23.7</v>
      </c>
      <c r="M176" s="8">
        <v>94.2</v>
      </c>
      <c r="N176" s="9">
        <v>1012.3</v>
      </c>
      <c r="O176" s="8">
        <v>64</v>
      </c>
      <c r="P176" s="8">
        <v>3.33</v>
      </c>
      <c r="Q176" s="8">
        <v>55.76</v>
      </c>
      <c r="R176" s="10">
        <v>16.600000000000001</v>
      </c>
      <c r="S176" s="14">
        <v>1</v>
      </c>
    </row>
    <row r="177" spans="1:19">
      <c r="A177" s="6">
        <v>6</v>
      </c>
      <c r="B177" s="7">
        <v>0.5</v>
      </c>
      <c r="C177" s="8">
        <v>27.3</v>
      </c>
      <c r="D177" s="8">
        <v>26.76</v>
      </c>
      <c r="E177" s="21" t="s">
        <v>42</v>
      </c>
      <c r="F177" s="8">
        <v>1.68</v>
      </c>
      <c r="G177" s="8">
        <v>3.63</v>
      </c>
      <c r="H177" s="8">
        <v>5.31</v>
      </c>
      <c r="I177" s="8">
        <v>2.41</v>
      </c>
      <c r="J177" s="8">
        <v>8</v>
      </c>
      <c r="K177" s="8">
        <v>0</v>
      </c>
      <c r="L177" s="8">
        <v>22.9</v>
      </c>
      <c r="M177" s="8">
        <v>93.8</v>
      </c>
      <c r="N177" s="9">
        <v>1012.1</v>
      </c>
      <c r="O177" s="8">
        <v>89</v>
      </c>
      <c r="P177" s="8">
        <v>2.66</v>
      </c>
      <c r="Q177" s="8">
        <v>47.1</v>
      </c>
      <c r="R177" s="10">
        <v>209.2</v>
      </c>
      <c r="S177" s="14">
        <v>1</v>
      </c>
    </row>
    <row r="178" spans="1:19">
      <c r="A178" s="6">
        <v>6</v>
      </c>
      <c r="B178" s="7">
        <v>0.54166666666666696</v>
      </c>
      <c r="C178" s="8">
        <v>26.4</v>
      </c>
      <c r="D178" s="21" t="s">
        <v>43</v>
      </c>
      <c r="E178" s="8">
        <v>0.56000000000000005</v>
      </c>
      <c r="F178" s="8">
        <v>2.94</v>
      </c>
      <c r="G178" s="8">
        <v>5.54</v>
      </c>
      <c r="H178" s="8">
        <v>8.48</v>
      </c>
      <c r="I178" s="8">
        <v>2.13</v>
      </c>
      <c r="J178" s="8">
        <v>6</v>
      </c>
      <c r="K178" s="8">
        <v>1</v>
      </c>
      <c r="L178" s="8">
        <v>23.6</v>
      </c>
      <c r="M178" s="8">
        <v>93.1</v>
      </c>
      <c r="N178" s="9">
        <v>1011.3</v>
      </c>
      <c r="O178" s="8">
        <v>175</v>
      </c>
      <c r="P178" s="8">
        <v>2.2400000000000002</v>
      </c>
      <c r="Q178" s="8">
        <v>108.33</v>
      </c>
      <c r="R178" s="10">
        <v>0.8</v>
      </c>
      <c r="S178" s="14">
        <v>1</v>
      </c>
    </row>
    <row r="179" spans="1:19">
      <c r="A179" s="6">
        <v>6</v>
      </c>
      <c r="B179" s="7">
        <v>0.58333333333333304</v>
      </c>
      <c r="C179" s="8">
        <v>25.9</v>
      </c>
      <c r="D179" s="21" t="s">
        <v>44</v>
      </c>
      <c r="E179" s="8">
        <v>0.59</v>
      </c>
      <c r="F179" s="8">
        <v>3.13</v>
      </c>
      <c r="G179" s="8">
        <v>7.17</v>
      </c>
      <c r="H179" s="8">
        <v>10.29</v>
      </c>
      <c r="I179" s="8">
        <v>2.06</v>
      </c>
      <c r="J179" s="8">
        <v>7</v>
      </c>
      <c r="K179" s="8">
        <v>9</v>
      </c>
      <c r="L179" s="8">
        <v>24</v>
      </c>
      <c r="M179" s="8">
        <v>90.6</v>
      </c>
      <c r="N179" s="9">
        <v>1010.4</v>
      </c>
      <c r="O179" s="8">
        <v>184</v>
      </c>
      <c r="P179" s="8">
        <v>2.06</v>
      </c>
      <c r="Q179" s="8">
        <v>142.18</v>
      </c>
      <c r="R179" s="12">
        <v>0</v>
      </c>
      <c r="S179" s="14">
        <v>1</v>
      </c>
    </row>
    <row r="180" spans="1:19">
      <c r="A180" s="6">
        <v>6</v>
      </c>
      <c r="B180" s="7">
        <v>0.625</v>
      </c>
      <c r="C180" s="8">
        <v>25.8</v>
      </c>
      <c r="D180" s="8">
        <v>21.96</v>
      </c>
      <c r="E180" s="8">
        <v>0.56999999999999995</v>
      </c>
      <c r="F180" s="8">
        <v>2.84</v>
      </c>
      <c r="G180" s="8">
        <v>6.21</v>
      </c>
      <c r="H180" s="8">
        <v>9.0500000000000007</v>
      </c>
      <c r="I180" s="8">
        <v>3.57</v>
      </c>
      <c r="J180" s="8">
        <v>16</v>
      </c>
      <c r="K180" s="8">
        <v>12</v>
      </c>
      <c r="L180" s="8">
        <v>24.8</v>
      </c>
      <c r="M180" s="8">
        <v>85.8</v>
      </c>
      <c r="N180" s="9">
        <v>1010</v>
      </c>
      <c r="O180" s="8">
        <v>202</v>
      </c>
      <c r="P180" s="8">
        <v>1.83</v>
      </c>
      <c r="Q180" s="8">
        <v>151.27000000000001</v>
      </c>
      <c r="R180" s="12">
        <v>0</v>
      </c>
      <c r="S180" s="14">
        <v>1</v>
      </c>
    </row>
    <row r="181" spans="1:19">
      <c r="A181" s="6">
        <v>6</v>
      </c>
      <c r="B181" s="7">
        <v>0.66666666666666696</v>
      </c>
      <c r="C181" s="8">
        <v>26.4</v>
      </c>
      <c r="D181" s="8">
        <v>16.940000000000001</v>
      </c>
      <c r="E181" s="8">
        <v>0.57999999999999996</v>
      </c>
      <c r="F181" s="8">
        <v>4.04</v>
      </c>
      <c r="G181" s="8">
        <v>7.89</v>
      </c>
      <c r="H181" s="8">
        <v>11.93</v>
      </c>
      <c r="I181" s="8">
        <v>2.75</v>
      </c>
      <c r="J181" s="8">
        <v>17</v>
      </c>
      <c r="K181" s="8">
        <v>11</v>
      </c>
      <c r="L181" s="8">
        <v>24.5</v>
      </c>
      <c r="M181" s="8">
        <v>86.4</v>
      </c>
      <c r="N181" s="9">
        <v>1010.2</v>
      </c>
      <c r="O181" s="8">
        <v>115</v>
      </c>
      <c r="P181" s="8">
        <v>2.0099999999999998</v>
      </c>
      <c r="Q181" s="8">
        <v>148.54</v>
      </c>
      <c r="R181" s="10">
        <v>216.6</v>
      </c>
      <c r="S181" s="14">
        <v>1</v>
      </c>
    </row>
    <row r="182" spans="1:19">
      <c r="A182" s="6">
        <v>6</v>
      </c>
      <c r="B182" s="7">
        <v>0.70833333333333304</v>
      </c>
      <c r="C182" s="8">
        <v>26.4</v>
      </c>
      <c r="D182" s="8">
        <v>11.71</v>
      </c>
      <c r="E182" s="8">
        <v>0.64</v>
      </c>
      <c r="F182" s="8">
        <v>9.0399999999999991</v>
      </c>
      <c r="G182" s="8">
        <v>13.66</v>
      </c>
      <c r="H182" s="8">
        <v>22.7</v>
      </c>
      <c r="I182" s="8">
        <v>2.54</v>
      </c>
      <c r="J182" s="8">
        <v>23</v>
      </c>
      <c r="K182" s="8">
        <v>16</v>
      </c>
      <c r="L182" s="8">
        <v>24.5</v>
      </c>
      <c r="M182" s="8">
        <v>85</v>
      </c>
      <c r="N182" s="9">
        <v>1010.7</v>
      </c>
      <c r="O182" s="8">
        <v>64</v>
      </c>
      <c r="P182" s="8">
        <v>2.25</v>
      </c>
      <c r="Q182" s="8">
        <v>128.26</v>
      </c>
      <c r="R182" s="12">
        <v>0</v>
      </c>
      <c r="S182" s="14">
        <v>1</v>
      </c>
    </row>
    <row r="183" spans="1:19">
      <c r="A183" s="6">
        <v>6</v>
      </c>
      <c r="B183" s="7">
        <v>0.75</v>
      </c>
      <c r="C183" s="8">
        <v>26.8</v>
      </c>
      <c r="D183" s="8">
        <v>15.4</v>
      </c>
      <c r="E183" s="8">
        <v>0.63</v>
      </c>
      <c r="F183" s="8">
        <v>2.2999999999999998</v>
      </c>
      <c r="G183" s="8">
        <v>5.73</v>
      </c>
      <c r="H183" s="8">
        <v>8.0299999999999994</v>
      </c>
      <c r="I183" s="8">
        <v>2.71</v>
      </c>
      <c r="J183" s="8">
        <v>8</v>
      </c>
      <c r="K183" s="8">
        <v>12</v>
      </c>
      <c r="L183" s="8">
        <v>23.7</v>
      </c>
      <c r="M183" s="8">
        <v>88.7</v>
      </c>
      <c r="N183" s="9">
        <v>1011.3</v>
      </c>
      <c r="O183" s="8">
        <v>17</v>
      </c>
      <c r="P183" s="8">
        <v>2.54</v>
      </c>
      <c r="Q183" s="8">
        <v>148.44</v>
      </c>
      <c r="R183" s="12">
        <v>0</v>
      </c>
      <c r="S183" s="14">
        <v>1</v>
      </c>
    </row>
    <row r="184" spans="1:19">
      <c r="A184" s="6">
        <v>6</v>
      </c>
      <c r="B184" s="7">
        <v>0.79166666666666696</v>
      </c>
      <c r="C184" s="8">
        <v>26.9</v>
      </c>
      <c r="D184" s="8">
        <v>15.9</v>
      </c>
      <c r="E184" s="8">
        <v>0.53</v>
      </c>
      <c r="F184" s="8">
        <v>1.69</v>
      </c>
      <c r="G184" s="8">
        <v>6.02</v>
      </c>
      <c r="H184" s="8">
        <v>7.71</v>
      </c>
      <c r="I184" s="8">
        <v>2.66</v>
      </c>
      <c r="J184" s="8">
        <v>8</v>
      </c>
      <c r="K184" s="8">
        <v>8</v>
      </c>
      <c r="L184" s="8">
        <v>23.4</v>
      </c>
      <c r="M184" s="8">
        <v>91</v>
      </c>
      <c r="N184" s="9">
        <v>1011.6</v>
      </c>
      <c r="O184" s="8">
        <v>13</v>
      </c>
      <c r="P184" s="8">
        <v>3.08</v>
      </c>
      <c r="Q184" s="8">
        <v>143.71</v>
      </c>
      <c r="R184" s="12">
        <v>0</v>
      </c>
      <c r="S184" s="14">
        <v>1</v>
      </c>
    </row>
    <row r="185" spans="1:19">
      <c r="A185" s="6">
        <v>6</v>
      </c>
      <c r="B185" s="7">
        <v>0.83333333333333304</v>
      </c>
      <c r="C185" s="8">
        <v>27.3</v>
      </c>
      <c r="D185" s="8">
        <v>18.53</v>
      </c>
      <c r="E185" s="8">
        <v>0.5</v>
      </c>
      <c r="F185" s="8">
        <v>1.31</v>
      </c>
      <c r="G185" s="8">
        <v>3.65</v>
      </c>
      <c r="H185" s="8">
        <v>4.97</v>
      </c>
      <c r="I185" s="8">
        <v>2.69</v>
      </c>
      <c r="J185" s="8">
        <v>5</v>
      </c>
      <c r="K185" s="8">
        <v>6</v>
      </c>
      <c r="L185" s="8">
        <v>22.9</v>
      </c>
      <c r="M185" s="8">
        <v>91.9</v>
      </c>
      <c r="N185" s="9">
        <v>1012</v>
      </c>
      <c r="O185" s="8">
        <v>13</v>
      </c>
      <c r="P185" s="8">
        <v>2.4900000000000002</v>
      </c>
      <c r="Q185" s="8">
        <v>146.83000000000001</v>
      </c>
      <c r="R185" s="10">
        <v>216.6</v>
      </c>
      <c r="S185" s="14">
        <v>1</v>
      </c>
    </row>
    <row r="186" spans="1:19">
      <c r="A186" s="6">
        <v>6</v>
      </c>
      <c r="B186" s="7">
        <v>0.875</v>
      </c>
      <c r="C186" s="8">
        <v>27.3</v>
      </c>
      <c r="D186" s="8">
        <v>22.01</v>
      </c>
      <c r="E186" s="8">
        <v>0.49</v>
      </c>
      <c r="F186" s="8">
        <v>1.28</v>
      </c>
      <c r="G186" s="8">
        <v>3.24</v>
      </c>
      <c r="H186" s="8">
        <v>4.5199999999999996</v>
      </c>
      <c r="I186" s="8">
        <v>2.65</v>
      </c>
      <c r="J186" s="8">
        <v>9</v>
      </c>
      <c r="K186" s="8">
        <v>4</v>
      </c>
      <c r="L186" s="8">
        <v>22.8</v>
      </c>
      <c r="M186" s="8">
        <v>88</v>
      </c>
      <c r="N186" s="9">
        <v>1012.4</v>
      </c>
      <c r="O186" s="8">
        <v>13</v>
      </c>
      <c r="P186" s="8">
        <v>2.1</v>
      </c>
      <c r="Q186" s="8">
        <v>166.61</v>
      </c>
      <c r="R186" s="10">
        <v>288.8</v>
      </c>
      <c r="S186" s="14">
        <v>1</v>
      </c>
    </row>
    <row r="187" spans="1:19">
      <c r="A187" s="6">
        <v>6</v>
      </c>
      <c r="B187" s="7">
        <v>0.91666666666666696</v>
      </c>
      <c r="C187" s="8">
        <v>27</v>
      </c>
      <c r="D187" s="8">
        <v>17.78</v>
      </c>
      <c r="E187" s="8">
        <v>0.57999999999999996</v>
      </c>
      <c r="F187" s="8">
        <v>1.75</v>
      </c>
      <c r="G187" s="8">
        <v>10.07</v>
      </c>
      <c r="H187" s="8">
        <v>11.82</v>
      </c>
      <c r="I187" s="8">
        <v>2.56</v>
      </c>
      <c r="J187" s="8">
        <v>18</v>
      </c>
      <c r="K187" s="8">
        <v>13</v>
      </c>
      <c r="L187" s="8">
        <v>22.8</v>
      </c>
      <c r="M187" s="8">
        <v>84.9</v>
      </c>
      <c r="N187" s="9">
        <v>1012.5</v>
      </c>
      <c r="O187" s="8">
        <v>14</v>
      </c>
      <c r="P187" s="8">
        <v>0.4</v>
      </c>
      <c r="Q187" s="8">
        <v>322.64999999999998</v>
      </c>
      <c r="R187" s="12">
        <v>0</v>
      </c>
      <c r="S187" s="14">
        <v>1</v>
      </c>
    </row>
    <row r="188" spans="1:19">
      <c r="A188" s="6">
        <v>6</v>
      </c>
      <c r="B188" s="7">
        <v>0.95833333333333304</v>
      </c>
      <c r="C188" s="8">
        <v>27.1</v>
      </c>
      <c r="D188" s="8">
        <v>9.8800000000000008</v>
      </c>
      <c r="E188" s="8">
        <v>0.61</v>
      </c>
      <c r="F188" s="8">
        <v>1.57</v>
      </c>
      <c r="G188" s="8">
        <v>13.35</v>
      </c>
      <c r="H188" s="8">
        <v>14.92</v>
      </c>
      <c r="I188" s="8">
        <v>2.5499999999999998</v>
      </c>
      <c r="J188" s="8">
        <v>16</v>
      </c>
      <c r="K188" s="8">
        <v>13</v>
      </c>
      <c r="L188" s="8">
        <v>23</v>
      </c>
      <c r="M188" s="8">
        <v>87.3</v>
      </c>
      <c r="N188" s="9">
        <v>1012.6</v>
      </c>
      <c r="O188" s="8">
        <v>14</v>
      </c>
      <c r="P188" s="8">
        <v>0.6</v>
      </c>
      <c r="Q188" s="8">
        <v>100.15</v>
      </c>
      <c r="R188" s="12">
        <v>0</v>
      </c>
      <c r="S188" s="14">
        <v>1</v>
      </c>
    </row>
    <row r="190" spans="1:19">
      <c r="A190" s="55" t="s">
        <v>37</v>
      </c>
      <c r="B190" s="44"/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13</v>
      </c>
    </row>
    <row r="191" spans="1:19">
      <c r="A191" s="56" t="s">
        <v>1</v>
      </c>
      <c r="B191" s="44"/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</row>
    <row r="192" spans="1:19">
      <c r="A192" s="57" t="s">
        <v>2</v>
      </c>
      <c r="B192" s="44"/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</row>
    <row r="193" spans="1:19">
      <c r="A193" s="58" t="s">
        <v>3</v>
      </c>
      <c r="B193" s="44"/>
      <c r="C193" s="8">
        <v>0</v>
      </c>
      <c r="D193" s="8">
        <v>2</v>
      </c>
      <c r="E193" s="8">
        <v>3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</row>
    <row r="194" spans="1:19">
      <c r="A194" s="59" t="s">
        <v>38</v>
      </c>
      <c r="B194" s="44"/>
      <c r="C194" s="8">
        <f t="shared" ref="C194:R194" si="5">24-C190-C191-C192-C193</f>
        <v>24</v>
      </c>
      <c r="D194" s="8">
        <f t="shared" si="5"/>
        <v>22</v>
      </c>
      <c r="E194" s="8">
        <f t="shared" si="5"/>
        <v>21</v>
      </c>
      <c r="F194" s="8">
        <f t="shared" si="5"/>
        <v>24</v>
      </c>
      <c r="G194" s="8">
        <f t="shared" si="5"/>
        <v>24</v>
      </c>
      <c r="H194" s="8">
        <f t="shared" si="5"/>
        <v>24</v>
      </c>
      <c r="I194" s="8">
        <f t="shared" si="5"/>
        <v>24</v>
      </c>
      <c r="J194" s="8">
        <f t="shared" si="5"/>
        <v>24</v>
      </c>
      <c r="K194" s="8">
        <f t="shared" si="5"/>
        <v>24</v>
      </c>
      <c r="L194" s="8">
        <f t="shared" si="5"/>
        <v>24</v>
      </c>
      <c r="M194" s="8">
        <f t="shared" si="5"/>
        <v>24</v>
      </c>
      <c r="N194" s="8">
        <f t="shared" si="5"/>
        <v>24</v>
      </c>
      <c r="O194" s="8">
        <f t="shared" si="5"/>
        <v>24</v>
      </c>
      <c r="P194" s="8">
        <f t="shared" si="5"/>
        <v>24</v>
      </c>
      <c r="Q194" s="8">
        <f t="shared" si="5"/>
        <v>24</v>
      </c>
      <c r="R194" s="8">
        <f t="shared" si="5"/>
        <v>11</v>
      </c>
    </row>
    <row r="195" spans="1:19">
      <c r="A195" s="60" t="s">
        <v>39</v>
      </c>
      <c r="B195" s="44"/>
      <c r="C195" s="13">
        <f>C194/(SUM(S165:S188))</f>
        <v>1</v>
      </c>
      <c r="D195" s="13">
        <f>D194/(SUM(S165:S188))</f>
        <v>0.91666666666666663</v>
      </c>
      <c r="E195" s="13">
        <f>E194/(SUM(S165:S188))</f>
        <v>0.875</v>
      </c>
      <c r="F195" s="13">
        <f>F194/(SUM(S165:S188))</f>
        <v>1</v>
      </c>
      <c r="G195" s="13">
        <f>G194/(SUM(S165:S188))</f>
        <v>1</v>
      </c>
      <c r="H195" s="13">
        <f>H194/(SUM(S165:S188))</f>
        <v>1</v>
      </c>
      <c r="I195" s="13">
        <f>I194/(SUM(S165:S188))</f>
        <v>1</v>
      </c>
      <c r="J195" s="13">
        <f>J194/(SUM(S165:S188))</f>
        <v>1</v>
      </c>
      <c r="K195" s="13">
        <f>K194/(SUM(S165:S188))</f>
        <v>1</v>
      </c>
      <c r="L195" s="13">
        <f>L194/(SUM(S165:S188))</f>
        <v>1</v>
      </c>
      <c r="M195" s="13">
        <f>M194/(SUM(S165:S188))</f>
        <v>1</v>
      </c>
      <c r="N195" s="13">
        <f>N194/(SUM(S165:S188))</f>
        <v>1</v>
      </c>
      <c r="O195" s="13">
        <f>O194/(SUM(S165:S188))</f>
        <v>1</v>
      </c>
      <c r="P195" s="13">
        <f>P194/(SUM(S165:S188))</f>
        <v>1</v>
      </c>
      <c r="Q195" s="13">
        <f>Q194/(SUM(S165:S188))</f>
        <v>1</v>
      </c>
      <c r="R195" s="13">
        <f>R194/(SUM(S165:S188))</f>
        <v>0.45833333333333331</v>
      </c>
    </row>
    <row r="197" spans="1:19">
      <c r="A197" s="6">
        <v>7</v>
      </c>
      <c r="B197" s="7">
        <v>0</v>
      </c>
      <c r="C197" s="8">
        <v>27.2</v>
      </c>
      <c r="D197" s="8">
        <v>14.08</v>
      </c>
      <c r="E197" s="8">
        <v>0.53</v>
      </c>
      <c r="F197" s="8">
        <v>1.54</v>
      </c>
      <c r="G197" s="8">
        <v>9.3800000000000008</v>
      </c>
      <c r="H197" s="8">
        <v>10.92</v>
      </c>
      <c r="I197" s="8">
        <v>2.56</v>
      </c>
      <c r="J197" s="8">
        <v>16</v>
      </c>
      <c r="K197" s="8">
        <v>13</v>
      </c>
      <c r="L197" s="8">
        <v>22.8</v>
      </c>
      <c r="M197" s="8">
        <v>87</v>
      </c>
      <c r="N197" s="9">
        <v>1012.5</v>
      </c>
      <c r="O197" s="8">
        <v>15</v>
      </c>
      <c r="P197" s="8">
        <v>2.08</v>
      </c>
      <c r="Q197" s="8">
        <v>121.78</v>
      </c>
      <c r="R197" s="10">
        <v>216.6</v>
      </c>
      <c r="S197" s="14">
        <v>1</v>
      </c>
    </row>
    <row r="198" spans="1:19">
      <c r="A198" s="6">
        <v>7</v>
      </c>
      <c r="B198" s="7">
        <v>4.1666666666666664E-2</v>
      </c>
      <c r="C198" s="8">
        <v>27.2</v>
      </c>
      <c r="D198" s="8">
        <v>18.489999999999998</v>
      </c>
      <c r="E198" s="8">
        <v>0.19</v>
      </c>
      <c r="F198" s="8">
        <v>1.06</v>
      </c>
      <c r="G198" s="8">
        <v>3.71</v>
      </c>
      <c r="H198" s="8">
        <v>4.7699999999999996</v>
      </c>
      <c r="I198" s="8">
        <v>2.78</v>
      </c>
      <c r="J198" s="8">
        <v>9</v>
      </c>
      <c r="K198" s="8">
        <v>8</v>
      </c>
      <c r="L198" s="8">
        <v>22.6</v>
      </c>
      <c r="M198" s="8">
        <v>90.3</v>
      </c>
      <c r="N198" s="9">
        <v>1012.1</v>
      </c>
      <c r="O198" s="8">
        <v>13</v>
      </c>
      <c r="P198" s="8">
        <v>1.92</v>
      </c>
      <c r="Q198" s="8">
        <v>131.49</v>
      </c>
      <c r="R198" s="10">
        <v>0.4</v>
      </c>
      <c r="S198" s="14">
        <v>1</v>
      </c>
    </row>
    <row r="199" spans="1:19">
      <c r="A199" s="6">
        <v>7</v>
      </c>
      <c r="B199" s="7">
        <v>8.3333333333333301E-2</v>
      </c>
      <c r="C199" s="8">
        <v>27.2</v>
      </c>
      <c r="D199" s="8">
        <v>17.350000000000001</v>
      </c>
      <c r="E199" s="8">
        <v>0.2</v>
      </c>
      <c r="F199" s="8">
        <v>1.19</v>
      </c>
      <c r="G199" s="8">
        <v>2.88</v>
      </c>
      <c r="H199" s="8">
        <v>4.07</v>
      </c>
      <c r="I199" s="8">
        <v>2.73</v>
      </c>
      <c r="J199" s="8">
        <v>9</v>
      </c>
      <c r="K199" s="8">
        <v>10</v>
      </c>
      <c r="L199" s="8">
        <v>22.4</v>
      </c>
      <c r="M199" s="8">
        <v>93.4</v>
      </c>
      <c r="N199" s="9">
        <v>1011.6</v>
      </c>
      <c r="O199" s="8">
        <v>14</v>
      </c>
      <c r="P199" s="8">
        <v>1.42</v>
      </c>
      <c r="Q199" s="8">
        <v>153.66</v>
      </c>
      <c r="R199" s="12">
        <v>0</v>
      </c>
      <c r="S199" s="14">
        <v>1</v>
      </c>
    </row>
    <row r="200" spans="1:19">
      <c r="A200" s="6">
        <v>7</v>
      </c>
      <c r="B200" s="7">
        <v>0.125</v>
      </c>
      <c r="C200" s="8">
        <v>27.2</v>
      </c>
      <c r="D200" s="8">
        <v>16.559999999999999</v>
      </c>
      <c r="E200" s="8">
        <v>0.2</v>
      </c>
      <c r="F200" s="8">
        <v>1.08</v>
      </c>
      <c r="G200" s="8">
        <v>3.18</v>
      </c>
      <c r="H200" s="8">
        <v>4.26</v>
      </c>
      <c r="I200" s="8">
        <v>2.85</v>
      </c>
      <c r="J200" s="8">
        <v>11</v>
      </c>
      <c r="K200" s="8">
        <v>13</v>
      </c>
      <c r="L200" s="8">
        <v>22.8</v>
      </c>
      <c r="M200" s="8">
        <v>91.6</v>
      </c>
      <c r="N200" s="9">
        <v>1011.2</v>
      </c>
      <c r="O200" s="8">
        <v>15</v>
      </c>
      <c r="P200" s="8">
        <v>1.62</v>
      </c>
      <c r="Q200" s="8">
        <v>124.37</v>
      </c>
      <c r="R200" s="12">
        <v>0</v>
      </c>
      <c r="S200" s="14">
        <v>1</v>
      </c>
    </row>
    <row r="201" spans="1:19">
      <c r="A201" s="6">
        <v>7</v>
      </c>
      <c r="B201" s="7">
        <v>0.16666666666666699</v>
      </c>
      <c r="C201" s="8">
        <v>27.2</v>
      </c>
      <c r="D201" s="8">
        <v>18.02</v>
      </c>
      <c r="E201" s="8">
        <v>0.19</v>
      </c>
      <c r="F201" s="8">
        <v>1.1200000000000001</v>
      </c>
      <c r="G201" s="8">
        <v>2.29</v>
      </c>
      <c r="H201" s="8">
        <v>3.41</v>
      </c>
      <c r="I201" s="8">
        <v>2.83</v>
      </c>
      <c r="J201" s="8">
        <v>9</v>
      </c>
      <c r="K201" s="8">
        <v>8</v>
      </c>
      <c r="L201" s="8">
        <v>23</v>
      </c>
      <c r="M201" s="8">
        <v>89.7</v>
      </c>
      <c r="N201" s="9">
        <v>1011.1</v>
      </c>
      <c r="O201" s="8">
        <v>15</v>
      </c>
      <c r="P201" s="8">
        <v>2.65</v>
      </c>
      <c r="Q201" s="8">
        <v>124.72</v>
      </c>
      <c r="R201" s="10">
        <v>290.39999999999998</v>
      </c>
      <c r="S201" s="14">
        <v>1</v>
      </c>
    </row>
    <row r="202" spans="1:19">
      <c r="A202" s="6">
        <v>7</v>
      </c>
      <c r="B202" s="7">
        <v>0.20833333333333301</v>
      </c>
      <c r="C202" s="8">
        <v>27.3</v>
      </c>
      <c r="D202" s="8">
        <v>13.63</v>
      </c>
      <c r="E202" s="8">
        <v>0.2</v>
      </c>
      <c r="F202" s="8">
        <v>1.29</v>
      </c>
      <c r="G202" s="8">
        <v>2.59</v>
      </c>
      <c r="H202" s="8">
        <v>3.88</v>
      </c>
      <c r="I202" s="8">
        <v>3</v>
      </c>
      <c r="J202" s="8">
        <v>10</v>
      </c>
      <c r="K202" s="8">
        <v>9</v>
      </c>
      <c r="L202" s="8">
        <v>22.9</v>
      </c>
      <c r="M202" s="8">
        <v>91.3</v>
      </c>
      <c r="N202" s="9">
        <v>1011.2</v>
      </c>
      <c r="O202" s="8">
        <v>14</v>
      </c>
      <c r="P202" s="8">
        <v>2.93</v>
      </c>
      <c r="Q202" s="8">
        <v>124.29</v>
      </c>
      <c r="R202" s="12">
        <v>0</v>
      </c>
      <c r="S202" s="14">
        <v>1</v>
      </c>
    </row>
    <row r="203" spans="1:19">
      <c r="A203" s="6">
        <v>7</v>
      </c>
      <c r="B203" s="7">
        <v>0.25</v>
      </c>
      <c r="C203" s="8">
        <v>27.3</v>
      </c>
      <c r="D203" s="8">
        <v>18.5</v>
      </c>
      <c r="E203" s="8">
        <v>0.16</v>
      </c>
      <c r="F203" s="8">
        <v>1.22</v>
      </c>
      <c r="G203" s="8">
        <v>2.73</v>
      </c>
      <c r="H203" s="8">
        <v>3.95</v>
      </c>
      <c r="I203" s="8">
        <v>3.13</v>
      </c>
      <c r="J203" s="8">
        <v>9</v>
      </c>
      <c r="K203" s="8">
        <v>8</v>
      </c>
      <c r="L203" s="8">
        <v>22.7</v>
      </c>
      <c r="M203" s="8">
        <v>90.6</v>
      </c>
      <c r="N203" s="9">
        <v>1011.6</v>
      </c>
      <c r="O203" s="8">
        <v>18</v>
      </c>
      <c r="P203" s="8">
        <v>3.86</v>
      </c>
      <c r="Q203" s="8">
        <v>118.13</v>
      </c>
      <c r="R203" s="12">
        <v>0</v>
      </c>
      <c r="S203" s="14">
        <v>1</v>
      </c>
    </row>
    <row r="204" spans="1:19">
      <c r="A204" s="6">
        <v>7</v>
      </c>
      <c r="B204" s="7">
        <v>0.29166666666666702</v>
      </c>
      <c r="C204" s="8">
        <v>27.2</v>
      </c>
      <c r="D204" s="8">
        <v>16.95</v>
      </c>
      <c r="E204" s="8">
        <v>0.2</v>
      </c>
      <c r="F204" s="8">
        <v>2.12</v>
      </c>
      <c r="G204" s="8">
        <v>6.76</v>
      </c>
      <c r="H204" s="8">
        <v>8.8800000000000008</v>
      </c>
      <c r="I204" s="8">
        <v>3.14</v>
      </c>
      <c r="J204" s="8">
        <v>8</v>
      </c>
      <c r="K204" s="8">
        <v>5</v>
      </c>
      <c r="L204" s="8">
        <v>22.4</v>
      </c>
      <c r="M204" s="8">
        <v>92.4</v>
      </c>
      <c r="N204" s="9">
        <v>1012</v>
      </c>
      <c r="O204" s="8">
        <v>74</v>
      </c>
      <c r="P204" s="8">
        <v>3.21</v>
      </c>
      <c r="Q204" s="8">
        <v>115.91</v>
      </c>
      <c r="R204" s="10">
        <v>0.2</v>
      </c>
      <c r="S204" s="14">
        <v>1</v>
      </c>
    </row>
    <row r="205" spans="1:19">
      <c r="A205" s="6">
        <v>7</v>
      </c>
      <c r="B205" s="7">
        <v>0.33333333333333298</v>
      </c>
      <c r="C205" s="8">
        <v>26.8</v>
      </c>
      <c r="D205" s="8">
        <v>16.71</v>
      </c>
      <c r="E205" s="8">
        <v>0.28999999999999998</v>
      </c>
      <c r="F205" s="8">
        <v>3.81</v>
      </c>
      <c r="G205" s="8">
        <v>8.3699999999999992</v>
      </c>
      <c r="H205" s="8">
        <v>12.17</v>
      </c>
      <c r="I205" s="8">
        <v>3.18</v>
      </c>
      <c r="J205" s="8">
        <v>5</v>
      </c>
      <c r="K205" s="8">
        <v>7</v>
      </c>
      <c r="L205" s="8">
        <v>23.4</v>
      </c>
      <c r="M205" s="8">
        <v>88.7</v>
      </c>
      <c r="N205" s="9">
        <v>1012.1</v>
      </c>
      <c r="O205" s="8">
        <v>216</v>
      </c>
      <c r="P205" s="8">
        <v>3.24</v>
      </c>
      <c r="Q205" s="8">
        <v>126.49</v>
      </c>
      <c r="R205" s="10">
        <v>291.2</v>
      </c>
      <c r="S205" s="14">
        <v>1</v>
      </c>
    </row>
    <row r="206" spans="1:19">
      <c r="A206" s="6">
        <v>7</v>
      </c>
      <c r="B206" s="7">
        <v>0.375</v>
      </c>
      <c r="C206" s="8">
        <v>26.3</v>
      </c>
      <c r="D206" s="8">
        <v>19.91</v>
      </c>
      <c r="E206" s="8">
        <v>0.21</v>
      </c>
      <c r="F206" s="8">
        <v>4.63</v>
      </c>
      <c r="G206" s="8">
        <v>6.74</v>
      </c>
      <c r="H206" s="8">
        <v>11.38</v>
      </c>
      <c r="I206" s="8">
        <v>3.09</v>
      </c>
      <c r="J206" s="21" t="s">
        <v>44</v>
      </c>
      <c r="K206" s="21" t="s">
        <v>44</v>
      </c>
      <c r="L206" s="8">
        <v>24.4</v>
      </c>
      <c r="M206" s="8">
        <v>82.6</v>
      </c>
      <c r="N206" s="9">
        <v>1012.5</v>
      </c>
      <c r="O206" s="8">
        <v>323</v>
      </c>
      <c r="P206" s="8">
        <v>3.99</v>
      </c>
      <c r="Q206" s="8">
        <v>118.08</v>
      </c>
      <c r="R206" s="10">
        <v>0.2</v>
      </c>
      <c r="S206" s="14">
        <v>1</v>
      </c>
    </row>
    <row r="207" spans="1:19">
      <c r="A207" s="6">
        <v>7</v>
      </c>
      <c r="B207" s="7">
        <v>0.41666666666666702</v>
      </c>
      <c r="C207" s="8">
        <v>26.2</v>
      </c>
      <c r="D207" s="8">
        <v>22.39</v>
      </c>
      <c r="E207" s="8">
        <v>0.19</v>
      </c>
      <c r="F207" s="8">
        <v>2.57</v>
      </c>
      <c r="G207" s="8">
        <v>4.33</v>
      </c>
      <c r="H207" s="8">
        <v>6.9</v>
      </c>
      <c r="I207" s="8">
        <v>2.5099999999999998</v>
      </c>
      <c r="J207" s="21" t="s">
        <v>44</v>
      </c>
      <c r="K207" s="21">
        <v>985</v>
      </c>
      <c r="L207" s="8">
        <v>24.3</v>
      </c>
      <c r="M207" s="8">
        <v>82.2</v>
      </c>
      <c r="N207" s="9">
        <v>1013</v>
      </c>
      <c r="O207" s="8">
        <v>334</v>
      </c>
      <c r="P207" s="8">
        <v>4.32</v>
      </c>
      <c r="Q207" s="8">
        <v>109.62</v>
      </c>
      <c r="R207" s="12">
        <v>0</v>
      </c>
      <c r="S207" s="14">
        <v>1</v>
      </c>
    </row>
    <row r="208" spans="1:19">
      <c r="A208" s="6">
        <v>7</v>
      </c>
      <c r="B208" s="7">
        <v>0.45833333333333298</v>
      </c>
      <c r="C208" s="8">
        <v>25.9</v>
      </c>
      <c r="D208" s="8">
        <v>25.7</v>
      </c>
      <c r="E208" s="8">
        <v>0.17</v>
      </c>
      <c r="F208" s="8">
        <v>2.4</v>
      </c>
      <c r="G208" s="8">
        <v>3.21</v>
      </c>
      <c r="H208" s="8">
        <v>5.61</v>
      </c>
      <c r="I208" s="8">
        <v>2.78</v>
      </c>
      <c r="J208" s="21">
        <v>985</v>
      </c>
      <c r="K208" s="21">
        <v>985</v>
      </c>
      <c r="L208" s="8">
        <v>26.3</v>
      </c>
      <c r="M208" s="8">
        <v>71.5</v>
      </c>
      <c r="N208" s="9">
        <v>1012.2</v>
      </c>
      <c r="O208" s="8">
        <v>864</v>
      </c>
      <c r="P208" s="8">
        <v>4.54</v>
      </c>
      <c r="Q208" s="8">
        <v>113.27</v>
      </c>
      <c r="R208" s="12">
        <v>0</v>
      </c>
      <c r="S208" s="14">
        <v>1</v>
      </c>
    </row>
    <row r="209" spans="1:19">
      <c r="A209" s="6">
        <v>7</v>
      </c>
      <c r="B209" s="7">
        <v>0.5</v>
      </c>
      <c r="C209" s="8">
        <v>27.7</v>
      </c>
      <c r="D209" s="8">
        <v>26.91</v>
      </c>
      <c r="E209" s="8">
        <v>0.19</v>
      </c>
      <c r="F209" s="21" t="s">
        <v>45</v>
      </c>
      <c r="G209" s="21" t="s">
        <v>46</v>
      </c>
      <c r="H209" s="21" t="s">
        <v>47</v>
      </c>
      <c r="I209" s="8">
        <v>2.83</v>
      </c>
      <c r="J209" s="8">
        <v>6</v>
      </c>
      <c r="K209" s="8">
        <v>0</v>
      </c>
      <c r="L209" s="8">
        <v>28.6</v>
      </c>
      <c r="M209" s="8">
        <v>59.3</v>
      </c>
      <c r="N209" s="9">
        <v>1011.1</v>
      </c>
      <c r="O209" s="8">
        <v>923</v>
      </c>
      <c r="P209" s="8">
        <v>4.5999999999999996</v>
      </c>
      <c r="Q209" s="8">
        <v>114.52</v>
      </c>
      <c r="R209" s="10">
        <v>292</v>
      </c>
      <c r="S209" s="14">
        <v>1</v>
      </c>
    </row>
    <row r="210" spans="1:19">
      <c r="A210" s="6">
        <v>7</v>
      </c>
      <c r="B210" s="7">
        <v>0.54166666666666696</v>
      </c>
      <c r="C210" s="8">
        <v>28.6</v>
      </c>
      <c r="D210" s="8">
        <v>27.39</v>
      </c>
      <c r="E210" s="8">
        <v>0.18</v>
      </c>
      <c r="F210" s="21" t="s">
        <v>44</v>
      </c>
      <c r="G210" s="21" t="s">
        <v>44</v>
      </c>
      <c r="H210" s="21" t="s">
        <v>44</v>
      </c>
      <c r="I210" s="8">
        <v>3.25</v>
      </c>
      <c r="J210" s="8">
        <v>7</v>
      </c>
      <c r="K210" s="8">
        <v>1</v>
      </c>
      <c r="L210" s="8">
        <v>29.8</v>
      </c>
      <c r="M210" s="8">
        <v>52.2</v>
      </c>
      <c r="N210" s="9">
        <v>1010.3</v>
      </c>
      <c r="O210" s="8">
        <v>891</v>
      </c>
      <c r="P210" s="8">
        <v>4.0999999999999996</v>
      </c>
      <c r="Q210" s="8">
        <v>124.56</v>
      </c>
      <c r="R210" s="12">
        <v>0</v>
      </c>
      <c r="S210" s="14">
        <v>1</v>
      </c>
    </row>
    <row r="211" spans="1:19">
      <c r="A211" s="6">
        <v>7</v>
      </c>
      <c r="B211" s="7">
        <v>0.58333333333333304</v>
      </c>
      <c r="C211" s="8">
        <v>29.4</v>
      </c>
      <c r="D211" s="8">
        <v>27.92</v>
      </c>
      <c r="E211" s="8">
        <v>0.16</v>
      </c>
      <c r="F211" s="21" t="s">
        <v>48</v>
      </c>
      <c r="G211" s="21" t="s">
        <v>49</v>
      </c>
      <c r="H211" s="21" t="s">
        <v>50</v>
      </c>
      <c r="I211" s="8">
        <v>3.03</v>
      </c>
      <c r="J211" s="8">
        <v>8</v>
      </c>
      <c r="K211" s="8">
        <v>13</v>
      </c>
      <c r="L211" s="8">
        <v>30.4</v>
      </c>
      <c r="M211" s="8">
        <v>49.8</v>
      </c>
      <c r="N211" s="9">
        <v>1009.5</v>
      </c>
      <c r="O211" s="8">
        <v>787</v>
      </c>
      <c r="P211" s="8">
        <v>4.12</v>
      </c>
      <c r="Q211" s="8">
        <v>117.43</v>
      </c>
      <c r="R211" s="12">
        <v>0</v>
      </c>
      <c r="S211" s="14">
        <v>1</v>
      </c>
    </row>
    <row r="212" spans="1:19">
      <c r="A212" s="6">
        <v>7</v>
      </c>
      <c r="B212" s="7">
        <v>0.625</v>
      </c>
      <c r="C212" s="8">
        <v>29.2</v>
      </c>
      <c r="D212" s="8">
        <v>28</v>
      </c>
      <c r="E212" s="8">
        <v>0.21</v>
      </c>
      <c r="F212" s="8">
        <v>1.99</v>
      </c>
      <c r="G212" s="8">
        <v>4.28</v>
      </c>
      <c r="H212" s="8">
        <v>6.27</v>
      </c>
      <c r="I212" s="8">
        <v>2.86</v>
      </c>
      <c r="J212" s="8">
        <v>20</v>
      </c>
      <c r="K212" s="8">
        <v>12</v>
      </c>
      <c r="L212" s="8">
        <v>30.4</v>
      </c>
      <c r="M212" s="8">
        <v>51.2</v>
      </c>
      <c r="N212" s="9">
        <v>1008.9</v>
      </c>
      <c r="O212" s="8">
        <v>564</v>
      </c>
      <c r="P212" s="8">
        <v>3.57</v>
      </c>
      <c r="Q212" s="8">
        <v>117.32</v>
      </c>
      <c r="R212" s="12">
        <v>0</v>
      </c>
      <c r="S212" s="14">
        <v>1</v>
      </c>
    </row>
    <row r="213" spans="1:19">
      <c r="A213" s="6">
        <v>7</v>
      </c>
      <c r="B213" s="7">
        <v>0.66666666666666696</v>
      </c>
      <c r="C213" s="8">
        <v>29</v>
      </c>
      <c r="D213" s="8">
        <v>27.09</v>
      </c>
      <c r="E213" s="8">
        <v>0.18</v>
      </c>
      <c r="F213" s="8">
        <v>2.13</v>
      </c>
      <c r="G213" s="8">
        <v>3.99</v>
      </c>
      <c r="H213" s="8">
        <v>6.12</v>
      </c>
      <c r="I213" s="8">
        <v>2.67</v>
      </c>
      <c r="J213" s="8">
        <v>25</v>
      </c>
      <c r="K213" s="8">
        <v>11</v>
      </c>
      <c r="L213" s="8">
        <v>30.7</v>
      </c>
      <c r="M213" s="8">
        <v>53.3</v>
      </c>
      <c r="N213" s="9">
        <v>1008.8</v>
      </c>
      <c r="O213" s="8">
        <v>371</v>
      </c>
      <c r="P213" s="8">
        <v>3.21</v>
      </c>
      <c r="Q213" s="8">
        <v>131.66</v>
      </c>
      <c r="R213" s="10">
        <v>292</v>
      </c>
      <c r="S213" s="14">
        <v>1</v>
      </c>
    </row>
    <row r="214" spans="1:19">
      <c r="A214" s="6">
        <v>7</v>
      </c>
      <c r="B214" s="7">
        <v>0.70833333333333304</v>
      </c>
      <c r="C214" s="8">
        <v>28.5</v>
      </c>
      <c r="D214" s="8">
        <v>22.87</v>
      </c>
      <c r="E214" s="8">
        <v>0.27</v>
      </c>
      <c r="F214" s="8">
        <v>1.99</v>
      </c>
      <c r="G214" s="8">
        <v>5.77</v>
      </c>
      <c r="H214" s="8">
        <v>7.77</v>
      </c>
      <c r="I214" s="8">
        <v>2.64</v>
      </c>
      <c r="J214" s="8">
        <v>24</v>
      </c>
      <c r="K214" s="8">
        <v>12</v>
      </c>
      <c r="L214" s="8">
        <v>29.1</v>
      </c>
      <c r="M214" s="8">
        <v>60.4</v>
      </c>
      <c r="N214" s="9">
        <v>1009.1</v>
      </c>
      <c r="O214" s="8">
        <v>79</v>
      </c>
      <c r="P214" s="8">
        <v>2.79</v>
      </c>
      <c r="Q214" s="8">
        <v>121.8</v>
      </c>
      <c r="R214" s="12">
        <v>0</v>
      </c>
      <c r="S214" s="14">
        <v>1</v>
      </c>
    </row>
    <row r="215" spans="1:19">
      <c r="A215" s="6">
        <v>7</v>
      </c>
      <c r="B215" s="7">
        <v>0.75</v>
      </c>
      <c r="C215" s="8">
        <v>27.7</v>
      </c>
      <c r="D215" s="8">
        <v>7.78</v>
      </c>
      <c r="E215" s="8">
        <v>0.49</v>
      </c>
      <c r="F215" s="8">
        <v>5.21</v>
      </c>
      <c r="G215" s="8">
        <v>21.5</v>
      </c>
      <c r="H215" s="8">
        <v>26.71</v>
      </c>
      <c r="I215" s="8">
        <v>2.73</v>
      </c>
      <c r="J215" s="8">
        <v>61</v>
      </c>
      <c r="K215" s="8">
        <v>17</v>
      </c>
      <c r="L215" s="8">
        <v>28.1</v>
      </c>
      <c r="M215" s="8">
        <v>65.8</v>
      </c>
      <c r="N215" s="9">
        <v>1009.3</v>
      </c>
      <c r="O215" s="8">
        <v>19</v>
      </c>
      <c r="P215" s="8">
        <v>1.31</v>
      </c>
      <c r="Q215" s="8">
        <v>129.41999999999999</v>
      </c>
      <c r="R215" s="12">
        <v>0</v>
      </c>
      <c r="S215" s="14">
        <v>1</v>
      </c>
    </row>
    <row r="216" spans="1:19">
      <c r="A216" s="6">
        <v>7</v>
      </c>
      <c r="B216" s="7">
        <v>0.79166666666666696</v>
      </c>
      <c r="C216" s="8">
        <v>27.5</v>
      </c>
      <c r="D216" s="8">
        <v>4.3899999999999997</v>
      </c>
      <c r="E216" s="8">
        <v>0.51</v>
      </c>
      <c r="F216" s="8">
        <v>6.67</v>
      </c>
      <c r="G216" s="8">
        <v>22.19</v>
      </c>
      <c r="H216" s="8">
        <v>28.86</v>
      </c>
      <c r="I216" s="8">
        <v>2.86</v>
      </c>
      <c r="J216" s="8">
        <v>45</v>
      </c>
      <c r="K216" s="8">
        <v>16</v>
      </c>
      <c r="L216" s="8">
        <v>27.6</v>
      </c>
      <c r="M216" s="8">
        <v>70</v>
      </c>
      <c r="N216" s="9">
        <v>1009.6</v>
      </c>
      <c r="O216" s="8">
        <v>12</v>
      </c>
      <c r="P216" s="8">
        <v>0.85</v>
      </c>
      <c r="Q216" s="8">
        <v>98.65</v>
      </c>
      <c r="R216" s="12">
        <v>0</v>
      </c>
      <c r="S216" s="14">
        <v>1</v>
      </c>
    </row>
    <row r="217" spans="1:19">
      <c r="A217" s="6">
        <v>7</v>
      </c>
      <c r="B217" s="7">
        <v>0.83333333333333304</v>
      </c>
      <c r="C217" s="8">
        <v>27.4</v>
      </c>
      <c r="D217" s="8">
        <v>16.899999999999999</v>
      </c>
      <c r="E217" s="8">
        <v>0.34</v>
      </c>
      <c r="F217" s="8">
        <v>1.75</v>
      </c>
      <c r="G217" s="8">
        <v>13.95</v>
      </c>
      <c r="H217" s="8">
        <v>15.69</v>
      </c>
      <c r="I217" s="8">
        <v>2.73</v>
      </c>
      <c r="J217" s="8">
        <v>25</v>
      </c>
      <c r="K217" s="8">
        <v>10</v>
      </c>
      <c r="L217" s="8">
        <v>27.1</v>
      </c>
      <c r="M217" s="8">
        <v>74</v>
      </c>
      <c r="N217" s="9">
        <v>1010.3</v>
      </c>
      <c r="O217" s="8">
        <v>12</v>
      </c>
      <c r="P217" s="8">
        <v>1.34</v>
      </c>
      <c r="Q217" s="8">
        <v>80.58</v>
      </c>
      <c r="R217" s="10">
        <v>292</v>
      </c>
      <c r="S217" s="14">
        <v>1</v>
      </c>
    </row>
    <row r="218" spans="1:19">
      <c r="A218" s="6">
        <v>7</v>
      </c>
      <c r="B218" s="7">
        <v>0.875</v>
      </c>
      <c r="C218" s="8">
        <v>27.4</v>
      </c>
      <c r="D218" s="8">
        <v>15.48</v>
      </c>
      <c r="E218" s="8">
        <v>0.32</v>
      </c>
      <c r="F218" s="8">
        <v>1.26</v>
      </c>
      <c r="G218" s="8">
        <v>13.13</v>
      </c>
      <c r="H218" s="8">
        <v>14.4</v>
      </c>
      <c r="I218" s="8">
        <v>2.71</v>
      </c>
      <c r="J218" s="8">
        <v>20</v>
      </c>
      <c r="K218" s="8">
        <v>12</v>
      </c>
      <c r="L218" s="8">
        <v>26.7</v>
      </c>
      <c r="M218" s="8">
        <v>78</v>
      </c>
      <c r="N218" s="9">
        <v>1010.6</v>
      </c>
      <c r="O218" s="8">
        <v>12</v>
      </c>
      <c r="P218" s="8">
        <v>0.89</v>
      </c>
      <c r="Q218" s="8">
        <v>90.78</v>
      </c>
      <c r="R218" s="10">
        <v>292</v>
      </c>
      <c r="S218" s="14">
        <v>1</v>
      </c>
    </row>
    <row r="219" spans="1:19">
      <c r="A219" s="6">
        <v>7</v>
      </c>
      <c r="B219" s="7">
        <v>0.91666666666666696</v>
      </c>
      <c r="C219" s="8">
        <v>27.3</v>
      </c>
      <c r="D219" s="8">
        <v>9.86</v>
      </c>
      <c r="E219" s="8">
        <v>0.4</v>
      </c>
      <c r="F219" s="8">
        <v>1.36</v>
      </c>
      <c r="G219" s="8">
        <v>14.97</v>
      </c>
      <c r="H219" s="8">
        <v>16.329999999999998</v>
      </c>
      <c r="I219" s="8">
        <v>2.89</v>
      </c>
      <c r="J219" s="8">
        <v>28</v>
      </c>
      <c r="K219" s="8">
        <v>13</v>
      </c>
      <c r="L219" s="8">
        <v>26.2</v>
      </c>
      <c r="M219" s="8">
        <v>80.7</v>
      </c>
      <c r="N219" s="9">
        <v>1010.8</v>
      </c>
      <c r="O219" s="8">
        <v>12</v>
      </c>
      <c r="P219" s="8">
        <v>0.79</v>
      </c>
      <c r="Q219" s="8">
        <v>103.14</v>
      </c>
      <c r="R219" s="12">
        <v>0</v>
      </c>
      <c r="S219" s="14">
        <v>1</v>
      </c>
    </row>
    <row r="220" spans="1:19">
      <c r="A220" s="6">
        <v>7</v>
      </c>
      <c r="B220" s="7">
        <v>0.95833333333333304</v>
      </c>
      <c r="C220" s="8">
        <v>27.2</v>
      </c>
      <c r="D220" s="8">
        <v>13.25</v>
      </c>
      <c r="E220" s="8">
        <v>0.35</v>
      </c>
      <c r="F220" s="8">
        <v>1.19</v>
      </c>
      <c r="G220" s="8">
        <v>13.18</v>
      </c>
      <c r="H220" s="8">
        <v>14.36</v>
      </c>
      <c r="I220" s="8">
        <v>2.97</v>
      </c>
      <c r="J220" s="8">
        <v>27</v>
      </c>
      <c r="K220" s="8">
        <v>8</v>
      </c>
      <c r="L220" s="8">
        <v>25.8</v>
      </c>
      <c r="M220" s="8">
        <v>82.1</v>
      </c>
      <c r="N220" s="9">
        <v>1010.9</v>
      </c>
      <c r="O220" s="8">
        <v>11</v>
      </c>
      <c r="P220" s="8">
        <v>0.71</v>
      </c>
      <c r="Q220" s="8">
        <v>83.03</v>
      </c>
      <c r="R220" s="12">
        <v>0</v>
      </c>
      <c r="S220" s="14">
        <v>1</v>
      </c>
    </row>
    <row r="222" spans="1:19">
      <c r="A222" s="55" t="s">
        <v>37</v>
      </c>
      <c r="B222" s="44"/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10</v>
      </c>
    </row>
    <row r="223" spans="1:19">
      <c r="A223" s="56" t="s">
        <v>1</v>
      </c>
      <c r="B223" s="44"/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</row>
    <row r="224" spans="1:19">
      <c r="A224" s="57" t="s">
        <v>2</v>
      </c>
      <c r="B224" s="44"/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</row>
    <row r="225" spans="1:19">
      <c r="A225" s="58" t="s">
        <v>3</v>
      </c>
      <c r="B225" s="44"/>
      <c r="C225" s="8">
        <v>0</v>
      </c>
      <c r="D225" s="8">
        <v>0</v>
      </c>
      <c r="E225" s="8">
        <v>0</v>
      </c>
      <c r="F225" s="8">
        <v>3</v>
      </c>
      <c r="G225" s="8">
        <v>3</v>
      </c>
      <c r="H225" s="8">
        <v>3</v>
      </c>
      <c r="I225" s="8">
        <v>0</v>
      </c>
      <c r="J225" s="8">
        <v>3</v>
      </c>
      <c r="K225" s="8">
        <v>3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</row>
    <row r="226" spans="1:19">
      <c r="A226" s="59" t="s">
        <v>38</v>
      </c>
      <c r="B226" s="44"/>
      <c r="C226" s="8">
        <f t="shared" ref="C226:R226" si="6">24-C222-C223-C224-C225</f>
        <v>24</v>
      </c>
      <c r="D226" s="8">
        <f t="shared" si="6"/>
        <v>24</v>
      </c>
      <c r="E226" s="8">
        <f t="shared" si="6"/>
        <v>24</v>
      </c>
      <c r="F226" s="8">
        <f t="shared" si="6"/>
        <v>21</v>
      </c>
      <c r="G226" s="8">
        <f t="shared" si="6"/>
        <v>21</v>
      </c>
      <c r="H226" s="8">
        <f t="shared" si="6"/>
        <v>21</v>
      </c>
      <c r="I226" s="8">
        <f t="shared" si="6"/>
        <v>24</v>
      </c>
      <c r="J226" s="8">
        <f t="shared" si="6"/>
        <v>21</v>
      </c>
      <c r="K226" s="8">
        <f t="shared" si="6"/>
        <v>21</v>
      </c>
      <c r="L226" s="8">
        <f t="shared" si="6"/>
        <v>24</v>
      </c>
      <c r="M226" s="8">
        <f t="shared" si="6"/>
        <v>24</v>
      </c>
      <c r="N226" s="8">
        <f t="shared" si="6"/>
        <v>24</v>
      </c>
      <c r="O226" s="8">
        <f t="shared" si="6"/>
        <v>24</v>
      </c>
      <c r="P226" s="8">
        <f t="shared" si="6"/>
        <v>24</v>
      </c>
      <c r="Q226" s="8">
        <f t="shared" si="6"/>
        <v>24</v>
      </c>
      <c r="R226" s="8">
        <f t="shared" si="6"/>
        <v>14</v>
      </c>
    </row>
    <row r="227" spans="1:19">
      <c r="A227" s="60" t="s">
        <v>39</v>
      </c>
      <c r="B227" s="44"/>
      <c r="C227" s="13">
        <f>C226/(SUM(S197:S220))</f>
        <v>1</v>
      </c>
      <c r="D227" s="13">
        <f>D226/(SUM(S197:S220))</f>
        <v>1</v>
      </c>
      <c r="E227" s="13">
        <f>E226/(SUM(S197:S220))</f>
        <v>1</v>
      </c>
      <c r="F227" s="13">
        <f>F226/(SUM(S197:S220))</f>
        <v>0.875</v>
      </c>
      <c r="G227" s="13">
        <f>G226/(SUM(S197:S220))</f>
        <v>0.875</v>
      </c>
      <c r="H227" s="13">
        <f>H226/(SUM(S197:S220))</f>
        <v>0.875</v>
      </c>
      <c r="I227" s="13">
        <f>I226/(SUM(S197:S220))</f>
        <v>1</v>
      </c>
      <c r="J227" s="13">
        <f>J226/(SUM(S197:S220))</f>
        <v>0.875</v>
      </c>
      <c r="K227" s="13">
        <f>K226/(SUM(S197:S220))</f>
        <v>0.875</v>
      </c>
      <c r="L227" s="13">
        <f>L226/(SUM(S197:S220))</f>
        <v>1</v>
      </c>
      <c r="M227" s="13">
        <f>M226/(SUM(S197:S220))</f>
        <v>1</v>
      </c>
      <c r="N227" s="13">
        <f>N226/(SUM(S197:S220))</f>
        <v>1</v>
      </c>
      <c r="O227" s="13">
        <f>O226/(SUM(S197:S220))</f>
        <v>1</v>
      </c>
      <c r="P227" s="13">
        <f>P226/(SUM(S197:S220))</f>
        <v>1</v>
      </c>
      <c r="Q227" s="13">
        <f>Q226/(SUM(S197:S220))</f>
        <v>1</v>
      </c>
      <c r="R227" s="13">
        <f>R226/(SUM(S197:S220))</f>
        <v>0.58333333333333337</v>
      </c>
    </row>
    <row r="229" spans="1:19">
      <c r="A229" s="6">
        <v>8</v>
      </c>
      <c r="B229" s="7">
        <v>0</v>
      </c>
      <c r="C229" s="8">
        <v>27.1</v>
      </c>
      <c r="D229" s="8">
        <v>20.47</v>
      </c>
      <c r="E229" s="8">
        <v>0.22</v>
      </c>
      <c r="F229" s="8">
        <v>1.02</v>
      </c>
      <c r="G229" s="8">
        <v>7.04</v>
      </c>
      <c r="H229" s="8">
        <v>8.07</v>
      </c>
      <c r="I229" s="8">
        <v>2.92</v>
      </c>
      <c r="J229" s="8">
        <v>15</v>
      </c>
      <c r="K229" s="8">
        <v>7</v>
      </c>
      <c r="L229" s="8">
        <v>25.7</v>
      </c>
      <c r="M229" s="8">
        <v>83.4</v>
      </c>
      <c r="N229" s="9">
        <v>1010.8</v>
      </c>
      <c r="O229" s="8">
        <v>12</v>
      </c>
      <c r="P229" s="8">
        <v>0.82</v>
      </c>
      <c r="Q229" s="8">
        <v>74.53</v>
      </c>
      <c r="R229" s="10">
        <v>292</v>
      </c>
      <c r="S229" s="14">
        <v>1</v>
      </c>
    </row>
    <row r="230" spans="1:19">
      <c r="A230" s="6">
        <v>8</v>
      </c>
      <c r="B230" s="7">
        <v>4.1666666666666664E-2</v>
      </c>
      <c r="C230" s="8">
        <v>27.1</v>
      </c>
      <c r="D230" s="8">
        <v>24.28</v>
      </c>
      <c r="E230" s="8">
        <v>0.15</v>
      </c>
      <c r="F230" s="8">
        <v>1.1499999999999999</v>
      </c>
      <c r="G230" s="8">
        <v>3.05</v>
      </c>
      <c r="H230" s="8">
        <v>4.2</v>
      </c>
      <c r="I230" s="8">
        <v>2.85</v>
      </c>
      <c r="J230" s="8">
        <v>8</v>
      </c>
      <c r="K230" s="8">
        <v>5</v>
      </c>
      <c r="L230" s="8">
        <v>25.9</v>
      </c>
      <c r="M230" s="8">
        <v>82.1</v>
      </c>
      <c r="N230" s="9">
        <v>1010.5</v>
      </c>
      <c r="O230" s="8">
        <v>12</v>
      </c>
      <c r="P230" s="8">
        <v>0.91</v>
      </c>
      <c r="Q230" s="8">
        <v>67.61</v>
      </c>
      <c r="R230" s="12">
        <v>0</v>
      </c>
      <c r="S230" s="14">
        <v>1</v>
      </c>
    </row>
    <row r="231" spans="1:19">
      <c r="A231" s="6">
        <v>8</v>
      </c>
      <c r="B231" s="7">
        <v>8.3333333333333301E-2</v>
      </c>
      <c r="C231" s="8">
        <v>27.1</v>
      </c>
      <c r="D231" s="8">
        <v>20.84</v>
      </c>
      <c r="E231" s="8">
        <v>0.14000000000000001</v>
      </c>
      <c r="F231" s="8">
        <v>1.1299999999999999</v>
      </c>
      <c r="G231" s="8">
        <v>3.66</v>
      </c>
      <c r="H231" s="8">
        <v>4.79</v>
      </c>
      <c r="I231" s="8">
        <v>2.84</v>
      </c>
      <c r="J231" s="8">
        <v>9</v>
      </c>
      <c r="K231" s="24">
        <v>985</v>
      </c>
      <c r="L231" s="8">
        <v>25.7</v>
      </c>
      <c r="M231" s="8">
        <v>85.5</v>
      </c>
      <c r="N231" s="9">
        <v>1010.1</v>
      </c>
      <c r="O231" s="8">
        <v>12</v>
      </c>
      <c r="P231" s="8">
        <v>0.91</v>
      </c>
      <c r="Q231" s="8">
        <v>90.97</v>
      </c>
      <c r="R231" s="12">
        <v>0</v>
      </c>
      <c r="S231" s="14">
        <v>1</v>
      </c>
    </row>
    <row r="232" spans="1:19">
      <c r="A232" s="6">
        <v>8</v>
      </c>
      <c r="B232" s="7">
        <v>0.125</v>
      </c>
      <c r="C232" s="8">
        <v>27.3</v>
      </c>
      <c r="D232" s="8">
        <v>27.4</v>
      </c>
      <c r="E232" s="8">
        <v>0.13</v>
      </c>
      <c r="F232" s="8">
        <v>1.1000000000000001</v>
      </c>
      <c r="G232" s="8">
        <v>1.89</v>
      </c>
      <c r="H232" s="8">
        <v>2.99</v>
      </c>
      <c r="I232" s="8">
        <v>2.86</v>
      </c>
      <c r="J232" s="8">
        <v>18</v>
      </c>
      <c r="K232" s="24">
        <v>985</v>
      </c>
      <c r="L232" s="8">
        <v>26.6</v>
      </c>
      <c r="M232" s="8">
        <v>80.900000000000006</v>
      </c>
      <c r="N232" s="9">
        <v>1009.9</v>
      </c>
      <c r="O232" s="8">
        <v>13</v>
      </c>
      <c r="P232" s="8">
        <v>1.79</v>
      </c>
      <c r="Q232" s="8">
        <v>76.099999999999994</v>
      </c>
      <c r="R232" s="12">
        <v>0</v>
      </c>
      <c r="S232" s="14">
        <v>1</v>
      </c>
    </row>
    <row r="233" spans="1:19">
      <c r="A233" s="6">
        <v>8</v>
      </c>
      <c r="B233" s="7">
        <v>0.16666666666666699</v>
      </c>
      <c r="C233" s="8">
        <v>27.5</v>
      </c>
      <c r="D233" s="8">
        <v>26.22</v>
      </c>
      <c r="E233" s="8">
        <v>0.14000000000000001</v>
      </c>
      <c r="F233" s="8">
        <v>1.07</v>
      </c>
      <c r="G233" s="8">
        <v>2.0299999999999998</v>
      </c>
      <c r="H233" s="8">
        <v>3.1</v>
      </c>
      <c r="I233" s="8">
        <v>2.83</v>
      </c>
      <c r="J233" s="8">
        <v>13</v>
      </c>
      <c r="K233" s="24">
        <v>985</v>
      </c>
      <c r="L233" s="8">
        <v>26.2</v>
      </c>
      <c r="M233" s="8">
        <v>81.2</v>
      </c>
      <c r="N233" s="9">
        <v>1009.8</v>
      </c>
      <c r="O233" s="8">
        <v>10</v>
      </c>
      <c r="P233" s="8">
        <v>1.98</v>
      </c>
      <c r="Q233" s="8">
        <v>90.52</v>
      </c>
      <c r="R233" s="10">
        <v>292</v>
      </c>
      <c r="S233" s="14">
        <v>1</v>
      </c>
    </row>
    <row r="234" spans="1:19">
      <c r="A234" s="6">
        <v>8</v>
      </c>
      <c r="B234" s="7">
        <v>0.20833333333333301</v>
      </c>
      <c r="C234" s="8">
        <v>27.5</v>
      </c>
      <c r="D234" s="8">
        <v>22.41</v>
      </c>
      <c r="E234" s="8">
        <v>0.16</v>
      </c>
      <c r="F234" s="8">
        <v>1.2</v>
      </c>
      <c r="G234" s="8">
        <v>2.59</v>
      </c>
      <c r="H234" s="8">
        <v>3.78</v>
      </c>
      <c r="I234" s="8">
        <v>2.96</v>
      </c>
      <c r="J234" s="8">
        <v>16</v>
      </c>
      <c r="K234" s="24">
        <v>985</v>
      </c>
      <c r="L234" s="8">
        <v>25.6</v>
      </c>
      <c r="M234" s="8">
        <v>83.9</v>
      </c>
      <c r="N234" s="9">
        <v>1009.7</v>
      </c>
      <c r="O234" s="8">
        <v>12</v>
      </c>
      <c r="P234" s="8">
        <v>1.47</v>
      </c>
      <c r="Q234" s="8">
        <v>111.47</v>
      </c>
      <c r="R234" s="12">
        <v>0</v>
      </c>
      <c r="S234" s="14">
        <v>1</v>
      </c>
    </row>
    <row r="235" spans="1:19">
      <c r="A235" s="6">
        <v>8</v>
      </c>
      <c r="B235" s="7">
        <v>0.25</v>
      </c>
      <c r="C235" s="8">
        <v>27.4</v>
      </c>
      <c r="D235" s="8">
        <v>11.75</v>
      </c>
      <c r="E235" s="8">
        <v>0.22</v>
      </c>
      <c r="F235" s="8">
        <v>1.35</v>
      </c>
      <c r="G235" s="8">
        <v>6.41</v>
      </c>
      <c r="H235" s="8">
        <v>7.76</v>
      </c>
      <c r="I235" s="8">
        <v>2.89</v>
      </c>
      <c r="J235" s="8">
        <v>13</v>
      </c>
      <c r="K235" s="24">
        <v>985</v>
      </c>
      <c r="L235" s="8">
        <v>24.7</v>
      </c>
      <c r="M235" s="8">
        <v>88</v>
      </c>
      <c r="N235" s="9">
        <v>1009.8</v>
      </c>
      <c r="O235" s="8">
        <v>16</v>
      </c>
      <c r="P235" s="8">
        <v>1.36</v>
      </c>
      <c r="Q235" s="8">
        <v>121.51</v>
      </c>
      <c r="R235" s="12">
        <v>0</v>
      </c>
      <c r="S235" s="14">
        <v>1</v>
      </c>
    </row>
    <row r="236" spans="1:19">
      <c r="A236" s="6">
        <v>8</v>
      </c>
      <c r="B236" s="7">
        <v>0.29166666666666702</v>
      </c>
      <c r="C236" s="8">
        <v>27.3</v>
      </c>
      <c r="D236" s="8">
        <v>9.58</v>
      </c>
      <c r="E236" s="8">
        <v>0.28999999999999998</v>
      </c>
      <c r="F236" s="8">
        <v>5.0199999999999996</v>
      </c>
      <c r="G236" s="8">
        <v>11.23</v>
      </c>
      <c r="H236" s="8">
        <v>16.260000000000002</v>
      </c>
      <c r="I236" s="8">
        <v>3.03</v>
      </c>
      <c r="J236" s="8">
        <v>22</v>
      </c>
      <c r="K236" s="24">
        <v>985</v>
      </c>
      <c r="L236" s="8">
        <v>25.5</v>
      </c>
      <c r="M236" s="8">
        <v>83</v>
      </c>
      <c r="N236" s="9">
        <v>1010.2</v>
      </c>
      <c r="O236" s="8">
        <v>133</v>
      </c>
      <c r="P236" s="8">
        <v>1.65</v>
      </c>
      <c r="Q236" s="8">
        <v>109.58</v>
      </c>
      <c r="R236" s="12">
        <v>0</v>
      </c>
      <c r="S236" s="14">
        <v>1</v>
      </c>
    </row>
    <row r="237" spans="1:19">
      <c r="A237" s="6">
        <v>8</v>
      </c>
      <c r="B237" s="7">
        <v>0.33333333333333298</v>
      </c>
      <c r="C237" s="8">
        <v>27.3</v>
      </c>
      <c r="D237" s="8">
        <v>23.24</v>
      </c>
      <c r="E237" s="8">
        <v>0.16</v>
      </c>
      <c r="F237" s="8">
        <v>3.33</v>
      </c>
      <c r="G237" s="8">
        <v>3.86</v>
      </c>
      <c r="H237" s="8">
        <v>7.19</v>
      </c>
      <c r="I237" s="8">
        <v>2.9</v>
      </c>
      <c r="J237" s="8">
        <v>15</v>
      </c>
      <c r="K237" s="24">
        <v>985</v>
      </c>
      <c r="L237" s="8">
        <v>27.7</v>
      </c>
      <c r="M237" s="8">
        <v>68.2</v>
      </c>
      <c r="N237" s="9">
        <v>1010.8</v>
      </c>
      <c r="O237" s="8">
        <v>385</v>
      </c>
      <c r="P237" s="8">
        <v>3.75</v>
      </c>
      <c r="Q237" s="8">
        <v>85.21</v>
      </c>
      <c r="R237" s="10">
        <v>292</v>
      </c>
      <c r="S237" s="14">
        <v>1</v>
      </c>
    </row>
    <row r="238" spans="1:19">
      <c r="A238" s="6">
        <v>8</v>
      </c>
      <c r="B238" s="7">
        <v>0.375</v>
      </c>
      <c r="C238" s="8">
        <v>27.6</v>
      </c>
      <c r="D238" s="8">
        <v>25.72</v>
      </c>
      <c r="E238" s="8">
        <v>0.14000000000000001</v>
      </c>
      <c r="F238" s="8">
        <v>2.81</v>
      </c>
      <c r="G238" s="8">
        <v>3.86</v>
      </c>
      <c r="H238" s="8">
        <v>6.67</v>
      </c>
      <c r="I238" s="8">
        <v>2.86</v>
      </c>
      <c r="J238" s="8">
        <v>9</v>
      </c>
      <c r="K238" s="24">
        <v>985</v>
      </c>
      <c r="L238" s="8">
        <v>28.7</v>
      </c>
      <c r="M238" s="8">
        <v>61.2</v>
      </c>
      <c r="N238" s="9">
        <v>1011.2</v>
      </c>
      <c r="O238" s="8">
        <v>608</v>
      </c>
      <c r="P238" s="8">
        <v>4.16</v>
      </c>
      <c r="Q238" s="8">
        <v>85.25</v>
      </c>
      <c r="R238" s="12">
        <v>0</v>
      </c>
      <c r="S238" s="14">
        <v>1</v>
      </c>
    </row>
    <row r="239" spans="1:19">
      <c r="A239" s="6">
        <v>8</v>
      </c>
      <c r="B239" s="7">
        <v>0.41666666666666702</v>
      </c>
      <c r="C239" s="8">
        <v>28.3</v>
      </c>
      <c r="D239" s="8">
        <v>28.23</v>
      </c>
      <c r="E239" s="8">
        <v>0.14000000000000001</v>
      </c>
      <c r="F239" s="8">
        <v>2.37</v>
      </c>
      <c r="G239" s="8">
        <v>2.99</v>
      </c>
      <c r="H239" s="8">
        <v>5.35</v>
      </c>
      <c r="I239" s="21" t="s">
        <v>51</v>
      </c>
      <c r="J239" s="8">
        <v>8</v>
      </c>
      <c r="K239" s="25">
        <v>985</v>
      </c>
      <c r="L239" s="8">
        <v>29.5</v>
      </c>
      <c r="M239" s="8">
        <v>57.1</v>
      </c>
      <c r="N239" s="9">
        <v>1011.3</v>
      </c>
      <c r="O239" s="8">
        <v>754</v>
      </c>
      <c r="P239" s="8">
        <v>4.1399999999999997</v>
      </c>
      <c r="Q239" s="8">
        <v>85.96</v>
      </c>
      <c r="R239" s="12">
        <v>0</v>
      </c>
      <c r="S239" s="14">
        <v>1</v>
      </c>
    </row>
    <row r="240" spans="1:19">
      <c r="A240" s="6">
        <v>8</v>
      </c>
      <c r="B240" s="7">
        <v>0.45833333333333298</v>
      </c>
      <c r="C240" s="8">
        <v>29</v>
      </c>
      <c r="D240" s="8">
        <v>29.72</v>
      </c>
      <c r="E240" s="8">
        <v>0.16</v>
      </c>
      <c r="F240" s="8">
        <v>2.3199999999999998</v>
      </c>
      <c r="G240" s="8">
        <v>3.62</v>
      </c>
      <c r="H240" s="8">
        <v>5.94</v>
      </c>
      <c r="I240" s="21" t="s">
        <v>44</v>
      </c>
      <c r="J240" s="8">
        <v>15</v>
      </c>
      <c r="K240" s="8">
        <v>0</v>
      </c>
      <c r="L240" s="8">
        <v>29.8</v>
      </c>
      <c r="M240" s="8">
        <v>58.1</v>
      </c>
      <c r="N240" s="9">
        <v>1011</v>
      </c>
      <c r="O240" s="8">
        <v>551</v>
      </c>
      <c r="P240" s="8">
        <v>3.49</v>
      </c>
      <c r="Q240" s="8">
        <v>95.89</v>
      </c>
      <c r="R240" s="12">
        <v>0</v>
      </c>
      <c r="S240" s="14">
        <v>1</v>
      </c>
    </row>
    <row r="241" spans="1:19">
      <c r="A241" s="6">
        <v>8</v>
      </c>
      <c r="B241" s="7">
        <v>0.5</v>
      </c>
      <c r="C241" s="8">
        <v>29.5</v>
      </c>
      <c r="D241" s="8">
        <v>30.37</v>
      </c>
      <c r="E241" s="8">
        <v>0.15</v>
      </c>
      <c r="F241" s="8">
        <v>3.77</v>
      </c>
      <c r="G241" s="8">
        <v>3.07</v>
      </c>
      <c r="H241" s="8">
        <v>6.84</v>
      </c>
      <c r="I241" s="21" t="s">
        <v>44</v>
      </c>
      <c r="J241" s="8">
        <v>13</v>
      </c>
      <c r="K241" s="8">
        <v>0</v>
      </c>
      <c r="L241" s="8">
        <v>30.5</v>
      </c>
      <c r="M241" s="8">
        <v>53.9</v>
      </c>
      <c r="N241" s="9">
        <v>1010.6</v>
      </c>
      <c r="O241" s="8">
        <v>726</v>
      </c>
      <c r="P241" s="8">
        <v>3.33</v>
      </c>
      <c r="Q241" s="8">
        <v>85.16</v>
      </c>
      <c r="R241" s="10">
        <v>292</v>
      </c>
      <c r="S241" s="14">
        <v>1</v>
      </c>
    </row>
    <row r="242" spans="1:19">
      <c r="A242" s="6">
        <v>8</v>
      </c>
      <c r="B242" s="7">
        <v>0.54166666666666696</v>
      </c>
      <c r="C242" s="25" t="s">
        <v>52</v>
      </c>
      <c r="D242" s="8">
        <v>29.59</v>
      </c>
      <c r="E242" s="8">
        <v>0.16</v>
      </c>
      <c r="F242" s="8">
        <v>2.2200000000000002</v>
      </c>
      <c r="G242" s="8">
        <v>2.2599999999999998</v>
      </c>
      <c r="H242" s="8">
        <v>4.4800000000000004</v>
      </c>
      <c r="I242" s="21">
        <v>4.21</v>
      </c>
      <c r="J242" s="8">
        <v>16</v>
      </c>
      <c r="K242" s="8">
        <v>0</v>
      </c>
      <c r="L242" s="25">
        <v>32</v>
      </c>
      <c r="M242" s="25">
        <v>86.6</v>
      </c>
      <c r="N242" s="25">
        <v>1037.3</v>
      </c>
      <c r="O242" s="25">
        <v>840</v>
      </c>
      <c r="P242" s="25">
        <v>25.2</v>
      </c>
      <c r="Q242" s="25">
        <v>208.17</v>
      </c>
      <c r="R242" s="25">
        <v>365</v>
      </c>
      <c r="S242" s="14">
        <v>1</v>
      </c>
    </row>
    <row r="243" spans="1:19">
      <c r="A243" s="6">
        <v>8</v>
      </c>
      <c r="B243" s="7">
        <v>0.58333333333333304</v>
      </c>
      <c r="C243" s="8">
        <v>30.1</v>
      </c>
      <c r="D243" s="8">
        <v>29.8</v>
      </c>
      <c r="E243" s="8">
        <v>0.14000000000000001</v>
      </c>
      <c r="F243" s="8">
        <v>1.94</v>
      </c>
      <c r="G243" s="8">
        <v>1.95</v>
      </c>
      <c r="H243" s="8">
        <v>3.89</v>
      </c>
      <c r="I243" s="8">
        <v>2.71</v>
      </c>
      <c r="J243" s="8">
        <v>12</v>
      </c>
      <c r="K243" s="8">
        <v>3</v>
      </c>
      <c r="L243" s="8">
        <v>30.2</v>
      </c>
      <c r="M243" s="8">
        <v>55.9</v>
      </c>
      <c r="N243" s="9">
        <v>1009.5</v>
      </c>
      <c r="O243" s="8">
        <v>784</v>
      </c>
      <c r="P243" s="8">
        <v>3.66</v>
      </c>
      <c r="Q243" s="8">
        <v>64.319999999999993</v>
      </c>
      <c r="R243" s="12">
        <v>0</v>
      </c>
      <c r="S243" s="14">
        <v>1</v>
      </c>
    </row>
    <row r="244" spans="1:19">
      <c r="A244" s="6">
        <v>8</v>
      </c>
      <c r="B244" s="7">
        <v>0.625</v>
      </c>
      <c r="C244" s="8">
        <v>30.3</v>
      </c>
      <c r="D244" s="8">
        <v>29.57</v>
      </c>
      <c r="E244" s="8">
        <v>0.11</v>
      </c>
      <c r="F244" s="8">
        <v>1.93</v>
      </c>
      <c r="G244" s="8">
        <v>2.23</v>
      </c>
      <c r="H244" s="8">
        <v>4.16</v>
      </c>
      <c r="I244" s="8">
        <v>1.97</v>
      </c>
      <c r="J244" s="8">
        <v>12</v>
      </c>
      <c r="K244" s="8">
        <v>5</v>
      </c>
      <c r="L244" s="8">
        <v>30</v>
      </c>
      <c r="M244" s="8">
        <v>56.8</v>
      </c>
      <c r="N244" s="9">
        <v>1009.2</v>
      </c>
      <c r="O244" s="8">
        <v>610</v>
      </c>
      <c r="P244" s="8">
        <v>3.96</v>
      </c>
      <c r="Q244" s="8">
        <v>60.41</v>
      </c>
      <c r="R244" s="10">
        <v>219</v>
      </c>
      <c r="S244" s="14">
        <v>1</v>
      </c>
    </row>
    <row r="245" spans="1:19">
      <c r="A245" s="6">
        <v>8</v>
      </c>
      <c r="B245" s="7">
        <v>0.66666666666666696</v>
      </c>
      <c r="C245" s="8">
        <v>30.7</v>
      </c>
      <c r="D245" s="8">
        <v>30.04</v>
      </c>
      <c r="E245" s="8">
        <v>0.11</v>
      </c>
      <c r="F245" s="8">
        <v>1.86</v>
      </c>
      <c r="G245" s="8">
        <v>2.4</v>
      </c>
      <c r="H245" s="8">
        <v>4.26</v>
      </c>
      <c r="I245" s="8">
        <v>2.13</v>
      </c>
      <c r="J245" s="8">
        <v>16</v>
      </c>
      <c r="K245" s="8">
        <v>6</v>
      </c>
      <c r="L245" s="8">
        <v>29.6</v>
      </c>
      <c r="M245" s="8">
        <v>58.5</v>
      </c>
      <c r="N245" s="9">
        <v>1009.4</v>
      </c>
      <c r="O245" s="8">
        <v>370</v>
      </c>
      <c r="P245" s="8">
        <v>3.95</v>
      </c>
      <c r="Q245" s="8">
        <v>59.36</v>
      </c>
      <c r="R245" s="10">
        <v>219</v>
      </c>
      <c r="S245" s="14">
        <v>1</v>
      </c>
    </row>
    <row r="246" spans="1:19">
      <c r="A246" s="6">
        <v>8</v>
      </c>
      <c r="B246" s="7">
        <v>0.70833333333333304</v>
      </c>
      <c r="C246" s="8">
        <v>31</v>
      </c>
      <c r="D246" s="8">
        <v>28.31</v>
      </c>
      <c r="E246" s="8">
        <v>0.16</v>
      </c>
      <c r="F246" s="8">
        <v>1.85</v>
      </c>
      <c r="G246" s="8">
        <v>2.82</v>
      </c>
      <c r="H246" s="8">
        <v>4.67</v>
      </c>
      <c r="I246" s="8">
        <v>2.11</v>
      </c>
      <c r="J246" s="8">
        <v>16</v>
      </c>
      <c r="K246" s="8">
        <v>7</v>
      </c>
      <c r="L246" s="8">
        <v>28.4</v>
      </c>
      <c r="M246" s="8">
        <v>66.7</v>
      </c>
      <c r="N246" s="9">
        <v>1009.9</v>
      </c>
      <c r="O246" s="8">
        <v>123</v>
      </c>
      <c r="P246" s="8">
        <v>3.44</v>
      </c>
      <c r="Q246" s="8">
        <v>62.5</v>
      </c>
      <c r="R246" s="12">
        <v>0</v>
      </c>
      <c r="S246" s="14">
        <v>1</v>
      </c>
    </row>
    <row r="247" spans="1:19">
      <c r="A247" s="6">
        <v>8</v>
      </c>
      <c r="B247" s="7">
        <v>0.75</v>
      </c>
      <c r="C247" s="8">
        <v>28.7</v>
      </c>
      <c r="D247" s="8">
        <v>24.04</v>
      </c>
      <c r="E247" s="8">
        <v>0.28000000000000003</v>
      </c>
      <c r="F247" s="8">
        <v>2.5499999999999998</v>
      </c>
      <c r="G247" s="8">
        <v>5.13</v>
      </c>
      <c r="H247" s="8">
        <v>7.67</v>
      </c>
      <c r="I247" s="8">
        <v>2.21</v>
      </c>
      <c r="J247" s="8">
        <v>23</v>
      </c>
      <c r="K247" s="8">
        <v>11</v>
      </c>
      <c r="L247" s="8">
        <v>27.5</v>
      </c>
      <c r="M247" s="8">
        <v>72.5</v>
      </c>
      <c r="N247" s="9">
        <v>1010.1</v>
      </c>
      <c r="O247" s="8">
        <v>19</v>
      </c>
      <c r="P247" s="8">
        <v>2.66</v>
      </c>
      <c r="Q247" s="8">
        <v>59.95</v>
      </c>
      <c r="R247" s="12">
        <v>0</v>
      </c>
      <c r="S247" s="14">
        <v>1</v>
      </c>
    </row>
    <row r="248" spans="1:19">
      <c r="A248" s="6">
        <v>8</v>
      </c>
      <c r="B248" s="7">
        <v>0.79166666666666696</v>
      </c>
      <c r="C248" s="8">
        <v>27.7</v>
      </c>
      <c r="D248" s="8">
        <v>23.47</v>
      </c>
      <c r="E248" s="8">
        <v>0.24</v>
      </c>
      <c r="F248" s="8">
        <v>1.23</v>
      </c>
      <c r="G248" s="8">
        <v>5.72</v>
      </c>
      <c r="H248" s="8">
        <v>6.95</v>
      </c>
      <c r="I248" s="8">
        <v>2.08</v>
      </c>
      <c r="J248" s="8">
        <v>17</v>
      </c>
      <c r="K248" s="8">
        <v>10</v>
      </c>
      <c r="L248" s="8">
        <v>27</v>
      </c>
      <c r="M248" s="8">
        <v>75.3</v>
      </c>
      <c r="N248" s="9">
        <v>1010.6</v>
      </c>
      <c r="O248" s="8">
        <v>11</v>
      </c>
      <c r="P248" s="8">
        <v>2.4500000000000002</v>
      </c>
      <c r="Q248" s="8">
        <v>54.24</v>
      </c>
      <c r="R248" s="12">
        <v>0</v>
      </c>
      <c r="S248" s="14">
        <v>1</v>
      </c>
    </row>
    <row r="249" spans="1:19">
      <c r="A249" s="6">
        <v>8</v>
      </c>
      <c r="B249" s="7">
        <v>0.83333333333333304</v>
      </c>
      <c r="C249" s="8">
        <v>27.7</v>
      </c>
      <c r="D249" s="8">
        <v>23.45</v>
      </c>
      <c r="E249" s="8">
        <v>0.22</v>
      </c>
      <c r="F249" s="8">
        <v>1.23</v>
      </c>
      <c r="G249" s="8">
        <v>5.76</v>
      </c>
      <c r="H249" s="8">
        <v>6.99</v>
      </c>
      <c r="I249" s="8">
        <v>2.33</v>
      </c>
      <c r="J249" s="8">
        <v>12</v>
      </c>
      <c r="K249" s="8">
        <v>6</v>
      </c>
      <c r="L249" s="8">
        <v>26.9</v>
      </c>
      <c r="M249" s="8">
        <v>75.599999999999994</v>
      </c>
      <c r="N249" s="9">
        <v>1011.3</v>
      </c>
      <c r="O249" s="8">
        <v>12</v>
      </c>
      <c r="P249" s="8">
        <v>2.1</v>
      </c>
      <c r="Q249" s="8">
        <v>54.5</v>
      </c>
      <c r="R249" s="10">
        <v>219</v>
      </c>
      <c r="S249" s="14">
        <v>1</v>
      </c>
    </row>
    <row r="250" spans="1:19">
      <c r="A250" s="6">
        <v>8</v>
      </c>
      <c r="B250" s="7">
        <v>0.875</v>
      </c>
      <c r="C250" s="8">
        <v>27.8</v>
      </c>
      <c r="D250" s="8">
        <v>20.63</v>
      </c>
      <c r="E250" s="8">
        <v>0.24</v>
      </c>
      <c r="F250" s="8">
        <v>0.93</v>
      </c>
      <c r="G250" s="8">
        <v>5.84</v>
      </c>
      <c r="H250" s="8">
        <v>6.77</v>
      </c>
      <c r="I250" s="8">
        <v>2.17</v>
      </c>
      <c r="J250" s="8">
        <v>18</v>
      </c>
      <c r="K250" s="8">
        <v>14</v>
      </c>
      <c r="L250" s="8">
        <v>26.5</v>
      </c>
      <c r="M250" s="8">
        <v>79.099999999999994</v>
      </c>
      <c r="N250" s="9">
        <v>1011.8</v>
      </c>
      <c r="O250" s="8">
        <v>11</v>
      </c>
      <c r="P250" s="8">
        <v>1.23</v>
      </c>
      <c r="Q250" s="8">
        <v>67.459999999999994</v>
      </c>
      <c r="R250" s="12">
        <v>0</v>
      </c>
      <c r="S250" s="14">
        <v>1</v>
      </c>
    </row>
    <row r="251" spans="1:19">
      <c r="A251" s="6">
        <v>8</v>
      </c>
      <c r="B251" s="7">
        <v>0.91666666666666696</v>
      </c>
      <c r="C251" s="8">
        <v>27.7</v>
      </c>
      <c r="D251" s="8">
        <v>7.42</v>
      </c>
      <c r="E251" s="8">
        <v>0.43</v>
      </c>
      <c r="F251" s="8">
        <v>1.68</v>
      </c>
      <c r="G251" s="8">
        <v>12.41</v>
      </c>
      <c r="H251" s="8">
        <v>14.09</v>
      </c>
      <c r="I251" s="8">
        <v>2.2400000000000002</v>
      </c>
      <c r="J251" s="8">
        <v>41</v>
      </c>
      <c r="K251" s="8">
        <v>20</v>
      </c>
      <c r="L251" s="8">
        <v>25.3</v>
      </c>
      <c r="M251" s="8">
        <v>85.5</v>
      </c>
      <c r="N251" s="9">
        <v>1012.1</v>
      </c>
      <c r="O251" s="8">
        <v>10</v>
      </c>
      <c r="P251" s="8">
        <v>0.71</v>
      </c>
      <c r="Q251" s="8">
        <v>146.93</v>
      </c>
      <c r="R251" s="12">
        <v>0</v>
      </c>
      <c r="S251" s="14">
        <v>1</v>
      </c>
    </row>
    <row r="252" spans="1:19">
      <c r="A252" s="6">
        <v>8</v>
      </c>
      <c r="B252" s="7">
        <v>0.95833333333333304</v>
      </c>
      <c r="C252" s="8">
        <v>27.7</v>
      </c>
      <c r="D252" s="8">
        <v>1.84</v>
      </c>
      <c r="E252" s="8">
        <v>0.62</v>
      </c>
      <c r="F252" s="8">
        <v>5.91</v>
      </c>
      <c r="G252" s="8">
        <v>15.53</v>
      </c>
      <c r="H252" s="8">
        <v>21.43</v>
      </c>
      <c r="I252" s="8">
        <v>2.2599999999999998</v>
      </c>
      <c r="J252" s="8">
        <v>52</v>
      </c>
      <c r="K252" s="8">
        <v>16</v>
      </c>
      <c r="L252" s="8">
        <v>24.8</v>
      </c>
      <c r="M252" s="8">
        <v>88.8</v>
      </c>
      <c r="N252" s="9">
        <v>1012.1</v>
      </c>
      <c r="O252" s="8">
        <v>11</v>
      </c>
      <c r="P252" s="8">
        <v>0.49</v>
      </c>
      <c r="Q252" s="8">
        <v>111.94</v>
      </c>
      <c r="R252" s="12">
        <v>0</v>
      </c>
      <c r="S252" s="14">
        <v>1</v>
      </c>
    </row>
    <row r="254" spans="1:19">
      <c r="A254" s="55" t="s">
        <v>37</v>
      </c>
      <c r="B254" s="44"/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7</v>
      </c>
    </row>
    <row r="255" spans="1:19">
      <c r="A255" s="56" t="s">
        <v>1</v>
      </c>
      <c r="B255" s="44"/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8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</row>
    <row r="256" spans="1:19">
      <c r="A256" s="57" t="s">
        <v>2</v>
      </c>
      <c r="B256" s="44"/>
      <c r="C256" s="8">
        <v>1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1</v>
      </c>
      <c r="L256" s="8">
        <v>1</v>
      </c>
      <c r="M256" s="8">
        <v>1</v>
      </c>
      <c r="N256" s="8">
        <v>1</v>
      </c>
      <c r="O256" s="8">
        <v>1</v>
      </c>
      <c r="P256" s="8">
        <v>1</v>
      </c>
      <c r="Q256" s="8">
        <v>1</v>
      </c>
      <c r="R256" s="8">
        <v>1</v>
      </c>
    </row>
    <row r="257" spans="1:19">
      <c r="A257" s="58" t="s">
        <v>3</v>
      </c>
      <c r="B257" s="44"/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4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</row>
    <row r="258" spans="1:19">
      <c r="A258" s="59" t="s">
        <v>38</v>
      </c>
      <c r="B258" s="44"/>
      <c r="C258" s="8">
        <f t="shared" ref="C258:R258" si="7">24-C254-C255-C256-C257</f>
        <v>23</v>
      </c>
      <c r="D258" s="8">
        <f t="shared" si="7"/>
        <v>24</v>
      </c>
      <c r="E258" s="8">
        <f t="shared" si="7"/>
        <v>24</v>
      </c>
      <c r="F258" s="8">
        <f t="shared" si="7"/>
        <v>24</v>
      </c>
      <c r="G258" s="8">
        <f t="shared" si="7"/>
        <v>24</v>
      </c>
      <c r="H258" s="8">
        <f t="shared" si="7"/>
        <v>24</v>
      </c>
      <c r="I258" s="8">
        <f t="shared" si="7"/>
        <v>20</v>
      </c>
      <c r="J258" s="8">
        <f t="shared" si="7"/>
        <v>24</v>
      </c>
      <c r="K258" s="8">
        <f t="shared" si="7"/>
        <v>15</v>
      </c>
      <c r="L258" s="8">
        <f t="shared" si="7"/>
        <v>23</v>
      </c>
      <c r="M258" s="8">
        <f t="shared" si="7"/>
        <v>23</v>
      </c>
      <c r="N258" s="8">
        <f t="shared" si="7"/>
        <v>23</v>
      </c>
      <c r="O258" s="8">
        <f t="shared" si="7"/>
        <v>23</v>
      </c>
      <c r="P258" s="8">
        <f t="shared" si="7"/>
        <v>23</v>
      </c>
      <c r="Q258" s="8">
        <f t="shared" si="7"/>
        <v>23</v>
      </c>
      <c r="R258" s="8">
        <f t="shared" si="7"/>
        <v>16</v>
      </c>
    </row>
    <row r="259" spans="1:19">
      <c r="A259" s="60" t="s">
        <v>39</v>
      </c>
      <c r="B259" s="44"/>
      <c r="C259" s="13">
        <f>C258/(SUM(S229:S252))</f>
        <v>0.95833333333333337</v>
      </c>
      <c r="D259" s="13">
        <f>D258/(SUM(S229:S252))</f>
        <v>1</v>
      </c>
      <c r="E259" s="13">
        <f>E258/(SUM(S229:S252))</f>
        <v>1</v>
      </c>
      <c r="F259" s="13">
        <f>F258/(SUM(S229:S252))</f>
        <v>1</v>
      </c>
      <c r="G259" s="13">
        <f>G258/(SUM(S229:S252))</f>
        <v>1</v>
      </c>
      <c r="H259" s="13">
        <f>H258/(SUM(S229:S252))</f>
        <v>1</v>
      </c>
      <c r="I259" s="13">
        <f>I258/(SUM(S229:S252))</f>
        <v>0.83333333333333337</v>
      </c>
      <c r="J259" s="13">
        <f>J258/(SUM(S229:S252))</f>
        <v>1</v>
      </c>
      <c r="K259" s="13">
        <f>K258/(SUM(S229:S252))</f>
        <v>0.625</v>
      </c>
      <c r="L259" s="13">
        <f>L258/(SUM(S229:S252))</f>
        <v>0.95833333333333337</v>
      </c>
      <c r="M259" s="13">
        <f>M258/(SUM(S229:S252))</f>
        <v>0.95833333333333337</v>
      </c>
      <c r="N259" s="13">
        <f>N258/(SUM(S229:S252))</f>
        <v>0.95833333333333337</v>
      </c>
      <c r="O259" s="13">
        <f>O258/(SUM(S229:S252))</f>
        <v>0.95833333333333337</v>
      </c>
      <c r="P259" s="13">
        <f>P258/(SUM(S229:S252))</f>
        <v>0.95833333333333337</v>
      </c>
      <c r="Q259" s="13">
        <f>Q258/(SUM(S229:S252))</f>
        <v>0.95833333333333337</v>
      </c>
      <c r="R259" s="13">
        <f>R258/(SUM(S229:S252))</f>
        <v>0.66666666666666663</v>
      </c>
    </row>
    <row r="261" spans="1:19">
      <c r="A261" s="6">
        <v>9</v>
      </c>
      <c r="B261" s="7">
        <v>0</v>
      </c>
      <c r="C261" s="8">
        <v>27.6</v>
      </c>
      <c r="D261" s="8">
        <v>2.48</v>
      </c>
      <c r="E261" s="8">
        <v>0.55000000000000004</v>
      </c>
      <c r="F261" s="8">
        <v>6.43</v>
      </c>
      <c r="G261" s="8">
        <v>16.88</v>
      </c>
      <c r="H261" s="8">
        <v>23.31</v>
      </c>
      <c r="I261" s="8">
        <v>2.21</v>
      </c>
      <c r="J261" s="8">
        <v>46</v>
      </c>
      <c r="K261" s="8">
        <v>19</v>
      </c>
      <c r="L261" s="8">
        <v>24.5</v>
      </c>
      <c r="M261" s="8">
        <v>90.2</v>
      </c>
      <c r="N261" s="9">
        <v>1012</v>
      </c>
      <c r="O261" s="8">
        <v>11</v>
      </c>
      <c r="P261" s="8">
        <v>0.92</v>
      </c>
      <c r="Q261" s="8">
        <v>126.04</v>
      </c>
      <c r="R261" s="10">
        <v>219</v>
      </c>
      <c r="S261" s="14">
        <v>1</v>
      </c>
    </row>
    <row r="262" spans="1:19">
      <c r="A262" s="6">
        <v>9</v>
      </c>
      <c r="B262" s="7">
        <v>4.1666666666666664E-2</v>
      </c>
      <c r="C262" s="8">
        <v>27.5</v>
      </c>
      <c r="D262" s="8">
        <v>4.78</v>
      </c>
      <c r="E262" s="8">
        <v>0.37</v>
      </c>
      <c r="F262" s="8">
        <v>2.5</v>
      </c>
      <c r="G262" s="8">
        <v>14.45</v>
      </c>
      <c r="H262" s="8">
        <v>16.95</v>
      </c>
      <c r="I262" s="8">
        <v>2.4900000000000002</v>
      </c>
      <c r="J262" s="8">
        <v>25</v>
      </c>
      <c r="K262" s="8">
        <v>9</v>
      </c>
      <c r="L262" s="8">
        <v>24.5</v>
      </c>
      <c r="M262" s="8">
        <v>90.6</v>
      </c>
      <c r="N262" s="9">
        <v>1011.6</v>
      </c>
      <c r="O262" s="8">
        <v>12</v>
      </c>
      <c r="P262" s="8">
        <v>0.9</v>
      </c>
      <c r="Q262" s="8">
        <v>116.15</v>
      </c>
      <c r="R262" s="12">
        <v>0</v>
      </c>
      <c r="S262" s="14">
        <v>1</v>
      </c>
    </row>
    <row r="263" spans="1:19">
      <c r="A263" s="6">
        <v>9</v>
      </c>
      <c r="B263" s="7">
        <v>8.3333333333333301E-2</v>
      </c>
      <c r="C263" s="8">
        <v>27.5</v>
      </c>
      <c r="D263" s="8">
        <v>21.55</v>
      </c>
      <c r="E263" s="8">
        <v>0.15</v>
      </c>
      <c r="F263" s="8">
        <v>1.26</v>
      </c>
      <c r="G263" s="8">
        <v>3.94</v>
      </c>
      <c r="H263" s="8">
        <v>5.2</v>
      </c>
      <c r="I263" s="8">
        <v>2.57</v>
      </c>
      <c r="J263" s="8">
        <v>10</v>
      </c>
      <c r="K263" s="8">
        <v>11</v>
      </c>
      <c r="L263" s="8">
        <v>26.1</v>
      </c>
      <c r="M263" s="8">
        <v>81.7</v>
      </c>
      <c r="N263" s="9">
        <v>1011.2</v>
      </c>
      <c r="O263" s="8">
        <v>12</v>
      </c>
      <c r="P263" s="8">
        <v>1.77</v>
      </c>
      <c r="Q263" s="8">
        <v>73.38</v>
      </c>
      <c r="R263" s="12">
        <v>0</v>
      </c>
      <c r="S263" s="14">
        <v>1</v>
      </c>
    </row>
    <row r="264" spans="1:19">
      <c r="A264" s="6">
        <v>9</v>
      </c>
      <c r="B264" s="7">
        <v>0.125</v>
      </c>
      <c r="C264" s="8">
        <v>27.6</v>
      </c>
      <c r="D264" s="8">
        <v>20.22</v>
      </c>
      <c r="E264" s="8">
        <v>0.12</v>
      </c>
      <c r="F264" s="8">
        <v>1.1000000000000001</v>
      </c>
      <c r="G264" s="8">
        <v>2.38</v>
      </c>
      <c r="H264" s="8">
        <v>3.48</v>
      </c>
      <c r="I264" s="8">
        <v>2.57</v>
      </c>
      <c r="J264" s="8">
        <v>14</v>
      </c>
      <c r="K264" s="8">
        <v>9</v>
      </c>
      <c r="L264" s="8">
        <v>25.5</v>
      </c>
      <c r="M264" s="8">
        <v>83</v>
      </c>
      <c r="N264" s="9">
        <v>1011.1</v>
      </c>
      <c r="O264" s="8">
        <v>10</v>
      </c>
      <c r="P264" s="8">
        <v>1.1499999999999999</v>
      </c>
      <c r="Q264" s="8">
        <v>108.98</v>
      </c>
      <c r="R264" s="12">
        <v>0</v>
      </c>
      <c r="S264" s="14">
        <v>1</v>
      </c>
    </row>
    <row r="265" spans="1:19">
      <c r="A265" s="6">
        <v>9</v>
      </c>
      <c r="B265" s="7">
        <v>0.16666666666666699</v>
      </c>
      <c r="C265" s="8">
        <v>27.6</v>
      </c>
      <c r="D265" s="8">
        <v>8.25</v>
      </c>
      <c r="E265" s="8">
        <v>0.2</v>
      </c>
      <c r="F265" s="8">
        <v>1.23</v>
      </c>
      <c r="G265" s="8">
        <v>5.61</v>
      </c>
      <c r="H265" s="8">
        <v>6.84</v>
      </c>
      <c r="I265" s="8">
        <v>2.4700000000000002</v>
      </c>
      <c r="J265" s="8">
        <v>23</v>
      </c>
      <c r="K265" s="8">
        <v>11</v>
      </c>
      <c r="L265" s="8">
        <v>24.1</v>
      </c>
      <c r="M265" s="8">
        <v>90.6</v>
      </c>
      <c r="N265" s="9">
        <v>1011.1</v>
      </c>
      <c r="O265" s="8">
        <v>10</v>
      </c>
      <c r="P265" s="8">
        <v>0.79</v>
      </c>
      <c r="Q265" s="8">
        <v>174.21</v>
      </c>
      <c r="R265" s="10">
        <v>219</v>
      </c>
      <c r="S265" s="14">
        <v>1</v>
      </c>
    </row>
    <row r="266" spans="1:19">
      <c r="A266" s="6">
        <v>9</v>
      </c>
      <c r="B266" s="7">
        <v>0.20833333333333301</v>
      </c>
      <c r="C266" s="8">
        <v>27.5</v>
      </c>
      <c r="D266" s="8">
        <v>4.75</v>
      </c>
      <c r="E266" s="8">
        <v>0.21</v>
      </c>
      <c r="F266" s="8">
        <v>1.64</v>
      </c>
      <c r="G266" s="8">
        <v>8.1300000000000008</v>
      </c>
      <c r="H266" s="8">
        <v>9.76</v>
      </c>
      <c r="I266" s="8">
        <v>2.57</v>
      </c>
      <c r="J266" s="8">
        <v>25</v>
      </c>
      <c r="K266" s="8">
        <v>14</v>
      </c>
      <c r="L266" s="8">
        <v>23.5</v>
      </c>
      <c r="M266" s="8">
        <v>92.8</v>
      </c>
      <c r="N266" s="9">
        <v>1011.2</v>
      </c>
      <c r="O266" s="8">
        <v>11</v>
      </c>
      <c r="P266" s="8">
        <v>0.82</v>
      </c>
      <c r="Q266" s="8">
        <v>171.59</v>
      </c>
      <c r="R266" s="12">
        <v>0</v>
      </c>
      <c r="S266" s="14">
        <v>1</v>
      </c>
    </row>
    <row r="267" spans="1:19">
      <c r="A267" s="6">
        <v>9</v>
      </c>
      <c r="B267" s="7">
        <v>0.25</v>
      </c>
      <c r="C267" s="8">
        <v>27.4</v>
      </c>
      <c r="D267" s="8">
        <v>4.37</v>
      </c>
      <c r="E267" s="8">
        <v>0.21</v>
      </c>
      <c r="F267" s="8">
        <v>3.12</v>
      </c>
      <c r="G267" s="8">
        <v>12.53</v>
      </c>
      <c r="H267" s="8">
        <v>15.64</v>
      </c>
      <c r="I267" s="8">
        <v>2.73</v>
      </c>
      <c r="J267" s="8">
        <v>30</v>
      </c>
      <c r="K267" s="8">
        <v>14</v>
      </c>
      <c r="L267" s="8">
        <v>23.5</v>
      </c>
      <c r="M267" s="8">
        <v>92.6</v>
      </c>
      <c r="N267" s="9">
        <v>1011.5</v>
      </c>
      <c r="O267" s="8">
        <v>15</v>
      </c>
      <c r="P267" s="8">
        <v>1</v>
      </c>
      <c r="Q267" s="8">
        <v>148.53</v>
      </c>
      <c r="R267" s="12">
        <v>0</v>
      </c>
      <c r="S267" s="14">
        <v>1</v>
      </c>
    </row>
    <row r="268" spans="1:19">
      <c r="A268" s="6">
        <v>9</v>
      </c>
      <c r="B268" s="7">
        <v>0.29166666666666702</v>
      </c>
      <c r="C268" s="8">
        <v>27</v>
      </c>
      <c r="D268" s="8">
        <v>6.17</v>
      </c>
      <c r="E268" s="8">
        <v>0.28000000000000003</v>
      </c>
      <c r="F268" s="8">
        <v>8.5</v>
      </c>
      <c r="G268" s="8">
        <v>15.02</v>
      </c>
      <c r="H268" s="8">
        <v>23.52</v>
      </c>
      <c r="I268" s="8">
        <v>2.95</v>
      </c>
      <c r="J268" s="8">
        <v>39</v>
      </c>
      <c r="K268" s="8">
        <v>12</v>
      </c>
      <c r="L268" s="8">
        <v>25</v>
      </c>
      <c r="M268" s="8">
        <v>86.6</v>
      </c>
      <c r="N268" s="9">
        <v>1011.8</v>
      </c>
      <c r="O268" s="8">
        <v>106</v>
      </c>
      <c r="P268" s="8">
        <v>1.51</v>
      </c>
      <c r="Q268" s="8">
        <v>133.47999999999999</v>
      </c>
      <c r="R268" s="12">
        <v>0</v>
      </c>
      <c r="S268" s="14">
        <v>1</v>
      </c>
    </row>
    <row r="269" spans="1:19">
      <c r="A269" s="6">
        <v>9</v>
      </c>
      <c r="B269" s="7">
        <v>0.33333333333333298</v>
      </c>
      <c r="C269" s="8">
        <v>26.9</v>
      </c>
      <c r="D269" s="8">
        <v>13.96</v>
      </c>
      <c r="E269" s="8">
        <v>0.23</v>
      </c>
      <c r="F269" s="8">
        <v>7.42</v>
      </c>
      <c r="G269" s="8">
        <v>9.2100000000000009</v>
      </c>
      <c r="H269" s="8">
        <v>16.63</v>
      </c>
      <c r="I269" s="8">
        <v>3.14</v>
      </c>
      <c r="J269" s="8">
        <v>28</v>
      </c>
      <c r="K269" s="8">
        <v>11</v>
      </c>
      <c r="L269" s="8">
        <v>26.8</v>
      </c>
      <c r="M269" s="8">
        <v>79</v>
      </c>
      <c r="N269" s="9">
        <v>1012.5</v>
      </c>
      <c r="O269" s="8">
        <v>376</v>
      </c>
      <c r="P269" s="8">
        <v>3</v>
      </c>
      <c r="Q269" s="8">
        <v>119.63</v>
      </c>
      <c r="R269" s="10">
        <v>219</v>
      </c>
      <c r="S269" s="14">
        <v>1</v>
      </c>
    </row>
    <row r="270" spans="1:19">
      <c r="A270" s="6">
        <v>9</v>
      </c>
      <c r="B270" s="7">
        <v>0.375</v>
      </c>
      <c r="C270" s="8">
        <v>27.8</v>
      </c>
      <c r="D270" s="8">
        <v>19.510000000000002</v>
      </c>
      <c r="E270" s="8">
        <v>0.15</v>
      </c>
      <c r="F270" s="8">
        <v>3.26</v>
      </c>
      <c r="G270" s="8">
        <v>4.68</v>
      </c>
      <c r="H270" s="8">
        <v>7.94</v>
      </c>
      <c r="I270" s="8">
        <v>2.81</v>
      </c>
      <c r="J270" s="8">
        <v>25</v>
      </c>
      <c r="K270" s="22">
        <v>985</v>
      </c>
      <c r="L270" s="8">
        <v>28.1</v>
      </c>
      <c r="M270" s="8">
        <v>73.5</v>
      </c>
      <c r="N270" s="9">
        <v>1013</v>
      </c>
      <c r="O270" s="8">
        <v>505</v>
      </c>
      <c r="P270" s="8">
        <v>3.55</v>
      </c>
      <c r="Q270" s="8">
        <v>111.1</v>
      </c>
      <c r="R270" s="12">
        <v>0</v>
      </c>
      <c r="S270" s="14">
        <v>1</v>
      </c>
    </row>
    <row r="271" spans="1:19">
      <c r="A271" s="6">
        <v>9</v>
      </c>
      <c r="B271" s="7">
        <v>0.41666666666666702</v>
      </c>
      <c r="C271" s="8">
        <v>28.4</v>
      </c>
      <c r="D271" s="8">
        <v>22.8</v>
      </c>
      <c r="E271" s="8">
        <v>0.13</v>
      </c>
      <c r="F271" s="8">
        <v>2.63</v>
      </c>
      <c r="G271" s="8">
        <v>4.53</v>
      </c>
      <c r="H271" s="8">
        <v>7.16</v>
      </c>
      <c r="I271" s="8">
        <v>3.42</v>
      </c>
      <c r="J271" s="8">
        <v>22</v>
      </c>
      <c r="K271" s="22">
        <v>985</v>
      </c>
      <c r="L271" s="8">
        <v>28.5</v>
      </c>
      <c r="M271" s="8">
        <v>69.400000000000006</v>
      </c>
      <c r="N271" s="9">
        <v>1013.2</v>
      </c>
      <c r="O271" s="8">
        <v>379</v>
      </c>
      <c r="P271" s="8">
        <v>3.55</v>
      </c>
      <c r="Q271" s="8">
        <v>86.19</v>
      </c>
      <c r="R271" s="12">
        <v>0</v>
      </c>
      <c r="S271" s="14">
        <v>1</v>
      </c>
    </row>
    <row r="272" spans="1:19">
      <c r="A272" s="6">
        <v>9</v>
      </c>
      <c r="B272" s="7">
        <v>0.45833333333333298</v>
      </c>
      <c r="C272" s="8">
        <v>28.4</v>
      </c>
      <c r="D272" s="8">
        <v>26.1</v>
      </c>
      <c r="E272" s="8">
        <v>0.09</v>
      </c>
      <c r="F272" s="8">
        <v>2.23</v>
      </c>
      <c r="G272" s="8">
        <v>3.64</v>
      </c>
      <c r="H272" s="8">
        <v>5.87</v>
      </c>
      <c r="I272" s="8">
        <v>3.93</v>
      </c>
      <c r="J272" s="8">
        <v>15</v>
      </c>
      <c r="K272" s="22">
        <v>985</v>
      </c>
      <c r="L272" s="8">
        <v>29.5</v>
      </c>
      <c r="M272" s="8">
        <v>62</v>
      </c>
      <c r="N272" s="9">
        <v>1013.3</v>
      </c>
      <c r="O272" s="8">
        <v>600</v>
      </c>
      <c r="P272" s="8">
        <v>4.05</v>
      </c>
      <c r="Q272" s="8">
        <v>75.34</v>
      </c>
      <c r="R272" s="12">
        <v>0</v>
      </c>
      <c r="S272" s="14">
        <v>1</v>
      </c>
    </row>
    <row r="273" spans="1:19">
      <c r="A273" s="6">
        <v>9</v>
      </c>
      <c r="B273" s="7">
        <v>0.5</v>
      </c>
      <c r="C273" s="8">
        <v>29.1</v>
      </c>
      <c r="D273" s="8">
        <v>27.43</v>
      </c>
      <c r="E273" s="8">
        <v>0.09</v>
      </c>
      <c r="F273" s="8">
        <v>1.96</v>
      </c>
      <c r="G273" s="8">
        <v>2.85</v>
      </c>
      <c r="H273" s="8">
        <v>4.82</v>
      </c>
      <c r="I273" s="8">
        <v>3.76</v>
      </c>
      <c r="J273" s="8">
        <v>20</v>
      </c>
      <c r="K273" s="22" t="s">
        <v>44</v>
      </c>
      <c r="L273" s="8">
        <v>29</v>
      </c>
      <c r="M273" s="8">
        <v>64.599999999999994</v>
      </c>
      <c r="N273" s="9">
        <v>1013.2</v>
      </c>
      <c r="O273" s="8">
        <v>380</v>
      </c>
      <c r="P273" s="8">
        <v>4.04</v>
      </c>
      <c r="Q273" s="8">
        <v>67.81</v>
      </c>
      <c r="R273" s="10">
        <v>219</v>
      </c>
      <c r="S273" s="14">
        <v>1</v>
      </c>
    </row>
    <row r="274" spans="1:19">
      <c r="A274" s="6">
        <v>9</v>
      </c>
      <c r="B274" s="7">
        <v>0.54166666666666696</v>
      </c>
      <c r="C274" s="8">
        <v>29.7</v>
      </c>
      <c r="D274" s="8">
        <v>27.65</v>
      </c>
      <c r="E274" s="8">
        <v>0.12</v>
      </c>
      <c r="F274" s="8">
        <v>2.25</v>
      </c>
      <c r="G274" s="8">
        <v>2.56</v>
      </c>
      <c r="H274" s="8">
        <v>4.8099999999999996</v>
      </c>
      <c r="I274" s="8">
        <v>5</v>
      </c>
      <c r="J274" s="8">
        <v>22</v>
      </c>
      <c r="K274" s="25">
        <v>985</v>
      </c>
      <c r="L274" s="8">
        <v>28.7</v>
      </c>
      <c r="M274" s="8">
        <v>67.8</v>
      </c>
      <c r="N274" s="9">
        <v>1013</v>
      </c>
      <c r="O274" s="8">
        <v>413</v>
      </c>
      <c r="P274" s="8">
        <v>3.84</v>
      </c>
      <c r="Q274" s="8">
        <v>56.11</v>
      </c>
      <c r="R274" s="12">
        <v>0</v>
      </c>
      <c r="S274" s="14">
        <v>1</v>
      </c>
    </row>
    <row r="275" spans="1:19">
      <c r="A275" s="6">
        <v>9</v>
      </c>
      <c r="B275" s="7">
        <v>0.58333333333333304</v>
      </c>
      <c r="C275" s="8">
        <v>29.8</v>
      </c>
      <c r="D275" s="8">
        <v>28.11</v>
      </c>
      <c r="E275" s="8">
        <v>0.1</v>
      </c>
      <c r="F275" s="8">
        <v>1.67</v>
      </c>
      <c r="G275" s="8">
        <v>2.25</v>
      </c>
      <c r="H275" s="8">
        <v>3.91</v>
      </c>
      <c r="I275" s="8">
        <v>3.03</v>
      </c>
      <c r="J275" s="8">
        <v>17</v>
      </c>
      <c r="K275" s="8">
        <v>0</v>
      </c>
      <c r="L275" s="8">
        <v>28.5</v>
      </c>
      <c r="M275" s="8">
        <v>69.400000000000006</v>
      </c>
      <c r="N275" s="9">
        <v>1012.5</v>
      </c>
      <c r="O275" s="8">
        <v>265</v>
      </c>
      <c r="P275" s="8">
        <v>3.66</v>
      </c>
      <c r="Q275" s="8">
        <v>55.56</v>
      </c>
      <c r="R275" s="12">
        <v>0</v>
      </c>
      <c r="S275" s="14">
        <v>1</v>
      </c>
    </row>
    <row r="276" spans="1:19">
      <c r="A276" s="6">
        <v>9</v>
      </c>
      <c r="B276" s="7">
        <v>0.625</v>
      </c>
      <c r="C276" s="8">
        <v>28.9</v>
      </c>
      <c r="D276" s="8">
        <v>27.47</v>
      </c>
      <c r="E276" s="8">
        <v>0.12</v>
      </c>
      <c r="F276" s="8">
        <v>1.69</v>
      </c>
      <c r="G276" s="8">
        <v>3.54</v>
      </c>
      <c r="H276" s="8">
        <v>5.23</v>
      </c>
      <c r="I276" s="8">
        <v>2.95</v>
      </c>
      <c r="J276" s="8">
        <v>26</v>
      </c>
      <c r="K276" s="8">
        <v>9</v>
      </c>
      <c r="L276" s="8">
        <v>28.2</v>
      </c>
      <c r="M276" s="8">
        <v>70.7</v>
      </c>
      <c r="N276" s="9">
        <v>1012.4</v>
      </c>
      <c r="O276" s="8">
        <v>158</v>
      </c>
      <c r="P276" s="8">
        <v>2.71</v>
      </c>
      <c r="Q276" s="8">
        <v>57.2</v>
      </c>
      <c r="R276" s="12">
        <v>0</v>
      </c>
      <c r="S276" s="14">
        <v>1</v>
      </c>
    </row>
    <row r="277" spans="1:19">
      <c r="A277" s="6">
        <v>9</v>
      </c>
      <c r="B277" s="7">
        <v>0.66666666666666696</v>
      </c>
      <c r="C277" s="8">
        <v>28.4</v>
      </c>
      <c r="D277" s="8">
        <v>27.51</v>
      </c>
      <c r="E277" s="8">
        <v>0.11</v>
      </c>
      <c r="F277" s="8">
        <v>1.78</v>
      </c>
      <c r="G277" s="8">
        <v>3.82</v>
      </c>
      <c r="H277" s="8">
        <v>5.6</v>
      </c>
      <c r="I277" s="8">
        <v>4.55</v>
      </c>
      <c r="J277" s="8">
        <v>19</v>
      </c>
      <c r="K277" s="8">
        <v>8</v>
      </c>
      <c r="L277" s="8">
        <v>28.4</v>
      </c>
      <c r="M277" s="8">
        <v>70.5</v>
      </c>
      <c r="N277" s="9">
        <v>1012.3</v>
      </c>
      <c r="O277" s="8">
        <v>183</v>
      </c>
      <c r="P277" s="8">
        <v>2.68</v>
      </c>
      <c r="Q277" s="8">
        <v>38.21</v>
      </c>
      <c r="R277" s="10">
        <v>219</v>
      </c>
      <c r="S277" s="14">
        <v>1</v>
      </c>
    </row>
    <row r="278" spans="1:19">
      <c r="A278" s="6">
        <v>9</v>
      </c>
      <c r="B278" s="7">
        <v>0.70833333333333304</v>
      </c>
      <c r="C278" s="8">
        <v>27.8</v>
      </c>
      <c r="D278" s="8">
        <v>29.14</v>
      </c>
      <c r="E278" s="8">
        <v>0.1</v>
      </c>
      <c r="F278" s="8">
        <v>1.61</v>
      </c>
      <c r="G278" s="8">
        <v>3.31</v>
      </c>
      <c r="H278" s="8">
        <v>4.92</v>
      </c>
      <c r="I278" s="8">
        <v>3.89</v>
      </c>
      <c r="J278" s="8">
        <v>24</v>
      </c>
      <c r="K278" s="8">
        <v>7</v>
      </c>
      <c r="L278" s="8">
        <v>28</v>
      </c>
      <c r="M278" s="8">
        <v>71.599999999999994</v>
      </c>
      <c r="N278" s="9">
        <v>1012.5</v>
      </c>
      <c r="O278" s="8">
        <v>105</v>
      </c>
      <c r="P278" s="8">
        <v>2.95</v>
      </c>
      <c r="Q278" s="8">
        <v>42.23</v>
      </c>
      <c r="R278" s="12">
        <v>0</v>
      </c>
      <c r="S278" s="14">
        <v>1</v>
      </c>
    </row>
    <row r="279" spans="1:19">
      <c r="A279" s="6">
        <v>9</v>
      </c>
      <c r="B279" s="7">
        <v>0.75</v>
      </c>
      <c r="C279" s="8">
        <v>27.5</v>
      </c>
      <c r="D279" s="8">
        <v>26.58</v>
      </c>
      <c r="E279" s="8">
        <v>0.16</v>
      </c>
      <c r="F279" s="8">
        <v>2.4300000000000002</v>
      </c>
      <c r="G279" s="8">
        <v>5.58</v>
      </c>
      <c r="H279" s="8">
        <v>8.01</v>
      </c>
      <c r="I279" s="8">
        <v>3.16</v>
      </c>
      <c r="J279" s="8">
        <v>13</v>
      </c>
      <c r="K279" s="8">
        <v>4</v>
      </c>
      <c r="L279" s="8">
        <v>27.4</v>
      </c>
      <c r="M279" s="8">
        <v>72.599999999999994</v>
      </c>
      <c r="N279" s="9">
        <v>1012.4</v>
      </c>
      <c r="O279" s="8">
        <v>23</v>
      </c>
      <c r="P279" s="8">
        <v>2.52</v>
      </c>
      <c r="Q279" s="8">
        <v>47.85</v>
      </c>
      <c r="R279" s="12">
        <v>0</v>
      </c>
      <c r="S279" s="14">
        <v>1</v>
      </c>
    </row>
    <row r="280" spans="1:19">
      <c r="A280" s="6">
        <v>9</v>
      </c>
      <c r="B280" s="7">
        <v>0.79166666666666696</v>
      </c>
      <c r="C280" s="8">
        <v>27.5</v>
      </c>
      <c r="D280" s="8">
        <v>21.52</v>
      </c>
      <c r="E280" s="8">
        <v>0.17</v>
      </c>
      <c r="F280" s="8">
        <v>1.59</v>
      </c>
      <c r="G280" s="8">
        <v>7.1</v>
      </c>
      <c r="H280" s="8">
        <v>8.69</v>
      </c>
      <c r="I280" s="8">
        <v>3.15</v>
      </c>
      <c r="J280" s="8">
        <v>23</v>
      </c>
      <c r="K280" s="8">
        <v>6</v>
      </c>
      <c r="L280" s="8">
        <v>27</v>
      </c>
      <c r="M280" s="8">
        <v>76.400000000000006</v>
      </c>
      <c r="N280" s="9">
        <v>1012.5</v>
      </c>
      <c r="O280" s="8">
        <v>12</v>
      </c>
      <c r="P280" s="8">
        <v>1.64</v>
      </c>
      <c r="Q280" s="8">
        <v>49.82</v>
      </c>
      <c r="R280" s="12">
        <v>0</v>
      </c>
      <c r="S280" s="14">
        <v>1</v>
      </c>
    </row>
    <row r="281" spans="1:19">
      <c r="A281" s="6">
        <v>9</v>
      </c>
      <c r="B281" s="7">
        <v>0.83333333333333304</v>
      </c>
      <c r="C281" s="8">
        <v>27.5</v>
      </c>
      <c r="D281" s="8">
        <v>22.62</v>
      </c>
      <c r="E281" s="8">
        <v>0.12</v>
      </c>
      <c r="F281" s="8">
        <v>1.1299999999999999</v>
      </c>
      <c r="G281" s="8">
        <v>6.89</v>
      </c>
      <c r="H281" s="8">
        <v>8.02</v>
      </c>
      <c r="I281" s="8">
        <v>3.16</v>
      </c>
      <c r="J281" s="8">
        <v>14</v>
      </c>
      <c r="K281" s="8">
        <v>3</v>
      </c>
      <c r="L281" s="8">
        <v>26.9</v>
      </c>
      <c r="M281" s="8">
        <v>78.099999999999994</v>
      </c>
      <c r="N281" s="9">
        <v>1013</v>
      </c>
      <c r="O281" s="8">
        <v>12</v>
      </c>
      <c r="P281" s="8">
        <v>1.68</v>
      </c>
      <c r="Q281" s="8">
        <v>55.22</v>
      </c>
      <c r="R281" s="10">
        <v>219</v>
      </c>
      <c r="S281" s="14">
        <v>1</v>
      </c>
    </row>
    <row r="282" spans="1:19">
      <c r="A282" s="6">
        <v>9</v>
      </c>
      <c r="B282" s="7">
        <v>0.875</v>
      </c>
      <c r="C282" s="8">
        <v>27.5</v>
      </c>
      <c r="D282" s="8">
        <v>26.24</v>
      </c>
      <c r="E282" s="8">
        <v>7.0000000000000007E-2</v>
      </c>
      <c r="F282" s="8">
        <v>1.05</v>
      </c>
      <c r="G282" s="8">
        <v>4.07</v>
      </c>
      <c r="H282" s="8">
        <v>5.12</v>
      </c>
      <c r="I282" s="8">
        <v>3.09</v>
      </c>
      <c r="J282" s="8">
        <v>15</v>
      </c>
      <c r="K282" s="8">
        <v>0</v>
      </c>
      <c r="L282" s="8">
        <v>26.9</v>
      </c>
      <c r="M282" s="8">
        <v>76</v>
      </c>
      <c r="N282" s="9">
        <v>1013.4</v>
      </c>
      <c r="O282" s="8">
        <v>12</v>
      </c>
      <c r="P282" s="8">
        <v>1.88</v>
      </c>
      <c r="Q282" s="8">
        <v>68.430000000000007</v>
      </c>
      <c r="R282" s="10">
        <v>219</v>
      </c>
      <c r="S282" s="14">
        <v>1</v>
      </c>
    </row>
    <row r="283" spans="1:19">
      <c r="A283" s="6">
        <v>9</v>
      </c>
      <c r="B283" s="7">
        <v>0.91666666666666696</v>
      </c>
      <c r="C283" s="8">
        <v>27.5</v>
      </c>
      <c r="D283" s="8">
        <v>25.91</v>
      </c>
      <c r="E283" s="8">
        <v>7.0000000000000007E-2</v>
      </c>
      <c r="F283" s="8">
        <v>0.94</v>
      </c>
      <c r="G283" s="8">
        <v>3.2</v>
      </c>
      <c r="H283" s="8">
        <v>4.1399999999999997</v>
      </c>
      <c r="I283" s="8">
        <v>3.16</v>
      </c>
      <c r="J283" s="8">
        <v>10</v>
      </c>
      <c r="K283" s="8">
        <v>0</v>
      </c>
      <c r="L283" s="8">
        <v>26.7</v>
      </c>
      <c r="M283" s="8">
        <v>80.599999999999994</v>
      </c>
      <c r="N283" s="9">
        <v>1013.7</v>
      </c>
      <c r="O283" s="8">
        <v>12</v>
      </c>
      <c r="P283" s="8">
        <v>1.45</v>
      </c>
      <c r="Q283" s="8">
        <v>77.989999999999995</v>
      </c>
      <c r="R283" s="12">
        <v>0</v>
      </c>
      <c r="S283" s="14">
        <v>1</v>
      </c>
    </row>
    <row r="284" spans="1:19">
      <c r="A284" s="6">
        <v>9</v>
      </c>
      <c r="B284" s="7">
        <v>0.95833333333333304</v>
      </c>
      <c r="C284" s="8">
        <v>27.5</v>
      </c>
      <c r="D284" s="8">
        <v>20.190000000000001</v>
      </c>
      <c r="E284" s="8">
        <v>0.12</v>
      </c>
      <c r="F284" s="8">
        <v>1.1200000000000001</v>
      </c>
      <c r="G284" s="8">
        <v>4.34</v>
      </c>
      <c r="H284" s="8">
        <v>5.46</v>
      </c>
      <c r="I284" s="8">
        <v>3.11</v>
      </c>
      <c r="J284" s="8">
        <v>15</v>
      </c>
      <c r="K284" s="8">
        <v>0</v>
      </c>
      <c r="L284" s="8">
        <v>26.1</v>
      </c>
      <c r="M284" s="8">
        <v>85.3</v>
      </c>
      <c r="N284" s="9">
        <v>1013.7</v>
      </c>
      <c r="O284" s="8">
        <v>11</v>
      </c>
      <c r="P284" s="8">
        <v>1.2</v>
      </c>
      <c r="Q284" s="8">
        <v>108.9</v>
      </c>
      <c r="R284" s="12">
        <v>0</v>
      </c>
      <c r="S284" s="14">
        <v>1</v>
      </c>
    </row>
    <row r="286" spans="1:19">
      <c r="A286" s="55" t="s">
        <v>37</v>
      </c>
      <c r="B286" s="44"/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4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7</v>
      </c>
    </row>
    <row r="287" spans="1:19">
      <c r="A287" s="56" t="s">
        <v>1</v>
      </c>
      <c r="B287" s="44"/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</row>
    <row r="288" spans="1:19">
      <c r="A288" s="57" t="s">
        <v>2</v>
      </c>
      <c r="B288" s="44"/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1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</row>
    <row r="289" spans="1:19">
      <c r="A289" s="58" t="s">
        <v>3</v>
      </c>
      <c r="B289" s="44"/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</row>
    <row r="290" spans="1:19">
      <c r="A290" s="59" t="s">
        <v>38</v>
      </c>
      <c r="B290" s="44"/>
      <c r="C290" s="8">
        <f t="shared" ref="C290:R290" si="8">24-C286-C287-C288-C289</f>
        <v>24</v>
      </c>
      <c r="D290" s="8">
        <f t="shared" si="8"/>
        <v>24</v>
      </c>
      <c r="E290" s="8">
        <f t="shared" si="8"/>
        <v>24</v>
      </c>
      <c r="F290" s="8">
        <f t="shared" si="8"/>
        <v>24</v>
      </c>
      <c r="G290" s="8">
        <f t="shared" si="8"/>
        <v>24</v>
      </c>
      <c r="H290" s="8">
        <f t="shared" si="8"/>
        <v>24</v>
      </c>
      <c r="I290" s="8">
        <f t="shared" si="8"/>
        <v>24</v>
      </c>
      <c r="J290" s="8">
        <f t="shared" si="8"/>
        <v>24</v>
      </c>
      <c r="K290" s="8">
        <f t="shared" si="8"/>
        <v>19</v>
      </c>
      <c r="L290" s="8">
        <f t="shared" si="8"/>
        <v>24</v>
      </c>
      <c r="M290" s="8">
        <f t="shared" si="8"/>
        <v>24</v>
      </c>
      <c r="N290" s="8">
        <f t="shared" si="8"/>
        <v>24</v>
      </c>
      <c r="O290" s="8">
        <f t="shared" si="8"/>
        <v>24</v>
      </c>
      <c r="P290" s="8">
        <f t="shared" si="8"/>
        <v>24</v>
      </c>
      <c r="Q290" s="8">
        <f t="shared" si="8"/>
        <v>24</v>
      </c>
      <c r="R290" s="8">
        <f t="shared" si="8"/>
        <v>17</v>
      </c>
    </row>
    <row r="291" spans="1:19">
      <c r="A291" s="60" t="s">
        <v>39</v>
      </c>
      <c r="B291" s="44"/>
      <c r="C291" s="13">
        <f>C290/(SUM(S261:S284))</f>
        <v>1</v>
      </c>
      <c r="D291" s="13">
        <f>D290/(SUM(S261:S284))</f>
        <v>1</v>
      </c>
      <c r="E291" s="13">
        <f>E290/(SUM(S261:S284))</f>
        <v>1</v>
      </c>
      <c r="F291" s="13">
        <f>F290/(SUM(S261:S284))</f>
        <v>1</v>
      </c>
      <c r="G291" s="13">
        <f>G290/(SUM(S261:S284))</f>
        <v>1</v>
      </c>
      <c r="H291" s="13">
        <f>H290/(SUM(S261:S284))</f>
        <v>1</v>
      </c>
      <c r="I291" s="13">
        <f>I290/(SUM(S261:S284))</f>
        <v>1</v>
      </c>
      <c r="J291" s="13">
        <f>J290/(SUM(S261:S284))</f>
        <v>1</v>
      </c>
      <c r="K291" s="13">
        <f>K290/(SUM(S261:S284))</f>
        <v>0.79166666666666663</v>
      </c>
      <c r="L291" s="13">
        <f>L290/(SUM(S261:S284))</f>
        <v>1</v>
      </c>
      <c r="M291" s="13">
        <f>M290/(SUM(S261:S284))</f>
        <v>1</v>
      </c>
      <c r="N291" s="13">
        <f>N290/(SUM(S261:S284))</f>
        <v>1</v>
      </c>
      <c r="O291" s="13">
        <f>O290/(SUM(S261:S284))</f>
        <v>1</v>
      </c>
      <c r="P291" s="13">
        <f>P290/(SUM(S261:S284))</f>
        <v>1</v>
      </c>
      <c r="Q291" s="13">
        <f>Q290/(SUM(S261:S284))</f>
        <v>1</v>
      </c>
      <c r="R291" s="13">
        <f>R290/(SUM(S261:S284))</f>
        <v>0.70833333333333337</v>
      </c>
    </row>
    <row r="293" spans="1:19">
      <c r="A293" s="6">
        <v>10</v>
      </c>
      <c r="B293" s="7">
        <v>0</v>
      </c>
      <c r="C293" s="8">
        <v>27.4</v>
      </c>
      <c r="D293" s="8">
        <v>11.06</v>
      </c>
      <c r="E293" s="8">
        <v>0.25</v>
      </c>
      <c r="F293" s="8">
        <v>1.21</v>
      </c>
      <c r="G293" s="8">
        <v>8.83</v>
      </c>
      <c r="H293" s="8">
        <v>10.050000000000001</v>
      </c>
      <c r="I293" s="8">
        <v>3.3</v>
      </c>
      <c r="J293" s="8">
        <v>26</v>
      </c>
      <c r="K293" s="8">
        <v>2</v>
      </c>
      <c r="L293" s="8">
        <v>25.3</v>
      </c>
      <c r="M293" s="8">
        <v>88.1</v>
      </c>
      <c r="N293" s="9">
        <v>1013.3</v>
      </c>
      <c r="O293" s="8">
        <v>12</v>
      </c>
      <c r="P293" s="8">
        <v>0.79</v>
      </c>
      <c r="Q293" s="8">
        <v>124.99</v>
      </c>
      <c r="R293" s="10">
        <v>219</v>
      </c>
      <c r="S293" s="14">
        <v>1</v>
      </c>
    </row>
    <row r="294" spans="1:19">
      <c r="A294" s="6">
        <v>10</v>
      </c>
      <c r="B294" s="7">
        <v>4.1666666666666664E-2</v>
      </c>
      <c r="C294" s="8">
        <v>27.4</v>
      </c>
      <c r="D294" s="8">
        <v>15.16</v>
      </c>
      <c r="E294" s="8">
        <v>0.22</v>
      </c>
      <c r="F294" s="8">
        <v>1.19</v>
      </c>
      <c r="G294" s="8">
        <v>5.33</v>
      </c>
      <c r="H294" s="8">
        <v>6.52</v>
      </c>
      <c r="I294" s="8">
        <v>3.07</v>
      </c>
      <c r="J294" s="8">
        <v>16</v>
      </c>
      <c r="K294" s="8">
        <v>2</v>
      </c>
      <c r="L294" s="8">
        <v>25</v>
      </c>
      <c r="M294" s="8">
        <v>90.6</v>
      </c>
      <c r="N294" s="9">
        <v>1012.8</v>
      </c>
      <c r="O294" s="8">
        <v>12</v>
      </c>
      <c r="P294" s="8">
        <v>1.03</v>
      </c>
      <c r="Q294" s="8">
        <v>119.81</v>
      </c>
      <c r="R294" s="12">
        <v>0</v>
      </c>
      <c r="S294" s="14">
        <v>1</v>
      </c>
    </row>
    <row r="295" spans="1:19">
      <c r="A295" s="6">
        <v>10</v>
      </c>
      <c r="B295" s="7">
        <v>8.3333333333333301E-2</v>
      </c>
      <c r="C295" s="8">
        <v>27.3</v>
      </c>
      <c r="D295" s="8">
        <v>12.15</v>
      </c>
      <c r="E295" s="8">
        <v>0.21</v>
      </c>
      <c r="F295" s="8">
        <v>1.31</v>
      </c>
      <c r="G295" s="8">
        <v>5.19</v>
      </c>
      <c r="H295" s="8">
        <v>6.51</v>
      </c>
      <c r="I295" s="8">
        <v>3</v>
      </c>
      <c r="J295" s="8">
        <v>16</v>
      </c>
      <c r="K295" s="8">
        <v>5</v>
      </c>
      <c r="L295" s="8">
        <v>24.8</v>
      </c>
      <c r="M295" s="8">
        <v>92.2</v>
      </c>
      <c r="N295" s="9">
        <v>1012.3</v>
      </c>
      <c r="O295" s="8">
        <v>12</v>
      </c>
      <c r="P295" s="8">
        <v>0.67</v>
      </c>
      <c r="Q295" s="8">
        <v>122.94</v>
      </c>
      <c r="R295" s="12">
        <v>0</v>
      </c>
      <c r="S295" s="14">
        <v>1</v>
      </c>
    </row>
    <row r="296" spans="1:19">
      <c r="A296" s="6">
        <v>10</v>
      </c>
      <c r="B296" s="7">
        <v>0.125</v>
      </c>
      <c r="C296" s="8">
        <v>27.3</v>
      </c>
      <c r="D296" s="8">
        <v>15.46</v>
      </c>
      <c r="E296" s="8">
        <v>0.19</v>
      </c>
      <c r="F296" s="8">
        <v>1.03</v>
      </c>
      <c r="G296" s="8">
        <v>3.11</v>
      </c>
      <c r="H296" s="8">
        <v>4.1500000000000004</v>
      </c>
      <c r="I296" s="8">
        <v>3.05</v>
      </c>
      <c r="J296" s="8">
        <v>14</v>
      </c>
      <c r="K296" s="8">
        <v>8</v>
      </c>
      <c r="L296" s="8">
        <v>24.9</v>
      </c>
      <c r="M296" s="8">
        <v>90.6</v>
      </c>
      <c r="N296" s="9">
        <v>1012.1</v>
      </c>
      <c r="O296" s="8">
        <v>11</v>
      </c>
      <c r="P296" s="8">
        <v>1.1200000000000001</v>
      </c>
      <c r="Q296" s="8">
        <v>116.98</v>
      </c>
      <c r="R296" s="12">
        <v>0</v>
      </c>
      <c r="S296" s="14">
        <v>1</v>
      </c>
    </row>
    <row r="297" spans="1:19">
      <c r="A297" s="6">
        <v>10</v>
      </c>
      <c r="B297" s="7">
        <v>0.16666666666666699</v>
      </c>
      <c r="C297" s="8">
        <v>27.2</v>
      </c>
      <c r="D297" s="8">
        <v>13.46</v>
      </c>
      <c r="E297" s="8">
        <v>0.14000000000000001</v>
      </c>
      <c r="F297" s="8">
        <v>1.08</v>
      </c>
      <c r="G297" s="8">
        <v>3.27</v>
      </c>
      <c r="H297" s="8">
        <v>4.3600000000000003</v>
      </c>
      <c r="I297" s="8">
        <v>2.96</v>
      </c>
      <c r="J297" s="8">
        <v>16</v>
      </c>
      <c r="K297" s="8">
        <v>7</v>
      </c>
      <c r="L297" s="8">
        <v>24.5</v>
      </c>
      <c r="M297" s="8">
        <v>91.6</v>
      </c>
      <c r="N297" s="9">
        <v>1012.3</v>
      </c>
      <c r="O297" s="8">
        <v>11</v>
      </c>
      <c r="P297" s="8">
        <v>0.92</v>
      </c>
      <c r="Q297" s="8">
        <v>121.68</v>
      </c>
      <c r="R297" s="10">
        <v>219</v>
      </c>
      <c r="S297" s="14">
        <v>1</v>
      </c>
    </row>
    <row r="298" spans="1:19">
      <c r="A298" s="6">
        <v>10</v>
      </c>
      <c r="B298" s="7">
        <v>0.20833333333333301</v>
      </c>
      <c r="C298" s="8">
        <v>27.1</v>
      </c>
      <c r="D298" s="8">
        <v>13.25</v>
      </c>
      <c r="E298" s="8">
        <v>7.0000000000000007E-2</v>
      </c>
      <c r="F298" s="8">
        <v>1.1100000000000001</v>
      </c>
      <c r="G298" s="8">
        <v>3.57</v>
      </c>
      <c r="H298" s="8">
        <v>4.68</v>
      </c>
      <c r="I298" s="8">
        <v>2.6</v>
      </c>
      <c r="J298" s="8">
        <v>14</v>
      </c>
      <c r="K298" s="8">
        <v>11</v>
      </c>
      <c r="L298" s="8">
        <v>24.3</v>
      </c>
      <c r="M298" s="8">
        <v>91.1</v>
      </c>
      <c r="N298" s="9">
        <v>1012.4</v>
      </c>
      <c r="O298" s="8">
        <v>11</v>
      </c>
      <c r="P298" s="8">
        <v>0.9</v>
      </c>
      <c r="Q298" s="8">
        <v>115.79</v>
      </c>
      <c r="R298" s="12">
        <v>0</v>
      </c>
      <c r="S298" s="14">
        <v>1</v>
      </c>
    </row>
    <row r="299" spans="1:19">
      <c r="A299" s="6">
        <v>10</v>
      </c>
      <c r="B299" s="7">
        <v>0.25</v>
      </c>
      <c r="C299" s="8">
        <v>27.1</v>
      </c>
      <c r="D299" s="8">
        <v>7.45</v>
      </c>
      <c r="E299" s="8">
        <v>0.11</v>
      </c>
      <c r="F299" s="8">
        <v>2.87</v>
      </c>
      <c r="G299" s="8">
        <v>9.2200000000000006</v>
      </c>
      <c r="H299" s="8">
        <v>12.1</v>
      </c>
      <c r="I299" s="8">
        <v>2.44</v>
      </c>
      <c r="J299" s="8">
        <v>25</v>
      </c>
      <c r="K299" s="8">
        <v>14</v>
      </c>
      <c r="L299" s="8">
        <v>24.2</v>
      </c>
      <c r="M299" s="8">
        <v>91.2</v>
      </c>
      <c r="N299" s="9">
        <v>1012.6</v>
      </c>
      <c r="O299" s="8">
        <v>17</v>
      </c>
      <c r="P299" s="8">
        <v>1.1299999999999999</v>
      </c>
      <c r="Q299" s="8">
        <v>126.73</v>
      </c>
      <c r="R299" s="12">
        <v>0</v>
      </c>
      <c r="S299" s="14">
        <v>1</v>
      </c>
    </row>
    <row r="300" spans="1:19">
      <c r="A300" s="6">
        <v>10</v>
      </c>
      <c r="B300" s="7">
        <v>0.29166666666666702</v>
      </c>
      <c r="C300" s="8">
        <v>27</v>
      </c>
      <c r="D300" s="8">
        <v>4.01</v>
      </c>
      <c r="E300" s="8">
        <v>0.25</v>
      </c>
      <c r="F300" s="8">
        <v>16.510000000000002</v>
      </c>
      <c r="G300" s="8">
        <v>16.48</v>
      </c>
      <c r="H300" s="8">
        <v>33</v>
      </c>
      <c r="I300" s="8">
        <v>2.46</v>
      </c>
      <c r="J300" s="8">
        <v>39</v>
      </c>
      <c r="K300" s="8">
        <v>12</v>
      </c>
      <c r="L300" s="8">
        <v>24.7</v>
      </c>
      <c r="M300" s="8">
        <v>88.8</v>
      </c>
      <c r="N300" s="9">
        <v>1013</v>
      </c>
      <c r="O300" s="8">
        <v>92</v>
      </c>
      <c r="P300" s="8">
        <v>1.88</v>
      </c>
      <c r="Q300" s="8">
        <v>127.06</v>
      </c>
      <c r="R300" s="12">
        <v>0</v>
      </c>
      <c r="S300" s="14">
        <v>1</v>
      </c>
    </row>
    <row r="301" spans="1:19">
      <c r="A301" s="6">
        <v>10</v>
      </c>
      <c r="B301" s="7">
        <v>0.33333333333333298</v>
      </c>
      <c r="C301" s="8">
        <v>27.1</v>
      </c>
      <c r="D301" s="8">
        <v>13.25</v>
      </c>
      <c r="E301" s="8">
        <v>0.14000000000000001</v>
      </c>
      <c r="F301" s="8">
        <v>7.46</v>
      </c>
      <c r="G301" s="8">
        <v>8.02</v>
      </c>
      <c r="H301" s="8">
        <v>15.49</v>
      </c>
      <c r="I301" s="8">
        <v>2.35</v>
      </c>
      <c r="J301" s="8">
        <v>28</v>
      </c>
      <c r="K301" s="8">
        <v>9</v>
      </c>
      <c r="L301" s="8">
        <v>26.7</v>
      </c>
      <c r="M301" s="8">
        <v>80.599999999999994</v>
      </c>
      <c r="N301" s="9">
        <v>1013.4</v>
      </c>
      <c r="O301" s="8">
        <v>330</v>
      </c>
      <c r="P301" s="8">
        <v>2.75</v>
      </c>
      <c r="Q301" s="8">
        <v>120.88</v>
      </c>
      <c r="R301" s="10">
        <v>219</v>
      </c>
      <c r="S301" s="14">
        <v>1</v>
      </c>
    </row>
    <row r="302" spans="1:19">
      <c r="A302" s="6">
        <v>10</v>
      </c>
      <c r="B302" s="7">
        <v>0.375</v>
      </c>
      <c r="C302" s="8">
        <v>27.5</v>
      </c>
      <c r="D302" s="8">
        <v>20.83</v>
      </c>
      <c r="E302" s="8">
        <v>0.06</v>
      </c>
      <c r="F302" s="8">
        <v>3.04</v>
      </c>
      <c r="G302" s="8">
        <v>4.8499999999999996</v>
      </c>
      <c r="H302" s="8">
        <v>7.89</v>
      </c>
      <c r="I302" s="8">
        <v>2.68</v>
      </c>
      <c r="J302" s="8">
        <v>21</v>
      </c>
      <c r="K302" s="8">
        <v>11</v>
      </c>
      <c r="L302" s="8">
        <v>28.3</v>
      </c>
      <c r="M302" s="8">
        <v>72.2</v>
      </c>
      <c r="N302" s="9">
        <v>1013.7</v>
      </c>
      <c r="O302" s="8">
        <v>445</v>
      </c>
      <c r="P302" s="8">
        <v>3.53</v>
      </c>
      <c r="Q302" s="8">
        <v>97.92</v>
      </c>
      <c r="R302" s="12">
        <v>0</v>
      </c>
      <c r="S302" s="14">
        <v>1</v>
      </c>
    </row>
    <row r="303" spans="1:19">
      <c r="A303" s="6">
        <v>10</v>
      </c>
      <c r="B303" s="7">
        <v>0.41666666666666702</v>
      </c>
      <c r="C303" s="8">
        <v>27.7</v>
      </c>
      <c r="D303" s="8">
        <v>23.94</v>
      </c>
      <c r="E303" s="8">
        <v>0.02</v>
      </c>
      <c r="F303" s="8">
        <v>2.76</v>
      </c>
      <c r="G303" s="8">
        <v>3.88</v>
      </c>
      <c r="H303" s="8">
        <v>6.64</v>
      </c>
      <c r="I303" s="8">
        <v>2.66</v>
      </c>
      <c r="J303" s="8">
        <v>22</v>
      </c>
      <c r="K303" s="8">
        <v>11</v>
      </c>
      <c r="L303" s="8">
        <v>29.4</v>
      </c>
      <c r="M303" s="8">
        <v>63.4</v>
      </c>
      <c r="N303" s="9">
        <v>1013.6</v>
      </c>
      <c r="O303" s="8">
        <v>755</v>
      </c>
      <c r="P303" s="8">
        <v>4.25</v>
      </c>
      <c r="Q303" s="8">
        <v>83.22</v>
      </c>
      <c r="R303" s="12">
        <v>0</v>
      </c>
      <c r="S303" s="14">
        <v>1</v>
      </c>
    </row>
    <row r="304" spans="1:19">
      <c r="A304" s="6">
        <v>10</v>
      </c>
      <c r="B304" s="7">
        <v>0.45833333333333298</v>
      </c>
      <c r="C304" s="8">
        <v>28.5</v>
      </c>
      <c r="D304" s="8">
        <v>26</v>
      </c>
      <c r="E304" s="22">
        <v>-0.01</v>
      </c>
      <c r="F304" s="8">
        <v>2.25</v>
      </c>
      <c r="G304" s="8">
        <v>2.58</v>
      </c>
      <c r="H304" s="8">
        <v>4.83</v>
      </c>
      <c r="I304" s="8">
        <v>2.56</v>
      </c>
      <c r="J304" s="8">
        <v>18</v>
      </c>
      <c r="K304" s="8">
        <v>13</v>
      </c>
      <c r="L304" s="8">
        <v>29.9</v>
      </c>
      <c r="M304" s="8">
        <v>59.7</v>
      </c>
      <c r="N304" s="9">
        <v>1013.2</v>
      </c>
      <c r="O304" s="8">
        <v>916</v>
      </c>
      <c r="P304" s="8">
        <v>4.67</v>
      </c>
      <c r="Q304" s="8">
        <v>75.459999999999994</v>
      </c>
      <c r="R304" s="12">
        <v>0</v>
      </c>
      <c r="S304" s="14">
        <v>1</v>
      </c>
    </row>
    <row r="305" spans="1:19">
      <c r="A305" s="6">
        <v>10</v>
      </c>
      <c r="B305" s="7">
        <v>0.5</v>
      </c>
      <c r="C305" s="8">
        <v>28.7</v>
      </c>
      <c r="D305" s="8">
        <v>26.56</v>
      </c>
      <c r="E305" s="21">
        <v>0.03</v>
      </c>
      <c r="F305" s="8">
        <v>2.15</v>
      </c>
      <c r="G305" s="8">
        <v>2.4</v>
      </c>
      <c r="H305" s="8">
        <v>4.5599999999999996</v>
      </c>
      <c r="I305" s="8">
        <v>2.97</v>
      </c>
      <c r="J305" s="8">
        <v>21</v>
      </c>
      <c r="K305" s="8">
        <v>9</v>
      </c>
      <c r="L305" s="8">
        <v>30.3</v>
      </c>
      <c r="M305" s="8">
        <v>58</v>
      </c>
      <c r="N305" s="9">
        <v>1012.6</v>
      </c>
      <c r="O305" s="8">
        <v>949</v>
      </c>
      <c r="P305" s="8">
        <v>4.38</v>
      </c>
      <c r="Q305" s="8">
        <v>71.63</v>
      </c>
      <c r="R305" s="10">
        <v>219</v>
      </c>
      <c r="S305" s="14">
        <v>1</v>
      </c>
    </row>
    <row r="306" spans="1:19">
      <c r="A306" s="6">
        <v>10</v>
      </c>
      <c r="B306" s="7">
        <v>0.54166666666666696</v>
      </c>
      <c r="C306" s="8">
        <v>28.9</v>
      </c>
      <c r="D306" s="8">
        <v>26.46</v>
      </c>
      <c r="E306" s="8">
        <v>0.15</v>
      </c>
      <c r="F306" s="8">
        <v>2.2799999999999998</v>
      </c>
      <c r="G306" s="8">
        <v>2.0299999999999998</v>
      </c>
      <c r="H306" s="8">
        <v>4.3099999999999996</v>
      </c>
      <c r="I306" s="8">
        <v>2.89</v>
      </c>
      <c r="J306" s="8">
        <v>19</v>
      </c>
      <c r="K306" s="8">
        <v>6</v>
      </c>
      <c r="L306" s="8">
        <v>30</v>
      </c>
      <c r="M306" s="8">
        <v>57.9</v>
      </c>
      <c r="N306" s="9">
        <v>1012.3</v>
      </c>
      <c r="O306" s="8">
        <v>896</v>
      </c>
      <c r="P306" s="8">
        <v>4.46</v>
      </c>
      <c r="Q306" s="8">
        <v>66.23</v>
      </c>
      <c r="R306" s="12">
        <v>0</v>
      </c>
      <c r="S306" s="14">
        <v>1</v>
      </c>
    </row>
    <row r="307" spans="1:19">
      <c r="A307" s="6">
        <v>10</v>
      </c>
      <c r="B307" s="7">
        <v>0.58333333333333304</v>
      </c>
      <c r="C307" s="8">
        <v>29.4</v>
      </c>
      <c r="D307" s="8">
        <v>26.74</v>
      </c>
      <c r="E307" s="8">
        <v>0.31</v>
      </c>
      <c r="F307" s="8">
        <v>2.04</v>
      </c>
      <c r="G307" s="8">
        <v>1.65</v>
      </c>
      <c r="H307" s="8">
        <v>3.69</v>
      </c>
      <c r="I307" s="8">
        <v>2.87</v>
      </c>
      <c r="J307" s="8">
        <v>16</v>
      </c>
      <c r="K307" s="8">
        <v>8</v>
      </c>
      <c r="L307" s="8">
        <v>29.9</v>
      </c>
      <c r="M307" s="8">
        <v>59.1</v>
      </c>
      <c r="N307" s="9">
        <v>1011.8</v>
      </c>
      <c r="O307" s="8">
        <v>783</v>
      </c>
      <c r="P307" s="8">
        <v>4.5</v>
      </c>
      <c r="Q307" s="8">
        <v>64.77</v>
      </c>
      <c r="R307" s="12">
        <v>0</v>
      </c>
      <c r="S307" s="14">
        <v>1</v>
      </c>
    </row>
    <row r="308" spans="1:19">
      <c r="A308" s="6">
        <v>10</v>
      </c>
      <c r="B308" s="7">
        <v>0.625</v>
      </c>
      <c r="C308" s="8">
        <v>29.8</v>
      </c>
      <c r="D308" s="8">
        <v>25.61</v>
      </c>
      <c r="E308" s="8">
        <v>0.33</v>
      </c>
      <c r="F308" s="8">
        <v>2.02</v>
      </c>
      <c r="G308" s="8">
        <v>1.79</v>
      </c>
      <c r="H308" s="8">
        <v>3.81</v>
      </c>
      <c r="I308" s="8">
        <v>2.82</v>
      </c>
      <c r="J308" s="8">
        <v>19</v>
      </c>
      <c r="K308" s="8">
        <v>7</v>
      </c>
      <c r="L308" s="8">
        <v>29.6</v>
      </c>
      <c r="M308" s="8">
        <v>62.6</v>
      </c>
      <c r="N308" s="9">
        <v>1011.5</v>
      </c>
      <c r="O308" s="8">
        <v>603</v>
      </c>
      <c r="P308" s="8">
        <v>4.41</v>
      </c>
      <c r="Q308" s="8">
        <v>66.510000000000005</v>
      </c>
      <c r="R308" s="12">
        <v>0</v>
      </c>
      <c r="S308" s="14">
        <v>1</v>
      </c>
    </row>
    <row r="309" spans="1:19">
      <c r="A309" s="6">
        <v>10</v>
      </c>
      <c r="B309" s="7">
        <v>0.66666666666666696</v>
      </c>
      <c r="C309" s="8">
        <v>29.7</v>
      </c>
      <c r="D309" s="8">
        <v>25.15</v>
      </c>
      <c r="E309" s="8">
        <v>0.33</v>
      </c>
      <c r="F309" s="8">
        <v>2.19</v>
      </c>
      <c r="G309" s="8">
        <v>2.41</v>
      </c>
      <c r="H309" s="8">
        <v>4.6100000000000003</v>
      </c>
      <c r="I309" s="8">
        <v>2.89</v>
      </c>
      <c r="J309" s="8">
        <v>23</v>
      </c>
      <c r="K309" s="8">
        <v>5</v>
      </c>
      <c r="L309" s="8">
        <v>29.4</v>
      </c>
      <c r="M309" s="8">
        <v>62.3</v>
      </c>
      <c r="N309" s="9">
        <v>1011.2</v>
      </c>
      <c r="O309" s="8">
        <v>364</v>
      </c>
      <c r="P309" s="8">
        <v>3.83</v>
      </c>
      <c r="Q309" s="8">
        <v>53.27</v>
      </c>
      <c r="R309" s="10">
        <v>219</v>
      </c>
      <c r="S309" s="14">
        <v>1</v>
      </c>
    </row>
    <row r="310" spans="1:19">
      <c r="A310" s="6">
        <v>10</v>
      </c>
      <c r="B310" s="7">
        <v>0.70833333333333304</v>
      </c>
      <c r="C310" s="8">
        <v>29</v>
      </c>
      <c r="D310" s="8">
        <v>24.3</v>
      </c>
      <c r="E310" s="8">
        <v>0.41</v>
      </c>
      <c r="F310" s="8">
        <v>2.56</v>
      </c>
      <c r="G310" s="8">
        <v>3.29</v>
      </c>
      <c r="H310" s="8">
        <v>5.86</v>
      </c>
      <c r="I310" s="8">
        <v>2.83</v>
      </c>
      <c r="J310" s="8">
        <v>22</v>
      </c>
      <c r="K310" s="8">
        <v>7</v>
      </c>
      <c r="L310" s="8">
        <v>28.8</v>
      </c>
      <c r="M310" s="8">
        <v>65.900000000000006</v>
      </c>
      <c r="N310" s="9">
        <v>1011</v>
      </c>
      <c r="O310" s="8">
        <v>122</v>
      </c>
      <c r="P310" s="8">
        <v>3.2</v>
      </c>
      <c r="Q310" s="8">
        <v>46.41</v>
      </c>
      <c r="R310" s="12">
        <v>0</v>
      </c>
      <c r="S310" s="14">
        <v>1</v>
      </c>
    </row>
    <row r="311" spans="1:19">
      <c r="A311" s="6">
        <v>10</v>
      </c>
      <c r="B311" s="7">
        <v>0.75</v>
      </c>
      <c r="C311" s="8">
        <v>27.9</v>
      </c>
      <c r="D311" s="8">
        <v>20.5</v>
      </c>
      <c r="E311" s="8">
        <v>0.51</v>
      </c>
      <c r="F311" s="8">
        <v>3.49</v>
      </c>
      <c r="G311" s="8">
        <v>6.19</v>
      </c>
      <c r="H311" s="8">
        <v>9.67</v>
      </c>
      <c r="I311" s="8">
        <v>2.78</v>
      </c>
      <c r="J311" s="8">
        <v>23</v>
      </c>
      <c r="K311" s="8">
        <v>11</v>
      </c>
      <c r="L311" s="8">
        <v>27.9</v>
      </c>
      <c r="M311" s="8">
        <v>71.599999999999994</v>
      </c>
      <c r="N311" s="9">
        <v>1011.1</v>
      </c>
      <c r="O311" s="8">
        <v>19</v>
      </c>
      <c r="P311" s="8">
        <v>2.17</v>
      </c>
      <c r="Q311" s="8">
        <v>55.17</v>
      </c>
      <c r="R311" s="12">
        <v>0</v>
      </c>
      <c r="S311" s="14">
        <v>1</v>
      </c>
    </row>
    <row r="312" spans="1:19">
      <c r="A312" s="6">
        <v>10</v>
      </c>
      <c r="B312" s="7">
        <v>0.79166666666666696</v>
      </c>
      <c r="C312" s="8">
        <v>27.6</v>
      </c>
      <c r="D312" s="8">
        <v>19.440000000000001</v>
      </c>
      <c r="E312" s="8">
        <v>0.42</v>
      </c>
      <c r="F312" s="8">
        <v>1.45</v>
      </c>
      <c r="G312" s="8">
        <v>6.62</v>
      </c>
      <c r="H312" s="8">
        <v>8.06</v>
      </c>
      <c r="I312" s="8">
        <v>2.87</v>
      </c>
      <c r="J312" s="8">
        <v>26</v>
      </c>
      <c r="K312" s="8">
        <v>10</v>
      </c>
      <c r="L312" s="8">
        <v>27.4</v>
      </c>
      <c r="M312" s="8">
        <v>75.400000000000006</v>
      </c>
      <c r="N312" s="9">
        <v>1011.5</v>
      </c>
      <c r="O312" s="8">
        <v>11</v>
      </c>
      <c r="P312" s="8">
        <v>1.72</v>
      </c>
      <c r="Q312" s="8">
        <v>64.27</v>
      </c>
      <c r="R312" s="12">
        <v>0</v>
      </c>
      <c r="S312" s="14">
        <v>1</v>
      </c>
    </row>
    <row r="313" spans="1:19">
      <c r="A313" s="6">
        <v>10</v>
      </c>
      <c r="B313" s="7">
        <v>0.83333333333333304</v>
      </c>
      <c r="C313" s="8">
        <v>27.5</v>
      </c>
      <c r="D313" s="8">
        <v>17.87</v>
      </c>
      <c r="E313" s="8">
        <v>0.42</v>
      </c>
      <c r="F313" s="8">
        <v>1.49</v>
      </c>
      <c r="G313" s="8">
        <v>6.6</v>
      </c>
      <c r="H313" s="8">
        <v>8.09</v>
      </c>
      <c r="I313" s="8">
        <v>2.87</v>
      </c>
      <c r="J313" s="8">
        <v>33</v>
      </c>
      <c r="K313" s="23">
        <v>985</v>
      </c>
      <c r="L313" s="8">
        <v>27.1</v>
      </c>
      <c r="M313" s="8">
        <v>78.900000000000006</v>
      </c>
      <c r="N313" s="9">
        <v>1011.9</v>
      </c>
      <c r="O313" s="8">
        <v>11</v>
      </c>
      <c r="P313" s="8">
        <v>1.53</v>
      </c>
      <c r="Q313" s="8">
        <v>59.94</v>
      </c>
      <c r="R313" s="10">
        <v>219</v>
      </c>
      <c r="S313" s="14">
        <v>1</v>
      </c>
    </row>
    <row r="314" spans="1:19">
      <c r="A314" s="6">
        <v>10</v>
      </c>
      <c r="B314" s="7">
        <v>0.875</v>
      </c>
      <c r="C314" s="8">
        <v>27.8</v>
      </c>
      <c r="D314" s="8">
        <v>20.41</v>
      </c>
      <c r="E314" s="8">
        <v>0.37</v>
      </c>
      <c r="F314" s="8">
        <v>1.26</v>
      </c>
      <c r="G314" s="8">
        <v>4.3899999999999997</v>
      </c>
      <c r="H314" s="8">
        <v>5.64</v>
      </c>
      <c r="I314" s="8">
        <v>2.83</v>
      </c>
      <c r="J314" s="8">
        <v>22</v>
      </c>
      <c r="K314" s="23">
        <v>985</v>
      </c>
      <c r="L314" s="8">
        <v>27</v>
      </c>
      <c r="M314" s="8">
        <v>79.5</v>
      </c>
      <c r="N314" s="9">
        <v>1012.5</v>
      </c>
      <c r="O314" s="8">
        <v>12</v>
      </c>
      <c r="P314" s="8">
        <v>1.62</v>
      </c>
      <c r="Q314" s="8">
        <v>61.31</v>
      </c>
      <c r="R314" s="10">
        <v>219</v>
      </c>
      <c r="S314" s="14">
        <v>1</v>
      </c>
    </row>
    <row r="315" spans="1:19">
      <c r="A315" s="6">
        <v>10</v>
      </c>
      <c r="B315" s="7">
        <v>0.91666666666666696</v>
      </c>
      <c r="C315" s="8">
        <v>27.9</v>
      </c>
      <c r="D315" s="8">
        <v>22.22</v>
      </c>
      <c r="E315" s="8">
        <v>0.33</v>
      </c>
      <c r="F315" s="8">
        <v>1.1399999999999999</v>
      </c>
      <c r="G315" s="8">
        <v>3.31</v>
      </c>
      <c r="H315" s="8">
        <v>4.45</v>
      </c>
      <c r="I315" s="8">
        <v>2.77</v>
      </c>
      <c r="J315" s="8">
        <v>22</v>
      </c>
      <c r="K315" s="23">
        <v>985</v>
      </c>
      <c r="L315" s="8">
        <v>26.9</v>
      </c>
      <c r="M315" s="8">
        <v>79.099999999999994</v>
      </c>
      <c r="N315" s="9">
        <v>1012.9</v>
      </c>
      <c r="O315" s="8">
        <v>12</v>
      </c>
      <c r="P315" s="8">
        <v>1.63</v>
      </c>
      <c r="Q315" s="8">
        <v>46.59</v>
      </c>
      <c r="R315" s="12">
        <v>0</v>
      </c>
      <c r="S315" s="14">
        <v>1</v>
      </c>
    </row>
    <row r="316" spans="1:19">
      <c r="A316" s="6">
        <v>10</v>
      </c>
      <c r="B316" s="7">
        <v>0.95833333333333304</v>
      </c>
      <c r="C316" s="8">
        <v>27.9</v>
      </c>
      <c r="D316" s="8">
        <v>23.39</v>
      </c>
      <c r="E316" s="8">
        <v>0.31</v>
      </c>
      <c r="F316" s="8">
        <v>1.1100000000000001</v>
      </c>
      <c r="G316" s="8">
        <v>2.5499999999999998</v>
      </c>
      <c r="H316" s="8">
        <v>3.66</v>
      </c>
      <c r="I316" s="8">
        <v>2.81</v>
      </c>
      <c r="J316" s="8">
        <v>19</v>
      </c>
      <c r="K316" s="23">
        <v>985</v>
      </c>
      <c r="L316" s="8">
        <v>27.1</v>
      </c>
      <c r="M316" s="8">
        <v>77.400000000000006</v>
      </c>
      <c r="N316" s="9">
        <v>1013.1</v>
      </c>
      <c r="O316" s="8">
        <v>13</v>
      </c>
      <c r="P316" s="8">
        <v>2.0499999999999998</v>
      </c>
      <c r="Q316" s="8">
        <v>61.55</v>
      </c>
      <c r="R316" s="12">
        <v>0</v>
      </c>
      <c r="S316" s="14">
        <v>1</v>
      </c>
    </row>
    <row r="318" spans="1:19">
      <c r="A318" s="55" t="s">
        <v>37</v>
      </c>
      <c r="B318" s="44"/>
      <c r="C318" s="8">
        <v>0</v>
      </c>
      <c r="D318" s="8">
        <v>0</v>
      </c>
      <c r="E318" s="8">
        <v>1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7</v>
      </c>
    </row>
    <row r="319" spans="1:19">
      <c r="A319" s="56" t="s">
        <v>1</v>
      </c>
      <c r="B319" s="44"/>
      <c r="C319" s="8">
        <v>0</v>
      </c>
      <c r="D319" s="8">
        <v>0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4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</row>
    <row r="320" spans="1:19">
      <c r="A320" s="57" t="s">
        <v>2</v>
      </c>
      <c r="B320" s="44"/>
      <c r="C320" s="8">
        <v>0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</row>
    <row r="321" spans="1:19">
      <c r="A321" s="58" t="s">
        <v>3</v>
      </c>
      <c r="B321" s="44"/>
      <c r="C321" s="8">
        <v>0</v>
      </c>
      <c r="D321" s="8">
        <v>0</v>
      </c>
      <c r="E321" s="8">
        <v>1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</row>
    <row r="322" spans="1:19">
      <c r="A322" s="59" t="s">
        <v>38</v>
      </c>
      <c r="B322" s="44"/>
      <c r="C322" s="8">
        <f t="shared" ref="C322:R322" si="9">24-C318-C319-C320-C321</f>
        <v>24</v>
      </c>
      <c r="D322" s="8">
        <f t="shared" si="9"/>
        <v>24</v>
      </c>
      <c r="E322" s="8">
        <f t="shared" si="9"/>
        <v>22</v>
      </c>
      <c r="F322" s="8">
        <f t="shared" si="9"/>
        <v>24</v>
      </c>
      <c r="G322" s="8">
        <f t="shared" si="9"/>
        <v>24</v>
      </c>
      <c r="H322" s="8">
        <f t="shared" si="9"/>
        <v>24</v>
      </c>
      <c r="I322" s="8">
        <f t="shared" si="9"/>
        <v>24</v>
      </c>
      <c r="J322" s="8">
        <f t="shared" si="9"/>
        <v>24</v>
      </c>
      <c r="K322" s="8">
        <f t="shared" si="9"/>
        <v>20</v>
      </c>
      <c r="L322" s="8">
        <f t="shared" si="9"/>
        <v>24</v>
      </c>
      <c r="M322" s="8">
        <f t="shared" si="9"/>
        <v>24</v>
      </c>
      <c r="N322" s="8">
        <f t="shared" si="9"/>
        <v>24</v>
      </c>
      <c r="O322" s="8">
        <f t="shared" si="9"/>
        <v>24</v>
      </c>
      <c r="P322" s="8">
        <f t="shared" si="9"/>
        <v>24</v>
      </c>
      <c r="Q322" s="8">
        <f t="shared" si="9"/>
        <v>24</v>
      </c>
      <c r="R322" s="8">
        <f t="shared" si="9"/>
        <v>17</v>
      </c>
    </row>
    <row r="323" spans="1:19">
      <c r="A323" s="60" t="s">
        <v>39</v>
      </c>
      <c r="B323" s="44"/>
      <c r="C323" s="13">
        <f>C322/(SUM(S293:S316))</f>
        <v>1</v>
      </c>
      <c r="D323" s="13">
        <f>D322/(SUM(S293:S316))</f>
        <v>1</v>
      </c>
      <c r="E323" s="13">
        <f>E322/(SUM(S293:S316))</f>
        <v>0.91666666666666663</v>
      </c>
      <c r="F323" s="13">
        <f>F322/(SUM(S293:S316))</f>
        <v>1</v>
      </c>
      <c r="G323" s="13">
        <f>G322/(SUM(S293:S316))</f>
        <v>1</v>
      </c>
      <c r="H323" s="13">
        <f>H322/(SUM(S293:S316))</f>
        <v>1</v>
      </c>
      <c r="I323" s="13">
        <f>I322/(SUM(S293:S316))</f>
        <v>1</v>
      </c>
      <c r="J323" s="13">
        <f>J322/(SUM(S293:S316))</f>
        <v>1</v>
      </c>
      <c r="K323" s="13">
        <f>K322/(SUM(S293:S316))</f>
        <v>0.83333333333333337</v>
      </c>
      <c r="L323" s="13">
        <f>L322/(SUM(S293:S316))</f>
        <v>1</v>
      </c>
      <c r="M323" s="13">
        <f>M322/(SUM(S293:S316))</f>
        <v>1</v>
      </c>
      <c r="N323" s="13">
        <f>N322/(SUM(S293:S316))</f>
        <v>1</v>
      </c>
      <c r="O323" s="13">
        <f>O322/(SUM(S293:S316))</f>
        <v>1</v>
      </c>
      <c r="P323" s="13">
        <f>P322/(SUM(S293:S316))</f>
        <v>1</v>
      </c>
      <c r="Q323" s="13">
        <f>Q322/(SUM(S293:S316))</f>
        <v>1</v>
      </c>
      <c r="R323" s="13">
        <f>R322/(SUM(S293:S316))</f>
        <v>0.70833333333333337</v>
      </c>
    </row>
    <row r="325" spans="1:19">
      <c r="A325" s="6">
        <v>11</v>
      </c>
      <c r="B325" s="7">
        <v>0</v>
      </c>
      <c r="C325" s="8">
        <v>27.8</v>
      </c>
      <c r="D325" s="8">
        <v>25.08</v>
      </c>
      <c r="E325" s="8">
        <v>0.33</v>
      </c>
      <c r="F325" s="8">
        <v>1.1200000000000001</v>
      </c>
      <c r="G325" s="8">
        <v>1.01</v>
      </c>
      <c r="H325" s="8">
        <v>2.13</v>
      </c>
      <c r="I325" s="8">
        <v>2.88</v>
      </c>
      <c r="J325" s="8">
        <v>16</v>
      </c>
      <c r="K325" s="23">
        <v>985</v>
      </c>
      <c r="L325" s="8">
        <v>27.4</v>
      </c>
      <c r="M325" s="8">
        <v>76.3</v>
      </c>
      <c r="N325" s="9">
        <v>1012.9</v>
      </c>
      <c r="O325" s="8">
        <v>13</v>
      </c>
      <c r="P325" s="8">
        <v>2.36</v>
      </c>
      <c r="Q325" s="8">
        <v>62.2</v>
      </c>
      <c r="R325" s="10">
        <v>219</v>
      </c>
      <c r="S325" s="14">
        <v>1</v>
      </c>
    </row>
    <row r="326" spans="1:19">
      <c r="A326" s="6">
        <v>11</v>
      </c>
      <c r="B326" s="7">
        <v>4.1666666666666664E-2</v>
      </c>
      <c r="C326" s="8">
        <v>27.9</v>
      </c>
      <c r="D326" s="8">
        <v>25.07</v>
      </c>
      <c r="E326" s="8">
        <v>0.28999999999999998</v>
      </c>
      <c r="F326" s="8">
        <v>1.2</v>
      </c>
      <c r="G326" s="8">
        <v>0.81</v>
      </c>
      <c r="H326" s="8">
        <v>2.0099999999999998</v>
      </c>
      <c r="I326" s="8">
        <v>3.14</v>
      </c>
      <c r="J326" s="8">
        <v>14</v>
      </c>
      <c r="K326" s="23">
        <v>985</v>
      </c>
      <c r="L326" s="8">
        <v>27.3</v>
      </c>
      <c r="M326" s="8">
        <v>75.3</v>
      </c>
      <c r="N326" s="9">
        <v>1012.4</v>
      </c>
      <c r="O326" s="8">
        <v>12</v>
      </c>
      <c r="P326" s="8">
        <v>2.0699999999999998</v>
      </c>
      <c r="Q326" s="8">
        <v>65.239999999999995</v>
      </c>
      <c r="R326" s="12">
        <v>0</v>
      </c>
      <c r="S326" s="14">
        <v>1</v>
      </c>
    </row>
    <row r="327" spans="1:19">
      <c r="A327" s="6">
        <v>11</v>
      </c>
      <c r="B327" s="7">
        <v>8.3333333333333301E-2</v>
      </c>
      <c r="C327" s="8">
        <v>27.8</v>
      </c>
      <c r="D327" s="8">
        <v>25.18</v>
      </c>
      <c r="E327" s="8">
        <v>0.28999999999999998</v>
      </c>
      <c r="F327" s="8">
        <v>1.25</v>
      </c>
      <c r="G327" s="8">
        <v>0.62</v>
      </c>
      <c r="H327" s="8">
        <v>1.87</v>
      </c>
      <c r="I327" s="8">
        <v>3.19</v>
      </c>
      <c r="J327" s="8">
        <v>16</v>
      </c>
      <c r="K327" s="23">
        <v>985</v>
      </c>
      <c r="L327" s="8">
        <v>27.2</v>
      </c>
      <c r="M327" s="8">
        <v>75.5</v>
      </c>
      <c r="N327" s="9">
        <v>1011.9</v>
      </c>
      <c r="O327" s="8">
        <v>13</v>
      </c>
      <c r="P327" s="8">
        <v>1.82</v>
      </c>
      <c r="Q327" s="8">
        <v>71.34</v>
      </c>
      <c r="R327" s="12">
        <v>0</v>
      </c>
      <c r="S327" s="14">
        <v>1</v>
      </c>
    </row>
    <row r="328" spans="1:19">
      <c r="A328" s="6">
        <v>11</v>
      </c>
      <c r="B328" s="7">
        <v>0.125</v>
      </c>
      <c r="C328" s="8">
        <v>27.8</v>
      </c>
      <c r="D328" s="8">
        <v>25.15</v>
      </c>
      <c r="E328" s="8">
        <v>0.31</v>
      </c>
      <c r="F328" s="8">
        <v>0.97</v>
      </c>
      <c r="G328" s="8">
        <v>0.76</v>
      </c>
      <c r="H328" s="8">
        <v>1.73</v>
      </c>
      <c r="I328" s="8">
        <v>3.28</v>
      </c>
      <c r="J328" s="8">
        <v>17</v>
      </c>
      <c r="K328" s="23">
        <v>985</v>
      </c>
      <c r="L328" s="8">
        <v>27</v>
      </c>
      <c r="M328" s="8">
        <v>74.099999999999994</v>
      </c>
      <c r="N328" s="9">
        <v>1011.4</v>
      </c>
      <c r="O328" s="8">
        <v>12</v>
      </c>
      <c r="P328" s="8">
        <v>2.11</v>
      </c>
      <c r="Q328" s="8">
        <v>71.77</v>
      </c>
      <c r="R328" s="12">
        <v>0</v>
      </c>
      <c r="S328" s="14">
        <v>1</v>
      </c>
    </row>
    <row r="329" spans="1:19">
      <c r="A329" s="6">
        <v>11</v>
      </c>
      <c r="B329" s="7">
        <v>0.16666666666666699</v>
      </c>
      <c r="C329" s="8">
        <v>27.7</v>
      </c>
      <c r="D329" s="8">
        <v>23.52</v>
      </c>
      <c r="E329" s="8">
        <v>0.32</v>
      </c>
      <c r="F329" s="8">
        <v>1.04</v>
      </c>
      <c r="G329" s="8">
        <v>1.56</v>
      </c>
      <c r="H329" s="8">
        <v>2.6</v>
      </c>
      <c r="I329" s="8">
        <v>3.28</v>
      </c>
      <c r="J329" s="8">
        <v>18</v>
      </c>
      <c r="K329" s="23">
        <v>985</v>
      </c>
      <c r="L329" s="8">
        <v>26.5</v>
      </c>
      <c r="M329" s="8">
        <v>75.900000000000006</v>
      </c>
      <c r="N329" s="9">
        <v>1011.4</v>
      </c>
      <c r="O329" s="8">
        <v>11</v>
      </c>
      <c r="P329" s="8">
        <v>2.09</v>
      </c>
      <c r="Q329" s="8">
        <v>94.66</v>
      </c>
      <c r="R329" s="10">
        <v>219</v>
      </c>
      <c r="S329" s="14">
        <v>1</v>
      </c>
    </row>
    <row r="330" spans="1:19">
      <c r="A330" s="6">
        <v>11</v>
      </c>
      <c r="B330" s="7">
        <v>0.20833333333333301</v>
      </c>
      <c r="C330" s="8">
        <v>27.7</v>
      </c>
      <c r="D330" s="8">
        <v>20.170000000000002</v>
      </c>
      <c r="E330" s="8">
        <v>0.32</v>
      </c>
      <c r="F330" s="8">
        <v>1.1599999999999999</v>
      </c>
      <c r="G330" s="8">
        <v>1.63</v>
      </c>
      <c r="H330" s="8">
        <v>2.79</v>
      </c>
      <c r="I330" s="8">
        <v>3.24</v>
      </c>
      <c r="J330" s="8">
        <v>21</v>
      </c>
      <c r="K330" s="23">
        <v>985</v>
      </c>
      <c r="L330" s="8">
        <v>25.6</v>
      </c>
      <c r="M330" s="8">
        <v>80.3</v>
      </c>
      <c r="N330" s="9">
        <v>1011.8</v>
      </c>
      <c r="O330" s="8">
        <v>11</v>
      </c>
      <c r="P330" s="8">
        <v>1.1499999999999999</v>
      </c>
      <c r="Q330" s="8">
        <v>118.39</v>
      </c>
      <c r="R330" s="12">
        <v>0</v>
      </c>
      <c r="S330" s="14">
        <v>1</v>
      </c>
    </row>
    <row r="331" spans="1:19">
      <c r="A331" s="6">
        <v>11</v>
      </c>
      <c r="B331" s="7">
        <v>0.25</v>
      </c>
      <c r="C331" s="8">
        <v>27.6</v>
      </c>
      <c r="D331" s="8">
        <v>13.15</v>
      </c>
      <c r="E331" s="8">
        <v>0.35</v>
      </c>
      <c r="F331" s="8">
        <v>1.49</v>
      </c>
      <c r="G331" s="8">
        <v>5.5</v>
      </c>
      <c r="H331" s="8">
        <v>6.99</v>
      </c>
      <c r="I331" s="8">
        <v>3.42</v>
      </c>
      <c r="J331" s="8">
        <v>27</v>
      </c>
      <c r="K331" s="23">
        <v>985</v>
      </c>
      <c r="L331" s="8">
        <v>25</v>
      </c>
      <c r="M331" s="8">
        <v>83.3</v>
      </c>
      <c r="N331" s="9">
        <v>1012.2</v>
      </c>
      <c r="O331" s="8">
        <v>21</v>
      </c>
      <c r="P331" s="8">
        <v>1.26</v>
      </c>
      <c r="Q331" s="8">
        <v>114.56</v>
      </c>
      <c r="R331" s="12">
        <v>0</v>
      </c>
      <c r="S331" s="14">
        <v>1</v>
      </c>
    </row>
    <row r="332" spans="1:19">
      <c r="A332" s="6">
        <v>11</v>
      </c>
      <c r="B332" s="7">
        <v>0.29166666666666702</v>
      </c>
      <c r="C332" s="8">
        <v>27.6</v>
      </c>
      <c r="D332" s="8">
        <v>14.55</v>
      </c>
      <c r="E332" s="8">
        <v>0.38</v>
      </c>
      <c r="F332" s="8">
        <v>2.2000000000000002</v>
      </c>
      <c r="G332" s="8">
        <v>6.75</v>
      </c>
      <c r="H332" s="8">
        <v>8.9499999999999993</v>
      </c>
      <c r="I332" s="8">
        <v>3.01</v>
      </c>
      <c r="J332" s="8">
        <v>27</v>
      </c>
      <c r="K332" s="23">
        <v>985</v>
      </c>
      <c r="L332" s="8">
        <v>25.8</v>
      </c>
      <c r="M332" s="8">
        <v>78.2</v>
      </c>
      <c r="N332" s="9">
        <v>1012.6</v>
      </c>
      <c r="O332" s="8">
        <v>91</v>
      </c>
      <c r="P332" s="8">
        <v>1.75</v>
      </c>
      <c r="Q332" s="8">
        <v>113.75</v>
      </c>
      <c r="R332" s="12">
        <v>0</v>
      </c>
      <c r="S332" s="14">
        <v>1</v>
      </c>
    </row>
    <row r="333" spans="1:19">
      <c r="A333" s="6">
        <v>11</v>
      </c>
      <c r="B333" s="7">
        <v>0.33333333333333298</v>
      </c>
      <c r="C333" s="8">
        <v>27.7</v>
      </c>
      <c r="D333" s="8">
        <v>18.21</v>
      </c>
      <c r="E333" s="8">
        <v>0.41</v>
      </c>
      <c r="F333" s="8">
        <v>3.2</v>
      </c>
      <c r="G333" s="8">
        <v>5.95</v>
      </c>
      <c r="H333" s="8">
        <v>9.15</v>
      </c>
      <c r="I333" s="8">
        <v>2.89</v>
      </c>
      <c r="J333" s="8">
        <v>34</v>
      </c>
      <c r="K333" s="23">
        <v>985</v>
      </c>
      <c r="L333" s="8">
        <v>27.3</v>
      </c>
      <c r="M333" s="8">
        <v>72.599999999999994</v>
      </c>
      <c r="N333" s="9">
        <v>1013</v>
      </c>
      <c r="O333" s="8">
        <v>345</v>
      </c>
      <c r="P333" s="8">
        <v>2.2799999999999998</v>
      </c>
      <c r="Q333" s="8">
        <v>122.68</v>
      </c>
      <c r="R333" s="10">
        <v>219</v>
      </c>
      <c r="S333" s="14">
        <v>1</v>
      </c>
    </row>
    <row r="334" spans="1:19">
      <c r="A334" s="6">
        <v>11</v>
      </c>
      <c r="B334" s="7">
        <v>0.375</v>
      </c>
      <c r="C334" s="8">
        <v>27.7</v>
      </c>
      <c r="D334" s="8">
        <v>23.44</v>
      </c>
      <c r="E334" s="8">
        <v>0.45</v>
      </c>
      <c r="F334" s="8">
        <v>2.54</v>
      </c>
      <c r="G334" s="8">
        <v>4.16</v>
      </c>
      <c r="H334" s="8">
        <v>6.7</v>
      </c>
      <c r="I334" s="8">
        <v>3.05</v>
      </c>
      <c r="J334" s="8">
        <v>37</v>
      </c>
      <c r="K334" s="23">
        <v>985</v>
      </c>
      <c r="L334" s="8">
        <v>28.2</v>
      </c>
      <c r="M334" s="8">
        <v>67.900000000000006</v>
      </c>
      <c r="N334" s="9">
        <v>1013.1</v>
      </c>
      <c r="O334" s="8">
        <v>536</v>
      </c>
      <c r="P334" s="8">
        <v>3.05</v>
      </c>
      <c r="Q334" s="8">
        <v>89.76</v>
      </c>
      <c r="R334" s="12">
        <v>0</v>
      </c>
      <c r="S334" s="14">
        <v>1</v>
      </c>
    </row>
    <row r="335" spans="1:19">
      <c r="A335" s="6">
        <v>11</v>
      </c>
      <c r="B335" s="7">
        <v>0.41666666666666702</v>
      </c>
      <c r="C335" s="8">
        <v>27.7</v>
      </c>
      <c r="D335" s="8">
        <v>27.56</v>
      </c>
      <c r="E335" s="8">
        <v>0.33</v>
      </c>
      <c r="F335" s="8">
        <v>2.02</v>
      </c>
      <c r="G335" s="8">
        <v>2.89</v>
      </c>
      <c r="H335" s="8">
        <v>4.91</v>
      </c>
      <c r="I335" s="8">
        <v>3.4</v>
      </c>
      <c r="J335" s="8">
        <v>18</v>
      </c>
      <c r="K335" s="23">
        <v>985</v>
      </c>
      <c r="L335" s="8">
        <v>29.6</v>
      </c>
      <c r="M335" s="8">
        <v>57.9</v>
      </c>
      <c r="N335" s="9">
        <v>1013</v>
      </c>
      <c r="O335" s="8">
        <v>710</v>
      </c>
      <c r="P335" s="8">
        <v>3.66</v>
      </c>
      <c r="Q335" s="8">
        <v>109.01</v>
      </c>
      <c r="R335" s="12">
        <v>0</v>
      </c>
      <c r="S335" s="14">
        <v>1</v>
      </c>
    </row>
    <row r="336" spans="1:19">
      <c r="A336" s="6">
        <v>11</v>
      </c>
      <c r="B336" s="7">
        <v>0.45833333333333298</v>
      </c>
      <c r="C336" s="8">
        <v>27.8</v>
      </c>
      <c r="D336" s="8">
        <v>28.97</v>
      </c>
      <c r="E336" s="8">
        <v>0.3</v>
      </c>
      <c r="F336" s="8">
        <v>1.76</v>
      </c>
      <c r="G336" s="8">
        <v>2.59</v>
      </c>
      <c r="H336" s="8">
        <v>4.3499999999999996</v>
      </c>
      <c r="I336" s="8">
        <v>3.45</v>
      </c>
      <c r="J336" s="8">
        <v>31</v>
      </c>
      <c r="K336" s="23">
        <v>985</v>
      </c>
      <c r="L336" s="8">
        <v>30.4</v>
      </c>
      <c r="M336" s="8">
        <v>52.3</v>
      </c>
      <c r="N336" s="9">
        <v>1012.4</v>
      </c>
      <c r="O336" s="8">
        <v>751</v>
      </c>
      <c r="P336" s="8">
        <v>3.42</v>
      </c>
      <c r="Q336" s="8">
        <v>114.21</v>
      </c>
      <c r="R336" s="12">
        <v>0</v>
      </c>
      <c r="S336" s="14">
        <v>1</v>
      </c>
    </row>
    <row r="337" spans="1:19">
      <c r="A337" s="6">
        <v>11</v>
      </c>
      <c r="B337" s="7">
        <v>0.5</v>
      </c>
      <c r="C337" s="8">
        <v>28.2</v>
      </c>
      <c r="D337" s="8">
        <v>29.33</v>
      </c>
      <c r="E337" s="8">
        <v>0.28999999999999998</v>
      </c>
      <c r="F337" s="8">
        <v>1.68</v>
      </c>
      <c r="G337" s="8">
        <v>2.65</v>
      </c>
      <c r="H337" s="8">
        <v>4.33</v>
      </c>
      <c r="I337" s="8">
        <v>3.45</v>
      </c>
      <c r="J337" s="8">
        <v>20</v>
      </c>
      <c r="K337" s="23">
        <v>985</v>
      </c>
      <c r="L337" s="8">
        <v>31.3</v>
      </c>
      <c r="M337" s="8">
        <v>47.6</v>
      </c>
      <c r="N337" s="9">
        <v>1011.7</v>
      </c>
      <c r="O337" s="8">
        <v>876</v>
      </c>
      <c r="P337" s="8">
        <v>3.64</v>
      </c>
      <c r="Q337" s="8">
        <v>105.72</v>
      </c>
      <c r="R337" s="10">
        <v>219</v>
      </c>
      <c r="S337" s="14">
        <v>1</v>
      </c>
    </row>
    <row r="338" spans="1:19">
      <c r="A338" s="6">
        <v>11</v>
      </c>
      <c r="B338" s="7">
        <v>0.54166666666666696</v>
      </c>
      <c r="C338" s="8">
        <v>29</v>
      </c>
      <c r="D338" s="8">
        <v>31.6</v>
      </c>
      <c r="E338" s="8">
        <v>0.27</v>
      </c>
      <c r="F338" s="8">
        <v>1.5</v>
      </c>
      <c r="G338" s="8">
        <v>2.29</v>
      </c>
      <c r="H338" s="8">
        <v>3.79</v>
      </c>
      <c r="I338" s="8">
        <v>3.45</v>
      </c>
      <c r="J338" s="8">
        <v>14</v>
      </c>
      <c r="K338" s="23">
        <v>985</v>
      </c>
      <c r="L338" s="8">
        <v>31.7</v>
      </c>
      <c r="M338" s="8">
        <v>43.3</v>
      </c>
      <c r="N338" s="9">
        <v>1010.8</v>
      </c>
      <c r="O338" s="8">
        <v>902</v>
      </c>
      <c r="P338" s="8">
        <v>3.77</v>
      </c>
      <c r="Q338" s="8">
        <v>93.04</v>
      </c>
      <c r="R338" s="12">
        <v>0</v>
      </c>
      <c r="S338" s="14">
        <v>1</v>
      </c>
    </row>
    <row r="339" spans="1:19">
      <c r="A339" s="6">
        <v>11</v>
      </c>
      <c r="B339" s="7">
        <v>0.58333333333333304</v>
      </c>
      <c r="C339" s="8">
        <v>30.1</v>
      </c>
      <c r="D339" s="8">
        <v>33.89</v>
      </c>
      <c r="E339" s="8">
        <v>0.3</v>
      </c>
      <c r="F339" s="8">
        <v>1.44</v>
      </c>
      <c r="G339" s="8">
        <v>2.79</v>
      </c>
      <c r="H339" s="8">
        <v>4.2300000000000004</v>
      </c>
      <c r="I339" s="8">
        <v>3.88</v>
      </c>
      <c r="J339" s="8">
        <v>19</v>
      </c>
      <c r="K339" s="23">
        <v>985</v>
      </c>
      <c r="L339" s="8">
        <v>31.8</v>
      </c>
      <c r="M339" s="8">
        <v>48.9</v>
      </c>
      <c r="N339" s="9">
        <v>1009.7</v>
      </c>
      <c r="O339" s="8">
        <v>650</v>
      </c>
      <c r="P339" s="8">
        <v>2.54</v>
      </c>
      <c r="Q339" s="8">
        <v>67.56</v>
      </c>
      <c r="R339" s="12">
        <v>0</v>
      </c>
      <c r="S339" s="14">
        <v>1</v>
      </c>
    </row>
    <row r="340" spans="1:19">
      <c r="A340" s="6">
        <v>11</v>
      </c>
      <c r="B340" s="7">
        <v>0.625</v>
      </c>
      <c r="C340" s="8">
        <v>30</v>
      </c>
      <c r="D340" s="8">
        <v>33.520000000000003</v>
      </c>
      <c r="E340" s="8">
        <v>0.33</v>
      </c>
      <c r="F340" s="8">
        <v>1.42</v>
      </c>
      <c r="G340" s="8">
        <v>3.37</v>
      </c>
      <c r="H340" s="8">
        <v>4.79</v>
      </c>
      <c r="I340" s="8">
        <v>3.77</v>
      </c>
      <c r="J340" s="8">
        <v>29</v>
      </c>
      <c r="K340" s="23">
        <v>985</v>
      </c>
      <c r="L340" s="8">
        <v>30.8</v>
      </c>
      <c r="M340" s="8">
        <v>56.2</v>
      </c>
      <c r="N340" s="9">
        <v>1009.1</v>
      </c>
      <c r="O340" s="8">
        <v>547</v>
      </c>
      <c r="P340" s="8">
        <v>2.87</v>
      </c>
      <c r="Q340" s="8">
        <v>50.25</v>
      </c>
      <c r="R340" s="12">
        <v>0</v>
      </c>
      <c r="S340" s="14">
        <v>1</v>
      </c>
    </row>
    <row r="341" spans="1:19">
      <c r="A341" s="6">
        <v>11</v>
      </c>
      <c r="B341" s="7">
        <v>0.66666666666666696</v>
      </c>
      <c r="C341" s="8">
        <v>30.5</v>
      </c>
      <c r="D341" s="8">
        <v>32.49</v>
      </c>
      <c r="E341" s="8">
        <v>0.31</v>
      </c>
      <c r="F341" s="8">
        <v>1.42</v>
      </c>
      <c r="G341" s="8">
        <v>3.31</v>
      </c>
      <c r="H341" s="8">
        <v>4.7300000000000004</v>
      </c>
      <c r="I341" s="8">
        <v>3.93</v>
      </c>
      <c r="J341" s="8">
        <v>15</v>
      </c>
      <c r="K341" s="23">
        <v>985</v>
      </c>
      <c r="L341" s="8">
        <v>29.6</v>
      </c>
      <c r="M341" s="8">
        <v>59.7</v>
      </c>
      <c r="N341" s="9">
        <v>1009.2</v>
      </c>
      <c r="O341" s="8">
        <v>368</v>
      </c>
      <c r="P341" s="8">
        <v>3.74</v>
      </c>
      <c r="Q341" s="8">
        <v>45.58</v>
      </c>
      <c r="R341" s="10">
        <v>219</v>
      </c>
      <c r="S341" s="14">
        <v>1</v>
      </c>
    </row>
    <row r="342" spans="1:19">
      <c r="A342" s="6">
        <v>11</v>
      </c>
      <c r="B342" s="7">
        <v>0.70833333333333304</v>
      </c>
      <c r="C342" s="8">
        <v>29.2</v>
      </c>
      <c r="D342" s="8">
        <v>32.93</v>
      </c>
      <c r="E342" s="8">
        <v>0.32</v>
      </c>
      <c r="F342" s="8">
        <v>1.42</v>
      </c>
      <c r="G342" s="8">
        <v>2.41</v>
      </c>
      <c r="H342" s="8">
        <v>3.83</v>
      </c>
      <c r="I342" s="8">
        <v>3.55</v>
      </c>
      <c r="J342" s="8">
        <v>19</v>
      </c>
      <c r="K342" s="23">
        <v>985</v>
      </c>
      <c r="L342" s="8">
        <v>28.8</v>
      </c>
      <c r="M342" s="8">
        <v>62.2</v>
      </c>
      <c r="N342" s="9">
        <v>1009.4</v>
      </c>
      <c r="O342" s="8">
        <v>137</v>
      </c>
      <c r="P342" s="8">
        <v>3.37</v>
      </c>
      <c r="Q342" s="8">
        <v>57.22</v>
      </c>
      <c r="R342" s="12">
        <v>0</v>
      </c>
      <c r="S342" s="14">
        <v>1</v>
      </c>
    </row>
    <row r="343" spans="1:19">
      <c r="A343" s="6">
        <v>11</v>
      </c>
      <c r="B343" s="7">
        <v>0.75</v>
      </c>
      <c r="C343" s="8">
        <v>28.3</v>
      </c>
      <c r="D343" s="8">
        <v>29.82</v>
      </c>
      <c r="E343" s="8">
        <v>0.33</v>
      </c>
      <c r="F343" s="8">
        <v>1.1200000000000001</v>
      </c>
      <c r="G343" s="8">
        <v>2.96</v>
      </c>
      <c r="H343" s="8">
        <v>4.08</v>
      </c>
      <c r="I343" s="8">
        <v>3.55</v>
      </c>
      <c r="J343" s="8">
        <v>18</v>
      </c>
      <c r="K343" s="23">
        <v>985</v>
      </c>
      <c r="L343" s="8">
        <v>28</v>
      </c>
      <c r="M343" s="8">
        <v>65.400000000000006</v>
      </c>
      <c r="N343" s="9">
        <v>1009.8</v>
      </c>
      <c r="O343" s="8">
        <v>21</v>
      </c>
      <c r="P343" s="8">
        <v>2.79</v>
      </c>
      <c r="Q343" s="8">
        <v>60.02</v>
      </c>
      <c r="R343" s="12">
        <v>0</v>
      </c>
      <c r="S343" s="14">
        <v>1</v>
      </c>
    </row>
    <row r="344" spans="1:19">
      <c r="A344" s="6">
        <v>11</v>
      </c>
      <c r="B344" s="7">
        <v>0.79166666666666696</v>
      </c>
      <c r="C344" s="8">
        <v>27.9</v>
      </c>
      <c r="D344" s="8">
        <v>28.2</v>
      </c>
      <c r="E344" s="8">
        <v>0.34</v>
      </c>
      <c r="F344" s="8">
        <v>1.1399999999999999</v>
      </c>
      <c r="G344" s="8">
        <v>3.58</v>
      </c>
      <c r="H344" s="8">
        <v>4.72</v>
      </c>
      <c r="I344" s="8">
        <v>3.67</v>
      </c>
      <c r="J344" s="8">
        <v>18</v>
      </c>
      <c r="K344" s="23">
        <v>985</v>
      </c>
      <c r="L344" s="8">
        <v>27.6</v>
      </c>
      <c r="M344" s="8">
        <v>69.7</v>
      </c>
      <c r="N344" s="9">
        <v>1010.1</v>
      </c>
      <c r="O344" s="8">
        <v>12</v>
      </c>
      <c r="P344" s="8">
        <v>2.2400000000000002</v>
      </c>
      <c r="Q344" s="8">
        <v>58.73</v>
      </c>
      <c r="R344" s="12">
        <v>0</v>
      </c>
      <c r="S344" s="14">
        <v>1</v>
      </c>
    </row>
    <row r="345" spans="1:19">
      <c r="A345" s="6">
        <v>11</v>
      </c>
      <c r="B345" s="7">
        <v>0.83333333333333304</v>
      </c>
      <c r="C345" s="8">
        <v>28</v>
      </c>
      <c r="D345" s="8">
        <v>27.66</v>
      </c>
      <c r="E345" s="8">
        <v>0.32</v>
      </c>
      <c r="F345" s="8">
        <v>1.17</v>
      </c>
      <c r="G345" s="8">
        <v>2.81</v>
      </c>
      <c r="H345" s="8">
        <v>3.98</v>
      </c>
      <c r="I345" s="8">
        <v>3.67</v>
      </c>
      <c r="J345" s="8">
        <v>14</v>
      </c>
      <c r="K345" s="23">
        <v>985</v>
      </c>
      <c r="L345" s="8">
        <v>27.6</v>
      </c>
      <c r="M345" s="8">
        <v>71.599999999999994</v>
      </c>
      <c r="N345" s="9">
        <v>1010.7</v>
      </c>
      <c r="O345" s="8">
        <v>12</v>
      </c>
      <c r="P345" s="8">
        <v>2.2400000000000002</v>
      </c>
      <c r="Q345" s="8">
        <v>63.62</v>
      </c>
      <c r="R345" s="10">
        <v>219</v>
      </c>
      <c r="S345" s="14">
        <v>1</v>
      </c>
    </row>
    <row r="346" spans="1:19">
      <c r="A346" s="6">
        <v>11</v>
      </c>
      <c r="B346" s="7">
        <v>0.875</v>
      </c>
      <c r="C346" s="8">
        <v>28</v>
      </c>
      <c r="D346" s="8">
        <v>27.79</v>
      </c>
      <c r="E346" s="8">
        <v>0.31</v>
      </c>
      <c r="F346" s="8">
        <v>1.22</v>
      </c>
      <c r="G346" s="8">
        <v>2.06</v>
      </c>
      <c r="H346" s="8">
        <v>3.28</v>
      </c>
      <c r="I346" s="8">
        <v>3.67</v>
      </c>
      <c r="J346" s="8">
        <v>16</v>
      </c>
      <c r="K346" s="23">
        <v>985</v>
      </c>
      <c r="L346" s="8">
        <v>27.5</v>
      </c>
      <c r="M346" s="8">
        <v>73.599999999999994</v>
      </c>
      <c r="N346" s="9">
        <v>1011.2</v>
      </c>
      <c r="O346" s="8">
        <v>12</v>
      </c>
      <c r="P346" s="8">
        <v>2.2999999999999998</v>
      </c>
      <c r="Q346" s="8">
        <v>63.27</v>
      </c>
      <c r="R346" s="10">
        <v>219</v>
      </c>
      <c r="S346" s="14">
        <v>1</v>
      </c>
    </row>
    <row r="347" spans="1:19">
      <c r="A347" s="6">
        <v>11</v>
      </c>
      <c r="B347" s="7">
        <v>0.91666666666666696</v>
      </c>
      <c r="C347" s="8">
        <v>27.9</v>
      </c>
      <c r="D347" s="8">
        <v>26.26</v>
      </c>
      <c r="E347" s="8">
        <v>0.3</v>
      </c>
      <c r="F347" s="8">
        <v>1.1399999999999999</v>
      </c>
      <c r="G347" s="8">
        <v>1.49</v>
      </c>
      <c r="H347" s="8">
        <v>2.63</v>
      </c>
      <c r="I347" s="8">
        <v>3.75</v>
      </c>
      <c r="J347" s="8">
        <v>22</v>
      </c>
      <c r="K347" s="23">
        <v>985</v>
      </c>
      <c r="L347" s="8">
        <v>27.4</v>
      </c>
      <c r="M347" s="8">
        <v>77</v>
      </c>
      <c r="N347" s="9">
        <v>1011.5</v>
      </c>
      <c r="O347" s="8">
        <v>12</v>
      </c>
      <c r="P347" s="8">
        <v>2.4</v>
      </c>
      <c r="Q347" s="8">
        <v>63.8</v>
      </c>
      <c r="R347" s="12">
        <v>0</v>
      </c>
      <c r="S347" s="14">
        <v>1</v>
      </c>
    </row>
    <row r="348" spans="1:19">
      <c r="A348" s="6">
        <v>11</v>
      </c>
      <c r="B348" s="7">
        <v>0.95833333333333304</v>
      </c>
      <c r="C348" s="8">
        <v>27.9</v>
      </c>
      <c r="D348" s="8">
        <v>26.88</v>
      </c>
      <c r="E348" s="8">
        <v>0.3</v>
      </c>
      <c r="F348" s="8">
        <v>1.1200000000000001</v>
      </c>
      <c r="G348" s="8">
        <v>1.08</v>
      </c>
      <c r="H348" s="8">
        <v>2.2000000000000002</v>
      </c>
      <c r="I348" s="8">
        <v>3.81</v>
      </c>
      <c r="J348" s="8">
        <v>18</v>
      </c>
      <c r="K348" s="23">
        <v>985</v>
      </c>
      <c r="L348" s="8">
        <v>27.3</v>
      </c>
      <c r="M348" s="8">
        <v>78.900000000000006</v>
      </c>
      <c r="N348" s="9">
        <v>1011.7</v>
      </c>
      <c r="O348" s="8">
        <v>13</v>
      </c>
      <c r="P348" s="8">
        <v>2.78</v>
      </c>
      <c r="Q348" s="8">
        <v>60.93</v>
      </c>
      <c r="R348" s="12">
        <v>0</v>
      </c>
      <c r="S348" s="14">
        <v>1</v>
      </c>
    </row>
    <row r="350" spans="1:19">
      <c r="A350" s="55" t="s">
        <v>37</v>
      </c>
      <c r="B350" s="44"/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7</v>
      </c>
    </row>
    <row r="351" spans="1:19">
      <c r="A351" s="56" t="s">
        <v>1</v>
      </c>
      <c r="B351" s="44"/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24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</row>
    <row r="352" spans="1:19">
      <c r="A352" s="57" t="s">
        <v>2</v>
      </c>
      <c r="B352" s="44"/>
      <c r="C352" s="8">
        <v>0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</row>
    <row r="353" spans="1:19">
      <c r="A353" s="58" t="s">
        <v>3</v>
      </c>
      <c r="B353" s="44"/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</row>
    <row r="354" spans="1:19">
      <c r="A354" s="59" t="s">
        <v>38</v>
      </c>
      <c r="B354" s="44"/>
      <c r="C354" s="8">
        <f t="shared" ref="C354:R354" si="10">24-C350-C351-C352-C353</f>
        <v>24</v>
      </c>
      <c r="D354" s="8">
        <f t="shared" si="10"/>
        <v>24</v>
      </c>
      <c r="E354" s="8">
        <f t="shared" si="10"/>
        <v>24</v>
      </c>
      <c r="F354" s="8">
        <f t="shared" si="10"/>
        <v>24</v>
      </c>
      <c r="G354" s="8">
        <f t="shared" si="10"/>
        <v>24</v>
      </c>
      <c r="H354" s="8">
        <f t="shared" si="10"/>
        <v>24</v>
      </c>
      <c r="I354" s="8">
        <f t="shared" si="10"/>
        <v>24</v>
      </c>
      <c r="J354" s="8">
        <f t="shared" si="10"/>
        <v>24</v>
      </c>
      <c r="K354" s="8">
        <f t="shared" si="10"/>
        <v>0</v>
      </c>
      <c r="L354" s="8">
        <f t="shared" si="10"/>
        <v>24</v>
      </c>
      <c r="M354" s="8">
        <f t="shared" si="10"/>
        <v>24</v>
      </c>
      <c r="N354" s="8">
        <f t="shared" si="10"/>
        <v>24</v>
      </c>
      <c r="O354" s="8">
        <f t="shared" si="10"/>
        <v>24</v>
      </c>
      <c r="P354" s="8">
        <f t="shared" si="10"/>
        <v>24</v>
      </c>
      <c r="Q354" s="8">
        <f t="shared" si="10"/>
        <v>24</v>
      </c>
      <c r="R354" s="8">
        <f t="shared" si="10"/>
        <v>17</v>
      </c>
    </row>
    <row r="355" spans="1:19">
      <c r="A355" s="60" t="s">
        <v>39</v>
      </c>
      <c r="B355" s="44"/>
      <c r="C355" s="13">
        <f>C354/(SUM(S325:S348))</f>
        <v>1</v>
      </c>
      <c r="D355" s="13">
        <f>D354/(SUM(S325:S348))</f>
        <v>1</v>
      </c>
      <c r="E355" s="13">
        <f>E354/(SUM(S325:S348))</f>
        <v>1</v>
      </c>
      <c r="F355" s="13">
        <f>F354/(SUM(S325:S348))</f>
        <v>1</v>
      </c>
      <c r="G355" s="13">
        <f>G354/(SUM(S325:S348))</f>
        <v>1</v>
      </c>
      <c r="H355" s="13">
        <f>H354/(SUM(S325:S348))</f>
        <v>1</v>
      </c>
      <c r="I355" s="13">
        <f>I354/(SUM(S325:S348))</f>
        <v>1</v>
      </c>
      <c r="J355" s="13">
        <f>J354/(SUM(S325:S348))</f>
        <v>1</v>
      </c>
      <c r="K355" s="13">
        <f>K354/(SUM(S325:S348))</f>
        <v>0</v>
      </c>
      <c r="L355" s="13">
        <f>L354/(SUM(S325:S348))</f>
        <v>1</v>
      </c>
      <c r="M355" s="13">
        <f>M354/(SUM(S325:S348))</f>
        <v>1</v>
      </c>
      <c r="N355" s="13">
        <f>N354/(SUM(S325:S348))</f>
        <v>1</v>
      </c>
      <c r="O355" s="13">
        <f>O354/(SUM(S325:S348))</f>
        <v>1</v>
      </c>
      <c r="P355" s="13">
        <f>P354/(SUM(S325:S348))</f>
        <v>1</v>
      </c>
      <c r="Q355" s="13">
        <f>Q354/(SUM(S325:S348))</f>
        <v>1</v>
      </c>
      <c r="R355" s="13">
        <f>R354/(SUM(S325:S348))</f>
        <v>0.70833333333333337</v>
      </c>
    </row>
    <row r="357" spans="1:19">
      <c r="A357" s="6">
        <v>12</v>
      </c>
      <c r="B357" s="7">
        <v>0</v>
      </c>
      <c r="C357" s="8">
        <v>28</v>
      </c>
      <c r="D357" s="8">
        <v>26.77</v>
      </c>
      <c r="E357" s="8">
        <v>0.28000000000000003</v>
      </c>
      <c r="F357" s="8">
        <v>1.08</v>
      </c>
      <c r="G357" s="8">
        <v>0.82</v>
      </c>
      <c r="H357" s="8">
        <v>1.89</v>
      </c>
      <c r="I357" s="8">
        <v>3.86</v>
      </c>
      <c r="J357" s="8">
        <v>16</v>
      </c>
      <c r="K357" s="23">
        <v>985</v>
      </c>
      <c r="L357" s="8">
        <v>27.2</v>
      </c>
      <c r="M357" s="8">
        <v>78.7</v>
      </c>
      <c r="N357" s="9">
        <v>1011.4</v>
      </c>
      <c r="O357" s="8">
        <v>13</v>
      </c>
      <c r="P357" s="8">
        <v>2.59</v>
      </c>
      <c r="Q357" s="8">
        <v>66.17</v>
      </c>
      <c r="R357" s="10">
        <v>219</v>
      </c>
      <c r="S357" s="14">
        <v>1</v>
      </c>
    </row>
    <row r="358" spans="1:19">
      <c r="A358" s="6">
        <v>12</v>
      </c>
      <c r="B358" s="7">
        <v>4.1666666666666664E-2</v>
      </c>
      <c r="C358" s="8">
        <v>28</v>
      </c>
      <c r="D358" s="8">
        <v>26.36</v>
      </c>
      <c r="E358" s="8">
        <v>0.27</v>
      </c>
      <c r="F358" s="8">
        <v>0.89</v>
      </c>
      <c r="G358" s="8">
        <v>0.93</v>
      </c>
      <c r="H358" s="8">
        <v>1.82</v>
      </c>
      <c r="I358" s="8">
        <v>3.34</v>
      </c>
      <c r="J358" s="8">
        <v>19</v>
      </c>
      <c r="K358" s="23">
        <v>985</v>
      </c>
      <c r="L358" s="8">
        <v>27.1</v>
      </c>
      <c r="M358" s="8">
        <v>78.599999999999994</v>
      </c>
      <c r="N358" s="9">
        <v>1011.1</v>
      </c>
      <c r="O358" s="8">
        <v>13</v>
      </c>
      <c r="P358" s="8">
        <v>2.08</v>
      </c>
      <c r="Q358" s="8">
        <v>71.400000000000006</v>
      </c>
      <c r="R358" s="12">
        <v>0</v>
      </c>
      <c r="S358" s="14">
        <v>1</v>
      </c>
    </row>
    <row r="359" spans="1:19">
      <c r="A359" s="6">
        <v>12</v>
      </c>
      <c r="B359" s="7">
        <v>8.3333333333333301E-2</v>
      </c>
      <c r="C359" s="8">
        <v>27.9</v>
      </c>
      <c r="D359" s="8">
        <v>24.3</v>
      </c>
      <c r="E359" s="8">
        <v>0.26</v>
      </c>
      <c r="F359" s="8">
        <v>1.1299999999999999</v>
      </c>
      <c r="G359" s="8">
        <v>1.67</v>
      </c>
      <c r="H359" s="8">
        <v>2.79</v>
      </c>
      <c r="I359" s="8">
        <v>3.1</v>
      </c>
      <c r="J359" s="8">
        <v>19</v>
      </c>
      <c r="K359" s="23">
        <v>985</v>
      </c>
      <c r="L359" s="8">
        <v>26.8</v>
      </c>
      <c r="M359" s="8">
        <v>79.8</v>
      </c>
      <c r="N359" s="9">
        <v>1010.7</v>
      </c>
      <c r="O359" s="8">
        <v>12</v>
      </c>
      <c r="P359" s="8">
        <v>2.02</v>
      </c>
      <c r="Q359" s="8">
        <v>95.62</v>
      </c>
      <c r="R359" s="12">
        <v>0</v>
      </c>
      <c r="S359" s="14">
        <v>1</v>
      </c>
    </row>
    <row r="360" spans="1:19">
      <c r="A360" s="6">
        <v>12</v>
      </c>
      <c r="B360" s="7">
        <v>0.125</v>
      </c>
      <c r="C360" s="8">
        <v>27.9</v>
      </c>
      <c r="D360" s="8">
        <v>22.84</v>
      </c>
      <c r="E360" s="8">
        <v>0.25</v>
      </c>
      <c r="F360" s="8">
        <v>1.07</v>
      </c>
      <c r="G360" s="8">
        <v>1.08</v>
      </c>
      <c r="H360" s="8">
        <v>2.15</v>
      </c>
      <c r="I360" s="8">
        <v>3.24</v>
      </c>
      <c r="J360" s="8">
        <v>16</v>
      </c>
      <c r="K360" s="23">
        <v>985</v>
      </c>
      <c r="L360" s="8">
        <v>26.3</v>
      </c>
      <c r="M360" s="8">
        <v>81.5</v>
      </c>
      <c r="N360" s="9">
        <v>1010.5</v>
      </c>
      <c r="O360" s="8">
        <v>12</v>
      </c>
      <c r="P360" s="8">
        <v>1.21</v>
      </c>
      <c r="Q360" s="8">
        <v>129.38</v>
      </c>
      <c r="R360" s="12">
        <v>0</v>
      </c>
      <c r="S360" s="14">
        <v>1</v>
      </c>
    </row>
    <row r="361" spans="1:19">
      <c r="A361" s="6">
        <v>12</v>
      </c>
      <c r="B361" s="7">
        <v>0.16666666666666699</v>
      </c>
      <c r="C361" s="8">
        <v>27.9</v>
      </c>
      <c r="D361" s="8">
        <v>18.84</v>
      </c>
      <c r="E361" s="8">
        <v>0.26</v>
      </c>
      <c r="F361" s="8">
        <v>1.03</v>
      </c>
      <c r="G361" s="8">
        <v>1.28</v>
      </c>
      <c r="H361" s="8">
        <v>2.31</v>
      </c>
      <c r="I361" s="8">
        <v>3.3</v>
      </c>
      <c r="J361" s="8">
        <v>18</v>
      </c>
      <c r="K361" s="23">
        <v>985</v>
      </c>
      <c r="L361" s="8">
        <v>25.9</v>
      </c>
      <c r="M361" s="8">
        <v>84.1</v>
      </c>
      <c r="N361" s="9">
        <v>1010.9</v>
      </c>
      <c r="O361" s="8">
        <v>12</v>
      </c>
      <c r="P361" s="8">
        <v>0.99</v>
      </c>
      <c r="Q361" s="8">
        <v>156.13</v>
      </c>
      <c r="R361" s="10">
        <v>219</v>
      </c>
      <c r="S361" s="14">
        <v>1</v>
      </c>
    </row>
    <row r="362" spans="1:19">
      <c r="A362" s="6">
        <v>12</v>
      </c>
      <c r="B362" s="7">
        <v>0.20833333333333301</v>
      </c>
      <c r="C362" s="8">
        <v>27.8</v>
      </c>
      <c r="D362" s="8">
        <v>18.03</v>
      </c>
      <c r="E362" s="8">
        <v>0.26</v>
      </c>
      <c r="F362" s="8">
        <v>1.1200000000000001</v>
      </c>
      <c r="G362" s="8">
        <v>1.91</v>
      </c>
      <c r="H362" s="8">
        <v>3.03</v>
      </c>
      <c r="I362" s="8">
        <v>3.4</v>
      </c>
      <c r="J362" s="8">
        <v>19</v>
      </c>
      <c r="K362" s="23">
        <v>985</v>
      </c>
      <c r="L362" s="8">
        <v>25.6</v>
      </c>
      <c r="M362" s="8">
        <v>85</v>
      </c>
      <c r="N362" s="9">
        <v>1011.5</v>
      </c>
      <c r="O362" s="8">
        <v>12</v>
      </c>
      <c r="P362" s="8">
        <v>1.42</v>
      </c>
      <c r="Q362" s="8">
        <v>137.30000000000001</v>
      </c>
      <c r="R362" s="12">
        <v>0</v>
      </c>
      <c r="S362" s="14">
        <v>1</v>
      </c>
    </row>
    <row r="363" spans="1:19">
      <c r="A363" s="6">
        <v>12</v>
      </c>
      <c r="B363" s="7">
        <v>0.25</v>
      </c>
      <c r="C363" s="8">
        <v>27.8</v>
      </c>
      <c r="D363" s="8">
        <v>16.46</v>
      </c>
      <c r="E363" s="8">
        <v>0.25</v>
      </c>
      <c r="F363" s="8">
        <v>1.1200000000000001</v>
      </c>
      <c r="G363" s="8">
        <v>3.49</v>
      </c>
      <c r="H363" s="8">
        <v>4.6100000000000003</v>
      </c>
      <c r="I363" s="8">
        <v>3.38</v>
      </c>
      <c r="J363" s="8">
        <v>23</v>
      </c>
      <c r="K363" s="23">
        <v>985</v>
      </c>
      <c r="L363" s="8">
        <v>25.5</v>
      </c>
      <c r="M363" s="8">
        <v>83.1</v>
      </c>
      <c r="N363" s="9">
        <v>1012</v>
      </c>
      <c r="O363" s="8">
        <v>15</v>
      </c>
      <c r="P363" s="8">
        <v>1.89</v>
      </c>
      <c r="Q363" s="8">
        <v>132.87</v>
      </c>
      <c r="R363" s="12">
        <v>0</v>
      </c>
      <c r="S363" s="14">
        <v>1</v>
      </c>
    </row>
    <row r="364" spans="1:19">
      <c r="A364" s="6">
        <v>12</v>
      </c>
      <c r="B364" s="7">
        <v>0.29166666666666702</v>
      </c>
      <c r="C364" s="8">
        <v>27.6</v>
      </c>
      <c r="D364" s="8">
        <v>17.37</v>
      </c>
      <c r="E364" s="8">
        <v>0.23</v>
      </c>
      <c r="F364" s="8">
        <v>1.46</v>
      </c>
      <c r="G364" s="8">
        <v>3.17</v>
      </c>
      <c r="H364" s="8">
        <v>4.63</v>
      </c>
      <c r="I364" s="8">
        <v>2.97</v>
      </c>
      <c r="J364" s="8">
        <v>17</v>
      </c>
      <c r="K364" s="23">
        <v>985</v>
      </c>
      <c r="L364" s="8">
        <v>26.1</v>
      </c>
      <c r="M364" s="8">
        <v>77</v>
      </c>
      <c r="N364" s="9">
        <v>1012.5</v>
      </c>
      <c r="O364" s="8">
        <v>150</v>
      </c>
      <c r="P364" s="8">
        <v>2.5299999999999998</v>
      </c>
      <c r="Q364" s="8">
        <v>125.84</v>
      </c>
      <c r="R364" s="12">
        <v>0</v>
      </c>
      <c r="S364" s="14">
        <v>1</v>
      </c>
    </row>
    <row r="365" spans="1:19">
      <c r="A365" s="6">
        <v>12</v>
      </c>
      <c r="B365" s="7">
        <v>0.33333333333333298</v>
      </c>
      <c r="C365" s="8">
        <v>27.6</v>
      </c>
      <c r="D365" s="8">
        <v>20.18</v>
      </c>
      <c r="E365" s="8">
        <v>0.21</v>
      </c>
      <c r="F365" s="8">
        <v>1.58</v>
      </c>
      <c r="G365" s="8">
        <v>2.1</v>
      </c>
      <c r="H365" s="8">
        <v>3.68</v>
      </c>
      <c r="I365" s="8">
        <v>2.67</v>
      </c>
      <c r="J365" s="8">
        <v>7</v>
      </c>
      <c r="K365" s="23">
        <v>985</v>
      </c>
      <c r="L365" s="8">
        <v>27.3</v>
      </c>
      <c r="M365" s="8">
        <v>70.099999999999994</v>
      </c>
      <c r="N365" s="9">
        <v>1013</v>
      </c>
      <c r="O365" s="8">
        <v>384</v>
      </c>
      <c r="P365" s="8">
        <v>3.51</v>
      </c>
      <c r="Q365" s="8">
        <v>127.7</v>
      </c>
      <c r="R365" s="10">
        <v>219</v>
      </c>
      <c r="S365" s="14">
        <v>1</v>
      </c>
    </row>
    <row r="366" spans="1:19">
      <c r="A366" s="6">
        <v>12</v>
      </c>
      <c r="B366" s="7">
        <v>0.375</v>
      </c>
      <c r="C366" s="8">
        <v>27.8</v>
      </c>
      <c r="D366" s="8">
        <v>23.86</v>
      </c>
      <c r="E366" s="8">
        <v>0.2</v>
      </c>
      <c r="F366" s="8">
        <v>1.46</v>
      </c>
      <c r="G366" s="8">
        <v>1.65</v>
      </c>
      <c r="H366" s="8">
        <v>3.11</v>
      </c>
      <c r="I366" s="8">
        <v>2.71</v>
      </c>
      <c r="J366" s="8">
        <v>13</v>
      </c>
      <c r="K366" s="23">
        <v>985</v>
      </c>
      <c r="L366" s="8">
        <v>28</v>
      </c>
      <c r="M366" s="8">
        <v>66.2</v>
      </c>
      <c r="N366" s="9">
        <v>1013</v>
      </c>
      <c r="O366" s="8">
        <v>452</v>
      </c>
      <c r="P366" s="8">
        <v>3.96</v>
      </c>
      <c r="Q366" s="8">
        <v>124.5</v>
      </c>
      <c r="R366" s="12">
        <v>0</v>
      </c>
      <c r="S366" s="14">
        <v>1</v>
      </c>
    </row>
    <row r="367" spans="1:19">
      <c r="A367" s="6">
        <v>12</v>
      </c>
      <c r="B367" s="7">
        <v>0.41666666666666702</v>
      </c>
      <c r="C367" s="8">
        <v>27.7</v>
      </c>
      <c r="D367" s="8">
        <v>27.29</v>
      </c>
      <c r="E367" s="8">
        <v>0.2</v>
      </c>
      <c r="F367" s="8">
        <v>1.61</v>
      </c>
      <c r="G367" s="8">
        <v>2.29</v>
      </c>
      <c r="H367" s="8">
        <v>3.9</v>
      </c>
      <c r="I367" s="8">
        <v>3.19</v>
      </c>
      <c r="J367" s="8">
        <v>21</v>
      </c>
      <c r="K367" s="23">
        <v>985</v>
      </c>
      <c r="L367" s="8">
        <v>28.4</v>
      </c>
      <c r="M367" s="8">
        <v>63</v>
      </c>
      <c r="N367" s="9">
        <v>1012.9</v>
      </c>
      <c r="O367" s="8">
        <v>498</v>
      </c>
      <c r="P367" s="8">
        <v>4.54</v>
      </c>
      <c r="Q367" s="8">
        <v>114.64</v>
      </c>
      <c r="R367" s="12">
        <v>0</v>
      </c>
      <c r="S367" s="14">
        <v>1</v>
      </c>
    </row>
    <row r="368" spans="1:19">
      <c r="A368" s="6">
        <v>12</v>
      </c>
      <c r="B368" s="7">
        <v>0.45833333333333298</v>
      </c>
      <c r="C368" s="8">
        <v>27.6</v>
      </c>
      <c r="D368" s="8">
        <v>29.83</v>
      </c>
      <c r="E368" s="8">
        <v>0.2</v>
      </c>
      <c r="F368" s="8">
        <v>1.61</v>
      </c>
      <c r="G368" s="8">
        <v>1.87</v>
      </c>
      <c r="H368" s="8">
        <v>3.48</v>
      </c>
      <c r="I368" s="8">
        <v>3.36</v>
      </c>
      <c r="J368" s="8">
        <v>16</v>
      </c>
      <c r="K368" s="23">
        <v>985</v>
      </c>
      <c r="L368" s="8">
        <v>29.1</v>
      </c>
      <c r="M368" s="8">
        <v>60.2</v>
      </c>
      <c r="N368" s="9">
        <v>1012.6</v>
      </c>
      <c r="O368" s="8">
        <v>542</v>
      </c>
      <c r="P368" s="8">
        <v>4.21</v>
      </c>
      <c r="Q368" s="8">
        <v>106.4</v>
      </c>
      <c r="R368" s="12">
        <v>0</v>
      </c>
      <c r="S368" s="14">
        <v>1</v>
      </c>
    </row>
    <row r="369" spans="1:19">
      <c r="A369" s="6">
        <v>12</v>
      </c>
      <c r="B369" s="7">
        <v>0.5</v>
      </c>
      <c r="C369" s="8">
        <v>27.5</v>
      </c>
      <c r="D369" s="8">
        <v>31.63</v>
      </c>
      <c r="E369" s="8">
        <v>0.19</v>
      </c>
      <c r="F369" s="8">
        <v>1.37</v>
      </c>
      <c r="G369" s="8">
        <v>1.81</v>
      </c>
      <c r="H369" s="8">
        <v>3.18</v>
      </c>
      <c r="I369" s="8">
        <v>3.14</v>
      </c>
      <c r="J369" s="8">
        <v>16</v>
      </c>
      <c r="K369" s="23">
        <v>985</v>
      </c>
      <c r="L369" s="8">
        <v>29.9</v>
      </c>
      <c r="M369" s="8">
        <v>56.9</v>
      </c>
      <c r="N369" s="9">
        <v>1011.8</v>
      </c>
      <c r="O369" s="8">
        <v>757</v>
      </c>
      <c r="P369" s="8">
        <v>4.0999999999999996</v>
      </c>
      <c r="Q369" s="8">
        <v>97.83</v>
      </c>
      <c r="R369" s="10">
        <v>219</v>
      </c>
      <c r="S369" s="14">
        <v>1</v>
      </c>
    </row>
    <row r="370" spans="1:19">
      <c r="A370" s="6">
        <v>12</v>
      </c>
      <c r="B370" s="7">
        <v>0.54166666666666696</v>
      </c>
      <c r="C370" s="8">
        <v>27.7</v>
      </c>
      <c r="D370" s="8">
        <v>30.34</v>
      </c>
      <c r="E370" s="8">
        <v>0.21</v>
      </c>
      <c r="F370" s="8">
        <v>1.43</v>
      </c>
      <c r="G370" s="8">
        <v>1.53</v>
      </c>
      <c r="H370" s="8">
        <v>2.96</v>
      </c>
      <c r="I370" s="8">
        <v>3.26</v>
      </c>
      <c r="J370" s="8">
        <v>13</v>
      </c>
      <c r="K370" s="23">
        <v>985</v>
      </c>
      <c r="L370" s="8">
        <v>28.9</v>
      </c>
      <c r="M370" s="8">
        <v>64.599999999999994</v>
      </c>
      <c r="N370" s="9">
        <v>1011.2</v>
      </c>
      <c r="O370" s="8">
        <v>324</v>
      </c>
      <c r="P370" s="8">
        <v>3.91</v>
      </c>
      <c r="Q370" s="8">
        <v>71.099999999999994</v>
      </c>
      <c r="R370" s="12">
        <v>0</v>
      </c>
      <c r="S370" s="14">
        <v>1</v>
      </c>
    </row>
    <row r="371" spans="1:19">
      <c r="A371" s="6">
        <v>12</v>
      </c>
      <c r="B371" s="7">
        <v>0.58333333333333304</v>
      </c>
      <c r="C371" s="8">
        <v>27.9</v>
      </c>
      <c r="D371" s="8">
        <v>29.95</v>
      </c>
      <c r="E371" s="8">
        <v>0.2</v>
      </c>
      <c r="F371" s="8">
        <v>1.38</v>
      </c>
      <c r="G371" s="8">
        <v>1.41</v>
      </c>
      <c r="H371" s="8">
        <v>2.8</v>
      </c>
      <c r="I371" s="8">
        <v>3.3</v>
      </c>
      <c r="J371" s="8">
        <v>12</v>
      </c>
      <c r="K371" s="23">
        <v>985</v>
      </c>
      <c r="L371" s="8">
        <v>28.5</v>
      </c>
      <c r="M371" s="8">
        <v>67.2</v>
      </c>
      <c r="N371" s="9">
        <v>1010.6</v>
      </c>
      <c r="O371" s="8">
        <v>422</v>
      </c>
      <c r="P371" s="8">
        <v>3.5</v>
      </c>
      <c r="Q371" s="8">
        <v>68.7</v>
      </c>
      <c r="R371" s="12">
        <v>0</v>
      </c>
      <c r="S371" s="14">
        <v>1</v>
      </c>
    </row>
    <row r="372" spans="1:19">
      <c r="A372" s="6">
        <v>12</v>
      </c>
      <c r="B372" s="7">
        <v>0.625</v>
      </c>
      <c r="C372" s="8">
        <v>28</v>
      </c>
      <c r="D372" s="8">
        <v>28.7</v>
      </c>
      <c r="E372" s="8">
        <v>0.19</v>
      </c>
      <c r="F372" s="8">
        <v>1.42</v>
      </c>
      <c r="G372" s="8">
        <v>1.49</v>
      </c>
      <c r="H372" s="8">
        <v>2.92</v>
      </c>
      <c r="I372" s="8">
        <v>3.32</v>
      </c>
      <c r="J372" s="8">
        <v>10</v>
      </c>
      <c r="K372" s="23">
        <v>985</v>
      </c>
      <c r="L372" s="8">
        <v>28.1</v>
      </c>
      <c r="M372" s="8">
        <v>68.099999999999994</v>
      </c>
      <c r="N372" s="9">
        <v>1010.2</v>
      </c>
      <c r="O372" s="8">
        <v>239</v>
      </c>
      <c r="P372" s="8">
        <v>3.37</v>
      </c>
      <c r="Q372" s="8">
        <v>79.08</v>
      </c>
      <c r="R372" s="12">
        <v>0</v>
      </c>
      <c r="S372" s="14">
        <v>1</v>
      </c>
    </row>
    <row r="373" spans="1:19">
      <c r="A373" s="6">
        <v>12</v>
      </c>
      <c r="B373" s="7">
        <v>0.66666666666666696</v>
      </c>
      <c r="C373" s="8">
        <v>27.9</v>
      </c>
      <c r="D373" s="8">
        <v>30.67</v>
      </c>
      <c r="E373" s="8">
        <v>0.18</v>
      </c>
      <c r="F373" s="8">
        <v>1.32</v>
      </c>
      <c r="G373" s="8">
        <v>1.24</v>
      </c>
      <c r="H373" s="8">
        <v>2.56</v>
      </c>
      <c r="I373" s="8">
        <v>3.19</v>
      </c>
      <c r="J373" s="8">
        <v>14</v>
      </c>
      <c r="K373" s="23">
        <v>985</v>
      </c>
      <c r="L373" s="8">
        <v>27.9</v>
      </c>
      <c r="M373" s="8">
        <v>70.400000000000006</v>
      </c>
      <c r="N373" s="9">
        <v>1010.2</v>
      </c>
      <c r="O373" s="8">
        <v>307</v>
      </c>
      <c r="P373" s="8">
        <v>3.65</v>
      </c>
      <c r="Q373" s="8">
        <v>61.98</v>
      </c>
      <c r="R373" s="10">
        <v>219</v>
      </c>
      <c r="S373" s="14">
        <v>1</v>
      </c>
    </row>
    <row r="374" spans="1:19">
      <c r="A374" s="6">
        <v>12</v>
      </c>
      <c r="B374" s="7">
        <v>0.70833333333333304</v>
      </c>
      <c r="C374" s="8">
        <v>28.4</v>
      </c>
      <c r="D374" s="8">
        <v>30.67</v>
      </c>
      <c r="E374" s="8">
        <v>0.17</v>
      </c>
      <c r="F374" s="8">
        <v>1.28</v>
      </c>
      <c r="G374" s="8">
        <v>1.02</v>
      </c>
      <c r="H374" s="8">
        <v>2.2999999999999998</v>
      </c>
      <c r="I374" s="8">
        <v>3.31</v>
      </c>
      <c r="J374" s="8">
        <v>10</v>
      </c>
      <c r="K374" s="23">
        <v>985</v>
      </c>
      <c r="L374" s="8">
        <v>27.5</v>
      </c>
      <c r="M374" s="8">
        <v>72.900000000000006</v>
      </c>
      <c r="N374" s="9">
        <v>1010.6</v>
      </c>
      <c r="O374" s="8">
        <v>156</v>
      </c>
      <c r="P374" s="8">
        <v>3.9</v>
      </c>
      <c r="Q374" s="8">
        <v>75.56</v>
      </c>
      <c r="R374" s="12">
        <v>0</v>
      </c>
      <c r="S374" s="14">
        <v>1</v>
      </c>
    </row>
    <row r="375" spans="1:19">
      <c r="A375" s="6">
        <v>12</v>
      </c>
      <c r="B375" s="7">
        <v>0.75</v>
      </c>
      <c r="C375" s="8">
        <v>28.2</v>
      </c>
      <c r="D375" s="8">
        <v>28.45</v>
      </c>
      <c r="E375" s="8">
        <v>0.2</v>
      </c>
      <c r="F375" s="8">
        <v>1.2</v>
      </c>
      <c r="G375" s="8">
        <v>2.35</v>
      </c>
      <c r="H375" s="8">
        <v>3.55</v>
      </c>
      <c r="I375" s="8">
        <v>3.51</v>
      </c>
      <c r="J375" s="8">
        <v>16</v>
      </c>
      <c r="K375" s="23">
        <v>985</v>
      </c>
      <c r="L375" s="8">
        <v>26.8</v>
      </c>
      <c r="M375" s="8">
        <v>74.7</v>
      </c>
      <c r="N375" s="9">
        <v>1010.7</v>
      </c>
      <c r="O375" s="8">
        <v>23</v>
      </c>
      <c r="P375" s="8">
        <v>2.37</v>
      </c>
      <c r="Q375" s="8">
        <v>77.489999999999995</v>
      </c>
      <c r="R375" s="12">
        <v>0</v>
      </c>
      <c r="S375" s="14">
        <v>1</v>
      </c>
    </row>
    <row r="376" spans="1:19">
      <c r="A376" s="6">
        <v>12</v>
      </c>
      <c r="B376" s="7">
        <v>0.79166666666666696</v>
      </c>
      <c r="C376" s="8">
        <v>28</v>
      </c>
      <c r="D376" s="8">
        <v>25.42</v>
      </c>
      <c r="E376" s="8">
        <v>0.23</v>
      </c>
      <c r="F376" s="8">
        <v>1.1200000000000001</v>
      </c>
      <c r="G376" s="8">
        <v>4.29</v>
      </c>
      <c r="H376" s="8">
        <v>5.42</v>
      </c>
      <c r="I376" s="8">
        <v>3.66</v>
      </c>
      <c r="J376" s="8">
        <v>22</v>
      </c>
      <c r="K376" s="23">
        <v>985</v>
      </c>
      <c r="L376" s="8">
        <v>26.8</v>
      </c>
      <c r="M376" s="8">
        <v>77</v>
      </c>
      <c r="N376" s="9">
        <v>1011.2</v>
      </c>
      <c r="O376" s="8">
        <v>13</v>
      </c>
      <c r="P376" s="8">
        <v>1.76</v>
      </c>
      <c r="Q376" s="8">
        <v>70.97</v>
      </c>
      <c r="R376" s="12">
        <v>0</v>
      </c>
      <c r="S376" s="14">
        <v>1</v>
      </c>
    </row>
    <row r="377" spans="1:19">
      <c r="A377" s="6">
        <v>12</v>
      </c>
      <c r="B377" s="7">
        <v>0.83333333333333304</v>
      </c>
      <c r="C377" s="8">
        <v>28</v>
      </c>
      <c r="D377" s="8">
        <v>28.07</v>
      </c>
      <c r="E377" s="8">
        <v>0.19</v>
      </c>
      <c r="F377" s="8">
        <v>1.18</v>
      </c>
      <c r="G377" s="8">
        <v>3.2</v>
      </c>
      <c r="H377" s="8">
        <v>4.38</v>
      </c>
      <c r="I377" s="8">
        <v>3.65</v>
      </c>
      <c r="J377" s="8">
        <v>17</v>
      </c>
      <c r="K377" s="23">
        <v>985</v>
      </c>
      <c r="L377" s="8">
        <v>27</v>
      </c>
      <c r="M377" s="8">
        <v>76.8</v>
      </c>
      <c r="N377" s="9">
        <v>1011.7</v>
      </c>
      <c r="O377" s="8">
        <v>12</v>
      </c>
      <c r="P377" s="8">
        <v>1.85</v>
      </c>
      <c r="Q377" s="8">
        <v>73.849999999999994</v>
      </c>
      <c r="R377" s="10">
        <v>219</v>
      </c>
      <c r="S377" s="14">
        <v>1</v>
      </c>
    </row>
    <row r="378" spans="1:19">
      <c r="A378" s="6">
        <v>12</v>
      </c>
      <c r="B378" s="7">
        <v>0.875</v>
      </c>
      <c r="C378" s="8">
        <v>28</v>
      </c>
      <c r="D378" s="8">
        <v>27.5</v>
      </c>
      <c r="E378" s="8">
        <v>0.2</v>
      </c>
      <c r="F378" s="8">
        <v>1.1399999999999999</v>
      </c>
      <c r="G378" s="8">
        <v>3.54</v>
      </c>
      <c r="H378" s="8">
        <v>4.68</v>
      </c>
      <c r="I378" s="8">
        <v>3.77</v>
      </c>
      <c r="J378" s="8">
        <v>18</v>
      </c>
      <c r="K378" s="23">
        <v>985</v>
      </c>
      <c r="L378" s="8">
        <v>26.9</v>
      </c>
      <c r="M378" s="8">
        <v>78</v>
      </c>
      <c r="N378" s="9">
        <v>1012.2</v>
      </c>
      <c r="O378" s="8">
        <v>12</v>
      </c>
      <c r="P378" s="8">
        <v>1.48</v>
      </c>
      <c r="Q378" s="8">
        <v>68.7</v>
      </c>
      <c r="R378" s="10">
        <v>219</v>
      </c>
      <c r="S378" s="14">
        <v>1</v>
      </c>
    </row>
    <row r="379" spans="1:19">
      <c r="A379" s="6">
        <v>12</v>
      </c>
      <c r="B379" s="7">
        <v>0.91666666666666696</v>
      </c>
      <c r="C379" s="8">
        <v>28</v>
      </c>
      <c r="D379" s="8">
        <v>30.4</v>
      </c>
      <c r="E379" s="8">
        <v>0.17</v>
      </c>
      <c r="F379" s="8">
        <v>1.02</v>
      </c>
      <c r="G379" s="8">
        <v>2.59</v>
      </c>
      <c r="H379" s="8">
        <v>3.6</v>
      </c>
      <c r="I379" s="8">
        <v>3.83</v>
      </c>
      <c r="J379" s="8">
        <v>18</v>
      </c>
      <c r="K379" s="23">
        <v>985</v>
      </c>
      <c r="L379" s="8">
        <v>27.1</v>
      </c>
      <c r="M379" s="8">
        <v>75.8</v>
      </c>
      <c r="N379" s="9">
        <v>1012.7</v>
      </c>
      <c r="O379" s="8">
        <v>13</v>
      </c>
      <c r="P379" s="8">
        <v>1.83</v>
      </c>
      <c r="Q379" s="8">
        <v>65.83</v>
      </c>
      <c r="R379" s="12">
        <v>0</v>
      </c>
      <c r="S379" s="14">
        <v>1</v>
      </c>
    </row>
    <row r="380" spans="1:19">
      <c r="A380" s="6">
        <v>12</v>
      </c>
      <c r="B380" s="7">
        <v>0.95833333333333304</v>
      </c>
      <c r="C380" s="8">
        <v>27.9</v>
      </c>
      <c r="D380" s="8">
        <v>33.82</v>
      </c>
      <c r="E380" s="8">
        <v>0.12</v>
      </c>
      <c r="F380" s="8">
        <v>1.03</v>
      </c>
      <c r="G380" s="8">
        <v>1.49</v>
      </c>
      <c r="H380" s="8">
        <v>2.52</v>
      </c>
      <c r="I380" s="8">
        <v>3.95</v>
      </c>
      <c r="J380" s="8">
        <v>23</v>
      </c>
      <c r="K380" s="23">
        <v>985</v>
      </c>
      <c r="L380" s="8">
        <v>27.2</v>
      </c>
      <c r="M380" s="8">
        <v>73.2</v>
      </c>
      <c r="N380" s="9">
        <v>1012.7</v>
      </c>
      <c r="O380" s="8">
        <v>12</v>
      </c>
      <c r="P380" s="8">
        <v>2.2599999999999998</v>
      </c>
      <c r="Q380" s="8">
        <v>62.63</v>
      </c>
      <c r="R380" s="12">
        <v>0</v>
      </c>
      <c r="S380" s="14">
        <v>1</v>
      </c>
    </row>
    <row r="382" spans="1:19">
      <c r="A382" s="55" t="s">
        <v>37</v>
      </c>
      <c r="B382" s="44"/>
      <c r="C382" s="8">
        <v>0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7</v>
      </c>
    </row>
    <row r="383" spans="1:19">
      <c r="A383" s="56" t="s">
        <v>1</v>
      </c>
      <c r="B383" s="44"/>
      <c r="C383" s="8">
        <v>0</v>
      </c>
      <c r="D383" s="8">
        <v>0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24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</row>
    <row r="384" spans="1:19">
      <c r="A384" s="57" t="s">
        <v>2</v>
      </c>
      <c r="B384" s="44"/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</row>
    <row r="385" spans="1:19">
      <c r="A385" s="58" t="s">
        <v>3</v>
      </c>
      <c r="B385" s="44"/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</row>
    <row r="386" spans="1:19">
      <c r="A386" s="59" t="s">
        <v>38</v>
      </c>
      <c r="B386" s="44"/>
      <c r="C386" s="8">
        <f t="shared" ref="C386:R386" si="11">24-C382-C383-C384-C385</f>
        <v>24</v>
      </c>
      <c r="D386" s="8">
        <f t="shared" si="11"/>
        <v>24</v>
      </c>
      <c r="E386" s="8">
        <f t="shared" si="11"/>
        <v>24</v>
      </c>
      <c r="F386" s="8">
        <f t="shared" si="11"/>
        <v>24</v>
      </c>
      <c r="G386" s="8">
        <f t="shared" si="11"/>
        <v>24</v>
      </c>
      <c r="H386" s="8">
        <f t="shared" si="11"/>
        <v>24</v>
      </c>
      <c r="I386" s="8">
        <f t="shared" si="11"/>
        <v>24</v>
      </c>
      <c r="J386" s="8">
        <f t="shared" si="11"/>
        <v>24</v>
      </c>
      <c r="K386" s="8">
        <f t="shared" si="11"/>
        <v>0</v>
      </c>
      <c r="L386" s="8">
        <f t="shared" si="11"/>
        <v>24</v>
      </c>
      <c r="M386" s="8">
        <f t="shared" si="11"/>
        <v>24</v>
      </c>
      <c r="N386" s="8">
        <f t="shared" si="11"/>
        <v>24</v>
      </c>
      <c r="O386" s="8">
        <f t="shared" si="11"/>
        <v>24</v>
      </c>
      <c r="P386" s="8">
        <f t="shared" si="11"/>
        <v>24</v>
      </c>
      <c r="Q386" s="8">
        <f t="shared" si="11"/>
        <v>24</v>
      </c>
      <c r="R386" s="8">
        <f t="shared" si="11"/>
        <v>17</v>
      </c>
    </row>
    <row r="387" spans="1:19">
      <c r="A387" s="60" t="s">
        <v>39</v>
      </c>
      <c r="B387" s="44"/>
      <c r="C387" s="13">
        <f>C386/(SUM(S357:S380))</f>
        <v>1</v>
      </c>
      <c r="D387" s="13">
        <f>D386/(SUM(S357:S380))</f>
        <v>1</v>
      </c>
      <c r="E387" s="13">
        <f>E386/(SUM(S357:S380))</f>
        <v>1</v>
      </c>
      <c r="F387" s="13">
        <f>F386/(SUM(S357:S380))</f>
        <v>1</v>
      </c>
      <c r="G387" s="13">
        <f>G386/(SUM(S357:S380))</f>
        <v>1</v>
      </c>
      <c r="H387" s="13">
        <f>H386/(SUM(S357:S380))</f>
        <v>1</v>
      </c>
      <c r="I387" s="13">
        <f>I386/(SUM(S357:S380))</f>
        <v>1</v>
      </c>
      <c r="J387" s="13">
        <f>J386/(SUM(S357:S380))</f>
        <v>1</v>
      </c>
      <c r="K387" s="13">
        <f>K386/(SUM(S357:S380))</f>
        <v>0</v>
      </c>
      <c r="L387" s="13">
        <f>L386/(SUM(S357:S380))</f>
        <v>1</v>
      </c>
      <c r="M387" s="13">
        <f>M386/(SUM(S357:S380))</f>
        <v>1</v>
      </c>
      <c r="N387" s="13">
        <f>N386/(SUM(S357:S380))</f>
        <v>1</v>
      </c>
      <c r="O387" s="13">
        <f>O386/(SUM(S357:S380))</f>
        <v>1</v>
      </c>
      <c r="P387" s="13">
        <f>P386/(SUM(S357:S380))</f>
        <v>1</v>
      </c>
      <c r="Q387" s="13">
        <f>Q386/(SUM(S357:S380))</f>
        <v>1</v>
      </c>
      <c r="R387" s="13">
        <f>R386/(SUM(S357:S380))</f>
        <v>0.70833333333333337</v>
      </c>
    </row>
    <row r="389" spans="1:19">
      <c r="A389" s="6">
        <v>13</v>
      </c>
      <c r="B389" s="7">
        <v>0</v>
      </c>
      <c r="C389" s="8">
        <v>27.8</v>
      </c>
      <c r="D389" s="8">
        <v>34.14</v>
      </c>
      <c r="E389" s="8">
        <v>0.13</v>
      </c>
      <c r="F389" s="8">
        <v>0.94</v>
      </c>
      <c r="G389" s="8">
        <v>0.84</v>
      </c>
      <c r="H389" s="8">
        <v>1.77</v>
      </c>
      <c r="I389" s="8">
        <v>3.87</v>
      </c>
      <c r="J389" s="8">
        <v>27</v>
      </c>
      <c r="K389" s="23">
        <v>985</v>
      </c>
      <c r="L389" s="8">
        <v>27.3</v>
      </c>
      <c r="M389" s="8">
        <v>72.900000000000006</v>
      </c>
      <c r="N389" s="9">
        <v>1012.3</v>
      </c>
      <c r="O389" s="8">
        <v>12</v>
      </c>
      <c r="P389" s="8">
        <v>2.5</v>
      </c>
      <c r="Q389" s="8">
        <v>71.930000000000007</v>
      </c>
      <c r="R389" s="10">
        <v>292</v>
      </c>
      <c r="S389" s="14">
        <v>1</v>
      </c>
    </row>
    <row r="390" spans="1:19">
      <c r="A390" s="6">
        <v>13</v>
      </c>
      <c r="B390" s="7">
        <v>4.1666666666666664E-2</v>
      </c>
      <c r="C390" s="8">
        <v>27.7</v>
      </c>
      <c r="D390" s="8">
        <v>33.979999999999997</v>
      </c>
      <c r="E390" s="8">
        <v>0.24</v>
      </c>
      <c r="F390" s="8">
        <v>1.04</v>
      </c>
      <c r="G390" s="8">
        <v>1.1100000000000001</v>
      </c>
      <c r="H390" s="8">
        <v>2.15</v>
      </c>
      <c r="I390" s="8">
        <v>3.19</v>
      </c>
      <c r="J390" s="8">
        <v>13</v>
      </c>
      <c r="K390" s="23">
        <v>985</v>
      </c>
      <c r="L390" s="8">
        <v>27.1</v>
      </c>
      <c r="M390" s="8">
        <v>64.900000000000006</v>
      </c>
      <c r="N390" s="9">
        <v>1012.1</v>
      </c>
      <c r="O390" s="8">
        <v>12</v>
      </c>
      <c r="P390" s="8">
        <v>2.78</v>
      </c>
      <c r="Q390" s="8">
        <v>83.65</v>
      </c>
      <c r="R390" s="12">
        <v>0</v>
      </c>
      <c r="S390" s="14">
        <v>1</v>
      </c>
    </row>
    <row r="391" spans="1:19">
      <c r="A391" s="6">
        <v>13</v>
      </c>
      <c r="B391" s="7">
        <v>8.3333333333333301E-2</v>
      </c>
      <c r="C391" s="8">
        <v>27.7</v>
      </c>
      <c r="D391" s="8">
        <v>34.31</v>
      </c>
      <c r="E391" s="8">
        <v>0.23</v>
      </c>
      <c r="F391" s="8">
        <v>1.17</v>
      </c>
      <c r="G391" s="8">
        <v>1.05</v>
      </c>
      <c r="H391" s="8">
        <v>2.2200000000000002</v>
      </c>
      <c r="I391" s="8">
        <v>2.77</v>
      </c>
      <c r="J391" s="8">
        <v>13</v>
      </c>
      <c r="K391" s="23">
        <v>985</v>
      </c>
      <c r="L391" s="8">
        <v>26.2</v>
      </c>
      <c r="M391" s="8">
        <v>65.7</v>
      </c>
      <c r="N391" s="9">
        <v>1011.7</v>
      </c>
      <c r="O391" s="8">
        <v>11</v>
      </c>
      <c r="P391" s="8">
        <v>2.64</v>
      </c>
      <c r="Q391" s="8">
        <v>109.1</v>
      </c>
      <c r="R391" s="12">
        <v>0</v>
      </c>
      <c r="S391" s="14">
        <v>1</v>
      </c>
    </row>
    <row r="392" spans="1:19">
      <c r="A392" s="6">
        <v>13</v>
      </c>
      <c r="B392" s="7">
        <v>0.125</v>
      </c>
      <c r="C392" s="8">
        <v>27.6</v>
      </c>
      <c r="D392" s="8">
        <v>30.34</v>
      </c>
      <c r="E392" s="8">
        <v>0.25</v>
      </c>
      <c r="F392" s="8">
        <v>1.1399999999999999</v>
      </c>
      <c r="G392" s="8">
        <v>0.75</v>
      </c>
      <c r="H392" s="8">
        <v>1.89</v>
      </c>
      <c r="I392" s="8">
        <v>2.2599999999999998</v>
      </c>
      <c r="J392" s="8">
        <v>16</v>
      </c>
      <c r="K392" s="23">
        <v>985</v>
      </c>
      <c r="L392" s="8">
        <v>25.3</v>
      </c>
      <c r="M392" s="8">
        <v>71.400000000000006</v>
      </c>
      <c r="N392" s="9">
        <v>1011.5</v>
      </c>
      <c r="O392" s="8">
        <v>11</v>
      </c>
      <c r="P392" s="8">
        <v>1.91</v>
      </c>
      <c r="Q392" s="8">
        <v>112.34</v>
      </c>
      <c r="R392" s="12">
        <v>0</v>
      </c>
      <c r="S392" s="14">
        <v>1</v>
      </c>
    </row>
    <row r="393" spans="1:19">
      <c r="A393" s="6">
        <v>13</v>
      </c>
      <c r="B393" s="7">
        <v>0.16666666666666699</v>
      </c>
      <c r="C393" s="8">
        <v>27.6</v>
      </c>
      <c r="D393" s="8">
        <v>22.91</v>
      </c>
      <c r="E393" s="8">
        <v>0.25</v>
      </c>
      <c r="F393" s="8">
        <v>1.08</v>
      </c>
      <c r="G393" s="8">
        <v>1.75</v>
      </c>
      <c r="H393" s="8">
        <v>2.83</v>
      </c>
      <c r="I393" s="8">
        <v>2.14</v>
      </c>
      <c r="J393" s="8">
        <v>19</v>
      </c>
      <c r="K393" s="23">
        <v>985</v>
      </c>
      <c r="L393" s="8">
        <v>24</v>
      </c>
      <c r="M393" s="8">
        <v>79.400000000000006</v>
      </c>
      <c r="N393" s="9">
        <v>1011.5</v>
      </c>
      <c r="O393" s="8">
        <v>11</v>
      </c>
      <c r="P393" s="8">
        <v>1.79</v>
      </c>
      <c r="Q393" s="8">
        <v>138.47999999999999</v>
      </c>
      <c r="R393" s="10">
        <v>292</v>
      </c>
      <c r="S393" s="14">
        <v>1</v>
      </c>
    </row>
    <row r="394" spans="1:19">
      <c r="A394" s="6">
        <v>13</v>
      </c>
      <c r="B394" s="7">
        <v>0.20833333333333301</v>
      </c>
      <c r="C394" s="8">
        <v>27.4</v>
      </c>
      <c r="D394" s="8">
        <v>20.63</v>
      </c>
      <c r="E394" s="8">
        <v>0.24</v>
      </c>
      <c r="F394" s="8">
        <v>1.1000000000000001</v>
      </c>
      <c r="G394" s="8">
        <v>3.12</v>
      </c>
      <c r="H394" s="8">
        <v>4.21</v>
      </c>
      <c r="I394" s="8">
        <v>2.17</v>
      </c>
      <c r="J394" s="8">
        <v>16</v>
      </c>
      <c r="K394" s="23">
        <v>985</v>
      </c>
      <c r="L394" s="8">
        <v>23.6</v>
      </c>
      <c r="M394" s="8">
        <v>81</v>
      </c>
      <c r="N394" s="9">
        <v>1011.8</v>
      </c>
      <c r="O394" s="8">
        <v>11</v>
      </c>
      <c r="P394" s="8">
        <v>2.41</v>
      </c>
      <c r="Q394" s="8">
        <v>124.25</v>
      </c>
      <c r="R394" s="12">
        <v>0</v>
      </c>
      <c r="S394" s="14">
        <v>1</v>
      </c>
    </row>
    <row r="395" spans="1:19">
      <c r="A395" s="6">
        <v>13</v>
      </c>
      <c r="B395" s="7">
        <v>0.25</v>
      </c>
      <c r="C395" s="8">
        <v>27.3</v>
      </c>
      <c r="D395" s="8">
        <v>20.47</v>
      </c>
      <c r="E395" s="8">
        <v>0.23</v>
      </c>
      <c r="F395" s="8">
        <v>1.31</v>
      </c>
      <c r="G395" s="8">
        <v>4.63</v>
      </c>
      <c r="H395" s="8">
        <v>5.93</v>
      </c>
      <c r="I395" s="8">
        <v>2.1</v>
      </c>
      <c r="J395" s="8">
        <v>19</v>
      </c>
      <c r="K395" s="23">
        <v>985</v>
      </c>
      <c r="L395" s="8">
        <v>23.2</v>
      </c>
      <c r="M395" s="8">
        <v>78.3</v>
      </c>
      <c r="N395" s="9">
        <v>1012.1</v>
      </c>
      <c r="O395" s="8">
        <v>21</v>
      </c>
      <c r="P395" s="8">
        <v>3.11</v>
      </c>
      <c r="Q395" s="8">
        <v>114.66</v>
      </c>
      <c r="R395" s="12">
        <v>0</v>
      </c>
      <c r="S395" s="14">
        <v>1</v>
      </c>
    </row>
    <row r="396" spans="1:19">
      <c r="A396" s="6">
        <v>13</v>
      </c>
      <c r="B396" s="7">
        <v>0.29166666666666702</v>
      </c>
      <c r="C396" s="8">
        <v>27.3</v>
      </c>
      <c r="D396" s="8">
        <v>20.21</v>
      </c>
      <c r="E396" s="8">
        <v>0.28000000000000003</v>
      </c>
      <c r="F396" s="8">
        <v>2.39</v>
      </c>
      <c r="G396" s="8">
        <v>5.99</v>
      </c>
      <c r="H396" s="8">
        <v>8.3800000000000008</v>
      </c>
      <c r="I396" s="8">
        <v>1.91</v>
      </c>
      <c r="J396" s="8">
        <v>24</v>
      </c>
      <c r="K396" s="23">
        <v>985</v>
      </c>
      <c r="L396" s="8">
        <v>23.9</v>
      </c>
      <c r="M396" s="8">
        <v>71.900000000000006</v>
      </c>
      <c r="N396" s="9">
        <v>1012.8</v>
      </c>
      <c r="O396" s="8">
        <v>153</v>
      </c>
      <c r="P396" s="8">
        <v>3.24</v>
      </c>
      <c r="Q396" s="8">
        <v>116.84</v>
      </c>
      <c r="R396" s="12">
        <v>0</v>
      </c>
      <c r="S396" s="14">
        <v>1</v>
      </c>
    </row>
    <row r="397" spans="1:19">
      <c r="A397" s="6">
        <v>13</v>
      </c>
      <c r="B397" s="7">
        <v>0.33333333333333298</v>
      </c>
      <c r="C397" s="8">
        <v>27.4</v>
      </c>
      <c r="D397" s="8">
        <v>23.63</v>
      </c>
      <c r="E397" s="8">
        <v>0.28000000000000003</v>
      </c>
      <c r="F397" s="8">
        <v>3.28</v>
      </c>
      <c r="G397" s="8">
        <v>5.7</v>
      </c>
      <c r="H397" s="8">
        <v>8.98</v>
      </c>
      <c r="I397" s="8">
        <v>1.9</v>
      </c>
      <c r="J397" s="8">
        <v>23</v>
      </c>
      <c r="K397" s="23">
        <v>985</v>
      </c>
      <c r="L397" s="8">
        <v>25.7</v>
      </c>
      <c r="M397" s="8">
        <v>64.400000000000006</v>
      </c>
      <c r="N397" s="9">
        <v>1013.7</v>
      </c>
      <c r="O397" s="8">
        <v>385</v>
      </c>
      <c r="P397" s="8">
        <v>3.43</v>
      </c>
      <c r="Q397" s="8">
        <v>117.18</v>
      </c>
      <c r="R397" s="10">
        <v>219</v>
      </c>
      <c r="S397" s="14">
        <v>1</v>
      </c>
    </row>
    <row r="398" spans="1:19">
      <c r="A398" s="6">
        <v>13</v>
      </c>
      <c r="B398" s="7">
        <v>0.375</v>
      </c>
      <c r="C398" s="8">
        <v>27.7</v>
      </c>
      <c r="D398" s="8">
        <v>27.88</v>
      </c>
      <c r="E398" s="8">
        <v>0.28999999999999998</v>
      </c>
      <c r="F398" s="8">
        <v>3.15</v>
      </c>
      <c r="G398" s="8">
        <v>4.7699999999999996</v>
      </c>
      <c r="H398" s="8">
        <v>7.91</v>
      </c>
      <c r="I398" s="8">
        <v>2.2000000000000002</v>
      </c>
      <c r="J398" s="8">
        <v>25</v>
      </c>
      <c r="K398" s="25">
        <v>985</v>
      </c>
      <c r="L398" s="8">
        <v>27.8</v>
      </c>
      <c r="M398" s="8">
        <v>56.4</v>
      </c>
      <c r="N398" s="9">
        <v>1014</v>
      </c>
      <c r="O398" s="8">
        <v>605</v>
      </c>
      <c r="P398" s="8">
        <v>3.87</v>
      </c>
      <c r="Q398" s="8">
        <v>119.06</v>
      </c>
      <c r="R398" s="12">
        <v>0</v>
      </c>
      <c r="S398" s="14">
        <v>1</v>
      </c>
    </row>
    <row r="399" spans="1:19">
      <c r="A399" s="6">
        <v>13</v>
      </c>
      <c r="B399" s="7">
        <v>0.41666666666666702</v>
      </c>
      <c r="C399" s="8">
        <v>28.3</v>
      </c>
      <c r="D399" s="8">
        <v>32.159999999999997</v>
      </c>
      <c r="E399" s="8">
        <v>0.28000000000000003</v>
      </c>
      <c r="F399" s="8">
        <v>2.25</v>
      </c>
      <c r="G399" s="8">
        <v>3.83</v>
      </c>
      <c r="H399" s="8">
        <v>6.08</v>
      </c>
      <c r="I399" s="8">
        <v>2.46</v>
      </c>
      <c r="J399" s="8">
        <v>26</v>
      </c>
      <c r="K399" s="8">
        <v>0</v>
      </c>
      <c r="L399" s="8">
        <v>29</v>
      </c>
      <c r="M399" s="8">
        <v>52.1</v>
      </c>
      <c r="N399" s="9">
        <v>1013.8</v>
      </c>
      <c r="O399" s="8">
        <v>778</v>
      </c>
      <c r="P399" s="8">
        <v>4.59</v>
      </c>
      <c r="Q399" s="8">
        <v>101.74</v>
      </c>
      <c r="R399" s="12">
        <v>0</v>
      </c>
      <c r="S399" s="14">
        <v>1</v>
      </c>
    </row>
    <row r="400" spans="1:19">
      <c r="A400" s="6">
        <v>13</v>
      </c>
      <c r="B400" s="7">
        <v>0.45833333333333298</v>
      </c>
      <c r="C400" s="8">
        <v>28.3</v>
      </c>
      <c r="D400" s="8">
        <v>33.86</v>
      </c>
      <c r="E400" s="8">
        <v>0.27</v>
      </c>
      <c r="F400" s="8">
        <v>2.1800000000000002</v>
      </c>
      <c r="G400" s="8">
        <v>3.22</v>
      </c>
      <c r="H400" s="8">
        <v>5.41</v>
      </c>
      <c r="I400" s="8">
        <v>2.34</v>
      </c>
      <c r="J400" s="8">
        <v>20</v>
      </c>
      <c r="K400" s="8">
        <v>3</v>
      </c>
      <c r="L400" s="8">
        <v>29.6</v>
      </c>
      <c r="M400" s="8">
        <v>48</v>
      </c>
      <c r="N400" s="9">
        <v>1013.5</v>
      </c>
      <c r="O400" s="8">
        <v>902</v>
      </c>
      <c r="P400" s="8">
        <v>4.7699999999999996</v>
      </c>
      <c r="Q400" s="8">
        <v>99.73</v>
      </c>
      <c r="R400" s="12">
        <v>0</v>
      </c>
      <c r="S400" s="14">
        <v>1</v>
      </c>
    </row>
    <row r="401" spans="1:19">
      <c r="A401" s="6">
        <v>13</v>
      </c>
      <c r="B401" s="7">
        <v>0.5</v>
      </c>
      <c r="C401" s="8">
        <v>29.5</v>
      </c>
      <c r="D401" s="8">
        <v>34.24</v>
      </c>
      <c r="E401" s="8">
        <v>0.25</v>
      </c>
      <c r="F401" s="8">
        <v>2.08</v>
      </c>
      <c r="G401" s="8">
        <v>3.27</v>
      </c>
      <c r="H401" s="8">
        <v>5.34</v>
      </c>
      <c r="I401" s="8">
        <v>3.07</v>
      </c>
      <c r="J401" s="8">
        <v>19</v>
      </c>
      <c r="K401" s="8">
        <v>12</v>
      </c>
      <c r="L401" s="8">
        <v>30.2</v>
      </c>
      <c r="M401" s="8">
        <v>45.6</v>
      </c>
      <c r="N401" s="9">
        <v>1013.2</v>
      </c>
      <c r="O401" s="8">
        <v>837</v>
      </c>
      <c r="P401" s="8">
        <v>4.43</v>
      </c>
      <c r="Q401" s="8">
        <v>86.58</v>
      </c>
      <c r="R401" s="10">
        <v>292</v>
      </c>
      <c r="S401" s="14">
        <v>1</v>
      </c>
    </row>
    <row r="402" spans="1:19">
      <c r="A402" s="6">
        <v>13</v>
      </c>
      <c r="B402" s="7">
        <v>0.54166666666666696</v>
      </c>
      <c r="C402" s="8">
        <v>29.5</v>
      </c>
      <c r="D402" s="8">
        <v>33.81</v>
      </c>
      <c r="E402" s="8">
        <v>0.28000000000000003</v>
      </c>
      <c r="F402" s="8">
        <v>2.14</v>
      </c>
      <c r="G402" s="8">
        <v>2.6</v>
      </c>
      <c r="H402" s="8">
        <v>4.7300000000000004</v>
      </c>
      <c r="I402" s="8">
        <v>3.59</v>
      </c>
      <c r="J402" s="8">
        <v>17</v>
      </c>
      <c r="K402" s="8">
        <v>9</v>
      </c>
      <c r="L402" s="8">
        <v>30.1</v>
      </c>
      <c r="M402" s="8">
        <v>48.4</v>
      </c>
      <c r="N402" s="9">
        <v>1012.1</v>
      </c>
      <c r="O402" s="8">
        <v>757</v>
      </c>
      <c r="P402" s="8">
        <v>3.9</v>
      </c>
      <c r="Q402" s="8">
        <v>60.97</v>
      </c>
      <c r="R402" s="12">
        <v>0</v>
      </c>
      <c r="S402" s="14">
        <v>1</v>
      </c>
    </row>
    <row r="403" spans="1:19">
      <c r="A403" s="6">
        <v>13</v>
      </c>
      <c r="B403" s="7">
        <v>0.58333333333333304</v>
      </c>
      <c r="C403" s="8">
        <v>29.4</v>
      </c>
      <c r="D403" s="8">
        <v>33.729999999999997</v>
      </c>
      <c r="E403" s="8">
        <v>0.26</v>
      </c>
      <c r="F403" s="8">
        <v>2.0099999999999998</v>
      </c>
      <c r="G403" s="8">
        <v>2.17</v>
      </c>
      <c r="H403" s="8">
        <v>4.18</v>
      </c>
      <c r="I403" s="8">
        <v>2.5299999999999998</v>
      </c>
      <c r="J403" s="8">
        <v>17</v>
      </c>
      <c r="K403" s="8">
        <v>8</v>
      </c>
      <c r="L403" s="8">
        <v>30.2</v>
      </c>
      <c r="M403" s="8">
        <v>50.1</v>
      </c>
      <c r="N403" s="9">
        <v>1011.5</v>
      </c>
      <c r="O403" s="8">
        <v>721</v>
      </c>
      <c r="P403" s="8">
        <v>3.99</v>
      </c>
      <c r="Q403" s="8">
        <v>59.25</v>
      </c>
      <c r="R403" s="12">
        <v>0</v>
      </c>
      <c r="S403" s="14">
        <v>1</v>
      </c>
    </row>
    <row r="404" spans="1:19">
      <c r="A404" s="6">
        <v>13</v>
      </c>
      <c r="B404" s="7">
        <v>0.625</v>
      </c>
      <c r="C404" s="8">
        <v>30</v>
      </c>
      <c r="D404" s="8">
        <v>32.76</v>
      </c>
      <c r="E404" s="8">
        <v>0.25</v>
      </c>
      <c r="F404" s="8">
        <v>1.75</v>
      </c>
      <c r="G404" s="8">
        <v>2.1800000000000002</v>
      </c>
      <c r="H404" s="8">
        <v>3.94</v>
      </c>
      <c r="I404" s="8">
        <v>2.02</v>
      </c>
      <c r="J404" s="8">
        <v>11</v>
      </c>
      <c r="K404" s="8">
        <v>5</v>
      </c>
      <c r="L404" s="8">
        <v>29.9</v>
      </c>
      <c r="M404" s="8">
        <v>53.1</v>
      </c>
      <c r="N404" s="9">
        <v>1011.2</v>
      </c>
      <c r="O404" s="8">
        <v>608</v>
      </c>
      <c r="P404" s="8">
        <v>3.92</v>
      </c>
      <c r="Q404" s="8">
        <v>54.31</v>
      </c>
      <c r="R404" s="12">
        <v>0</v>
      </c>
      <c r="S404" s="14">
        <v>1</v>
      </c>
    </row>
    <row r="405" spans="1:19">
      <c r="A405" s="6">
        <v>13</v>
      </c>
      <c r="B405" s="7">
        <v>0.66666666666666696</v>
      </c>
      <c r="C405" s="8">
        <v>29.7</v>
      </c>
      <c r="D405" s="8">
        <v>31.98</v>
      </c>
      <c r="E405" s="8">
        <v>0.26</v>
      </c>
      <c r="F405" s="8">
        <v>1.68</v>
      </c>
      <c r="G405" s="8">
        <v>2.35</v>
      </c>
      <c r="H405" s="8">
        <v>4.03</v>
      </c>
      <c r="I405" s="8">
        <v>2.23</v>
      </c>
      <c r="J405" s="8">
        <v>22</v>
      </c>
      <c r="K405" s="8">
        <v>6</v>
      </c>
      <c r="L405" s="8">
        <v>29.4</v>
      </c>
      <c r="M405" s="8">
        <v>56.6</v>
      </c>
      <c r="N405" s="9">
        <v>1011.2</v>
      </c>
      <c r="O405" s="8">
        <v>374</v>
      </c>
      <c r="P405" s="8">
        <v>3.67</v>
      </c>
      <c r="Q405" s="8">
        <v>47.93</v>
      </c>
      <c r="R405" s="10">
        <v>292</v>
      </c>
      <c r="S405" s="14">
        <v>1</v>
      </c>
    </row>
    <row r="406" spans="1:19">
      <c r="A406" s="6">
        <v>13</v>
      </c>
      <c r="B406" s="7">
        <v>0.70833333333333304</v>
      </c>
      <c r="C406" s="8">
        <v>28.8</v>
      </c>
      <c r="D406" s="8">
        <v>31.28</v>
      </c>
      <c r="E406" s="8">
        <v>0.3</v>
      </c>
      <c r="F406" s="8">
        <v>1.58</v>
      </c>
      <c r="G406" s="8">
        <v>2.68</v>
      </c>
      <c r="H406" s="8">
        <v>4.26</v>
      </c>
      <c r="I406" s="8">
        <v>2.61</v>
      </c>
      <c r="J406" s="8">
        <v>19</v>
      </c>
      <c r="K406" s="8">
        <v>5</v>
      </c>
      <c r="L406" s="8">
        <v>28.6</v>
      </c>
      <c r="M406" s="8">
        <v>61</v>
      </c>
      <c r="N406" s="9">
        <v>1011.6</v>
      </c>
      <c r="O406" s="8">
        <v>136</v>
      </c>
      <c r="P406" s="8">
        <v>3.55</v>
      </c>
      <c r="Q406" s="8">
        <v>50.38</v>
      </c>
      <c r="R406" s="12">
        <v>0</v>
      </c>
      <c r="S406" s="14">
        <v>1</v>
      </c>
    </row>
    <row r="407" spans="1:19">
      <c r="A407" s="6">
        <v>13</v>
      </c>
      <c r="B407" s="7">
        <v>0.75</v>
      </c>
      <c r="C407" s="8">
        <v>27.7</v>
      </c>
      <c r="D407" s="8">
        <v>26.68</v>
      </c>
      <c r="E407" s="8">
        <v>0.4</v>
      </c>
      <c r="F407" s="8">
        <v>2.06</v>
      </c>
      <c r="G407" s="8">
        <v>5.39</v>
      </c>
      <c r="H407" s="8">
        <v>7.45</v>
      </c>
      <c r="I407" s="8">
        <v>2.65</v>
      </c>
      <c r="J407" s="8">
        <v>22</v>
      </c>
      <c r="K407" s="8">
        <v>5</v>
      </c>
      <c r="L407" s="8">
        <v>27.7</v>
      </c>
      <c r="M407" s="8">
        <v>67.400000000000006</v>
      </c>
      <c r="N407" s="9">
        <v>1012.1</v>
      </c>
      <c r="O407" s="8">
        <v>19</v>
      </c>
      <c r="P407" s="8">
        <v>2.59</v>
      </c>
      <c r="Q407" s="8">
        <v>54.5</v>
      </c>
      <c r="R407" s="12">
        <v>0</v>
      </c>
      <c r="S407" s="14">
        <v>1</v>
      </c>
    </row>
    <row r="408" spans="1:19">
      <c r="A408" s="6">
        <v>13</v>
      </c>
      <c r="B408" s="7">
        <v>0.79166666666666696</v>
      </c>
      <c r="C408" s="8">
        <v>27.3</v>
      </c>
      <c r="D408" s="8">
        <v>23.88</v>
      </c>
      <c r="E408" s="8">
        <v>0.36</v>
      </c>
      <c r="F408" s="8">
        <v>1.34</v>
      </c>
      <c r="G408" s="8">
        <v>7.21</v>
      </c>
      <c r="H408" s="8">
        <v>8.5500000000000007</v>
      </c>
      <c r="I408" s="8">
        <v>2.78</v>
      </c>
      <c r="J408" s="8">
        <v>25</v>
      </c>
      <c r="K408" s="8">
        <v>7</v>
      </c>
      <c r="L408" s="8">
        <v>27.1</v>
      </c>
      <c r="M408" s="8">
        <v>71.2</v>
      </c>
      <c r="N408" s="9">
        <v>1012.3</v>
      </c>
      <c r="O408" s="8">
        <v>11</v>
      </c>
      <c r="P408" s="8">
        <v>1.75</v>
      </c>
      <c r="Q408" s="8">
        <v>60.9</v>
      </c>
      <c r="R408" s="12">
        <v>0</v>
      </c>
      <c r="S408" s="14">
        <v>1</v>
      </c>
    </row>
    <row r="409" spans="1:19">
      <c r="A409" s="6">
        <v>13</v>
      </c>
      <c r="B409" s="7">
        <v>0.83333333333333304</v>
      </c>
      <c r="C409" s="8">
        <v>27.3</v>
      </c>
      <c r="D409" s="8">
        <v>21.19</v>
      </c>
      <c r="E409" s="8">
        <v>0.4</v>
      </c>
      <c r="F409" s="8">
        <v>1.1499999999999999</v>
      </c>
      <c r="G409" s="8">
        <v>7.82</v>
      </c>
      <c r="H409" s="8">
        <v>8.9700000000000006</v>
      </c>
      <c r="I409" s="8">
        <v>2.94</v>
      </c>
      <c r="J409" s="8">
        <v>27</v>
      </c>
      <c r="K409" s="8">
        <v>11</v>
      </c>
      <c r="L409" s="8">
        <v>26.5</v>
      </c>
      <c r="M409" s="8">
        <v>74.7</v>
      </c>
      <c r="N409" s="9">
        <v>1013</v>
      </c>
      <c r="O409" s="8">
        <v>10</v>
      </c>
      <c r="P409" s="8">
        <v>0.75</v>
      </c>
      <c r="Q409" s="8">
        <v>84.46</v>
      </c>
      <c r="R409" s="10">
        <v>219</v>
      </c>
      <c r="S409" s="14">
        <v>1</v>
      </c>
    </row>
    <row r="410" spans="1:19">
      <c r="A410" s="6">
        <v>13</v>
      </c>
      <c r="B410" s="7">
        <v>0.875</v>
      </c>
      <c r="C410" s="8">
        <v>27.2</v>
      </c>
      <c r="D410" s="8">
        <v>9</v>
      </c>
      <c r="E410" s="8">
        <v>0.6</v>
      </c>
      <c r="F410" s="8">
        <v>1.64</v>
      </c>
      <c r="G410" s="8">
        <v>14.07</v>
      </c>
      <c r="H410" s="8">
        <v>15.71</v>
      </c>
      <c r="I410" s="8">
        <v>2.8</v>
      </c>
      <c r="J410" s="8">
        <v>62</v>
      </c>
      <c r="K410" s="8">
        <v>26</v>
      </c>
      <c r="L410" s="8">
        <v>25.5</v>
      </c>
      <c r="M410" s="8">
        <v>79.7</v>
      </c>
      <c r="N410" s="9">
        <v>1013.4</v>
      </c>
      <c r="O410" s="8">
        <v>10</v>
      </c>
      <c r="P410" s="8">
        <v>0.87</v>
      </c>
      <c r="Q410" s="8">
        <v>176.86</v>
      </c>
      <c r="R410" s="10">
        <v>219</v>
      </c>
      <c r="S410" s="14">
        <v>1</v>
      </c>
    </row>
    <row r="411" spans="1:19">
      <c r="A411" s="6">
        <v>13</v>
      </c>
      <c r="B411" s="7">
        <v>0.91666666666666696</v>
      </c>
      <c r="C411" s="8">
        <v>27.2</v>
      </c>
      <c r="D411" s="8">
        <v>3.16</v>
      </c>
      <c r="E411" s="8">
        <v>0.7</v>
      </c>
      <c r="F411" s="8">
        <v>2.81</v>
      </c>
      <c r="G411" s="8">
        <v>17.93</v>
      </c>
      <c r="H411" s="8">
        <v>20.74</v>
      </c>
      <c r="I411" s="8">
        <v>2.52</v>
      </c>
      <c r="J411" s="8">
        <v>74</v>
      </c>
      <c r="K411" s="8">
        <v>33</v>
      </c>
      <c r="L411" s="8">
        <v>24.9</v>
      </c>
      <c r="M411" s="8">
        <v>83.8</v>
      </c>
      <c r="N411" s="9">
        <v>1013.6</v>
      </c>
      <c r="O411" s="8">
        <v>10</v>
      </c>
      <c r="P411" s="8">
        <v>0.3</v>
      </c>
      <c r="Q411" s="8">
        <v>167.46</v>
      </c>
      <c r="R411" s="12">
        <v>0</v>
      </c>
      <c r="S411" s="14">
        <v>1</v>
      </c>
    </row>
    <row r="412" spans="1:19">
      <c r="A412" s="6">
        <v>13</v>
      </c>
      <c r="B412" s="7">
        <v>0.95833333333333304</v>
      </c>
      <c r="C412" s="8">
        <v>27.2</v>
      </c>
      <c r="D412" s="8">
        <v>2.73</v>
      </c>
      <c r="E412" s="8">
        <v>0.77</v>
      </c>
      <c r="F412" s="8">
        <v>4.49</v>
      </c>
      <c r="G412" s="8">
        <v>20.05</v>
      </c>
      <c r="H412" s="8">
        <v>24.55</v>
      </c>
      <c r="I412" s="8">
        <v>2.4500000000000002</v>
      </c>
      <c r="J412" s="8">
        <v>73</v>
      </c>
      <c r="K412" s="8">
        <v>36</v>
      </c>
      <c r="L412" s="8">
        <v>24.6</v>
      </c>
      <c r="M412" s="8">
        <v>85.1</v>
      </c>
      <c r="N412" s="9">
        <v>1013.6</v>
      </c>
      <c r="O412" s="8">
        <v>11</v>
      </c>
      <c r="P412" s="8">
        <v>0.52</v>
      </c>
      <c r="Q412" s="8">
        <v>160.1</v>
      </c>
      <c r="R412" s="12">
        <v>0</v>
      </c>
      <c r="S412" s="14">
        <v>1</v>
      </c>
    </row>
    <row r="414" spans="1:19">
      <c r="A414" s="55" t="s">
        <v>37</v>
      </c>
      <c r="B414" s="44"/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0</v>
      </c>
      <c r="R414" s="8">
        <v>7</v>
      </c>
    </row>
    <row r="415" spans="1:19">
      <c r="A415" s="56" t="s">
        <v>1</v>
      </c>
      <c r="B415" s="44"/>
      <c r="C415" s="8">
        <v>0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9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</row>
    <row r="416" spans="1:19">
      <c r="A416" s="57" t="s">
        <v>2</v>
      </c>
      <c r="B416" s="44"/>
      <c r="C416" s="8">
        <v>0</v>
      </c>
      <c r="D416" s="8">
        <v>0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1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</row>
    <row r="417" spans="1:19">
      <c r="A417" s="58" t="s">
        <v>3</v>
      </c>
      <c r="B417" s="44"/>
      <c r="C417" s="8">
        <v>0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</row>
    <row r="418" spans="1:19">
      <c r="A418" s="59" t="s">
        <v>38</v>
      </c>
      <c r="B418" s="44"/>
      <c r="C418" s="8">
        <f t="shared" ref="C418:R418" si="12">24-C414-C415-C416-C417</f>
        <v>24</v>
      </c>
      <c r="D418" s="8">
        <f t="shared" si="12"/>
        <v>24</v>
      </c>
      <c r="E418" s="8">
        <f t="shared" si="12"/>
        <v>24</v>
      </c>
      <c r="F418" s="8">
        <f t="shared" si="12"/>
        <v>24</v>
      </c>
      <c r="G418" s="8">
        <f t="shared" si="12"/>
        <v>24</v>
      </c>
      <c r="H418" s="8">
        <f t="shared" si="12"/>
        <v>24</v>
      </c>
      <c r="I418" s="8">
        <f t="shared" si="12"/>
        <v>24</v>
      </c>
      <c r="J418" s="8">
        <f t="shared" si="12"/>
        <v>24</v>
      </c>
      <c r="K418" s="8">
        <f t="shared" si="12"/>
        <v>14</v>
      </c>
      <c r="L418" s="8">
        <f t="shared" si="12"/>
        <v>24</v>
      </c>
      <c r="M418" s="8">
        <f t="shared" si="12"/>
        <v>24</v>
      </c>
      <c r="N418" s="8">
        <f t="shared" si="12"/>
        <v>24</v>
      </c>
      <c r="O418" s="8">
        <f t="shared" si="12"/>
        <v>24</v>
      </c>
      <c r="P418" s="8">
        <f t="shared" si="12"/>
        <v>24</v>
      </c>
      <c r="Q418" s="8">
        <f t="shared" si="12"/>
        <v>24</v>
      </c>
      <c r="R418" s="8">
        <f t="shared" si="12"/>
        <v>17</v>
      </c>
    </row>
    <row r="419" spans="1:19">
      <c r="A419" s="60" t="s">
        <v>39</v>
      </c>
      <c r="B419" s="44"/>
      <c r="C419" s="13">
        <f>C418/(SUM(S389:S412))</f>
        <v>1</v>
      </c>
      <c r="D419" s="13">
        <f>D418/(SUM(S389:S412))</f>
        <v>1</v>
      </c>
      <c r="E419" s="13">
        <f>E418/(SUM(S389:S412))</f>
        <v>1</v>
      </c>
      <c r="F419" s="13">
        <f>F418/(SUM(S389:S412))</f>
        <v>1</v>
      </c>
      <c r="G419" s="13">
        <f>G418/(SUM(S389:S412))</f>
        <v>1</v>
      </c>
      <c r="H419" s="13">
        <f>H418/(SUM(S389:S412))</f>
        <v>1</v>
      </c>
      <c r="I419" s="13">
        <f>I418/(SUM(S389:S412))</f>
        <v>1</v>
      </c>
      <c r="J419" s="13">
        <f>J418/(SUM(S389:S412))</f>
        <v>1</v>
      </c>
      <c r="K419" s="13">
        <f>K418/(SUM(S389:S412))</f>
        <v>0.58333333333333337</v>
      </c>
      <c r="L419" s="13">
        <f>L418/(SUM(S389:S412))</f>
        <v>1</v>
      </c>
      <c r="M419" s="13">
        <f>M418/(SUM(S389:S412))</f>
        <v>1</v>
      </c>
      <c r="N419" s="13">
        <f>N418/(SUM(S389:S412))</f>
        <v>1</v>
      </c>
      <c r="O419" s="13">
        <f>O418/(SUM(S389:S412))</f>
        <v>1</v>
      </c>
      <c r="P419" s="13">
        <f>P418/(SUM(S389:S412))</f>
        <v>1</v>
      </c>
      <c r="Q419" s="13">
        <f>Q418/(SUM(S389:S412))</f>
        <v>1</v>
      </c>
      <c r="R419" s="13">
        <f>R418/(SUM(S389:S412))</f>
        <v>0.70833333333333337</v>
      </c>
    </row>
    <row r="421" spans="1:19">
      <c r="A421" s="6">
        <v>14</v>
      </c>
      <c r="B421" s="7">
        <v>0</v>
      </c>
      <c r="C421" s="8">
        <v>27.1</v>
      </c>
      <c r="D421" s="8">
        <v>18.3</v>
      </c>
      <c r="E421" s="8">
        <v>0.37</v>
      </c>
      <c r="F421" s="8">
        <v>1.69</v>
      </c>
      <c r="G421" s="8">
        <v>9.1999999999999993</v>
      </c>
      <c r="H421" s="8">
        <v>10.88</v>
      </c>
      <c r="I421" s="8">
        <v>2.4</v>
      </c>
      <c r="J421" s="8">
        <v>21</v>
      </c>
      <c r="K421" s="8">
        <v>8</v>
      </c>
      <c r="L421" s="8">
        <v>25.1</v>
      </c>
      <c r="M421" s="8">
        <v>81.400000000000006</v>
      </c>
      <c r="N421" s="9">
        <v>1013.5</v>
      </c>
      <c r="O421" s="8">
        <v>12</v>
      </c>
      <c r="P421" s="8">
        <v>0.76</v>
      </c>
      <c r="Q421" s="8">
        <v>70.78</v>
      </c>
      <c r="R421" s="10">
        <v>219</v>
      </c>
      <c r="S421" s="14">
        <v>1</v>
      </c>
    </row>
    <row r="422" spans="1:19">
      <c r="A422" s="6">
        <v>14</v>
      </c>
      <c r="B422" s="7">
        <v>4.1666666666666664E-2</v>
      </c>
      <c r="C422" s="8">
        <v>27.1</v>
      </c>
      <c r="D422" s="8">
        <v>10.49</v>
      </c>
      <c r="E422" s="8">
        <v>0.36</v>
      </c>
      <c r="F422" s="8">
        <v>1.55</v>
      </c>
      <c r="G422" s="8">
        <v>7.76</v>
      </c>
      <c r="H422" s="8">
        <v>9.31</v>
      </c>
      <c r="I422" s="8">
        <v>2.97</v>
      </c>
      <c r="J422" s="8">
        <v>31</v>
      </c>
      <c r="K422" s="8">
        <v>14</v>
      </c>
      <c r="L422" s="8">
        <v>24.7</v>
      </c>
      <c r="M422" s="8">
        <v>85.3</v>
      </c>
      <c r="N422" s="9">
        <v>1013.1</v>
      </c>
      <c r="O422" s="8">
        <v>11</v>
      </c>
      <c r="P422" s="8">
        <v>0.76</v>
      </c>
      <c r="Q422" s="8">
        <v>158.84</v>
      </c>
      <c r="R422" s="12">
        <v>0</v>
      </c>
      <c r="S422" s="14">
        <v>1</v>
      </c>
    </row>
    <row r="423" spans="1:19">
      <c r="A423" s="6">
        <v>14</v>
      </c>
      <c r="B423" s="7">
        <v>8.3333333333333301E-2</v>
      </c>
      <c r="C423" s="8">
        <v>27</v>
      </c>
      <c r="D423" s="8">
        <v>5.35</v>
      </c>
      <c r="E423" s="8">
        <v>0.37</v>
      </c>
      <c r="F423" s="8">
        <v>1.33</v>
      </c>
      <c r="G423" s="8">
        <v>9.4499999999999993</v>
      </c>
      <c r="H423" s="8">
        <v>10.78</v>
      </c>
      <c r="I423" s="8">
        <v>3.25</v>
      </c>
      <c r="J423" s="8">
        <v>42</v>
      </c>
      <c r="K423" s="8">
        <v>20</v>
      </c>
      <c r="L423" s="8">
        <v>23.9</v>
      </c>
      <c r="M423" s="8">
        <v>88.6</v>
      </c>
      <c r="N423" s="9">
        <v>1012.4</v>
      </c>
      <c r="O423" s="8">
        <v>11</v>
      </c>
      <c r="P423" s="8">
        <v>0.89</v>
      </c>
      <c r="Q423" s="8">
        <v>173.75</v>
      </c>
      <c r="R423" s="12">
        <v>0</v>
      </c>
      <c r="S423" s="14">
        <v>1</v>
      </c>
    </row>
    <row r="424" spans="1:19">
      <c r="A424" s="6">
        <v>14</v>
      </c>
      <c r="B424" s="7">
        <v>0.125</v>
      </c>
      <c r="C424" s="8">
        <v>26.9</v>
      </c>
      <c r="D424" s="8">
        <v>5.64</v>
      </c>
      <c r="E424" s="8">
        <v>0.35</v>
      </c>
      <c r="F424" s="8">
        <v>1.18</v>
      </c>
      <c r="G424" s="8">
        <v>7.72</v>
      </c>
      <c r="H424" s="8">
        <v>8.9</v>
      </c>
      <c r="I424" s="8">
        <v>3.25</v>
      </c>
      <c r="J424" s="8">
        <v>31</v>
      </c>
      <c r="K424" s="8">
        <v>21</v>
      </c>
      <c r="L424" s="8">
        <v>23.7</v>
      </c>
      <c r="M424" s="8">
        <v>90</v>
      </c>
      <c r="N424" s="9">
        <v>1012</v>
      </c>
      <c r="O424" s="8">
        <v>11</v>
      </c>
      <c r="P424" s="8">
        <v>0.83</v>
      </c>
      <c r="Q424" s="8">
        <v>175.4</v>
      </c>
      <c r="R424" s="12">
        <v>0</v>
      </c>
      <c r="S424" s="14">
        <v>1</v>
      </c>
    </row>
    <row r="425" spans="1:19">
      <c r="A425" s="6">
        <v>14</v>
      </c>
      <c r="B425" s="7">
        <v>0.16666666666666699</v>
      </c>
      <c r="C425" s="8">
        <v>26.8</v>
      </c>
      <c r="D425" s="8">
        <v>5.72</v>
      </c>
      <c r="E425" s="8">
        <v>0.31</v>
      </c>
      <c r="F425" s="8">
        <v>1.33</v>
      </c>
      <c r="G425" s="8">
        <v>9.11</v>
      </c>
      <c r="H425" s="8">
        <v>10.44</v>
      </c>
      <c r="I425" s="8">
        <v>3.23</v>
      </c>
      <c r="J425" s="8">
        <v>23</v>
      </c>
      <c r="K425" s="8">
        <v>12</v>
      </c>
      <c r="L425" s="8">
        <v>23.4</v>
      </c>
      <c r="M425" s="8">
        <v>91</v>
      </c>
      <c r="N425" s="9">
        <v>1012</v>
      </c>
      <c r="O425" s="8">
        <v>11</v>
      </c>
      <c r="P425" s="8">
        <v>0.56999999999999995</v>
      </c>
      <c r="Q425" s="8">
        <v>141.93</v>
      </c>
      <c r="R425" s="10">
        <v>219</v>
      </c>
      <c r="S425" s="14">
        <v>1</v>
      </c>
    </row>
    <row r="426" spans="1:19">
      <c r="A426" s="6">
        <v>14</v>
      </c>
      <c r="B426" s="7">
        <v>0.20833333333333301</v>
      </c>
      <c r="C426" s="8">
        <v>26.8</v>
      </c>
      <c r="D426" s="8">
        <v>10.85</v>
      </c>
      <c r="E426" s="8">
        <v>0.27</v>
      </c>
      <c r="F426" s="8">
        <v>1.1599999999999999</v>
      </c>
      <c r="G426" s="8">
        <v>9.1300000000000008</v>
      </c>
      <c r="H426" s="8">
        <v>10.29</v>
      </c>
      <c r="I426" s="8">
        <v>3.2</v>
      </c>
      <c r="J426" s="8">
        <v>20</v>
      </c>
      <c r="K426" s="8">
        <v>9</v>
      </c>
      <c r="L426" s="8">
        <v>23.4</v>
      </c>
      <c r="M426" s="8">
        <v>90.2</v>
      </c>
      <c r="N426" s="9">
        <v>1012.3</v>
      </c>
      <c r="O426" s="8">
        <v>11</v>
      </c>
      <c r="P426" s="8">
        <v>1.03</v>
      </c>
      <c r="Q426" s="8">
        <v>128.1</v>
      </c>
      <c r="R426" s="12">
        <v>0</v>
      </c>
      <c r="S426" s="14">
        <v>1</v>
      </c>
    </row>
    <row r="427" spans="1:19">
      <c r="A427" s="6">
        <v>14</v>
      </c>
      <c r="B427" s="7">
        <v>0.25</v>
      </c>
      <c r="C427" s="8">
        <v>26.7</v>
      </c>
      <c r="D427" s="8">
        <v>9.4499999999999993</v>
      </c>
      <c r="E427" s="8">
        <v>0.27</v>
      </c>
      <c r="F427" s="8">
        <v>1.66</v>
      </c>
      <c r="G427" s="8">
        <v>11.1</v>
      </c>
      <c r="H427" s="8">
        <v>12.75</v>
      </c>
      <c r="I427" s="8">
        <v>2.93</v>
      </c>
      <c r="J427" s="8">
        <v>25</v>
      </c>
      <c r="K427" s="8">
        <v>6</v>
      </c>
      <c r="L427" s="8">
        <v>23.7</v>
      </c>
      <c r="M427" s="8">
        <v>85.6</v>
      </c>
      <c r="N427" s="9">
        <v>1012.5</v>
      </c>
      <c r="O427" s="8">
        <v>17</v>
      </c>
      <c r="P427" s="8">
        <v>1.85</v>
      </c>
      <c r="Q427" s="8">
        <v>124.58</v>
      </c>
      <c r="R427" s="12">
        <v>0</v>
      </c>
      <c r="S427" s="14">
        <v>1</v>
      </c>
    </row>
    <row r="428" spans="1:19">
      <c r="A428" s="6">
        <v>14</v>
      </c>
      <c r="B428" s="7">
        <v>0.29166666666666702</v>
      </c>
      <c r="C428" s="8">
        <v>26.6</v>
      </c>
      <c r="D428" s="8">
        <v>9.1999999999999993</v>
      </c>
      <c r="E428" s="8">
        <v>0.35</v>
      </c>
      <c r="F428" s="8">
        <v>6.13</v>
      </c>
      <c r="G428" s="8">
        <v>14.65</v>
      </c>
      <c r="H428" s="8">
        <v>20.78</v>
      </c>
      <c r="I428" s="8">
        <v>2.89</v>
      </c>
      <c r="J428" s="8">
        <v>40</v>
      </c>
      <c r="K428" s="8">
        <v>11</v>
      </c>
      <c r="L428" s="8">
        <v>24.7</v>
      </c>
      <c r="M428" s="8">
        <v>76</v>
      </c>
      <c r="N428" s="9">
        <v>1012.8</v>
      </c>
      <c r="O428" s="8">
        <v>143</v>
      </c>
      <c r="P428" s="8">
        <v>2.4300000000000002</v>
      </c>
      <c r="Q428" s="8">
        <v>124.96</v>
      </c>
      <c r="R428" s="12">
        <v>0</v>
      </c>
      <c r="S428" s="14">
        <v>1</v>
      </c>
    </row>
    <row r="429" spans="1:19">
      <c r="A429" s="6">
        <v>14</v>
      </c>
      <c r="B429" s="7">
        <v>0.33333333333333298</v>
      </c>
      <c r="C429" s="8">
        <v>26.7</v>
      </c>
      <c r="D429" s="8">
        <v>16.559999999999999</v>
      </c>
      <c r="E429" s="8">
        <v>0.3</v>
      </c>
      <c r="F429" s="8">
        <v>6.65</v>
      </c>
      <c r="G429" s="8">
        <v>10.130000000000001</v>
      </c>
      <c r="H429" s="8">
        <v>16.78</v>
      </c>
      <c r="I429" s="8">
        <v>2.98</v>
      </c>
      <c r="J429" s="8">
        <v>32</v>
      </c>
      <c r="K429" s="8">
        <v>12</v>
      </c>
      <c r="L429" s="8">
        <v>26.3</v>
      </c>
      <c r="M429" s="8">
        <v>64.8</v>
      </c>
      <c r="N429" s="9">
        <v>1013.4</v>
      </c>
      <c r="O429" s="8">
        <v>385</v>
      </c>
      <c r="P429" s="8">
        <v>3.36</v>
      </c>
      <c r="Q429" s="8">
        <v>120.78</v>
      </c>
      <c r="R429" s="10">
        <v>219</v>
      </c>
      <c r="S429" s="14">
        <v>1</v>
      </c>
    </row>
    <row r="430" spans="1:19">
      <c r="A430" s="6">
        <v>14</v>
      </c>
      <c r="B430" s="7">
        <v>0.375</v>
      </c>
      <c r="C430" s="25" t="s">
        <v>53</v>
      </c>
      <c r="D430" s="8">
        <v>23.62</v>
      </c>
      <c r="E430" s="8">
        <v>0.24</v>
      </c>
      <c r="F430" s="8">
        <v>3.78</v>
      </c>
      <c r="G430" s="8">
        <v>5.53</v>
      </c>
      <c r="H430" s="8">
        <v>9.3000000000000007</v>
      </c>
      <c r="I430" s="8">
        <v>3.22</v>
      </c>
      <c r="J430" s="8">
        <v>25</v>
      </c>
      <c r="K430" s="8">
        <v>6</v>
      </c>
      <c r="L430" s="25" t="s">
        <v>54</v>
      </c>
      <c r="M430" s="25" t="s">
        <v>55</v>
      </c>
      <c r="N430" s="26" t="s">
        <v>56</v>
      </c>
      <c r="O430" s="25" t="s">
        <v>57</v>
      </c>
      <c r="P430" s="25" t="s">
        <v>58</v>
      </c>
      <c r="Q430" s="25" t="s">
        <v>59</v>
      </c>
      <c r="R430" s="27" t="s">
        <v>60</v>
      </c>
      <c r="S430" s="14">
        <v>1</v>
      </c>
    </row>
    <row r="431" spans="1:19">
      <c r="A431" s="6">
        <v>14</v>
      </c>
      <c r="B431" s="7">
        <v>0.41666666666666702</v>
      </c>
      <c r="C431" s="25" t="s">
        <v>61</v>
      </c>
      <c r="D431" s="8">
        <v>27.3</v>
      </c>
      <c r="E431" s="8">
        <v>0.19</v>
      </c>
      <c r="F431" s="8">
        <v>2.63</v>
      </c>
      <c r="G431" s="8">
        <v>4.18</v>
      </c>
      <c r="H431" s="8">
        <v>6.82</v>
      </c>
      <c r="I431" s="8">
        <v>3.33</v>
      </c>
      <c r="J431" s="8">
        <v>24</v>
      </c>
      <c r="K431" s="8">
        <v>3</v>
      </c>
      <c r="L431" s="25" t="s">
        <v>61</v>
      </c>
      <c r="M431" s="25" t="s">
        <v>61</v>
      </c>
      <c r="N431" s="26" t="s">
        <v>61</v>
      </c>
      <c r="O431" s="25" t="s">
        <v>61</v>
      </c>
      <c r="P431" s="25" t="s">
        <v>62</v>
      </c>
      <c r="Q431" s="25" t="s">
        <v>63</v>
      </c>
      <c r="R431" s="27" t="s">
        <v>64</v>
      </c>
      <c r="S431" s="14">
        <v>1</v>
      </c>
    </row>
    <row r="432" spans="1:19">
      <c r="A432" s="6">
        <v>14</v>
      </c>
      <c r="B432" s="7">
        <v>0.45833333333333298</v>
      </c>
      <c r="C432" s="25" t="s">
        <v>61</v>
      </c>
      <c r="D432" s="8">
        <v>29.68</v>
      </c>
      <c r="E432" s="8">
        <v>0.19</v>
      </c>
      <c r="F432" s="8">
        <v>1.99</v>
      </c>
      <c r="G432" s="8">
        <v>3.42</v>
      </c>
      <c r="H432" s="8">
        <v>5.41</v>
      </c>
      <c r="I432" s="8">
        <v>3.21</v>
      </c>
      <c r="J432" s="8">
        <v>29</v>
      </c>
      <c r="K432" s="8">
        <v>6</v>
      </c>
      <c r="L432" s="25" t="s">
        <v>61</v>
      </c>
      <c r="M432" s="25" t="s">
        <v>61</v>
      </c>
      <c r="N432" s="26" t="s">
        <v>61</v>
      </c>
      <c r="O432" s="25" t="s">
        <v>61</v>
      </c>
      <c r="P432" s="25" t="s">
        <v>62</v>
      </c>
      <c r="Q432" s="25" t="s">
        <v>63</v>
      </c>
      <c r="R432" s="27" t="s">
        <v>64</v>
      </c>
      <c r="S432" s="14">
        <v>1</v>
      </c>
    </row>
    <row r="433" spans="1:19">
      <c r="A433" s="6">
        <v>14</v>
      </c>
      <c r="B433" s="7">
        <v>0.5</v>
      </c>
      <c r="C433" s="25" t="s">
        <v>61</v>
      </c>
      <c r="D433" s="8">
        <v>31.26</v>
      </c>
      <c r="E433" s="8">
        <v>0.18</v>
      </c>
      <c r="F433" s="8">
        <v>1.9</v>
      </c>
      <c r="G433" s="8">
        <v>3.21</v>
      </c>
      <c r="H433" s="8">
        <v>5.1100000000000003</v>
      </c>
      <c r="I433" s="8">
        <v>3.64</v>
      </c>
      <c r="J433" s="8">
        <v>14</v>
      </c>
      <c r="K433" s="8">
        <v>8</v>
      </c>
      <c r="L433" s="25" t="s">
        <v>61</v>
      </c>
      <c r="M433" s="25" t="s">
        <v>61</v>
      </c>
      <c r="N433" s="26" t="s">
        <v>61</v>
      </c>
      <c r="O433" s="25" t="s">
        <v>61</v>
      </c>
      <c r="P433" s="25" t="s">
        <v>62</v>
      </c>
      <c r="Q433" s="25" t="s">
        <v>63</v>
      </c>
      <c r="R433" s="27" t="s">
        <v>64</v>
      </c>
      <c r="S433" s="14">
        <v>1</v>
      </c>
    </row>
    <row r="434" spans="1:19">
      <c r="A434" s="6">
        <v>14</v>
      </c>
      <c r="B434" s="7">
        <v>0.54166666666666696</v>
      </c>
      <c r="C434" s="25" t="s">
        <v>61</v>
      </c>
      <c r="D434" s="8">
        <v>32.729999999999997</v>
      </c>
      <c r="E434" s="8">
        <v>0.2</v>
      </c>
      <c r="F434" s="8">
        <v>2.19</v>
      </c>
      <c r="G434" s="8">
        <v>3.17</v>
      </c>
      <c r="H434" s="8">
        <v>5.36</v>
      </c>
      <c r="I434" s="8">
        <v>4.58</v>
      </c>
      <c r="J434" s="8">
        <v>16</v>
      </c>
      <c r="K434" s="8">
        <v>8</v>
      </c>
      <c r="L434" s="25" t="s">
        <v>61</v>
      </c>
      <c r="M434" s="25" t="s">
        <v>61</v>
      </c>
      <c r="N434" s="26" t="s">
        <v>61</v>
      </c>
      <c r="O434" s="25" t="s">
        <v>61</v>
      </c>
      <c r="P434" s="25" t="s">
        <v>62</v>
      </c>
      <c r="Q434" s="25" t="s">
        <v>63</v>
      </c>
      <c r="R434" s="27" t="s">
        <v>64</v>
      </c>
      <c r="S434" s="14">
        <v>1</v>
      </c>
    </row>
    <row r="435" spans="1:19">
      <c r="A435" s="6">
        <v>14</v>
      </c>
      <c r="B435" s="7">
        <v>0.58333333333333304</v>
      </c>
      <c r="C435" s="25" t="s">
        <v>65</v>
      </c>
      <c r="D435" s="8">
        <v>32.840000000000003</v>
      </c>
      <c r="E435" s="8">
        <v>0.21</v>
      </c>
      <c r="F435" s="8">
        <v>1.78</v>
      </c>
      <c r="G435" s="8">
        <v>3.01</v>
      </c>
      <c r="H435" s="8">
        <v>4.79</v>
      </c>
      <c r="I435" s="25" t="s">
        <v>66</v>
      </c>
      <c r="J435" s="25" t="s">
        <v>61</v>
      </c>
      <c r="K435" s="25" t="s">
        <v>61</v>
      </c>
      <c r="L435" s="25" t="s">
        <v>67</v>
      </c>
      <c r="M435" s="25" t="s">
        <v>68</v>
      </c>
      <c r="N435" s="26" t="s">
        <v>69</v>
      </c>
      <c r="O435" s="25" t="s">
        <v>70</v>
      </c>
      <c r="P435" s="25" t="s">
        <v>71</v>
      </c>
      <c r="Q435" s="25" t="s">
        <v>72</v>
      </c>
      <c r="R435" s="27" t="s">
        <v>73</v>
      </c>
      <c r="S435" s="14">
        <v>1</v>
      </c>
    </row>
    <row r="436" spans="1:19">
      <c r="A436" s="6">
        <v>14</v>
      </c>
      <c r="B436" s="7">
        <v>0.625</v>
      </c>
      <c r="C436" s="8">
        <v>28.5</v>
      </c>
      <c r="D436" s="8">
        <v>32.99</v>
      </c>
      <c r="E436" s="8">
        <v>0.21</v>
      </c>
      <c r="F436" s="8">
        <v>1.71</v>
      </c>
      <c r="G436" s="8">
        <v>2.77</v>
      </c>
      <c r="H436" s="8">
        <v>4.4800000000000004</v>
      </c>
      <c r="I436" s="8">
        <v>3.84</v>
      </c>
      <c r="J436" s="8">
        <v>19</v>
      </c>
      <c r="K436" s="8">
        <v>8</v>
      </c>
      <c r="L436" s="8">
        <v>30.5</v>
      </c>
      <c r="M436" s="8">
        <v>53.9</v>
      </c>
      <c r="N436" s="9">
        <v>1010.5</v>
      </c>
      <c r="O436" s="8">
        <v>577</v>
      </c>
      <c r="P436" s="8">
        <v>3.91</v>
      </c>
      <c r="Q436" s="8">
        <v>45.87</v>
      </c>
      <c r="R436" s="28">
        <v>10.199999999999999</v>
      </c>
      <c r="S436" s="14">
        <v>1</v>
      </c>
    </row>
    <row r="437" spans="1:19">
      <c r="A437" s="6">
        <v>14</v>
      </c>
      <c r="B437" s="7">
        <v>0.66666666666666696</v>
      </c>
      <c r="C437" s="8">
        <v>28.8</v>
      </c>
      <c r="D437" s="8">
        <v>31.9</v>
      </c>
      <c r="E437" s="8">
        <v>0.19</v>
      </c>
      <c r="F437" s="8">
        <v>2.1</v>
      </c>
      <c r="G437" s="8">
        <v>3.33</v>
      </c>
      <c r="H437" s="8">
        <v>5.43</v>
      </c>
      <c r="I437" s="8">
        <v>4.5599999999999996</v>
      </c>
      <c r="J437" s="8">
        <v>17</v>
      </c>
      <c r="K437" s="8">
        <v>7</v>
      </c>
      <c r="L437" s="8">
        <v>29.4</v>
      </c>
      <c r="M437" s="8">
        <v>58.1</v>
      </c>
      <c r="N437" s="9">
        <v>1010.7</v>
      </c>
      <c r="O437" s="8">
        <v>354</v>
      </c>
      <c r="P437" s="8">
        <v>3.95</v>
      </c>
      <c r="Q437" s="8">
        <v>49.81</v>
      </c>
      <c r="R437" s="12">
        <v>0</v>
      </c>
      <c r="S437" s="14">
        <v>1</v>
      </c>
    </row>
    <row r="438" spans="1:19">
      <c r="A438" s="6">
        <v>14</v>
      </c>
      <c r="B438" s="7">
        <v>0.70833333333333304</v>
      </c>
      <c r="C438" s="8">
        <v>29.3</v>
      </c>
      <c r="D438" s="8">
        <v>30.48</v>
      </c>
      <c r="E438" s="8">
        <v>0.19</v>
      </c>
      <c r="F438" s="8">
        <v>1.8</v>
      </c>
      <c r="G438" s="8">
        <v>3.42</v>
      </c>
      <c r="H438" s="8">
        <v>5.22</v>
      </c>
      <c r="I438" s="8">
        <v>3.34</v>
      </c>
      <c r="J438" s="8">
        <v>18</v>
      </c>
      <c r="K438" s="8">
        <v>7</v>
      </c>
      <c r="L438" s="8">
        <v>29.2</v>
      </c>
      <c r="M438" s="8">
        <v>51.4</v>
      </c>
      <c r="N438" s="9">
        <v>1011.2</v>
      </c>
      <c r="O438" s="8">
        <v>132</v>
      </c>
      <c r="P438" s="8">
        <v>3.65</v>
      </c>
      <c r="Q438" s="8">
        <v>57.72</v>
      </c>
      <c r="R438" s="12">
        <v>0</v>
      </c>
      <c r="S438" s="14">
        <v>1</v>
      </c>
    </row>
    <row r="439" spans="1:19">
      <c r="A439" s="6">
        <v>14</v>
      </c>
      <c r="B439" s="7">
        <v>0.75</v>
      </c>
      <c r="C439" s="8">
        <v>28.1</v>
      </c>
      <c r="D439" s="8">
        <v>25.98</v>
      </c>
      <c r="E439" s="8">
        <v>0.35</v>
      </c>
      <c r="F439" s="8">
        <v>2.93</v>
      </c>
      <c r="G439" s="8">
        <v>6.56</v>
      </c>
      <c r="H439" s="8">
        <v>9.49</v>
      </c>
      <c r="I439" s="8">
        <v>3.27</v>
      </c>
      <c r="J439" s="8">
        <v>20</v>
      </c>
      <c r="K439" s="8">
        <v>9</v>
      </c>
      <c r="L439" s="8">
        <v>28</v>
      </c>
      <c r="M439" s="8">
        <v>59.8</v>
      </c>
      <c r="N439" s="9">
        <v>1011.5</v>
      </c>
      <c r="O439" s="8">
        <v>8</v>
      </c>
      <c r="P439" s="8">
        <v>2.97</v>
      </c>
      <c r="Q439" s="8">
        <v>54.52</v>
      </c>
      <c r="R439" s="12">
        <v>0</v>
      </c>
      <c r="S439" s="14">
        <v>1</v>
      </c>
    </row>
    <row r="440" spans="1:19">
      <c r="A440" s="6">
        <v>14</v>
      </c>
      <c r="B440" s="7">
        <v>0.79166666666666696</v>
      </c>
      <c r="C440" s="8">
        <v>26.7</v>
      </c>
      <c r="D440" s="8">
        <v>23.72</v>
      </c>
      <c r="E440" s="8">
        <v>0.28000000000000003</v>
      </c>
      <c r="F440" s="8">
        <v>1.31</v>
      </c>
      <c r="G440" s="8">
        <v>7.51</v>
      </c>
      <c r="H440" s="8">
        <v>8.81</v>
      </c>
      <c r="I440" s="8">
        <v>3.37</v>
      </c>
      <c r="J440" s="8">
        <v>23</v>
      </c>
      <c r="K440" s="8">
        <v>16</v>
      </c>
      <c r="L440" s="8">
        <v>27.3</v>
      </c>
      <c r="M440" s="8">
        <v>65.5</v>
      </c>
      <c r="N440" s="9">
        <v>1011.8</v>
      </c>
      <c r="O440" s="22">
        <v>-1</v>
      </c>
      <c r="P440" s="8">
        <v>2.39</v>
      </c>
      <c r="Q440" s="8">
        <v>53.5</v>
      </c>
      <c r="R440" s="12">
        <v>0</v>
      </c>
      <c r="S440" s="14">
        <v>1</v>
      </c>
    </row>
    <row r="441" spans="1:19">
      <c r="A441" s="6">
        <v>14</v>
      </c>
      <c r="B441" s="7">
        <v>0.83333333333333304</v>
      </c>
      <c r="C441" s="8">
        <v>26.3</v>
      </c>
      <c r="D441" s="8">
        <v>21.95</v>
      </c>
      <c r="E441" s="8">
        <v>0.28000000000000003</v>
      </c>
      <c r="F441" s="8">
        <v>1.2</v>
      </c>
      <c r="G441" s="8">
        <v>8.43</v>
      </c>
      <c r="H441" s="8">
        <v>9.6300000000000008</v>
      </c>
      <c r="I441" s="8">
        <v>3.64</v>
      </c>
      <c r="J441" s="8">
        <v>24</v>
      </c>
      <c r="K441" s="8">
        <v>12</v>
      </c>
      <c r="L441" s="8">
        <v>26.9</v>
      </c>
      <c r="M441" s="8">
        <v>69.5</v>
      </c>
      <c r="N441" s="9">
        <v>1012.4</v>
      </c>
      <c r="O441" s="22">
        <v>-1</v>
      </c>
      <c r="P441" s="8">
        <v>1.71</v>
      </c>
      <c r="Q441" s="8">
        <v>61.52</v>
      </c>
      <c r="R441" s="12">
        <v>0</v>
      </c>
      <c r="S441" s="14">
        <v>1</v>
      </c>
    </row>
    <row r="442" spans="1:19">
      <c r="A442" s="6">
        <v>14</v>
      </c>
      <c r="B442" s="7">
        <v>0.875</v>
      </c>
      <c r="C442" s="8">
        <v>26.3</v>
      </c>
      <c r="D442" s="8">
        <v>22.88</v>
      </c>
      <c r="E442" s="8">
        <v>0.25</v>
      </c>
      <c r="F442" s="8">
        <v>1.17</v>
      </c>
      <c r="G442" s="8">
        <v>5.91</v>
      </c>
      <c r="H442" s="8">
        <v>7.08</v>
      </c>
      <c r="I442" s="8">
        <v>3.64</v>
      </c>
      <c r="J442" s="8">
        <v>18</v>
      </c>
      <c r="K442" s="8">
        <v>13</v>
      </c>
      <c r="L442" s="8">
        <v>26.5</v>
      </c>
      <c r="M442" s="8">
        <v>73.3</v>
      </c>
      <c r="N442" s="9">
        <v>1012.8</v>
      </c>
      <c r="O442" s="22">
        <v>-1</v>
      </c>
      <c r="P442" s="8">
        <v>1.42</v>
      </c>
      <c r="Q442" s="8">
        <v>68.459999999999994</v>
      </c>
      <c r="R442" s="12">
        <v>0</v>
      </c>
      <c r="S442" s="14">
        <v>1</v>
      </c>
    </row>
    <row r="443" spans="1:19">
      <c r="A443" s="6">
        <v>14</v>
      </c>
      <c r="B443" s="7">
        <v>0.91666666666666696</v>
      </c>
      <c r="C443" s="8">
        <v>26.4</v>
      </c>
      <c r="D443" s="8">
        <v>17.38</v>
      </c>
      <c r="E443" s="8">
        <v>0.31</v>
      </c>
      <c r="F443" s="8">
        <v>1.21</v>
      </c>
      <c r="G443" s="8">
        <v>6.56</v>
      </c>
      <c r="H443" s="8">
        <v>7.77</v>
      </c>
      <c r="I443" s="8">
        <v>3.57</v>
      </c>
      <c r="J443" s="8">
        <v>29</v>
      </c>
      <c r="K443" s="8">
        <v>10</v>
      </c>
      <c r="L443" s="8">
        <v>25.7</v>
      </c>
      <c r="M443" s="8">
        <v>77.5</v>
      </c>
      <c r="N443" s="9">
        <v>1012.9</v>
      </c>
      <c r="O443" s="22">
        <v>-2</v>
      </c>
      <c r="P443" s="8">
        <v>0.87</v>
      </c>
      <c r="Q443" s="8">
        <v>120.36</v>
      </c>
      <c r="R443" s="12">
        <v>0</v>
      </c>
      <c r="S443" s="14">
        <v>1</v>
      </c>
    </row>
    <row r="444" spans="1:19">
      <c r="A444" s="6">
        <v>14</v>
      </c>
      <c r="B444" s="7">
        <v>0.95833333333333304</v>
      </c>
      <c r="C444" s="8">
        <v>26.2</v>
      </c>
      <c r="D444" s="8">
        <v>9.0399999999999991</v>
      </c>
      <c r="E444" s="8">
        <v>0.43</v>
      </c>
      <c r="F444" s="8">
        <v>1.41</v>
      </c>
      <c r="G444" s="8">
        <v>10.199999999999999</v>
      </c>
      <c r="H444" s="8">
        <v>11.61</v>
      </c>
      <c r="I444" s="8">
        <v>3.55</v>
      </c>
      <c r="J444" s="8">
        <v>50</v>
      </c>
      <c r="K444" s="8">
        <v>25</v>
      </c>
      <c r="L444" s="8">
        <v>24.4</v>
      </c>
      <c r="M444" s="8">
        <v>82.5</v>
      </c>
      <c r="N444" s="9">
        <v>1012.8</v>
      </c>
      <c r="O444" s="22">
        <v>-2</v>
      </c>
      <c r="P444" s="8">
        <v>1.1100000000000001</v>
      </c>
      <c r="Q444" s="8">
        <v>178.13</v>
      </c>
      <c r="R444" s="12">
        <v>0</v>
      </c>
      <c r="S444" s="14">
        <v>1</v>
      </c>
    </row>
    <row r="446" spans="1:19">
      <c r="A446" s="55" t="s">
        <v>37</v>
      </c>
      <c r="B446" s="44"/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0</v>
      </c>
      <c r="O446" s="8">
        <v>5</v>
      </c>
      <c r="P446" s="8">
        <v>0</v>
      </c>
      <c r="Q446" s="8">
        <v>0</v>
      </c>
      <c r="R446" s="8">
        <v>3</v>
      </c>
    </row>
    <row r="447" spans="1:19">
      <c r="A447" s="56" t="s">
        <v>1</v>
      </c>
      <c r="B447" s="44"/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</row>
    <row r="448" spans="1:19">
      <c r="A448" s="57" t="s">
        <v>2</v>
      </c>
      <c r="B448" s="44"/>
      <c r="C448" s="8">
        <v>6</v>
      </c>
      <c r="D448" s="8">
        <v>0</v>
      </c>
      <c r="E448" s="8">
        <v>0</v>
      </c>
      <c r="F448" s="8">
        <v>0</v>
      </c>
      <c r="G448" s="8">
        <v>0</v>
      </c>
      <c r="H448" s="8">
        <v>0</v>
      </c>
      <c r="I448" s="8">
        <v>1</v>
      </c>
      <c r="J448" s="8">
        <v>1</v>
      </c>
      <c r="K448" s="8">
        <v>1</v>
      </c>
      <c r="L448" s="8">
        <v>6</v>
      </c>
      <c r="M448" s="8">
        <v>6</v>
      </c>
      <c r="N448" s="8">
        <v>6</v>
      </c>
      <c r="O448" s="8">
        <v>6</v>
      </c>
      <c r="P448" s="8">
        <v>6</v>
      </c>
      <c r="Q448" s="8">
        <v>6</v>
      </c>
      <c r="R448" s="8">
        <v>6</v>
      </c>
    </row>
    <row r="449" spans="1:19">
      <c r="A449" s="58" t="s">
        <v>3</v>
      </c>
      <c r="B449" s="44"/>
      <c r="C449" s="8">
        <v>0</v>
      </c>
      <c r="D449" s="8">
        <v>0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8">
        <v>0</v>
      </c>
      <c r="R449" s="8">
        <v>1</v>
      </c>
    </row>
    <row r="450" spans="1:19">
      <c r="A450" s="59" t="s">
        <v>38</v>
      </c>
      <c r="B450" s="44"/>
      <c r="C450" s="8">
        <f t="shared" ref="C450:R450" si="13">24-C446-C447-C448-C449</f>
        <v>18</v>
      </c>
      <c r="D450" s="8">
        <f t="shared" si="13"/>
        <v>24</v>
      </c>
      <c r="E450" s="8">
        <f t="shared" si="13"/>
        <v>24</v>
      </c>
      <c r="F450" s="8">
        <f t="shared" si="13"/>
        <v>24</v>
      </c>
      <c r="G450" s="8">
        <f t="shared" si="13"/>
        <v>24</v>
      </c>
      <c r="H450" s="8">
        <f t="shared" si="13"/>
        <v>24</v>
      </c>
      <c r="I450" s="8">
        <f t="shared" si="13"/>
        <v>23</v>
      </c>
      <c r="J450" s="8">
        <f t="shared" si="13"/>
        <v>23</v>
      </c>
      <c r="K450" s="8">
        <f t="shared" si="13"/>
        <v>23</v>
      </c>
      <c r="L450" s="8">
        <f t="shared" si="13"/>
        <v>18</v>
      </c>
      <c r="M450" s="8">
        <f t="shared" si="13"/>
        <v>18</v>
      </c>
      <c r="N450" s="8">
        <f t="shared" si="13"/>
        <v>18</v>
      </c>
      <c r="O450" s="8">
        <f t="shared" si="13"/>
        <v>13</v>
      </c>
      <c r="P450" s="8">
        <f t="shared" si="13"/>
        <v>18</v>
      </c>
      <c r="Q450" s="8">
        <f t="shared" si="13"/>
        <v>18</v>
      </c>
      <c r="R450" s="8">
        <f t="shared" si="13"/>
        <v>14</v>
      </c>
    </row>
    <row r="451" spans="1:19">
      <c r="A451" s="60" t="s">
        <v>39</v>
      </c>
      <c r="B451" s="44"/>
      <c r="C451" s="13">
        <f>C450/(SUM(S421:S444))</f>
        <v>0.75</v>
      </c>
      <c r="D451" s="13">
        <f>D450/(SUM(S421:S444))</f>
        <v>1</v>
      </c>
      <c r="E451" s="13">
        <f>E450/(SUM(S421:S444))</f>
        <v>1</v>
      </c>
      <c r="F451" s="13">
        <f>F450/(SUM(S421:S444))</f>
        <v>1</v>
      </c>
      <c r="G451" s="13">
        <f>G450/(SUM(S421:S444))</f>
        <v>1</v>
      </c>
      <c r="H451" s="13">
        <f>H450/(SUM(S421:S444))</f>
        <v>1</v>
      </c>
      <c r="I451" s="13">
        <f>I450/(SUM(S421:S444))</f>
        <v>0.95833333333333337</v>
      </c>
      <c r="J451" s="13">
        <f>J450/(SUM(S421:S444))</f>
        <v>0.95833333333333337</v>
      </c>
      <c r="K451" s="13">
        <f>K450/(SUM(S421:S444))</f>
        <v>0.95833333333333337</v>
      </c>
      <c r="L451" s="13">
        <f>L450/(SUM(S421:S444))</f>
        <v>0.75</v>
      </c>
      <c r="M451" s="13">
        <f>M450/(SUM(S421:S444))</f>
        <v>0.75</v>
      </c>
      <c r="N451" s="13">
        <f>N450/(SUM(S421:S444))</f>
        <v>0.75</v>
      </c>
      <c r="O451" s="13">
        <f>O450/(SUM(S421:S444))</f>
        <v>0.54166666666666663</v>
      </c>
      <c r="P451" s="13">
        <f>P450/(SUM(S421:S444))</f>
        <v>0.75</v>
      </c>
      <c r="Q451" s="13">
        <f>Q450/(SUM(S421:S444))</f>
        <v>0.75</v>
      </c>
      <c r="R451" s="13">
        <f>R450/(SUM(S421:S444))</f>
        <v>0.58333333333333337</v>
      </c>
    </row>
    <row r="453" spans="1:19">
      <c r="A453" s="6">
        <v>15</v>
      </c>
      <c r="B453" s="7">
        <v>0</v>
      </c>
      <c r="C453" s="8">
        <v>26.2</v>
      </c>
      <c r="D453" s="8">
        <v>7.16</v>
      </c>
      <c r="E453" s="8">
        <v>0.37</v>
      </c>
      <c r="F453" s="8">
        <v>1.38</v>
      </c>
      <c r="G453" s="8">
        <v>12.17</v>
      </c>
      <c r="H453" s="8">
        <v>13.55</v>
      </c>
      <c r="I453" s="8">
        <v>3.58</v>
      </c>
      <c r="J453" s="8">
        <v>56</v>
      </c>
      <c r="K453" s="8">
        <v>22</v>
      </c>
      <c r="L453" s="8">
        <v>24.1</v>
      </c>
      <c r="M453" s="8">
        <v>83.7</v>
      </c>
      <c r="N453" s="9">
        <v>1012.9</v>
      </c>
      <c r="O453" s="22">
        <v>-1</v>
      </c>
      <c r="P453" s="8">
        <v>0.68</v>
      </c>
      <c r="Q453" s="8">
        <v>141.43</v>
      </c>
      <c r="R453" s="12">
        <v>0</v>
      </c>
      <c r="S453" s="14">
        <v>1</v>
      </c>
    </row>
    <row r="454" spans="1:19">
      <c r="A454" s="6">
        <v>15</v>
      </c>
      <c r="B454" s="7">
        <v>4.1666666666666664E-2</v>
      </c>
      <c r="C454" s="8">
        <v>26</v>
      </c>
      <c r="D454" s="8">
        <v>5.71</v>
      </c>
      <c r="E454" s="8">
        <v>0.4</v>
      </c>
      <c r="F454" s="8">
        <v>1.41</v>
      </c>
      <c r="G454" s="8">
        <v>12.7</v>
      </c>
      <c r="H454" s="8">
        <v>14.11</v>
      </c>
      <c r="I454" s="8">
        <v>3.15</v>
      </c>
      <c r="J454" s="8">
        <v>57</v>
      </c>
      <c r="K454" s="8">
        <v>20</v>
      </c>
      <c r="L454" s="8">
        <v>23.9</v>
      </c>
      <c r="M454" s="8">
        <v>85.1</v>
      </c>
      <c r="N454" s="9">
        <v>1012.5</v>
      </c>
      <c r="O454" s="22">
        <v>-1</v>
      </c>
      <c r="P454" s="8">
        <v>0.86</v>
      </c>
      <c r="Q454" s="8">
        <v>170.73</v>
      </c>
      <c r="R454" s="12">
        <v>0</v>
      </c>
      <c r="S454" s="14">
        <v>1</v>
      </c>
    </row>
    <row r="455" spans="1:19">
      <c r="A455" s="6">
        <v>15</v>
      </c>
      <c r="B455" s="7">
        <v>8.3333333333333301E-2</v>
      </c>
      <c r="C455" s="8">
        <v>25.9</v>
      </c>
      <c r="D455" s="8">
        <v>4.5999999999999996</v>
      </c>
      <c r="E455" s="8">
        <v>0.37</v>
      </c>
      <c r="F455" s="8">
        <v>1.27</v>
      </c>
      <c r="G455" s="8">
        <v>11.24</v>
      </c>
      <c r="H455" s="8">
        <v>12.51</v>
      </c>
      <c r="I455" s="8">
        <v>2.89</v>
      </c>
      <c r="J455" s="8">
        <v>32</v>
      </c>
      <c r="K455" s="8">
        <v>19</v>
      </c>
      <c r="L455" s="8">
        <v>23.6</v>
      </c>
      <c r="M455" s="8">
        <v>87.7</v>
      </c>
      <c r="N455" s="9">
        <v>1012.1</v>
      </c>
      <c r="O455" s="22">
        <v>-1</v>
      </c>
      <c r="P455" s="8">
        <v>0.69</v>
      </c>
      <c r="Q455" s="8">
        <v>134.5</v>
      </c>
      <c r="R455" s="12">
        <v>0</v>
      </c>
      <c r="S455" s="14">
        <v>1</v>
      </c>
    </row>
    <row r="456" spans="1:19">
      <c r="A456" s="6">
        <v>15</v>
      </c>
      <c r="B456" s="7">
        <v>0.125</v>
      </c>
      <c r="C456" s="8">
        <v>26</v>
      </c>
      <c r="D456" s="8">
        <v>3.99</v>
      </c>
      <c r="E456" s="8">
        <v>0.34</v>
      </c>
      <c r="F456" s="8">
        <v>1.46</v>
      </c>
      <c r="G456" s="8">
        <v>10.8</v>
      </c>
      <c r="H456" s="8">
        <v>12.27</v>
      </c>
      <c r="I456" s="8">
        <v>2.84</v>
      </c>
      <c r="J456" s="8">
        <v>24</v>
      </c>
      <c r="K456" s="8">
        <v>15</v>
      </c>
      <c r="L456" s="8">
        <v>23.4</v>
      </c>
      <c r="M456" s="8">
        <v>88.7</v>
      </c>
      <c r="N456" s="9">
        <v>1011.7</v>
      </c>
      <c r="O456" s="22">
        <v>-1</v>
      </c>
      <c r="P456" s="8">
        <v>0.82</v>
      </c>
      <c r="Q456" s="8">
        <v>130.32</v>
      </c>
      <c r="R456" s="12">
        <v>0</v>
      </c>
      <c r="S456" s="14">
        <v>1</v>
      </c>
    </row>
    <row r="457" spans="1:19">
      <c r="A457" s="6">
        <v>15</v>
      </c>
      <c r="B457" s="7">
        <v>0.16666666666666699</v>
      </c>
      <c r="C457" s="8">
        <v>26.1</v>
      </c>
      <c r="D457" s="8">
        <v>4.18</v>
      </c>
      <c r="E457" s="8">
        <v>0.33</v>
      </c>
      <c r="F457" s="8">
        <v>1.72</v>
      </c>
      <c r="G457" s="8">
        <v>12.01</v>
      </c>
      <c r="H457" s="8">
        <v>13.73</v>
      </c>
      <c r="I457" s="8">
        <v>2.79</v>
      </c>
      <c r="J457" s="8">
        <v>18</v>
      </c>
      <c r="K457" s="8">
        <v>10</v>
      </c>
      <c r="L457" s="8">
        <v>23.4</v>
      </c>
      <c r="M457" s="8">
        <v>90.2</v>
      </c>
      <c r="N457" s="9">
        <v>1011.8</v>
      </c>
      <c r="O457" s="8">
        <v>0</v>
      </c>
      <c r="P457" s="8">
        <v>1.17</v>
      </c>
      <c r="Q457" s="8">
        <v>152.13</v>
      </c>
      <c r="R457" s="12">
        <v>0</v>
      </c>
      <c r="S457" s="14">
        <v>1</v>
      </c>
    </row>
    <row r="458" spans="1:19">
      <c r="A458" s="6">
        <v>15</v>
      </c>
      <c r="B458" s="7">
        <v>0.20833333333333301</v>
      </c>
      <c r="C458" s="8">
        <v>26</v>
      </c>
      <c r="D458" s="8">
        <v>6.45</v>
      </c>
      <c r="E458" s="8">
        <v>0.3</v>
      </c>
      <c r="F458" s="8">
        <v>1.36</v>
      </c>
      <c r="G458" s="8">
        <v>10.31</v>
      </c>
      <c r="H458" s="8">
        <v>11.67</v>
      </c>
      <c r="I458" s="8">
        <v>2.74</v>
      </c>
      <c r="J458" s="8">
        <v>17</v>
      </c>
      <c r="K458" s="8">
        <v>10</v>
      </c>
      <c r="L458" s="8">
        <v>23.8</v>
      </c>
      <c r="M458" s="8">
        <v>89.8</v>
      </c>
      <c r="N458" s="9">
        <v>1012.3</v>
      </c>
      <c r="O458" s="8">
        <v>1</v>
      </c>
      <c r="P458" s="8">
        <v>1</v>
      </c>
      <c r="Q458" s="8">
        <v>123.07</v>
      </c>
      <c r="R458" s="12">
        <v>0</v>
      </c>
      <c r="S458" s="14">
        <v>1</v>
      </c>
    </row>
    <row r="459" spans="1:19">
      <c r="A459" s="6">
        <v>15</v>
      </c>
      <c r="B459" s="7">
        <v>0.25</v>
      </c>
      <c r="C459" s="8">
        <v>26.1</v>
      </c>
      <c r="D459" s="8">
        <v>4.1900000000000004</v>
      </c>
      <c r="E459" s="8">
        <v>0.43</v>
      </c>
      <c r="F459" s="8">
        <v>3.27</v>
      </c>
      <c r="G459" s="8">
        <v>15.05</v>
      </c>
      <c r="H459" s="8">
        <v>18.32</v>
      </c>
      <c r="I459" s="8">
        <v>2.86</v>
      </c>
      <c r="J459" s="8">
        <v>49</v>
      </c>
      <c r="K459" s="8">
        <v>29</v>
      </c>
      <c r="L459" s="8">
        <v>24.1</v>
      </c>
      <c r="M459" s="8">
        <v>89.2</v>
      </c>
      <c r="N459" s="9">
        <v>1012.8</v>
      </c>
      <c r="O459" s="8">
        <v>5</v>
      </c>
      <c r="P459" s="8">
        <v>1.1100000000000001</v>
      </c>
      <c r="Q459" s="8">
        <v>126.01</v>
      </c>
      <c r="R459" s="12">
        <v>0</v>
      </c>
      <c r="S459" s="14">
        <v>1</v>
      </c>
    </row>
    <row r="460" spans="1:19">
      <c r="A460" s="6">
        <v>15</v>
      </c>
      <c r="B460" s="7">
        <v>0.29166666666666702</v>
      </c>
      <c r="C460" s="8">
        <v>26</v>
      </c>
      <c r="D460" s="8">
        <v>5.26</v>
      </c>
      <c r="E460" s="8">
        <v>0.45</v>
      </c>
      <c r="F460" s="8">
        <v>18.190000000000001</v>
      </c>
      <c r="G460" s="8">
        <v>17.75</v>
      </c>
      <c r="H460" s="8">
        <v>35.94</v>
      </c>
      <c r="I460" s="8">
        <v>2.5499999999999998</v>
      </c>
      <c r="J460" s="8">
        <v>45</v>
      </c>
      <c r="K460" s="8">
        <v>17</v>
      </c>
      <c r="L460" s="8">
        <v>25.2</v>
      </c>
      <c r="M460" s="8">
        <v>85.5</v>
      </c>
      <c r="N460" s="9">
        <v>1013.1</v>
      </c>
      <c r="O460" s="8">
        <v>115</v>
      </c>
      <c r="P460" s="8">
        <v>2.17</v>
      </c>
      <c r="Q460" s="8">
        <v>125.85</v>
      </c>
      <c r="R460" s="12">
        <v>0</v>
      </c>
      <c r="S460" s="14">
        <v>1</v>
      </c>
    </row>
    <row r="461" spans="1:19">
      <c r="A461" s="6">
        <v>15</v>
      </c>
      <c r="B461" s="7">
        <v>0.33333333333333298</v>
      </c>
      <c r="C461" s="8">
        <v>25.9</v>
      </c>
      <c r="D461" s="8">
        <v>19.18</v>
      </c>
      <c r="E461" s="8">
        <v>0.33</v>
      </c>
      <c r="F461" s="8">
        <v>4.1900000000000004</v>
      </c>
      <c r="G461" s="8">
        <v>8.6199999999999992</v>
      </c>
      <c r="H461" s="8">
        <v>12.81</v>
      </c>
      <c r="I461" s="8">
        <v>2.84</v>
      </c>
      <c r="J461" s="8">
        <v>26</v>
      </c>
      <c r="K461" s="8">
        <v>10</v>
      </c>
      <c r="L461" s="8">
        <v>27.3</v>
      </c>
      <c r="M461" s="8">
        <v>75.599999999999994</v>
      </c>
      <c r="N461" s="9">
        <v>1013.6</v>
      </c>
      <c r="O461" s="8">
        <v>376</v>
      </c>
      <c r="P461" s="8">
        <v>2.63</v>
      </c>
      <c r="Q461" s="8">
        <v>91.75</v>
      </c>
      <c r="R461" s="12">
        <v>0</v>
      </c>
      <c r="S461" s="14">
        <v>1</v>
      </c>
    </row>
    <row r="462" spans="1:19">
      <c r="A462" s="6">
        <v>15</v>
      </c>
      <c r="B462" s="7">
        <v>0.375</v>
      </c>
      <c r="C462" s="8">
        <v>27.3</v>
      </c>
      <c r="D462" s="8">
        <v>26.27</v>
      </c>
      <c r="E462" s="8">
        <v>0.24</v>
      </c>
      <c r="F462" s="8">
        <v>2.4900000000000002</v>
      </c>
      <c r="G462" s="8">
        <v>5.21</v>
      </c>
      <c r="H462" s="8">
        <v>7.7</v>
      </c>
      <c r="I462" s="8">
        <v>3.24</v>
      </c>
      <c r="J462" s="8">
        <v>23</v>
      </c>
      <c r="K462" s="8">
        <v>10</v>
      </c>
      <c r="L462" s="8">
        <v>28.3</v>
      </c>
      <c r="M462" s="8">
        <v>70.5</v>
      </c>
      <c r="N462" s="9">
        <v>1014.1</v>
      </c>
      <c r="O462" s="8">
        <v>442</v>
      </c>
      <c r="P462" s="8">
        <v>3.58</v>
      </c>
      <c r="Q462" s="8">
        <v>76.790000000000006</v>
      </c>
      <c r="R462" s="12">
        <v>0</v>
      </c>
      <c r="S462" s="14">
        <v>1</v>
      </c>
    </row>
    <row r="463" spans="1:19">
      <c r="A463" s="6">
        <v>15</v>
      </c>
      <c r="B463" s="7">
        <v>0.41666666666666702</v>
      </c>
      <c r="C463" s="8">
        <v>28.7</v>
      </c>
      <c r="D463" s="8">
        <v>29.45</v>
      </c>
      <c r="E463" s="8">
        <v>0.18</v>
      </c>
      <c r="F463" s="8">
        <v>1.99</v>
      </c>
      <c r="G463" s="8">
        <v>3.32</v>
      </c>
      <c r="H463" s="8">
        <v>5.31</v>
      </c>
      <c r="I463" s="8">
        <v>3.67</v>
      </c>
      <c r="J463" s="8">
        <v>21</v>
      </c>
      <c r="K463" s="8">
        <v>9</v>
      </c>
      <c r="L463" s="8">
        <v>29.4</v>
      </c>
      <c r="M463" s="8">
        <v>65</v>
      </c>
      <c r="N463" s="9">
        <v>1014</v>
      </c>
      <c r="O463" s="8">
        <v>750</v>
      </c>
      <c r="P463" s="8">
        <v>3.51</v>
      </c>
      <c r="Q463" s="8">
        <v>76.44</v>
      </c>
      <c r="R463" s="12">
        <v>0</v>
      </c>
      <c r="S463" s="14">
        <v>1</v>
      </c>
    </row>
    <row r="464" spans="1:19">
      <c r="A464" s="6">
        <v>15</v>
      </c>
      <c r="B464" s="7">
        <v>0.45833333333333298</v>
      </c>
      <c r="C464" s="8">
        <v>28.6</v>
      </c>
      <c r="D464" s="8">
        <v>31.52</v>
      </c>
      <c r="E464" s="8">
        <v>0.18</v>
      </c>
      <c r="F464" s="8">
        <v>1.71</v>
      </c>
      <c r="G464" s="8">
        <v>2.71</v>
      </c>
      <c r="H464" s="8">
        <v>4.42</v>
      </c>
      <c r="I464" s="8">
        <v>3.42</v>
      </c>
      <c r="J464" s="8">
        <v>19</v>
      </c>
      <c r="K464" s="8">
        <v>8</v>
      </c>
      <c r="L464" s="8">
        <v>29.9</v>
      </c>
      <c r="M464" s="8">
        <v>63.4</v>
      </c>
      <c r="N464" s="9">
        <v>1013.3</v>
      </c>
      <c r="O464" s="8">
        <v>851</v>
      </c>
      <c r="P464" s="8">
        <v>3.64</v>
      </c>
      <c r="Q464" s="8">
        <v>63.61</v>
      </c>
      <c r="R464" s="12">
        <v>0</v>
      </c>
      <c r="S464" s="14">
        <v>1</v>
      </c>
    </row>
    <row r="465" spans="1:19">
      <c r="A465" s="6">
        <v>15</v>
      </c>
      <c r="B465" s="7">
        <v>0.5</v>
      </c>
      <c r="C465" s="8">
        <v>28.4</v>
      </c>
      <c r="D465" s="8">
        <v>32.6</v>
      </c>
      <c r="E465" s="8">
        <v>0.19</v>
      </c>
      <c r="F465" s="8">
        <v>1.59</v>
      </c>
      <c r="G465" s="8">
        <v>2.52</v>
      </c>
      <c r="H465" s="8">
        <v>4.1100000000000003</v>
      </c>
      <c r="I465" s="8">
        <v>3.22</v>
      </c>
      <c r="J465" s="8">
        <v>20</v>
      </c>
      <c r="K465" s="8">
        <v>12</v>
      </c>
      <c r="L465" s="8">
        <v>30.2</v>
      </c>
      <c r="M465" s="8">
        <v>62.4</v>
      </c>
      <c r="N465" s="9">
        <v>1012.3</v>
      </c>
      <c r="O465" s="8">
        <v>878</v>
      </c>
      <c r="P465" s="8">
        <v>4.03</v>
      </c>
      <c r="Q465" s="8">
        <v>62.23</v>
      </c>
      <c r="R465" s="12">
        <v>0</v>
      </c>
      <c r="S465" s="14">
        <v>1</v>
      </c>
    </row>
    <row r="466" spans="1:19">
      <c r="A466" s="6">
        <v>15</v>
      </c>
      <c r="B466" s="7">
        <v>0.54166666666666696</v>
      </c>
      <c r="C466" s="8">
        <v>28.5</v>
      </c>
      <c r="D466" s="8">
        <v>33.31</v>
      </c>
      <c r="E466" s="8">
        <v>0.19</v>
      </c>
      <c r="F466" s="8">
        <v>1.76</v>
      </c>
      <c r="G466" s="8">
        <v>2.4300000000000002</v>
      </c>
      <c r="H466" s="8">
        <v>4.1900000000000004</v>
      </c>
      <c r="I466" s="8">
        <v>3.22</v>
      </c>
      <c r="J466" s="8">
        <v>16</v>
      </c>
      <c r="K466" s="8">
        <v>8</v>
      </c>
      <c r="L466" s="8">
        <v>30.5</v>
      </c>
      <c r="M466" s="8">
        <v>60.1</v>
      </c>
      <c r="N466" s="9">
        <v>1011.1</v>
      </c>
      <c r="O466" s="8">
        <v>848</v>
      </c>
      <c r="P466" s="8">
        <v>3.84</v>
      </c>
      <c r="Q466" s="8">
        <v>60.11</v>
      </c>
      <c r="R466" s="12">
        <v>0</v>
      </c>
      <c r="S466" s="14">
        <v>1</v>
      </c>
    </row>
    <row r="467" spans="1:19">
      <c r="A467" s="6">
        <v>15</v>
      </c>
      <c r="B467" s="7">
        <v>0.58333333333333304</v>
      </c>
      <c r="C467" s="8">
        <v>28.6</v>
      </c>
      <c r="D467" s="8">
        <v>33.450000000000003</v>
      </c>
      <c r="E467" s="8">
        <v>0.17</v>
      </c>
      <c r="F467" s="8">
        <v>2.11</v>
      </c>
      <c r="G467" s="8">
        <v>2.56</v>
      </c>
      <c r="H467" s="8">
        <v>4.67</v>
      </c>
      <c r="I467" s="8">
        <v>3.29</v>
      </c>
      <c r="J467" s="8">
        <v>19</v>
      </c>
      <c r="K467" s="8">
        <v>13</v>
      </c>
      <c r="L467" s="8">
        <v>30.5</v>
      </c>
      <c r="M467" s="8">
        <v>57.4</v>
      </c>
      <c r="N467" s="9">
        <v>1010.6</v>
      </c>
      <c r="O467" s="8">
        <v>785</v>
      </c>
      <c r="P467" s="8">
        <v>3.82</v>
      </c>
      <c r="Q467" s="8">
        <v>53.53</v>
      </c>
      <c r="R467" s="12">
        <v>0</v>
      </c>
      <c r="S467" s="14">
        <v>1</v>
      </c>
    </row>
    <row r="468" spans="1:19">
      <c r="A468" s="6">
        <v>15</v>
      </c>
      <c r="B468" s="7">
        <v>0.625</v>
      </c>
      <c r="C468" s="8">
        <v>28.9</v>
      </c>
      <c r="D468" s="8">
        <v>33.020000000000003</v>
      </c>
      <c r="E468" s="8">
        <v>0.16</v>
      </c>
      <c r="F468" s="8">
        <v>1.83</v>
      </c>
      <c r="G468" s="8">
        <v>2.72</v>
      </c>
      <c r="H468" s="8">
        <v>4.55</v>
      </c>
      <c r="I468" s="8">
        <v>2.98</v>
      </c>
      <c r="J468" s="8">
        <v>21</v>
      </c>
      <c r="K468" s="8">
        <v>11</v>
      </c>
      <c r="L468" s="8">
        <v>30.1</v>
      </c>
      <c r="M468" s="8">
        <v>55</v>
      </c>
      <c r="N468" s="9">
        <v>1010.4</v>
      </c>
      <c r="O468" s="8">
        <v>599</v>
      </c>
      <c r="P468" s="8">
        <v>3.92</v>
      </c>
      <c r="Q468" s="8">
        <v>47.21</v>
      </c>
      <c r="R468" s="12">
        <v>0</v>
      </c>
      <c r="S468" s="14">
        <v>1</v>
      </c>
    </row>
    <row r="469" spans="1:19">
      <c r="A469" s="6">
        <v>15</v>
      </c>
      <c r="B469" s="7">
        <v>0.66666666666666696</v>
      </c>
      <c r="C469" s="8">
        <v>29.2</v>
      </c>
      <c r="D469" s="8">
        <v>30.48</v>
      </c>
      <c r="E469" s="8">
        <v>0.14000000000000001</v>
      </c>
      <c r="F469" s="8">
        <v>2.16</v>
      </c>
      <c r="G469" s="8">
        <v>2.81</v>
      </c>
      <c r="H469" s="8">
        <v>4.97</v>
      </c>
      <c r="I469" s="8">
        <v>2.86</v>
      </c>
      <c r="J469" s="8">
        <v>20</v>
      </c>
      <c r="K469" s="8">
        <v>8</v>
      </c>
      <c r="L469" s="8">
        <v>29.4</v>
      </c>
      <c r="M469" s="8">
        <v>59.3</v>
      </c>
      <c r="N469" s="9">
        <v>1010.3</v>
      </c>
      <c r="O469" s="8">
        <v>362</v>
      </c>
      <c r="P469" s="8">
        <v>3.78</v>
      </c>
      <c r="Q469" s="8">
        <v>50.19</v>
      </c>
      <c r="R469" s="12">
        <v>0</v>
      </c>
      <c r="S469" s="14">
        <v>1</v>
      </c>
    </row>
    <row r="470" spans="1:19">
      <c r="A470" s="6">
        <v>15</v>
      </c>
      <c r="B470" s="7">
        <v>0.70833333333333304</v>
      </c>
      <c r="C470" s="8">
        <v>29.2</v>
      </c>
      <c r="D470" s="8">
        <v>30.17</v>
      </c>
      <c r="E470" s="8">
        <v>0.18</v>
      </c>
      <c r="F470" s="8">
        <v>1.6</v>
      </c>
      <c r="G470" s="8">
        <v>2.87</v>
      </c>
      <c r="H470" s="8">
        <v>4.4800000000000004</v>
      </c>
      <c r="I470" s="8">
        <v>2.91</v>
      </c>
      <c r="J470" s="8">
        <v>18</v>
      </c>
      <c r="K470" s="8">
        <v>6</v>
      </c>
      <c r="L470" s="8">
        <v>28.8</v>
      </c>
      <c r="M470" s="8">
        <v>63.6</v>
      </c>
      <c r="N470" s="9">
        <v>1010.4</v>
      </c>
      <c r="O470" s="8">
        <v>137</v>
      </c>
      <c r="P470" s="8">
        <v>3.35</v>
      </c>
      <c r="Q470" s="8">
        <v>53.49</v>
      </c>
      <c r="R470" s="12">
        <v>0</v>
      </c>
      <c r="S470" s="14">
        <v>1</v>
      </c>
    </row>
    <row r="471" spans="1:19">
      <c r="A471" s="6">
        <v>15</v>
      </c>
      <c r="B471" s="7">
        <v>0.75</v>
      </c>
      <c r="C471" s="8">
        <v>28.8</v>
      </c>
      <c r="D471" s="8">
        <v>28.3</v>
      </c>
      <c r="E471" s="8">
        <v>0.32</v>
      </c>
      <c r="F471" s="8">
        <v>3.15</v>
      </c>
      <c r="G471" s="8">
        <v>4.79</v>
      </c>
      <c r="H471" s="8">
        <v>7.94</v>
      </c>
      <c r="I471" s="8">
        <v>2.86</v>
      </c>
      <c r="J471" s="8">
        <v>22</v>
      </c>
      <c r="K471" s="8">
        <v>8</v>
      </c>
      <c r="L471" s="8">
        <v>27.8</v>
      </c>
      <c r="M471" s="8">
        <v>70.099999999999994</v>
      </c>
      <c r="N471" s="9">
        <v>1010.7</v>
      </c>
      <c r="O471" s="8">
        <v>15</v>
      </c>
      <c r="P471" s="8">
        <v>3.28</v>
      </c>
      <c r="Q471" s="8">
        <v>60.75</v>
      </c>
      <c r="R471" s="12">
        <v>0</v>
      </c>
      <c r="S471" s="14">
        <v>1</v>
      </c>
    </row>
    <row r="472" spans="1:19">
      <c r="A472" s="6">
        <v>15</v>
      </c>
      <c r="B472" s="7">
        <v>0.79166666666666696</v>
      </c>
      <c r="C472" s="8">
        <v>27.7</v>
      </c>
      <c r="D472" s="8">
        <v>25.8</v>
      </c>
      <c r="E472" s="8">
        <v>0.21</v>
      </c>
      <c r="F472" s="8">
        <v>1.38</v>
      </c>
      <c r="G472" s="8">
        <v>4.5199999999999996</v>
      </c>
      <c r="H472" s="8">
        <v>5.89</v>
      </c>
      <c r="I472" s="8">
        <v>2.89</v>
      </c>
      <c r="J472" s="8">
        <v>19</v>
      </c>
      <c r="K472" s="8">
        <v>10</v>
      </c>
      <c r="L472" s="8">
        <v>27.3</v>
      </c>
      <c r="M472" s="8">
        <v>73.7</v>
      </c>
      <c r="N472" s="9">
        <v>1011</v>
      </c>
      <c r="O472" s="8">
        <v>2</v>
      </c>
      <c r="P472" s="8">
        <v>2.67</v>
      </c>
      <c r="Q472" s="8">
        <v>65.55</v>
      </c>
      <c r="R472" s="12">
        <v>0</v>
      </c>
      <c r="S472" s="14">
        <v>1</v>
      </c>
    </row>
    <row r="473" spans="1:19">
      <c r="A473" s="6">
        <v>15</v>
      </c>
      <c r="B473" s="7">
        <v>0.83333333333333304</v>
      </c>
      <c r="C473" s="8">
        <v>26.9</v>
      </c>
      <c r="D473" s="8">
        <v>24.25</v>
      </c>
      <c r="E473" s="8">
        <v>0.21</v>
      </c>
      <c r="F473" s="8">
        <v>1.24</v>
      </c>
      <c r="G473" s="8">
        <v>4.0199999999999996</v>
      </c>
      <c r="H473" s="8">
        <v>5.25</v>
      </c>
      <c r="I473" s="8">
        <v>3.11</v>
      </c>
      <c r="J473" s="8">
        <v>20</v>
      </c>
      <c r="K473" s="8">
        <v>6</v>
      </c>
      <c r="L473" s="8">
        <v>27.2</v>
      </c>
      <c r="M473" s="8">
        <v>76.7</v>
      </c>
      <c r="N473" s="9">
        <v>1011.8</v>
      </c>
      <c r="O473" s="8">
        <v>2</v>
      </c>
      <c r="P473" s="8">
        <v>2.23</v>
      </c>
      <c r="Q473" s="8">
        <v>70.14</v>
      </c>
      <c r="R473" s="12">
        <v>0</v>
      </c>
      <c r="S473" s="14">
        <v>1</v>
      </c>
    </row>
    <row r="474" spans="1:19">
      <c r="A474" s="6">
        <v>15</v>
      </c>
      <c r="B474" s="7">
        <v>0.875</v>
      </c>
      <c r="C474" s="8">
        <v>26.7</v>
      </c>
      <c r="D474" s="8">
        <v>25.95</v>
      </c>
      <c r="E474" s="8">
        <v>0.18</v>
      </c>
      <c r="F474" s="8">
        <v>1.23</v>
      </c>
      <c r="G474" s="8">
        <v>2.5499999999999998</v>
      </c>
      <c r="H474" s="8">
        <v>3.78</v>
      </c>
      <c r="I474" s="8">
        <v>3.38</v>
      </c>
      <c r="J474" s="8">
        <v>18</v>
      </c>
      <c r="K474" s="8">
        <v>6</v>
      </c>
      <c r="L474" s="8">
        <v>27</v>
      </c>
      <c r="M474" s="8">
        <v>78</v>
      </c>
      <c r="N474" s="9">
        <v>1012.3</v>
      </c>
      <c r="O474" s="8">
        <v>2</v>
      </c>
      <c r="P474" s="8">
        <v>2.58</v>
      </c>
      <c r="Q474" s="8">
        <v>67.459999999999994</v>
      </c>
      <c r="R474" s="12">
        <v>0</v>
      </c>
      <c r="S474" s="14">
        <v>1</v>
      </c>
    </row>
    <row r="475" spans="1:19">
      <c r="A475" s="6">
        <v>15</v>
      </c>
      <c r="B475" s="7">
        <v>0.91666666666666696</v>
      </c>
      <c r="C475" s="8">
        <v>26.6</v>
      </c>
      <c r="D475" s="8">
        <v>26.68</v>
      </c>
      <c r="E475" s="8">
        <v>0.17</v>
      </c>
      <c r="F475" s="8">
        <v>1.28</v>
      </c>
      <c r="G475" s="8">
        <v>1.71</v>
      </c>
      <c r="H475" s="8">
        <v>2.98</v>
      </c>
      <c r="I475" s="8">
        <v>3.47</v>
      </c>
      <c r="J475" s="8">
        <v>19</v>
      </c>
      <c r="K475" s="8">
        <v>5</v>
      </c>
      <c r="L475" s="8">
        <v>26.9</v>
      </c>
      <c r="M475" s="8">
        <v>79.599999999999994</v>
      </c>
      <c r="N475" s="9">
        <v>1012.6</v>
      </c>
      <c r="O475" s="8">
        <v>2</v>
      </c>
      <c r="P475" s="8">
        <v>2.34</v>
      </c>
      <c r="Q475" s="8">
        <v>66.03</v>
      </c>
      <c r="R475" s="12">
        <v>0</v>
      </c>
      <c r="S475" s="14">
        <v>1</v>
      </c>
    </row>
    <row r="476" spans="1:19">
      <c r="A476" s="6">
        <v>15</v>
      </c>
      <c r="B476" s="7">
        <v>0.95833333333333304</v>
      </c>
      <c r="C476" s="8">
        <v>26.6</v>
      </c>
      <c r="D476" s="8">
        <v>28.31</v>
      </c>
      <c r="E476" s="8">
        <v>0.16</v>
      </c>
      <c r="F476" s="8">
        <v>1.0900000000000001</v>
      </c>
      <c r="G476" s="8">
        <v>1.36</v>
      </c>
      <c r="H476" s="8">
        <v>2.4500000000000002</v>
      </c>
      <c r="I476" s="8">
        <v>3.33</v>
      </c>
      <c r="J476" s="8">
        <v>14</v>
      </c>
      <c r="K476" s="8">
        <v>10</v>
      </c>
      <c r="L476" s="8">
        <v>26.7</v>
      </c>
      <c r="M476" s="8">
        <v>80.7</v>
      </c>
      <c r="N476" s="9">
        <v>1012.6</v>
      </c>
      <c r="O476" s="8">
        <v>2</v>
      </c>
      <c r="P476" s="8">
        <v>2.13</v>
      </c>
      <c r="Q476" s="8">
        <v>63.3</v>
      </c>
      <c r="R476" s="12">
        <v>0</v>
      </c>
      <c r="S476" s="14">
        <v>1</v>
      </c>
    </row>
    <row r="478" spans="1:19">
      <c r="A478" s="55" t="s">
        <v>37</v>
      </c>
      <c r="B478" s="44"/>
      <c r="C478" s="8">
        <v>0</v>
      </c>
      <c r="D478" s="8">
        <v>0</v>
      </c>
      <c r="E478" s="8">
        <v>0</v>
      </c>
      <c r="F478" s="8">
        <v>0</v>
      </c>
      <c r="G478" s="8">
        <v>0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4</v>
      </c>
      <c r="P478" s="8">
        <v>0</v>
      </c>
      <c r="Q478" s="8">
        <v>0</v>
      </c>
      <c r="R478" s="8">
        <v>0</v>
      </c>
    </row>
    <row r="479" spans="1:19">
      <c r="A479" s="56" t="s">
        <v>1</v>
      </c>
      <c r="B479" s="44"/>
      <c r="C479" s="8">
        <v>0</v>
      </c>
      <c r="D479" s="8">
        <v>0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  <c r="R479" s="8">
        <v>0</v>
      </c>
    </row>
    <row r="480" spans="1:19">
      <c r="A480" s="57" t="s">
        <v>2</v>
      </c>
      <c r="B480" s="44"/>
      <c r="C480" s="8">
        <v>0</v>
      </c>
      <c r="D480" s="8">
        <v>0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</row>
    <row r="481" spans="1:19">
      <c r="A481" s="58" t="s">
        <v>3</v>
      </c>
      <c r="B481" s="44"/>
      <c r="C481" s="8">
        <v>0</v>
      </c>
      <c r="D481" s="8">
        <v>0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8">
        <v>0</v>
      </c>
      <c r="R481" s="8">
        <v>0</v>
      </c>
    </row>
    <row r="482" spans="1:19">
      <c r="A482" s="59" t="s">
        <v>38</v>
      </c>
      <c r="B482" s="44"/>
      <c r="C482" s="8">
        <f t="shared" ref="C482:R482" si="14">24-C478-C479-C480-C481</f>
        <v>24</v>
      </c>
      <c r="D482" s="8">
        <f t="shared" si="14"/>
        <v>24</v>
      </c>
      <c r="E482" s="8">
        <f t="shared" si="14"/>
        <v>24</v>
      </c>
      <c r="F482" s="8">
        <f t="shared" si="14"/>
        <v>24</v>
      </c>
      <c r="G482" s="8">
        <f t="shared" si="14"/>
        <v>24</v>
      </c>
      <c r="H482" s="8">
        <f t="shared" si="14"/>
        <v>24</v>
      </c>
      <c r="I482" s="8">
        <f t="shared" si="14"/>
        <v>24</v>
      </c>
      <c r="J482" s="8">
        <f t="shared" si="14"/>
        <v>24</v>
      </c>
      <c r="K482" s="8">
        <f t="shared" si="14"/>
        <v>24</v>
      </c>
      <c r="L482" s="8">
        <f t="shared" si="14"/>
        <v>24</v>
      </c>
      <c r="M482" s="8">
        <f t="shared" si="14"/>
        <v>24</v>
      </c>
      <c r="N482" s="8">
        <f t="shared" si="14"/>
        <v>24</v>
      </c>
      <c r="O482" s="8">
        <f t="shared" si="14"/>
        <v>20</v>
      </c>
      <c r="P482" s="8">
        <f t="shared" si="14"/>
        <v>24</v>
      </c>
      <c r="Q482" s="8">
        <f t="shared" si="14"/>
        <v>24</v>
      </c>
      <c r="R482" s="8">
        <f t="shared" si="14"/>
        <v>24</v>
      </c>
    </row>
    <row r="483" spans="1:19">
      <c r="A483" s="60" t="s">
        <v>39</v>
      </c>
      <c r="B483" s="44"/>
      <c r="C483" s="13">
        <f>C482/(SUM(S453:S476))</f>
        <v>1</v>
      </c>
      <c r="D483" s="13">
        <f>D482/(SUM(S453:S476))</f>
        <v>1</v>
      </c>
      <c r="E483" s="13">
        <f>E482/(SUM(S453:S476))</f>
        <v>1</v>
      </c>
      <c r="F483" s="13">
        <f>F482/(SUM(S453:S476))</f>
        <v>1</v>
      </c>
      <c r="G483" s="13">
        <f>G482/(SUM(S453:S476))</f>
        <v>1</v>
      </c>
      <c r="H483" s="13">
        <f>H482/(SUM(S453:S476))</f>
        <v>1</v>
      </c>
      <c r="I483" s="13">
        <f>I482/(SUM(S453:S476))</f>
        <v>1</v>
      </c>
      <c r="J483" s="13">
        <f>J482/(SUM(S453:S476))</f>
        <v>1</v>
      </c>
      <c r="K483" s="13">
        <f>K482/(SUM(S453:S476))</f>
        <v>1</v>
      </c>
      <c r="L483" s="13">
        <f>L482/(SUM(S453:S476))</f>
        <v>1</v>
      </c>
      <c r="M483" s="13">
        <f>M482/(SUM(S453:S476))</f>
        <v>1</v>
      </c>
      <c r="N483" s="13">
        <f>N482/(SUM(S453:S476))</f>
        <v>1</v>
      </c>
      <c r="O483" s="13">
        <f>O482/(SUM(S453:S476))</f>
        <v>0.83333333333333337</v>
      </c>
      <c r="P483" s="13">
        <f>P482/(SUM(S453:S476))</f>
        <v>1</v>
      </c>
      <c r="Q483" s="13">
        <f>Q482/(SUM(S453:S476))</f>
        <v>1</v>
      </c>
      <c r="R483" s="13">
        <f>R482/(SUM(S453:S476))</f>
        <v>1</v>
      </c>
    </row>
    <row r="485" spans="1:19">
      <c r="A485" s="6">
        <v>16</v>
      </c>
      <c r="B485" s="7">
        <v>0</v>
      </c>
      <c r="C485" s="8">
        <v>26.5</v>
      </c>
      <c r="D485" s="8">
        <v>29.77</v>
      </c>
      <c r="E485" s="8">
        <v>0.15</v>
      </c>
      <c r="F485" s="8">
        <v>1.1299999999999999</v>
      </c>
      <c r="G485" s="8">
        <v>0.98</v>
      </c>
      <c r="H485" s="8">
        <v>2.1</v>
      </c>
      <c r="I485" s="8">
        <v>3.35</v>
      </c>
      <c r="J485" s="8">
        <v>13</v>
      </c>
      <c r="K485" s="8">
        <v>7</v>
      </c>
      <c r="L485" s="8">
        <v>26.9</v>
      </c>
      <c r="M485" s="8">
        <v>78.099999999999994</v>
      </c>
      <c r="N485" s="9">
        <v>1012.5</v>
      </c>
      <c r="O485" s="8">
        <v>2</v>
      </c>
      <c r="P485" s="8">
        <v>2.54</v>
      </c>
      <c r="Q485" s="8">
        <v>67.87</v>
      </c>
      <c r="R485" s="12">
        <v>0</v>
      </c>
      <c r="S485" s="14">
        <v>1</v>
      </c>
    </row>
    <row r="486" spans="1:19">
      <c r="A486" s="6">
        <v>16</v>
      </c>
      <c r="B486" s="7">
        <v>4.1666666666666664E-2</v>
      </c>
      <c r="C486" s="8">
        <v>26.4</v>
      </c>
      <c r="D486" s="8">
        <v>31.95</v>
      </c>
      <c r="E486" s="8">
        <v>0.26</v>
      </c>
      <c r="F486" s="8">
        <v>1.22</v>
      </c>
      <c r="G486" s="8">
        <v>0.5</v>
      </c>
      <c r="H486" s="8">
        <v>1.72</v>
      </c>
      <c r="I486" s="8">
        <v>3.14</v>
      </c>
      <c r="J486" s="8">
        <v>20</v>
      </c>
      <c r="K486" s="8">
        <v>3</v>
      </c>
      <c r="L486" s="8">
        <v>27.1</v>
      </c>
      <c r="M486" s="8">
        <v>77</v>
      </c>
      <c r="N486" s="9">
        <v>1012.1</v>
      </c>
      <c r="O486" s="8">
        <v>2</v>
      </c>
      <c r="P486" s="8">
        <v>2.77</v>
      </c>
      <c r="Q486" s="8">
        <v>63.61</v>
      </c>
      <c r="R486" s="12">
        <v>0</v>
      </c>
      <c r="S486" s="14">
        <v>1</v>
      </c>
    </row>
    <row r="487" spans="1:19">
      <c r="A487" s="6">
        <v>16</v>
      </c>
      <c r="B487" s="7">
        <v>8.3333333333333301E-2</v>
      </c>
      <c r="C487" s="8">
        <v>26.3</v>
      </c>
      <c r="D487" s="8">
        <v>28.58</v>
      </c>
      <c r="E487" s="8">
        <v>0.25</v>
      </c>
      <c r="F487" s="8">
        <v>1.04</v>
      </c>
      <c r="G487" s="8">
        <v>1.44</v>
      </c>
      <c r="H487" s="8">
        <v>2.48</v>
      </c>
      <c r="I487" s="8">
        <v>3.18</v>
      </c>
      <c r="J487" s="8">
        <v>16</v>
      </c>
      <c r="K487" s="8">
        <v>3</v>
      </c>
      <c r="L487" s="8">
        <v>26.9</v>
      </c>
      <c r="M487" s="8">
        <v>75.099999999999994</v>
      </c>
      <c r="N487" s="9">
        <v>1011.8</v>
      </c>
      <c r="O487" s="8">
        <v>2</v>
      </c>
      <c r="P487" s="8">
        <v>2.21</v>
      </c>
      <c r="Q487" s="8">
        <v>86.52</v>
      </c>
      <c r="R487" s="12">
        <v>0</v>
      </c>
      <c r="S487" s="14">
        <v>1</v>
      </c>
    </row>
    <row r="488" spans="1:19">
      <c r="A488" s="6">
        <v>16</v>
      </c>
      <c r="B488" s="7">
        <v>0.125</v>
      </c>
      <c r="C488" s="8">
        <v>26.3</v>
      </c>
      <c r="D488" s="8">
        <v>22.2</v>
      </c>
      <c r="E488" s="8">
        <v>0.27</v>
      </c>
      <c r="F488" s="8">
        <v>1.0900000000000001</v>
      </c>
      <c r="G488" s="8">
        <v>2.2599999999999998</v>
      </c>
      <c r="H488" s="8">
        <v>3.36</v>
      </c>
      <c r="I488" s="8">
        <v>3.1</v>
      </c>
      <c r="J488" s="8">
        <v>19</v>
      </c>
      <c r="K488" s="8">
        <v>3</v>
      </c>
      <c r="L488" s="8">
        <v>25.7</v>
      </c>
      <c r="M488" s="8">
        <v>81.2</v>
      </c>
      <c r="N488" s="9">
        <v>1011.9</v>
      </c>
      <c r="O488" s="8">
        <v>1</v>
      </c>
      <c r="P488" s="8">
        <v>1.83</v>
      </c>
      <c r="Q488" s="8">
        <v>127.32</v>
      </c>
      <c r="R488" s="12">
        <v>0</v>
      </c>
      <c r="S488" s="14">
        <v>1</v>
      </c>
    </row>
    <row r="489" spans="1:19">
      <c r="A489" s="6">
        <v>16</v>
      </c>
      <c r="B489" s="7">
        <v>0.16666666666666699</v>
      </c>
      <c r="C489" s="8">
        <v>26.1</v>
      </c>
      <c r="D489" s="8">
        <v>20.32</v>
      </c>
      <c r="E489" s="8">
        <v>0.26</v>
      </c>
      <c r="F489" s="8">
        <v>1.23</v>
      </c>
      <c r="G489" s="8">
        <v>2.4900000000000002</v>
      </c>
      <c r="H489" s="8">
        <v>3.72</v>
      </c>
      <c r="I489" s="8">
        <v>3.03</v>
      </c>
      <c r="J489" s="8">
        <v>19</v>
      </c>
      <c r="K489" s="8">
        <v>11</v>
      </c>
      <c r="L489" s="8">
        <v>25.1</v>
      </c>
      <c r="M489" s="8">
        <v>83.1</v>
      </c>
      <c r="N489" s="9">
        <v>1012.2</v>
      </c>
      <c r="O489" s="8">
        <v>1</v>
      </c>
      <c r="P489" s="8">
        <v>1.81</v>
      </c>
      <c r="Q489" s="8">
        <v>123.16</v>
      </c>
      <c r="R489" s="12">
        <v>0</v>
      </c>
      <c r="S489" s="14">
        <v>1</v>
      </c>
    </row>
    <row r="490" spans="1:19">
      <c r="A490" s="6">
        <v>16</v>
      </c>
      <c r="B490" s="7">
        <v>0.20833333333333301</v>
      </c>
      <c r="C490" s="8">
        <v>26.1</v>
      </c>
      <c r="D490" s="8">
        <v>16.43</v>
      </c>
      <c r="E490" s="8">
        <v>0.27</v>
      </c>
      <c r="F490" s="8">
        <v>1.1399999999999999</v>
      </c>
      <c r="G490" s="8">
        <v>4.2</v>
      </c>
      <c r="H490" s="8">
        <v>5.34</v>
      </c>
      <c r="I490" s="8">
        <v>3.02</v>
      </c>
      <c r="J490" s="8">
        <v>29</v>
      </c>
      <c r="K490" s="8">
        <v>10</v>
      </c>
      <c r="L490" s="8">
        <v>24.5</v>
      </c>
      <c r="M490" s="8">
        <v>85.3</v>
      </c>
      <c r="N490" s="9">
        <v>1012.5</v>
      </c>
      <c r="O490" s="8">
        <v>1</v>
      </c>
      <c r="P490" s="8">
        <v>1.79</v>
      </c>
      <c r="Q490" s="8">
        <v>133.19999999999999</v>
      </c>
      <c r="R490" s="12">
        <v>0</v>
      </c>
      <c r="S490" s="14">
        <v>1</v>
      </c>
    </row>
    <row r="491" spans="1:19">
      <c r="A491" s="6">
        <v>16</v>
      </c>
      <c r="B491" s="7">
        <v>0.25</v>
      </c>
      <c r="C491" s="8">
        <v>26.1</v>
      </c>
      <c r="D491" s="8">
        <v>14.29</v>
      </c>
      <c r="E491" s="8">
        <v>0.27</v>
      </c>
      <c r="F491" s="8">
        <v>1.33</v>
      </c>
      <c r="G491" s="8">
        <v>7.03</v>
      </c>
      <c r="H491" s="8">
        <v>8.36</v>
      </c>
      <c r="I491" s="8">
        <v>3.02</v>
      </c>
      <c r="J491" s="8">
        <v>19</v>
      </c>
      <c r="K491" s="8">
        <v>6</v>
      </c>
      <c r="L491" s="8">
        <v>24.5</v>
      </c>
      <c r="M491" s="8">
        <v>82.9</v>
      </c>
      <c r="N491" s="9">
        <v>1012.7</v>
      </c>
      <c r="O491" s="8">
        <v>7</v>
      </c>
      <c r="P491" s="8">
        <v>2.5299999999999998</v>
      </c>
      <c r="Q491" s="8">
        <v>119.75</v>
      </c>
      <c r="R491" s="12">
        <v>0</v>
      </c>
      <c r="S491" s="14">
        <v>1</v>
      </c>
    </row>
    <row r="492" spans="1:19">
      <c r="A492" s="6">
        <v>16</v>
      </c>
      <c r="B492" s="7">
        <v>0.29166666666666702</v>
      </c>
      <c r="C492" s="8">
        <v>26.1</v>
      </c>
      <c r="D492" s="8">
        <v>12.73</v>
      </c>
      <c r="E492" s="8">
        <v>0.28999999999999998</v>
      </c>
      <c r="F492" s="8">
        <v>3.04</v>
      </c>
      <c r="G492" s="8">
        <v>7.51</v>
      </c>
      <c r="H492" s="8">
        <v>10.55</v>
      </c>
      <c r="I492" s="8">
        <v>2.71</v>
      </c>
      <c r="J492" s="8">
        <v>27</v>
      </c>
      <c r="K492" s="8">
        <v>7</v>
      </c>
      <c r="L492" s="8">
        <v>24.5</v>
      </c>
      <c r="M492" s="8">
        <v>77.599999999999994</v>
      </c>
      <c r="N492" s="9">
        <v>1013.3</v>
      </c>
      <c r="O492" s="8">
        <v>115</v>
      </c>
      <c r="P492" s="8">
        <v>2.93</v>
      </c>
      <c r="Q492" s="8">
        <v>122.59</v>
      </c>
      <c r="R492" s="12">
        <v>0</v>
      </c>
      <c r="S492" s="14">
        <v>1</v>
      </c>
    </row>
    <row r="493" spans="1:19">
      <c r="A493" s="6">
        <v>16</v>
      </c>
      <c r="B493" s="7">
        <v>0.33333333333333298</v>
      </c>
      <c r="C493" s="8">
        <v>25.9</v>
      </c>
      <c r="D493" s="8">
        <v>16.62</v>
      </c>
      <c r="E493" s="8">
        <v>0.32</v>
      </c>
      <c r="F493" s="8">
        <v>3.77</v>
      </c>
      <c r="G493" s="8">
        <v>5.57</v>
      </c>
      <c r="H493" s="8">
        <v>9.34</v>
      </c>
      <c r="I493" s="8">
        <v>2.71</v>
      </c>
      <c r="J493" s="8">
        <v>32</v>
      </c>
      <c r="K493" s="8">
        <v>8</v>
      </c>
      <c r="L493" s="8">
        <v>25.8</v>
      </c>
      <c r="M493" s="8">
        <v>70.8</v>
      </c>
      <c r="N493" s="9">
        <v>1013.8</v>
      </c>
      <c r="O493" s="8">
        <v>348</v>
      </c>
      <c r="P493" s="8">
        <v>3.78</v>
      </c>
      <c r="Q493" s="8">
        <v>121.32</v>
      </c>
      <c r="R493" s="12">
        <v>0</v>
      </c>
      <c r="S493" s="14">
        <v>1</v>
      </c>
    </row>
    <row r="494" spans="1:19">
      <c r="A494" s="6">
        <v>16</v>
      </c>
      <c r="B494" s="7">
        <v>0.375</v>
      </c>
      <c r="C494" s="8">
        <v>26.4</v>
      </c>
      <c r="D494" s="8">
        <v>22.97</v>
      </c>
      <c r="E494" s="8">
        <v>0.28999999999999998</v>
      </c>
      <c r="F494" s="8">
        <v>3.09</v>
      </c>
      <c r="G494" s="8">
        <v>4.66</v>
      </c>
      <c r="H494" s="8">
        <v>7.75</v>
      </c>
      <c r="I494" s="8">
        <v>3.2</v>
      </c>
      <c r="J494" s="8">
        <v>28</v>
      </c>
      <c r="K494" s="8">
        <v>6</v>
      </c>
      <c r="L494" s="8">
        <v>28.1</v>
      </c>
      <c r="M494" s="8">
        <v>60.8</v>
      </c>
      <c r="N494" s="9">
        <v>1013.9</v>
      </c>
      <c r="O494" s="8">
        <v>599</v>
      </c>
      <c r="P494" s="8">
        <v>4.4000000000000004</v>
      </c>
      <c r="Q494" s="8">
        <v>122.31</v>
      </c>
      <c r="R494" s="12">
        <v>0</v>
      </c>
      <c r="S494" s="14">
        <v>1</v>
      </c>
    </row>
    <row r="495" spans="1:19">
      <c r="A495" s="6">
        <v>16</v>
      </c>
      <c r="B495" s="7">
        <v>0.41666666666666702</v>
      </c>
      <c r="C495" s="8">
        <v>27.1</v>
      </c>
      <c r="D495" s="8">
        <v>27.88</v>
      </c>
      <c r="E495" s="8">
        <v>0.23</v>
      </c>
      <c r="F495" s="8">
        <v>2.1</v>
      </c>
      <c r="G495" s="8">
        <v>3.44</v>
      </c>
      <c r="H495" s="8">
        <v>5.54</v>
      </c>
      <c r="I495" s="8">
        <v>3.45</v>
      </c>
      <c r="J495" s="8">
        <v>22</v>
      </c>
      <c r="K495" s="8">
        <v>6</v>
      </c>
      <c r="L495" s="8">
        <v>29.6</v>
      </c>
      <c r="M495" s="8">
        <v>52.6</v>
      </c>
      <c r="N495" s="9">
        <v>1013.9</v>
      </c>
      <c r="O495" s="8">
        <v>782</v>
      </c>
      <c r="P495" s="8">
        <v>4.93</v>
      </c>
      <c r="Q495" s="8">
        <v>113.45</v>
      </c>
      <c r="R495" s="12">
        <v>0</v>
      </c>
      <c r="S495" s="14">
        <v>1</v>
      </c>
    </row>
    <row r="496" spans="1:19">
      <c r="A496" s="6">
        <v>16</v>
      </c>
      <c r="B496" s="7">
        <v>0.45833333333333298</v>
      </c>
      <c r="C496" s="8">
        <v>28.6</v>
      </c>
      <c r="D496" s="8">
        <v>30.27</v>
      </c>
      <c r="E496" s="8">
        <v>0.23</v>
      </c>
      <c r="F496" s="8">
        <v>2.12</v>
      </c>
      <c r="G496" s="8">
        <v>3.34</v>
      </c>
      <c r="H496" s="8">
        <v>5.46</v>
      </c>
      <c r="I496" s="8">
        <v>2.9</v>
      </c>
      <c r="J496" s="8">
        <v>23</v>
      </c>
      <c r="K496" s="8">
        <v>9</v>
      </c>
      <c r="L496" s="8">
        <v>30.6</v>
      </c>
      <c r="M496" s="8">
        <v>47.5</v>
      </c>
      <c r="N496" s="9">
        <v>1013.4</v>
      </c>
      <c r="O496" s="8">
        <v>888</v>
      </c>
      <c r="P496" s="8">
        <v>4.9400000000000004</v>
      </c>
      <c r="Q496" s="8">
        <v>100.55</v>
      </c>
      <c r="R496" s="12">
        <v>0</v>
      </c>
      <c r="S496" s="14">
        <v>1</v>
      </c>
    </row>
    <row r="497" spans="1:19">
      <c r="A497" s="6">
        <v>16</v>
      </c>
      <c r="B497" s="7">
        <v>0.5</v>
      </c>
      <c r="C497" s="8">
        <v>28.9</v>
      </c>
      <c r="D497" s="8">
        <v>32.21</v>
      </c>
      <c r="E497" s="8">
        <v>0.22</v>
      </c>
      <c r="F497" s="8">
        <v>1.9</v>
      </c>
      <c r="G497" s="8">
        <v>3.09</v>
      </c>
      <c r="H497" s="8">
        <v>4.9800000000000004</v>
      </c>
      <c r="I497" s="8">
        <v>2.58</v>
      </c>
      <c r="J497" s="8">
        <v>14</v>
      </c>
      <c r="K497" s="8">
        <v>9</v>
      </c>
      <c r="L497" s="8">
        <v>31.2</v>
      </c>
      <c r="M497" s="8">
        <v>46.3</v>
      </c>
      <c r="N497" s="9">
        <v>1012.7</v>
      </c>
      <c r="O497" s="8">
        <v>927</v>
      </c>
      <c r="P497" s="8">
        <v>4.17</v>
      </c>
      <c r="Q497" s="8">
        <v>100.03</v>
      </c>
      <c r="R497" s="12">
        <v>0</v>
      </c>
      <c r="S497" s="14">
        <v>1</v>
      </c>
    </row>
    <row r="498" spans="1:19">
      <c r="A498" s="6">
        <v>16</v>
      </c>
      <c r="B498" s="7">
        <v>0.54166666666666696</v>
      </c>
      <c r="C498" s="8">
        <v>28.7</v>
      </c>
      <c r="D498" s="8">
        <v>33.090000000000003</v>
      </c>
      <c r="E498" s="8">
        <v>0.28000000000000003</v>
      </c>
      <c r="F498" s="8">
        <v>1.97</v>
      </c>
      <c r="G498" s="8">
        <v>2.81</v>
      </c>
      <c r="H498" s="8">
        <v>4.78</v>
      </c>
      <c r="I498" s="8">
        <v>2.83</v>
      </c>
      <c r="J498" s="8">
        <v>13</v>
      </c>
      <c r="K498" s="8">
        <v>7</v>
      </c>
      <c r="L498" s="8">
        <v>30.8</v>
      </c>
      <c r="M498" s="8">
        <v>51.1</v>
      </c>
      <c r="N498" s="9">
        <v>1012</v>
      </c>
      <c r="O498" s="8">
        <v>636</v>
      </c>
      <c r="P498" s="8">
        <v>3.36</v>
      </c>
      <c r="Q498" s="8">
        <v>64.98</v>
      </c>
      <c r="R498" s="12">
        <v>0</v>
      </c>
      <c r="S498" s="14">
        <v>1</v>
      </c>
    </row>
    <row r="499" spans="1:19">
      <c r="A499" s="6">
        <v>16</v>
      </c>
      <c r="B499" s="7">
        <v>0.58333333333333304</v>
      </c>
      <c r="C499" s="8">
        <v>28.8</v>
      </c>
      <c r="D499" s="8">
        <v>31.49</v>
      </c>
      <c r="E499" s="8">
        <v>0.26</v>
      </c>
      <c r="F499" s="8">
        <v>1.71</v>
      </c>
      <c r="G499" s="8">
        <v>2.17</v>
      </c>
      <c r="H499" s="8">
        <v>3.87</v>
      </c>
      <c r="I499" s="8">
        <v>2.82</v>
      </c>
      <c r="J499" s="8">
        <v>19</v>
      </c>
      <c r="K499" s="8">
        <v>5</v>
      </c>
      <c r="L499" s="8">
        <v>30.1</v>
      </c>
      <c r="M499" s="8">
        <v>53.8</v>
      </c>
      <c r="N499" s="9">
        <v>1011.6</v>
      </c>
      <c r="O499" s="8">
        <v>767</v>
      </c>
      <c r="P499" s="8">
        <v>4.46</v>
      </c>
      <c r="Q499" s="8">
        <v>54.35</v>
      </c>
      <c r="R499" s="12">
        <v>0</v>
      </c>
      <c r="S499" s="14">
        <v>1</v>
      </c>
    </row>
    <row r="500" spans="1:19">
      <c r="A500" s="6">
        <v>16</v>
      </c>
      <c r="B500" s="7">
        <v>0.625</v>
      </c>
      <c r="C500" s="8">
        <v>29</v>
      </c>
      <c r="D500" s="8">
        <v>29.15</v>
      </c>
      <c r="E500" s="8">
        <v>0.24</v>
      </c>
      <c r="F500" s="8">
        <v>1.75</v>
      </c>
      <c r="G500" s="8">
        <v>2.17</v>
      </c>
      <c r="H500" s="8">
        <v>3.92</v>
      </c>
      <c r="I500" s="8">
        <v>2.63</v>
      </c>
      <c r="J500" s="8">
        <v>16</v>
      </c>
      <c r="K500" s="8">
        <v>6</v>
      </c>
      <c r="L500" s="8">
        <v>29.8</v>
      </c>
      <c r="M500" s="8">
        <v>53.2</v>
      </c>
      <c r="N500" s="9">
        <v>1011.5</v>
      </c>
      <c r="O500" s="8">
        <v>610</v>
      </c>
      <c r="P500" s="8">
        <v>4.97</v>
      </c>
      <c r="Q500" s="8">
        <v>57.79</v>
      </c>
      <c r="R500" s="12">
        <v>0</v>
      </c>
      <c r="S500" s="14">
        <v>1</v>
      </c>
    </row>
    <row r="501" spans="1:19">
      <c r="A501" s="6">
        <v>16</v>
      </c>
      <c r="B501" s="7">
        <v>0.66666666666666696</v>
      </c>
      <c r="C501" s="8">
        <v>29.3</v>
      </c>
      <c r="D501" s="8">
        <v>27.57</v>
      </c>
      <c r="E501" s="8">
        <v>0.25</v>
      </c>
      <c r="F501" s="8">
        <v>2.06</v>
      </c>
      <c r="G501" s="8">
        <v>2.35</v>
      </c>
      <c r="H501" s="8">
        <v>4.41</v>
      </c>
      <c r="I501" s="8">
        <v>2.75</v>
      </c>
      <c r="J501" s="8">
        <v>20</v>
      </c>
      <c r="K501" s="8">
        <v>5</v>
      </c>
      <c r="L501" s="8">
        <v>29.5</v>
      </c>
      <c r="M501" s="8">
        <v>55.3</v>
      </c>
      <c r="N501" s="9">
        <v>1011.3</v>
      </c>
      <c r="O501" s="8">
        <v>372</v>
      </c>
      <c r="P501" s="8">
        <v>4.17</v>
      </c>
      <c r="Q501" s="8">
        <v>55.25</v>
      </c>
      <c r="R501" s="12">
        <v>0</v>
      </c>
      <c r="S501" s="14">
        <v>1</v>
      </c>
    </row>
    <row r="502" spans="1:19">
      <c r="A502" s="6">
        <v>16</v>
      </c>
      <c r="B502" s="7">
        <v>0.70833333333333304</v>
      </c>
      <c r="C502" s="8">
        <v>29.4</v>
      </c>
      <c r="D502" s="8">
        <v>27.1</v>
      </c>
      <c r="E502" s="8">
        <v>0.28000000000000003</v>
      </c>
      <c r="F502" s="8">
        <v>1.68</v>
      </c>
      <c r="G502" s="8">
        <v>2.08</v>
      </c>
      <c r="H502" s="8">
        <v>3.76</v>
      </c>
      <c r="I502" s="8">
        <v>2.97</v>
      </c>
      <c r="J502" s="8">
        <v>14</v>
      </c>
      <c r="K502" s="8">
        <v>5</v>
      </c>
      <c r="L502" s="8">
        <v>28.5</v>
      </c>
      <c r="M502" s="8">
        <v>62.5</v>
      </c>
      <c r="N502" s="9">
        <v>1011.5</v>
      </c>
      <c r="O502" s="8">
        <v>141</v>
      </c>
      <c r="P502" s="8">
        <v>4.24</v>
      </c>
      <c r="Q502" s="8">
        <v>44.28</v>
      </c>
      <c r="R502" s="12">
        <v>0</v>
      </c>
      <c r="S502" s="14">
        <v>1</v>
      </c>
    </row>
    <row r="503" spans="1:19">
      <c r="A503" s="6">
        <v>16</v>
      </c>
      <c r="B503" s="7">
        <v>0.75</v>
      </c>
      <c r="C503" s="8">
        <v>28.4</v>
      </c>
      <c r="D503" s="8">
        <v>23.2</v>
      </c>
      <c r="E503" s="8">
        <v>0.4</v>
      </c>
      <c r="F503" s="8">
        <v>2.39</v>
      </c>
      <c r="G503" s="8">
        <v>4.3600000000000003</v>
      </c>
      <c r="H503" s="8">
        <v>6.74</v>
      </c>
      <c r="I503" s="8">
        <v>2.86</v>
      </c>
      <c r="J503" s="8">
        <v>15</v>
      </c>
      <c r="K503" s="8">
        <v>9</v>
      </c>
      <c r="L503" s="8">
        <v>27.6</v>
      </c>
      <c r="M503" s="8">
        <v>69.900000000000006</v>
      </c>
      <c r="N503" s="9">
        <v>1011.8</v>
      </c>
      <c r="O503" s="8">
        <v>10</v>
      </c>
      <c r="P503" s="8">
        <v>2.94</v>
      </c>
      <c r="Q503" s="8">
        <v>52.31</v>
      </c>
      <c r="R503" s="12">
        <v>0</v>
      </c>
      <c r="S503" s="14">
        <v>1</v>
      </c>
    </row>
    <row r="504" spans="1:19">
      <c r="A504" s="6">
        <v>16</v>
      </c>
      <c r="B504" s="7">
        <v>0.79166666666666696</v>
      </c>
      <c r="C504" s="8">
        <v>27</v>
      </c>
      <c r="D504" s="8">
        <v>23.53</v>
      </c>
      <c r="E504" s="8">
        <v>0.32</v>
      </c>
      <c r="F504" s="8">
        <v>1.36</v>
      </c>
      <c r="G504" s="8">
        <v>4.5599999999999996</v>
      </c>
      <c r="H504" s="8">
        <v>5.92</v>
      </c>
      <c r="I504" s="8">
        <v>2.98</v>
      </c>
      <c r="J504" s="8">
        <v>18</v>
      </c>
      <c r="K504" s="8">
        <v>6</v>
      </c>
      <c r="L504" s="8">
        <v>27.3</v>
      </c>
      <c r="M504" s="8">
        <v>72.900000000000006</v>
      </c>
      <c r="N504" s="9">
        <v>1012.3</v>
      </c>
      <c r="O504" s="8">
        <v>2</v>
      </c>
      <c r="P504" s="8">
        <v>2.81</v>
      </c>
      <c r="Q504" s="8">
        <v>58.14</v>
      </c>
      <c r="R504" s="12">
        <v>0</v>
      </c>
      <c r="S504" s="14">
        <v>1</v>
      </c>
    </row>
    <row r="505" spans="1:19">
      <c r="A505" s="6">
        <v>16</v>
      </c>
      <c r="B505" s="7">
        <v>0.83333333333333304</v>
      </c>
      <c r="C505" s="8">
        <v>26.7</v>
      </c>
      <c r="D505" s="8">
        <v>25.87</v>
      </c>
      <c r="E505" s="8">
        <v>0.28999999999999998</v>
      </c>
      <c r="F505" s="8">
        <v>1.03</v>
      </c>
      <c r="G505" s="8">
        <v>2.39</v>
      </c>
      <c r="H505" s="8">
        <v>3.41</v>
      </c>
      <c r="I505" s="8">
        <v>3.34</v>
      </c>
      <c r="J505" s="8">
        <v>12</v>
      </c>
      <c r="K505" s="8">
        <v>6</v>
      </c>
      <c r="L505" s="8">
        <v>27.6</v>
      </c>
      <c r="M505" s="8">
        <v>73.3</v>
      </c>
      <c r="N505" s="9">
        <v>1013.1</v>
      </c>
      <c r="O505" s="8">
        <v>3</v>
      </c>
      <c r="P505" s="8">
        <v>3.49</v>
      </c>
      <c r="Q505" s="8">
        <v>62.19</v>
      </c>
      <c r="R505" s="12">
        <v>0</v>
      </c>
      <c r="S505" s="14">
        <v>1</v>
      </c>
    </row>
    <row r="506" spans="1:19">
      <c r="A506" s="6">
        <v>16</v>
      </c>
      <c r="B506" s="7">
        <v>0.875</v>
      </c>
      <c r="C506" s="8">
        <v>26.7</v>
      </c>
      <c r="D506" s="8">
        <v>26.8</v>
      </c>
      <c r="E506" s="8">
        <v>0.26</v>
      </c>
      <c r="F506" s="8">
        <v>1.1399999999999999</v>
      </c>
      <c r="G506" s="8">
        <v>1.17</v>
      </c>
      <c r="H506" s="8">
        <v>2.2999999999999998</v>
      </c>
      <c r="I506" s="8">
        <v>3.25</v>
      </c>
      <c r="J506" s="8">
        <v>18</v>
      </c>
      <c r="K506" s="8">
        <v>7</v>
      </c>
      <c r="L506" s="8">
        <v>25.9</v>
      </c>
      <c r="M506" s="8">
        <v>83.3</v>
      </c>
      <c r="N506" s="9">
        <v>1013.7</v>
      </c>
      <c r="O506" s="8">
        <v>1</v>
      </c>
      <c r="P506" s="8">
        <v>4.6500000000000004</v>
      </c>
      <c r="Q506" s="8">
        <v>64.31</v>
      </c>
      <c r="R506" s="12">
        <v>0</v>
      </c>
      <c r="S506" s="14">
        <v>1</v>
      </c>
    </row>
    <row r="507" spans="1:19">
      <c r="A507" s="6">
        <v>16</v>
      </c>
      <c r="B507" s="7">
        <v>0.91666666666666696</v>
      </c>
      <c r="C507" s="8">
        <v>26.6</v>
      </c>
      <c r="D507" s="8">
        <v>25.96</v>
      </c>
      <c r="E507" s="8">
        <v>0.21</v>
      </c>
      <c r="F507" s="8">
        <v>1.17</v>
      </c>
      <c r="G507" s="8">
        <v>1.08</v>
      </c>
      <c r="H507" s="8">
        <v>2.25</v>
      </c>
      <c r="I507" s="8">
        <v>3.27</v>
      </c>
      <c r="J507" s="8">
        <v>12</v>
      </c>
      <c r="K507" s="8">
        <v>6</v>
      </c>
      <c r="L507" s="8">
        <v>26</v>
      </c>
      <c r="M507" s="8">
        <v>84.1</v>
      </c>
      <c r="N507" s="9">
        <v>1014</v>
      </c>
      <c r="O507" s="8">
        <v>3</v>
      </c>
      <c r="P507" s="8">
        <v>3.1</v>
      </c>
      <c r="Q507" s="8">
        <v>65.209999999999994</v>
      </c>
      <c r="R507" s="12">
        <v>0</v>
      </c>
      <c r="S507" s="14">
        <v>1</v>
      </c>
    </row>
    <row r="508" spans="1:19">
      <c r="A508" s="6">
        <v>16</v>
      </c>
      <c r="B508" s="7">
        <v>0.95833333333333304</v>
      </c>
      <c r="C508" s="8">
        <v>26.6</v>
      </c>
      <c r="D508" s="8">
        <v>26.01</v>
      </c>
      <c r="E508" s="8">
        <v>0.21</v>
      </c>
      <c r="F508" s="8">
        <v>1.1200000000000001</v>
      </c>
      <c r="G508" s="8">
        <v>1.33</v>
      </c>
      <c r="H508" s="8">
        <v>2.44</v>
      </c>
      <c r="I508" s="8">
        <v>3.3</v>
      </c>
      <c r="J508" s="8">
        <v>7</v>
      </c>
      <c r="K508" s="8">
        <v>7</v>
      </c>
      <c r="L508" s="8">
        <v>26.5</v>
      </c>
      <c r="M508" s="8">
        <v>79.7</v>
      </c>
      <c r="N508" s="9">
        <v>1013.8</v>
      </c>
      <c r="O508" s="8">
        <v>2</v>
      </c>
      <c r="P508" s="8">
        <v>2.9</v>
      </c>
      <c r="Q508" s="8">
        <v>80.28</v>
      </c>
      <c r="R508" s="12">
        <v>0</v>
      </c>
      <c r="S508" s="14">
        <v>1</v>
      </c>
    </row>
    <row r="510" spans="1:19">
      <c r="A510" s="55" t="s">
        <v>37</v>
      </c>
      <c r="B510" s="44"/>
      <c r="C510" s="8">
        <v>0</v>
      </c>
      <c r="D510" s="8">
        <v>0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0</v>
      </c>
      <c r="R510" s="8">
        <v>0</v>
      </c>
    </row>
    <row r="511" spans="1:19">
      <c r="A511" s="56" t="s">
        <v>1</v>
      </c>
      <c r="B511" s="44"/>
      <c r="C511" s="8">
        <v>0</v>
      </c>
      <c r="D511" s="8">
        <v>0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0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8">
        <v>0</v>
      </c>
      <c r="R511" s="8">
        <v>0</v>
      </c>
    </row>
    <row r="512" spans="1:19">
      <c r="A512" s="57" t="s">
        <v>2</v>
      </c>
      <c r="B512" s="44"/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0</v>
      </c>
      <c r="M512" s="8">
        <v>0</v>
      </c>
      <c r="N512" s="8">
        <v>0</v>
      </c>
      <c r="O512" s="8">
        <v>0</v>
      </c>
      <c r="P512" s="8">
        <v>0</v>
      </c>
      <c r="Q512" s="8">
        <v>0</v>
      </c>
      <c r="R512" s="8">
        <v>0</v>
      </c>
    </row>
    <row r="513" spans="1:19">
      <c r="A513" s="58" t="s">
        <v>3</v>
      </c>
      <c r="B513" s="44"/>
      <c r="C513" s="8">
        <v>0</v>
      </c>
      <c r="D513" s="8">
        <v>0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</v>
      </c>
      <c r="Q513" s="8">
        <v>0</v>
      </c>
      <c r="R513" s="8">
        <v>0</v>
      </c>
    </row>
    <row r="514" spans="1:19">
      <c r="A514" s="59" t="s">
        <v>38</v>
      </c>
      <c r="B514" s="44"/>
      <c r="C514" s="8">
        <f t="shared" ref="C514:R514" si="15">24-C510-C511-C512-C513</f>
        <v>24</v>
      </c>
      <c r="D514" s="8">
        <f t="shared" si="15"/>
        <v>24</v>
      </c>
      <c r="E514" s="8">
        <f t="shared" si="15"/>
        <v>24</v>
      </c>
      <c r="F514" s="8">
        <f t="shared" si="15"/>
        <v>24</v>
      </c>
      <c r="G514" s="8">
        <f t="shared" si="15"/>
        <v>24</v>
      </c>
      <c r="H514" s="8">
        <f t="shared" si="15"/>
        <v>24</v>
      </c>
      <c r="I514" s="8">
        <f t="shared" si="15"/>
        <v>24</v>
      </c>
      <c r="J514" s="8">
        <f t="shared" si="15"/>
        <v>24</v>
      </c>
      <c r="K514" s="8">
        <f t="shared" si="15"/>
        <v>24</v>
      </c>
      <c r="L514" s="8">
        <f t="shared" si="15"/>
        <v>24</v>
      </c>
      <c r="M514" s="8">
        <f t="shared" si="15"/>
        <v>24</v>
      </c>
      <c r="N514" s="8">
        <f t="shared" si="15"/>
        <v>24</v>
      </c>
      <c r="O514" s="8">
        <f t="shared" si="15"/>
        <v>24</v>
      </c>
      <c r="P514" s="8">
        <f t="shared" si="15"/>
        <v>24</v>
      </c>
      <c r="Q514" s="8">
        <f t="shared" si="15"/>
        <v>24</v>
      </c>
      <c r="R514" s="8">
        <f t="shared" si="15"/>
        <v>24</v>
      </c>
    </row>
    <row r="515" spans="1:19">
      <c r="A515" s="60" t="s">
        <v>39</v>
      </c>
      <c r="B515" s="44"/>
      <c r="C515" s="13">
        <f>C514/(SUM(S485:S508))</f>
        <v>1</v>
      </c>
      <c r="D515" s="13">
        <f>D514/(SUM(S485:S508))</f>
        <v>1</v>
      </c>
      <c r="E515" s="13">
        <f>E514/(SUM(S485:S508))</f>
        <v>1</v>
      </c>
      <c r="F515" s="13">
        <f>F514/(SUM(S485:S508))</f>
        <v>1</v>
      </c>
      <c r="G515" s="13">
        <f>G514/(SUM(S485:S508))</f>
        <v>1</v>
      </c>
      <c r="H515" s="13">
        <f>H514/(SUM(S485:S508))</f>
        <v>1</v>
      </c>
      <c r="I515" s="13">
        <f>I514/(SUM(S485:S508))</f>
        <v>1</v>
      </c>
      <c r="J515" s="13">
        <f>J514/(SUM(S485:S508))</f>
        <v>1</v>
      </c>
      <c r="K515" s="13">
        <f>K514/(SUM(S485:S508))</f>
        <v>1</v>
      </c>
      <c r="L515" s="13">
        <f>L514/(SUM(S485:S508))</f>
        <v>1</v>
      </c>
      <c r="M515" s="13">
        <f>M514/(SUM(S485:S508))</f>
        <v>1</v>
      </c>
      <c r="N515" s="13">
        <f>N514/(SUM(S485:S508))</f>
        <v>1</v>
      </c>
      <c r="O515" s="13">
        <f>O514/(SUM(S485:S508))</f>
        <v>1</v>
      </c>
      <c r="P515" s="13">
        <f>P514/(SUM(S485:S508))</f>
        <v>1</v>
      </c>
      <c r="Q515" s="13">
        <f>Q514/(SUM(S485:S508))</f>
        <v>1</v>
      </c>
      <c r="R515" s="13">
        <f>R514/(SUM(S485:S508))</f>
        <v>1</v>
      </c>
    </row>
    <row r="517" spans="1:19">
      <c r="A517" s="6">
        <v>17</v>
      </c>
      <c r="B517" s="7">
        <v>0</v>
      </c>
      <c r="C517" s="8">
        <v>26.4</v>
      </c>
      <c r="D517" s="8">
        <v>23.21</v>
      </c>
      <c r="E517" s="8">
        <v>0.23</v>
      </c>
      <c r="F517" s="8">
        <v>1.19</v>
      </c>
      <c r="G517" s="8">
        <v>1.7</v>
      </c>
      <c r="H517" s="8">
        <v>2.89</v>
      </c>
      <c r="I517" s="8">
        <v>3.23</v>
      </c>
      <c r="J517" s="8">
        <v>13</v>
      </c>
      <c r="K517" s="8">
        <v>6</v>
      </c>
      <c r="L517" s="8">
        <v>26</v>
      </c>
      <c r="M517" s="8">
        <v>82.3</v>
      </c>
      <c r="N517" s="9">
        <v>1013.4</v>
      </c>
      <c r="O517" s="8">
        <v>2</v>
      </c>
      <c r="P517" s="8">
        <v>2.09</v>
      </c>
      <c r="Q517" s="8">
        <v>113.1</v>
      </c>
      <c r="R517" s="12">
        <v>0</v>
      </c>
      <c r="S517" s="14">
        <v>1</v>
      </c>
    </row>
    <row r="518" spans="1:19">
      <c r="A518" s="6">
        <v>17</v>
      </c>
      <c r="B518" s="7">
        <v>4.1666666666666664E-2</v>
      </c>
      <c r="C518" s="8">
        <v>26.4</v>
      </c>
      <c r="D518" s="8">
        <v>17.91</v>
      </c>
      <c r="E518" s="8">
        <v>0.3</v>
      </c>
      <c r="F518" s="8">
        <v>1.1499999999999999</v>
      </c>
      <c r="G518" s="8">
        <v>2.78</v>
      </c>
      <c r="H518" s="8">
        <v>3.93</v>
      </c>
      <c r="I518" s="8">
        <v>2.8</v>
      </c>
      <c r="J518" s="8">
        <v>9</v>
      </c>
      <c r="K518" s="8">
        <v>3</v>
      </c>
      <c r="L518" s="8">
        <v>25.3</v>
      </c>
      <c r="M518" s="8">
        <v>85.1</v>
      </c>
      <c r="N518" s="9">
        <v>1012.8</v>
      </c>
      <c r="O518" s="8">
        <v>2</v>
      </c>
      <c r="P518" s="8">
        <v>2.2999999999999998</v>
      </c>
      <c r="Q518" s="8">
        <v>141.54</v>
      </c>
      <c r="R518" s="12">
        <v>0</v>
      </c>
      <c r="S518" s="14">
        <v>1</v>
      </c>
    </row>
    <row r="519" spans="1:19">
      <c r="A519" s="6">
        <v>17</v>
      </c>
      <c r="B519" s="7">
        <v>8.3333333333333301E-2</v>
      </c>
      <c r="C519" s="8">
        <v>26.3</v>
      </c>
      <c r="D519" s="8">
        <v>19.25</v>
      </c>
      <c r="E519" s="8">
        <v>0.24</v>
      </c>
      <c r="F519" s="8">
        <v>1.19</v>
      </c>
      <c r="G519" s="8">
        <v>2.64</v>
      </c>
      <c r="H519" s="8">
        <v>3.83</v>
      </c>
      <c r="I519" s="8">
        <v>2.63</v>
      </c>
      <c r="J519" s="8">
        <v>16</v>
      </c>
      <c r="K519" s="8">
        <v>1</v>
      </c>
      <c r="L519" s="8">
        <v>24.9</v>
      </c>
      <c r="M519" s="8">
        <v>82.6</v>
      </c>
      <c r="N519" s="9">
        <v>1012</v>
      </c>
      <c r="O519" s="8">
        <v>2</v>
      </c>
      <c r="P519" s="8">
        <v>2.48</v>
      </c>
      <c r="Q519" s="8">
        <v>121.92</v>
      </c>
      <c r="R519" s="12">
        <v>0</v>
      </c>
      <c r="S519" s="14">
        <v>1</v>
      </c>
    </row>
    <row r="520" spans="1:19">
      <c r="A520" s="6">
        <v>17</v>
      </c>
      <c r="B520" s="7">
        <v>0.125</v>
      </c>
      <c r="C520" s="8">
        <v>26.2</v>
      </c>
      <c r="D520" s="8">
        <v>18.98</v>
      </c>
      <c r="E520" s="8">
        <v>0.24</v>
      </c>
      <c r="F520" s="8">
        <v>1.1499999999999999</v>
      </c>
      <c r="G520" s="8">
        <v>1.59</v>
      </c>
      <c r="H520" s="8">
        <v>2.74</v>
      </c>
      <c r="I520" s="8">
        <v>2.65</v>
      </c>
      <c r="J520" s="8">
        <v>14</v>
      </c>
      <c r="K520" s="8">
        <v>8</v>
      </c>
      <c r="L520" s="8">
        <v>24.6</v>
      </c>
      <c r="M520" s="8">
        <v>83.8</v>
      </c>
      <c r="N520" s="9">
        <v>1012</v>
      </c>
      <c r="O520" s="8">
        <v>2</v>
      </c>
      <c r="P520" s="8">
        <v>1.92</v>
      </c>
      <c r="Q520" s="8">
        <v>125.64</v>
      </c>
      <c r="R520" s="12">
        <v>0</v>
      </c>
      <c r="S520" s="14">
        <v>1</v>
      </c>
    </row>
    <row r="521" spans="1:19">
      <c r="A521" s="6">
        <v>17</v>
      </c>
      <c r="B521" s="7">
        <v>0.16666666666666699</v>
      </c>
      <c r="C521" s="8">
        <v>26.2</v>
      </c>
      <c r="D521" s="8">
        <v>18.55</v>
      </c>
      <c r="E521" s="8">
        <v>0.23</v>
      </c>
      <c r="F521" s="8">
        <v>1.1100000000000001</v>
      </c>
      <c r="G521" s="8">
        <v>1.52</v>
      </c>
      <c r="H521" s="8">
        <v>2.63</v>
      </c>
      <c r="I521" s="8">
        <v>2.72</v>
      </c>
      <c r="J521" s="8">
        <v>13</v>
      </c>
      <c r="K521" s="8">
        <v>6</v>
      </c>
      <c r="L521" s="8">
        <v>24.5</v>
      </c>
      <c r="M521" s="8">
        <v>83.8</v>
      </c>
      <c r="N521" s="9">
        <v>1011.9</v>
      </c>
      <c r="O521" s="8">
        <v>2</v>
      </c>
      <c r="P521" s="8">
        <v>2.09</v>
      </c>
      <c r="Q521" s="8">
        <v>124.9</v>
      </c>
      <c r="R521" s="12">
        <v>0</v>
      </c>
      <c r="S521" s="14">
        <v>1</v>
      </c>
    </row>
    <row r="522" spans="1:19">
      <c r="A522" s="6">
        <v>17</v>
      </c>
      <c r="B522" s="7">
        <v>0.20833333333333301</v>
      </c>
      <c r="C522" s="8">
        <v>26.2</v>
      </c>
      <c r="D522" s="8">
        <v>17</v>
      </c>
      <c r="E522" s="8">
        <v>0.22</v>
      </c>
      <c r="F522" s="8">
        <v>1.03</v>
      </c>
      <c r="G522" s="8">
        <v>2.23</v>
      </c>
      <c r="H522" s="8">
        <v>3.27</v>
      </c>
      <c r="I522" s="8">
        <v>2.69</v>
      </c>
      <c r="J522" s="8">
        <v>14</v>
      </c>
      <c r="K522" s="8">
        <v>6</v>
      </c>
      <c r="L522" s="8">
        <v>24.4</v>
      </c>
      <c r="M522" s="8">
        <v>83.6</v>
      </c>
      <c r="N522" s="9">
        <v>1012.2</v>
      </c>
      <c r="O522" s="8">
        <v>2</v>
      </c>
      <c r="P522" s="8">
        <v>2.44</v>
      </c>
      <c r="Q522" s="8">
        <v>115.22</v>
      </c>
      <c r="R522" s="12">
        <v>0</v>
      </c>
      <c r="S522" s="14">
        <v>1</v>
      </c>
    </row>
    <row r="523" spans="1:19">
      <c r="A523" s="6">
        <v>17</v>
      </c>
      <c r="B523" s="7">
        <v>0.25</v>
      </c>
      <c r="C523" s="8">
        <v>26.1</v>
      </c>
      <c r="D523" s="8">
        <v>11.41</v>
      </c>
      <c r="E523" s="8">
        <v>0.25</v>
      </c>
      <c r="F523" s="8">
        <v>1.5</v>
      </c>
      <c r="G523" s="8">
        <v>5.61</v>
      </c>
      <c r="H523" s="8">
        <v>7.11</v>
      </c>
      <c r="I523" s="8">
        <v>2.5499999999999998</v>
      </c>
      <c r="J523" s="8">
        <v>18</v>
      </c>
      <c r="K523" s="8">
        <v>7</v>
      </c>
      <c r="L523" s="8">
        <v>24</v>
      </c>
      <c r="M523" s="8">
        <v>83.3</v>
      </c>
      <c r="N523" s="9">
        <v>1012.4</v>
      </c>
      <c r="O523" s="8">
        <v>7</v>
      </c>
      <c r="P523" s="8">
        <v>2.21</v>
      </c>
      <c r="Q523" s="8">
        <v>130.97999999999999</v>
      </c>
      <c r="R523" s="12">
        <v>0</v>
      </c>
      <c r="S523" s="14">
        <v>1</v>
      </c>
    </row>
    <row r="524" spans="1:19">
      <c r="A524" s="6">
        <v>17</v>
      </c>
      <c r="B524" s="7">
        <v>0.29166666666666702</v>
      </c>
      <c r="C524" s="8">
        <v>26</v>
      </c>
      <c r="D524" s="8">
        <v>11.54</v>
      </c>
      <c r="E524" s="8">
        <v>0.28999999999999998</v>
      </c>
      <c r="F524" s="8">
        <v>3.78</v>
      </c>
      <c r="G524" s="8">
        <v>9.6199999999999992</v>
      </c>
      <c r="H524" s="8">
        <v>13.4</v>
      </c>
      <c r="I524" s="8">
        <v>2.23</v>
      </c>
      <c r="J524" s="8">
        <v>21</v>
      </c>
      <c r="K524" s="8">
        <v>8</v>
      </c>
      <c r="L524" s="8">
        <v>25</v>
      </c>
      <c r="M524" s="8">
        <v>77.400000000000006</v>
      </c>
      <c r="N524" s="9">
        <v>1013</v>
      </c>
      <c r="O524" s="8">
        <v>125</v>
      </c>
      <c r="P524" s="8">
        <v>3</v>
      </c>
      <c r="Q524" s="8">
        <v>124.76</v>
      </c>
      <c r="R524" s="12">
        <v>0</v>
      </c>
      <c r="S524" s="14">
        <v>1</v>
      </c>
    </row>
    <row r="525" spans="1:19">
      <c r="A525" s="6">
        <v>17</v>
      </c>
      <c r="B525" s="7">
        <v>0.33333333333333298</v>
      </c>
      <c r="C525" s="8">
        <v>25.9</v>
      </c>
      <c r="D525" s="8">
        <v>16.989999999999998</v>
      </c>
      <c r="E525" s="8">
        <v>0.28999999999999998</v>
      </c>
      <c r="F525" s="8">
        <v>4.1100000000000003</v>
      </c>
      <c r="G525" s="8">
        <v>6.32</v>
      </c>
      <c r="H525" s="8">
        <v>10.44</v>
      </c>
      <c r="I525" s="8">
        <v>2.36</v>
      </c>
      <c r="J525" s="8">
        <v>27</v>
      </c>
      <c r="K525" s="8">
        <v>9</v>
      </c>
      <c r="L525" s="8">
        <v>26.4</v>
      </c>
      <c r="M525" s="8">
        <v>69</v>
      </c>
      <c r="N525" s="9">
        <v>1013.6</v>
      </c>
      <c r="O525" s="8">
        <v>351</v>
      </c>
      <c r="P525" s="8">
        <v>3.6</v>
      </c>
      <c r="Q525" s="8">
        <v>119.54</v>
      </c>
      <c r="R525" s="12">
        <v>0</v>
      </c>
      <c r="S525" s="14">
        <v>1</v>
      </c>
    </row>
    <row r="526" spans="1:19">
      <c r="A526" s="6">
        <v>17</v>
      </c>
      <c r="B526" s="7">
        <v>0.375</v>
      </c>
      <c r="C526" s="8">
        <v>26.3</v>
      </c>
      <c r="D526" s="8">
        <v>21.55</v>
      </c>
      <c r="E526" s="8">
        <v>0.22</v>
      </c>
      <c r="F526" s="8">
        <v>2.7</v>
      </c>
      <c r="G526" s="8">
        <v>3.75</v>
      </c>
      <c r="H526" s="8">
        <v>6.45</v>
      </c>
      <c r="I526" s="8">
        <v>2.76</v>
      </c>
      <c r="J526" s="8">
        <v>102</v>
      </c>
      <c r="K526" s="8">
        <v>7</v>
      </c>
      <c r="L526" s="8">
        <v>27.8</v>
      </c>
      <c r="M526" s="8">
        <v>58.6</v>
      </c>
      <c r="N526" s="9">
        <v>1013.6</v>
      </c>
      <c r="O526" s="8">
        <v>599</v>
      </c>
      <c r="P526" s="8">
        <v>5.05</v>
      </c>
      <c r="Q526" s="8">
        <v>114.93</v>
      </c>
      <c r="R526" s="12">
        <v>0</v>
      </c>
      <c r="S526" s="14">
        <v>1</v>
      </c>
    </row>
    <row r="527" spans="1:19">
      <c r="A527" s="6">
        <v>17</v>
      </c>
      <c r="B527" s="7">
        <v>0.41666666666666702</v>
      </c>
      <c r="C527" s="8">
        <v>27.4</v>
      </c>
      <c r="D527" s="8">
        <v>24.93</v>
      </c>
      <c r="E527" s="8">
        <v>0.19</v>
      </c>
      <c r="F527" s="8">
        <v>2.4</v>
      </c>
      <c r="G527" s="8">
        <v>3.13</v>
      </c>
      <c r="H527" s="8">
        <v>5.53</v>
      </c>
      <c r="I527" s="8">
        <v>2.69</v>
      </c>
      <c r="J527" s="8">
        <v>20</v>
      </c>
      <c r="K527" s="8">
        <v>4</v>
      </c>
      <c r="L527" s="8">
        <v>29.1</v>
      </c>
      <c r="M527" s="8">
        <v>52.1</v>
      </c>
      <c r="N527" s="9">
        <v>1013.6</v>
      </c>
      <c r="O527" s="8">
        <v>782</v>
      </c>
      <c r="P527" s="8">
        <v>4.72</v>
      </c>
      <c r="Q527" s="8">
        <v>111.27</v>
      </c>
      <c r="R527" s="12">
        <v>0</v>
      </c>
      <c r="S527" s="14">
        <v>1</v>
      </c>
    </row>
    <row r="528" spans="1:19">
      <c r="A528" s="6">
        <v>17</v>
      </c>
      <c r="B528" s="7">
        <v>0.45833333333333298</v>
      </c>
      <c r="C528" s="8">
        <v>28.7</v>
      </c>
      <c r="D528" s="8">
        <v>27.5</v>
      </c>
      <c r="E528" s="8">
        <v>0.18</v>
      </c>
      <c r="F528" s="8">
        <v>1.98</v>
      </c>
      <c r="G528" s="8">
        <v>2.7</v>
      </c>
      <c r="H528" s="8">
        <v>4.68</v>
      </c>
      <c r="I528" s="8">
        <v>2.36</v>
      </c>
      <c r="J528" s="8">
        <v>22</v>
      </c>
      <c r="K528" s="8">
        <v>6</v>
      </c>
      <c r="L528" s="8">
        <v>30.3</v>
      </c>
      <c r="M528" s="8">
        <v>47.8</v>
      </c>
      <c r="N528" s="9">
        <v>1013.2</v>
      </c>
      <c r="O528" s="8">
        <v>899</v>
      </c>
      <c r="P528" s="8">
        <v>4.4400000000000004</v>
      </c>
      <c r="Q528" s="8">
        <v>116.16</v>
      </c>
      <c r="R528" s="12">
        <v>0</v>
      </c>
      <c r="S528" s="14">
        <v>1</v>
      </c>
    </row>
    <row r="529" spans="1:19">
      <c r="A529" s="6">
        <v>17</v>
      </c>
      <c r="B529" s="7">
        <v>0.5</v>
      </c>
      <c r="C529" s="8">
        <v>28.8</v>
      </c>
      <c r="D529" s="8">
        <v>28.61</v>
      </c>
      <c r="E529" s="8">
        <v>0.19</v>
      </c>
      <c r="F529" s="8">
        <v>2.02</v>
      </c>
      <c r="G529" s="8">
        <v>3.03</v>
      </c>
      <c r="H529" s="8">
        <v>5.04</v>
      </c>
      <c r="I529" s="8">
        <v>2.4700000000000002</v>
      </c>
      <c r="J529" s="8">
        <v>24</v>
      </c>
      <c r="K529" s="8">
        <v>7</v>
      </c>
      <c r="L529" s="8">
        <v>31.1</v>
      </c>
      <c r="M529" s="8">
        <v>44.7</v>
      </c>
      <c r="N529" s="9">
        <v>1012.5</v>
      </c>
      <c r="O529" s="8">
        <v>900</v>
      </c>
      <c r="P529" s="8">
        <v>4.43</v>
      </c>
      <c r="Q529" s="8">
        <v>116.15</v>
      </c>
      <c r="R529" s="12">
        <v>0</v>
      </c>
      <c r="S529" s="14">
        <v>1</v>
      </c>
    </row>
    <row r="530" spans="1:19">
      <c r="A530" s="6">
        <v>17</v>
      </c>
      <c r="B530" s="7">
        <v>0.54166666666666696</v>
      </c>
      <c r="C530" s="8">
        <v>28.4</v>
      </c>
      <c r="D530" s="8">
        <v>30.95</v>
      </c>
      <c r="E530" s="8">
        <v>0.22</v>
      </c>
      <c r="F530" s="8">
        <v>2.04</v>
      </c>
      <c r="G530" s="8">
        <v>2.72</v>
      </c>
      <c r="H530" s="8">
        <v>4.76</v>
      </c>
      <c r="I530" s="8">
        <v>2.16</v>
      </c>
      <c r="J530" s="8">
        <v>20</v>
      </c>
      <c r="K530" s="8">
        <v>6</v>
      </c>
      <c r="L530" s="8">
        <v>31.1</v>
      </c>
      <c r="M530" s="8">
        <v>46.7</v>
      </c>
      <c r="N530" s="9">
        <v>1011.6</v>
      </c>
      <c r="O530" s="8">
        <v>863</v>
      </c>
      <c r="P530" s="8">
        <v>3.71</v>
      </c>
      <c r="Q530" s="8">
        <v>90.44</v>
      </c>
      <c r="R530" s="12">
        <v>0</v>
      </c>
      <c r="S530" s="14">
        <v>1</v>
      </c>
    </row>
    <row r="531" spans="1:19">
      <c r="A531" s="6">
        <v>17</v>
      </c>
      <c r="B531" s="7">
        <v>0.58333333333333304</v>
      </c>
      <c r="C531" s="8">
        <v>28.7</v>
      </c>
      <c r="D531" s="8">
        <v>31.49</v>
      </c>
      <c r="E531" s="8">
        <v>0.21</v>
      </c>
      <c r="F531" s="8">
        <v>1.87</v>
      </c>
      <c r="G531" s="8">
        <v>2.52</v>
      </c>
      <c r="H531" s="8">
        <v>4.4000000000000004</v>
      </c>
      <c r="I531" s="8">
        <v>2.33</v>
      </c>
      <c r="J531" s="8">
        <v>20</v>
      </c>
      <c r="K531" s="8">
        <v>6</v>
      </c>
      <c r="L531" s="8">
        <v>31</v>
      </c>
      <c r="M531" s="8">
        <v>50</v>
      </c>
      <c r="N531" s="9">
        <v>1010.9</v>
      </c>
      <c r="O531" s="8">
        <v>768</v>
      </c>
      <c r="P531" s="8">
        <v>3.63</v>
      </c>
      <c r="Q531" s="8">
        <v>50.34</v>
      </c>
      <c r="R531" s="12">
        <v>0</v>
      </c>
      <c r="S531" s="14">
        <v>1</v>
      </c>
    </row>
    <row r="532" spans="1:19">
      <c r="A532" s="6">
        <v>17</v>
      </c>
      <c r="B532" s="7">
        <v>0.625</v>
      </c>
      <c r="C532" s="8">
        <v>28.9</v>
      </c>
      <c r="D532" s="8">
        <v>31.01</v>
      </c>
      <c r="E532" s="8">
        <v>0.2</v>
      </c>
      <c r="F532" s="8">
        <v>1.88</v>
      </c>
      <c r="G532" s="8">
        <v>2.71</v>
      </c>
      <c r="H532" s="8">
        <v>4.59</v>
      </c>
      <c r="I532" s="8">
        <v>2.4500000000000002</v>
      </c>
      <c r="J532" s="8">
        <v>17</v>
      </c>
      <c r="K532" s="8">
        <v>10</v>
      </c>
      <c r="L532" s="8">
        <v>30.8</v>
      </c>
      <c r="M532" s="8">
        <v>50.4</v>
      </c>
      <c r="N532" s="9">
        <v>1010.4</v>
      </c>
      <c r="O532" s="8">
        <v>597</v>
      </c>
      <c r="P532" s="8">
        <v>3.68</v>
      </c>
      <c r="Q532" s="8">
        <v>49.96</v>
      </c>
      <c r="R532" s="12">
        <v>0</v>
      </c>
      <c r="S532" s="14">
        <v>1</v>
      </c>
    </row>
    <row r="533" spans="1:19">
      <c r="A533" s="6">
        <v>17</v>
      </c>
      <c r="B533" s="7">
        <v>0.66666666666666696</v>
      </c>
      <c r="C533" s="8">
        <v>29.2</v>
      </c>
      <c r="D533" s="8">
        <v>30.09</v>
      </c>
      <c r="E533" s="8">
        <v>0.19</v>
      </c>
      <c r="F533" s="8">
        <v>1.92</v>
      </c>
      <c r="G533" s="8">
        <v>2.64</v>
      </c>
      <c r="H533" s="8">
        <v>4.57</v>
      </c>
      <c r="I533" s="8">
        <v>2.6</v>
      </c>
      <c r="J533" s="8">
        <v>30</v>
      </c>
      <c r="K533" s="8">
        <v>8</v>
      </c>
      <c r="L533" s="8">
        <v>29.4</v>
      </c>
      <c r="M533" s="8">
        <v>57.4</v>
      </c>
      <c r="N533" s="9">
        <v>1010.5</v>
      </c>
      <c r="O533" s="8">
        <v>368</v>
      </c>
      <c r="P533" s="8">
        <v>4.04</v>
      </c>
      <c r="Q533" s="8">
        <v>51.51</v>
      </c>
      <c r="R533" s="12">
        <v>0</v>
      </c>
      <c r="S533" s="14">
        <v>1</v>
      </c>
    </row>
    <row r="534" spans="1:19">
      <c r="A534" s="6">
        <v>17</v>
      </c>
      <c r="B534" s="7">
        <v>0.70833333333333304</v>
      </c>
      <c r="C534" s="8">
        <v>29.3</v>
      </c>
      <c r="D534" s="8">
        <v>28.79</v>
      </c>
      <c r="E534" s="8">
        <v>0.21</v>
      </c>
      <c r="F534" s="8">
        <v>2.54</v>
      </c>
      <c r="G534" s="8">
        <v>3.84</v>
      </c>
      <c r="H534" s="8">
        <v>6.38</v>
      </c>
      <c r="I534" s="8">
        <v>2.84</v>
      </c>
      <c r="J534" s="8">
        <v>13</v>
      </c>
      <c r="K534" s="8">
        <v>6</v>
      </c>
      <c r="L534" s="8">
        <v>28.6</v>
      </c>
      <c r="M534" s="8">
        <v>61.4</v>
      </c>
      <c r="N534" s="9">
        <v>1010.7</v>
      </c>
      <c r="O534" s="8">
        <v>143</v>
      </c>
      <c r="P534" s="8">
        <v>3.62</v>
      </c>
      <c r="Q534" s="8">
        <v>54.08</v>
      </c>
      <c r="R534" s="12">
        <v>0</v>
      </c>
      <c r="S534" s="14">
        <v>1</v>
      </c>
    </row>
    <row r="535" spans="1:19">
      <c r="A535" s="6">
        <v>17</v>
      </c>
      <c r="B535" s="7">
        <v>0.75</v>
      </c>
      <c r="C535" s="8">
        <v>28.3</v>
      </c>
      <c r="D535" s="8">
        <v>26.71</v>
      </c>
      <c r="E535" s="8">
        <v>0.32</v>
      </c>
      <c r="F535" s="8">
        <v>2.52</v>
      </c>
      <c r="G535" s="8">
        <v>5.74</v>
      </c>
      <c r="H535" s="8">
        <v>8.26</v>
      </c>
      <c r="I535" s="8">
        <v>2.54</v>
      </c>
      <c r="J535" s="8">
        <v>22</v>
      </c>
      <c r="K535" s="8">
        <v>13</v>
      </c>
      <c r="L535" s="8">
        <v>27.6</v>
      </c>
      <c r="M535" s="8">
        <v>67.400000000000006</v>
      </c>
      <c r="N535" s="9">
        <v>1010.8</v>
      </c>
      <c r="O535" s="8">
        <v>10</v>
      </c>
      <c r="P535" s="8">
        <v>2.96</v>
      </c>
      <c r="Q535" s="8">
        <v>53.56</v>
      </c>
      <c r="R535" s="12">
        <v>0</v>
      </c>
      <c r="S535" s="14">
        <v>1</v>
      </c>
    </row>
    <row r="536" spans="1:19">
      <c r="A536" s="6">
        <v>17</v>
      </c>
      <c r="B536" s="7">
        <v>0.79166666666666696</v>
      </c>
      <c r="C536" s="8">
        <v>27</v>
      </c>
      <c r="D536" s="8">
        <v>24.56</v>
      </c>
      <c r="E536" s="8">
        <v>0.26</v>
      </c>
      <c r="F536" s="8">
        <v>1.31</v>
      </c>
      <c r="G536" s="8">
        <v>5.52</v>
      </c>
      <c r="H536" s="8">
        <v>6.83</v>
      </c>
      <c r="I536" s="8">
        <v>2.52</v>
      </c>
      <c r="J536" s="8">
        <v>24</v>
      </c>
      <c r="K536" s="8">
        <v>12</v>
      </c>
      <c r="L536" s="8">
        <v>27.1</v>
      </c>
      <c r="M536" s="8">
        <v>70.7</v>
      </c>
      <c r="N536" s="9">
        <v>1011.4</v>
      </c>
      <c r="O536" s="8">
        <v>1</v>
      </c>
      <c r="P536" s="8">
        <v>2.14</v>
      </c>
      <c r="Q536" s="8">
        <v>62.96</v>
      </c>
      <c r="R536" s="12">
        <v>0</v>
      </c>
      <c r="S536" s="14">
        <v>1</v>
      </c>
    </row>
    <row r="537" spans="1:19">
      <c r="A537" s="6">
        <v>17</v>
      </c>
      <c r="B537" s="7">
        <v>0.83333333333333304</v>
      </c>
      <c r="C537" s="8">
        <v>26.5</v>
      </c>
      <c r="D537" s="8">
        <v>23.68</v>
      </c>
      <c r="E537" s="8">
        <v>0.24</v>
      </c>
      <c r="F537" s="8">
        <v>1.29</v>
      </c>
      <c r="G537" s="8">
        <v>4.53</v>
      </c>
      <c r="H537" s="8">
        <v>5.81</v>
      </c>
      <c r="I537" s="8">
        <v>2.9</v>
      </c>
      <c r="J537" s="8">
        <v>15</v>
      </c>
      <c r="K537" s="8">
        <v>7</v>
      </c>
      <c r="L537" s="8">
        <v>27</v>
      </c>
      <c r="M537" s="8">
        <v>73.8</v>
      </c>
      <c r="N537" s="9">
        <v>1012.1</v>
      </c>
      <c r="O537" s="8">
        <v>1</v>
      </c>
      <c r="P537" s="8">
        <v>1.68</v>
      </c>
      <c r="Q537" s="8">
        <v>66.73</v>
      </c>
      <c r="R537" s="12">
        <v>0</v>
      </c>
      <c r="S537" s="14">
        <v>1</v>
      </c>
    </row>
    <row r="538" spans="1:19">
      <c r="A538" s="6">
        <v>17</v>
      </c>
      <c r="B538" s="7">
        <v>0.875</v>
      </c>
      <c r="C538" s="8">
        <v>26.5</v>
      </c>
      <c r="D538" s="8">
        <v>21.01</v>
      </c>
      <c r="E538" s="8">
        <v>0.24</v>
      </c>
      <c r="F538" s="8">
        <v>1.23</v>
      </c>
      <c r="G538" s="8">
        <v>4.9000000000000004</v>
      </c>
      <c r="H538" s="8">
        <v>6.12</v>
      </c>
      <c r="I538" s="8">
        <v>2.95</v>
      </c>
      <c r="J538" s="8">
        <v>17</v>
      </c>
      <c r="K538" s="8">
        <v>4</v>
      </c>
      <c r="L538" s="8">
        <v>26.7</v>
      </c>
      <c r="M538" s="8">
        <v>77.900000000000006</v>
      </c>
      <c r="N538" s="9">
        <v>1012.7</v>
      </c>
      <c r="O538" s="8">
        <v>1</v>
      </c>
      <c r="P538" s="8">
        <v>1.18</v>
      </c>
      <c r="Q538" s="8">
        <v>72.430000000000007</v>
      </c>
      <c r="R538" s="12">
        <v>0</v>
      </c>
      <c r="S538" s="14">
        <v>1</v>
      </c>
    </row>
    <row r="539" spans="1:19">
      <c r="A539" s="6">
        <v>17</v>
      </c>
      <c r="B539" s="7">
        <v>0.91666666666666696</v>
      </c>
      <c r="C539" s="8">
        <v>26.6</v>
      </c>
      <c r="D539" s="8">
        <v>21.71</v>
      </c>
      <c r="E539" s="8">
        <v>0.23</v>
      </c>
      <c r="F539" s="8">
        <v>1.1200000000000001</v>
      </c>
      <c r="G539" s="8">
        <v>4.22</v>
      </c>
      <c r="H539" s="8">
        <v>5.34</v>
      </c>
      <c r="I539" s="8">
        <v>2.83</v>
      </c>
      <c r="J539" s="8">
        <v>15</v>
      </c>
      <c r="K539" s="8">
        <v>3</v>
      </c>
      <c r="L539" s="8">
        <v>26.6</v>
      </c>
      <c r="M539" s="8">
        <v>79.7</v>
      </c>
      <c r="N539" s="9">
        <v>1012.9</v>
      </c>
      <c r="O539" s="8">
        <v>2</v>
      </c>
      <c r="P539" s="8">
        <v>1.31</v>
      </c>
      <c r="Q539" s="8">
        <v>62.2</v>
      </c>
      <c r="R539" s="12">
        <v>0</v>
      </c>
      <c r="S539" s="14">
        <v>1</v>
      </c>
    </row>
    <row r="540" spans="1:19">
      <c r="A540" s="6">
        <v>17</v>
      </c>
      <c r="B540" s="7">
        <v>0.95833333333333304</v>
      </c>
      <c r="C540" s="8">
        <v>26.6</v>
      </c>
      <c r="D540" s="8">
        <v>24.91</v>
      </c>
      <c r="E540" s="8">
        <v>0.2</v>
      </c>
      <c r="F540" s="8">
        <v>0.99</v>
      </c>
      <c r="G540" s="8">
        <v>1.99</v>
      </c>
      <c r="H540" s="8">
        <v>2.98</v>
      </c>
      <c r="I540" s="8">
        <v>3.12</v>
      </c>
      <c r="J540" s="8">
        <v>20</v>
      </c>
      <c r="K540" s="8">
        <v>4</v>
      </c>
      <c r="L540" s="8">
        <v>26.9</v>
      </c>
      <c r="M540" s="8">
        <v>78.900000000000006</v>
      </c>
      <c r="N540" s="9">
        <v>1012.8</v>
      </c>
      <c r="O540" s="8">
        <v>2</v>
      </c>
      <c r="P540" s="8">
        <v>2.2000000000000002</v>
      </c>
      <c r="Q540" s="8">
        <v>59.07</v>
      </c>
      <c r="R540" s="12">
        <v>0</v>
      </c>
      <c r="S540" s="14">
        <v>1</v>
      </c>
    </row>
    <row r="542" spans="1:19">
      <c r="A542" s="55" t="s">
        <v>37</v>
      </c>
      <c r="B542" s="44"/>
      <c r="C542" s="8">
        <v>0</v>
      </c>
      <c r="D542" s="8">
        <v>0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8">
        <v>0</v>
      </c>
      <c r="R542" s="8">
        <v>0</v>
      </c>
    </row>
    <row r="543" spans="1:19">
      <c r="A543" s="56" t="s">
        <v>1</v>
      </c>
      <c r="B543" s="44"/>
      <c r="C543" s="8">
        <v>0</v>
      </c>
      <c r="D543" s="8">
        <v>0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  <c r="J543" s="8">
        <v>0</v>
      </c>
      <c r="K543" s="8">
        <v>0</v>
      </c>
      <c r="L543" s="8">
        <v>0</v>
      </c>
      <c r="M543" s="8">
        <v>0</v>
      </c>
      <c r="N543" s="8">
        <v>0</v>
      </c>
      <c r="O543" s="8">
        <v>0</v>
      </c>
      <c r="P543" s="8">
        <v>0</v>
      </c>
      <c r="Q543" s="8">
        <v>0</v>
      </c>
      <c r="R543" s="8">
        <v>0</v>
      </c>
    </row>
    <row r="544" spans="1:19">
      <c r="A544" s="57" t="s">
        <v>2</v>
      </c>
      <c r="B544" s="44"/>
      <c r="C544" s="8">
        <v>0</v>
      </c>
      <c r="D544" s="8">
        <v>0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</v>
      </c>
      <c r="Q544" s="8">
        <v>0</v>
      </c>
      <c r="R544" s="8">
        <v>0</v>
      </c>
    </row>
    <row r="545" spans="1:19">
      <c r="A545" s="58" t="s">
        <v>3</v>
      </c>
      <c r="B545" s="44"/>
      <c r="C545" s="8">
        <v>0</v>
      </c>
      <c r="D545" s="8">
        <v>0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  <c r="R545" s="8">
        <v>0</v>
      </c>
    </row>
    <row r="546" spans="1:19">
      <c r="A546" s="59" t="s">
        <v>38</v>
      </c>
      <c r="B546" s="44"/>
      <c r="C546" s="8">
        <f t="shared" ref="C546:R546" si="16">24-C542-C543-C544-C545</f>
        <v>24</v>
      </c>
      <c r="D546" s="8">
        <f t="shared" si="16"/>
        <v>24</v>
      </c>
      <c r="E546" s="8">
        <f t="shared" si="16"/>
        <v>24</v>
      </c>
      <c r="F546" s="8">
        <f t="shared" si="16"/>
        <v>24</v>
      </c>
      <c r="G546" s="8">
        <f t="shared" si="16"/>
        <v>24</v>
      </c>
      <c r="H546" s="8">
        <f t="shared" si="16"/>
        <v>24</v>
      </c>
      <c r="I546" s="8">
        <f t="shared" si="16"/>
        <v>24</v>
      </c>
      <c r="J546" s="8">
        <f t="shared" si="16"/>
        <v>24</v>
      </c>
      <c r="K546" s="8">
        <f t="shared" si="16"/>
        <v>24</v>
      </c>
      <c r="L546" s="8">
        <f t="shared" si="16"/>
        <v>24</v>
      </c>
      <c r="M546" s="8">
        <f t="shared" si="16"/>
        <v>24</v>
      </c>
      <c r="N546" s="8">
        <f t="shared" si="16"/>
        <v>24</v>
      </c>
      <c r="O546" s="8">
        <f t="shared" si="16"/>
        <v>24</v>
      </c>
      <c r="P546" s="8">
        <f t="shared" si="16"/>
        <v>24</v>
      </c>
      <c r="Q546" s="8">
        <f t="shared" si="16"/>
        <v>24</v>
      </c>
      <c r="R546" s="8">
        <f t="shared" si="16"/>
        <v>24</v>
      </c>
    </row>
    <row r="547" spans="1:19">
      <c r="A547" s="60" t="s">
        <v>39</v>
      </c>
      <c r="B547" s="44"/>
      <c r="C547" s="13">
        <f>C546/(SUM(S517:S540))</f>
        <v>1</v>
      </c>
      <c r="D547" s="13">
        <f>D546/(SUM(S517:S540))</f>
        <v>1</v>
      </c>
      <c r="E547" s="13">
        <f>E546/(SUM(S517:S540))</f>
        <v>1</v>
      </c>
      <c r="F547" s="13">
        <f>F546/(SUM(S517:S540))</f>
        <v>1</v>
      </c>
      <c r="G547" s="13">
        <f>G546/(SUM(S517:S540))</f>
        <v>1</v>
      </c>
      <c r="H547" s="13">
        <f>H546/(SUM(S517:S540))</f>
        <v>1</v>
      </c>
      <c r="I547" s="13">
        <f>I546/(SUM(S517:S540))</f>
        <v>1</v>
      </c>
      <c r="J547" s="13">
        <f>J546/(SUM(S517:S540))</f>
        <v>1</v>
      </c>
      <c r="K547" s="13">
        <f>K546/(SUM(S517:S540))</f>
        <v>1</v>
      </c>
      <c r="L547" s="13">
        <f>L546/(SUM(S517:S540))</f>
        <v>1</v>
      </c>
      <c r="M547" s="13">
        <f>M546/(SUM(S517:S540))</f>
        <v>1</v>
      </c>
      <c r="N547" s="13">
        <f>N546/(SUM(S517:S540))</f>
        <v>1</v>
      </c>
      <c r="O547" s="13">
        <f>O546/(SUM(S517:S540))</f>
        <v>1</v>
      </c>
      <c r="P547" s="13">
        <f>P546/(SUM(S517:S540))</f>
        <v>1</v>
      </c>
      <c r="Q547" s="13">
        <f>Q546/(SUM(S517:S540))</f>
        <v>1</v>
      </c>
      <c r="R547" s="13">
        <f>R546/(SUM(S517:S540))</f>
        <v>1</v>
      </c>
    </row>
    <row r="549" spans="1:19">
      <c r="A549" s="6">
        <v>18</v>
      </c>
      <c r="B549" s="7">
        <v>0</v>
      </c>
      <c r="C549" s="8">
        <v>26.6</v>
      </c>
      <c r="D549" s="8">
        <v>26.37</v>
      </c>
      <c r="E549" s="8">
        <v>0.18</v>
      </c>
      <c r="F549" s="8">
        <v>1.19</v>
      </c>
      <c r="G549" s="8">
        <v>0.88</v>
      </c>
      <c r="H549" s="8">
        <v>2.08</v>
      </c>
      <c r="I549" s="8">
        <v>3.06</v>
      </c>
      <c r="J549" s="8">
        <v>18</v>
      </c>
      <c r="K549" s="8">
        <v>3</v>
      </c>
      <c r="L549" s="8">
        <v>27.1</v>
      </c>
      <c r="M549" s="8">
        <v>78.599999999999994</v>
      </c>
      <c r="N549" s="9">
        <v>1012.4</v>
      </c>
      <c r="O549" s="8">
        <v>2</v>
      </c>
      <c r="P549" s="8">
        <v>3.17</v>
      </c>
      <c r="Q549" s="8">
        <v>58.35</v>
      </c>
      <c r="R549" s="12">
        <v>0</v>
      </c>
      <c r="S549" s="14">
        <v>1</v>
      </c>
    </row>
    <row r="550" spans="1:19">
      <c r="A550" s="6">
        <v>18</v>
      </c>
      <c r="B550" s="7">
        <v>4.1666666666666664E-2</v>
      </c>
      <c r="C550" s="8">
        <v>26.7</v>
      </c>
      <c r="D550" s="8">
        <v>26.99</v>
      </c>
      <c r="E550" s="8">
        <v>0.24</v>
      </c>
      <c r="F550" s="8">
        <v>1.28</v>
      </c>
      <c r="G550" s="8">
        <v>0.39</v>
      </c>
      <c r="H550" s="8">
        <v>1.68</v>
      </c>
      <c r="I550" s="8">
        <v>3.06</v>
      </c>
      <c r="J550" s="8">
        <v>14</v>
      </c>
      <c r="K550" s="23">
        <v>985</v>
      </c>
      <c r="L550" s="8">
        <v>27</v>
      </c>
      <c r="M550" s="8">
        <v>79</v>
      </c>
      <c r="N550" s="9">
        <v>1011.8</v>
      </c>
      <c r="O550" s="8">
        <v>3</v>
      </c>
      <c r="P550" s="8">
        <v>3.23</v>
      </c>
      <c r="Q550" s="8">
        <v>61.97</v>
      </c>
      <c r="R550" s="12">
        <v>0</v>
      </c>
      <c r="S550" s="14">
        <v>1</v>
      </c>
    </row>
    <row r="551" spans="1:19">
      <c r="A551" s="6">
        <v>18</v>
      </c>
      <c r="B551" s="7">
        <v>8.3333333333333301E-2</v>
      </c>
      <c r="C551" s="8">
        <v>26.9</v>
      </c>
      <c r="D551" s="8">
        <v>26.85</v>
      </c>
      <c r="E551" s="8">
        <v>0.22</v>
      </c>
      <c r="F551" s="8">
        <v>1.1399999999999999</v>
      </c>
      <c r="G551" s="8">
        <v>0.21</v>
      </c>
      <c r="H551" s="8">
        <v>1.35</v>
      </c>
      <c r="I551" s="8">
        <v>3.06</v>
      </c>
      <c r="J551" s="8">
        <v>14</v>
      </c>
      <c r="K551" s="23">
        <v>985</v>
      </c>
      <c r="L551" s="8">
        <v>27</v>
      </c>
      <c r="M551" s="8">
        <v>77.900000000000006</v>
      </c>
      <c r="N551" s="9">
        <v>1011.2</v>
      </c>
      <c r="O551" s="8">
        <v>2</v>
      </c>
      <c r="P551" s="8">
        <v>3.66</v>
      </c>
      <c r="Q551" s="8">
        <v>65.8</v>
      </c>
      <c r="R551" s="12">
        <v>0</v>
      </c>
      <c r="S551" s="14">
        <v>1</v>
      </c>
    </row>
    <row r="552" spans="1:19">
      <c r="A552" s="6">
        <v>18</v>
      </c>
      <c r="B552" s="7">
        <v>0.125</v>
      </c>
      <c r="C552" s="8">
        <v>27.1</v>
      </c>
      <c r="D552" s="8">
        <v>25.38</v>
      </c>
      <c r="E552" s="8">
        <v>0.21</v>
      </c>
      <c r="F552" s="8">
        <v>1.2</v>
      </c>
      <c r="G552" s="8">
        <v>0.34</v>
      </c>
      <c r="H552" s="8">
        <v>1.54</v>
      </c>
      <c r="I552" s="8">
        <v>2.88</v>
      </c>
      <c r="J552" s="8">
        <v>16</v>
      </c>
      <c r="K552" s="23">
        <v>985</v>
      </c>
      <c r="L552" s="8">
        <v>26.8</v>
      </c>
      <c r="M552" s="8">
        <v>78.3</v>
      </c>
      <c r="N552" s="9">
        <v>1010.8</v>
      </c>
      <c r="O552" s="8">
        <v>2</v>
      </c>
      <c r="P552" s="8">
        <v>3.04</v>
      </c>
      <c r="Q552" s="8">
        <v>72.989999999999995</v>
      </c>
      <c r="R552" s="12">
        <v>0</v>
      </c>
      <c r="S552" s="14">
        <v>1</v>
      </c>
    </row>
    <row r="553" spans="1:19">
      <c r="A553" s="6">
        <v>18</v>
      </c>
      <c r="B553" s="7">
        <v>0.16666666666666699</v>
      </c>
      <c r="C553" s="8">
        <v>27</v>
      </c>
      <c r="D553" s="8">
        <v>24.1</v>
      </c>
      <c r="E553" s="8">
        <v>0.2</v>
      </c>
      <c r="F553" s="8">
        <v>1.21</v>
      </c>
      <c r="G553" s="8">
        <v>1.05</v>
      </c>
      <c r="H553" s="8">
        <v>2.27</v>
      </c>
      <c r="I553" s="8">
        <v>2.93</v>
      </c>
      <c r="J553" s="8">
        <v>17</v>
      </c>
      <c r="K553" s="23">
        <v>985</v>
      </c>
      <c r="L553" s="8">
        <v>26.8</v>
      </c>
      <c r="M553" s="8">
        <v>77.900000000000006</v>
      </c>
      <c r="N553" s="9">
        <v>1011.1</v>
      </c>
      <c r="O553" s="8">
        <v>3</v>
      </c>
      <c r="P553" s="8">
        <v>3.42</v>
      </c>
      <c r="Q553" s="8">
        <v>84.17</v>
      </c>
      <c r="R553" s="12">
        <v>0</v>
      </c>
      <c r="S553" s="14">
        <v>1</v>
      </c>
    </row>
    <row r="554" spans="1:19">
      <c r="A554" s="6">
        <v>18</v>
      </c>
      <c r="B554" s="7">
        <v>0.20833333333333301</v>
      </c>
      <c r="C554" s="8">
        <v>27.1</v>
      </c>
      <c r="D554" s="8">
        <v>21.72</v>
      </c>
      <c r="E554" s="8">
        <v>0.19</v>
      </c>
      <c r="F554" s="8">
        <v>1.2</v>
      </c>
      <c r="G554" s="8">
        <v>1.57</v>
      </c>
      <c r="H554" s="8">
        <v>2.77</v>
      </c>
      <c r="I554" s="8">
        <v>2.95</v>
      </c>
      <c r="J554" s="8">
        <v>20</v>
      </c>
      <c r="K554" s="23">
        <v>985</v>
      </c>
      <c r="L554" s="8">
        <v>26.6</v>
      </c>
      <c r="M554" s="8">
        <v>78.5</v>
      </c>
      <c r="N554" s="9">
        <v>1011.4</v>
      </c>
      <c r="O554" s="8">
        <v>2</v>
      </c>
      <c r="P554" s="8">
        <v>2.61</v>
      </c>
      <c r="Q554" s="8">
        <v>96.84</v>
      </c>
      <c r="R554" s="12">
        <v>0</v>
      </c>
      <c r="S554" s="14">
        <v>1</v>
      </c>
    </row>
    <row r="555" spans="1:19">
      <c r="A555" s="6">
        <v>18</v>
      </c>
      <c r="B555" s="7">
        <v>0.25</v>
      </c>
      <c r="C555" s="8">
        <v>27.1</v>
      </c>
      <c r="D555" s="8">
        <v>13.69</v>
      </c>
      <c r="E555" s="8">
        <v>0.24</v>
      </c>
      <c r="F555" s="8">
        <v>1.33</v>
      </c>
      <c r="G555" s="8">
        <v>3.89</v>
      </c>
      <c r="H555" s="8">
        <v>5.21</v>
      </c>
      <c r="I555" s="8">
        <v>2.89</v>
      </c>
      <c r="J555" s="8">
        <v>20</v>
      </c>
      <c r="K555" s="23">
        <v>985</v>
      </c>
      <c r="L555" s="8">
        <v>25.5</v>
      </c>
      <c r="M555" s="8">
        <v>84.4</v>
      </c>
      <c r="N555" s="9">
        <v>1011.7</v>
      </c>
      <c r="O555" s="8">
        <v>5</v>
      </c>
      <c r="P555" s="8">
        <v>1.66</v>
      </c>
      <c r="Q555" s="8">
        <v>127.77</v>
      </c>
      <c r="R555" s="12">
        <v>0</v>
      </c>
      <c r="S555" s="14">
        <v>1</v>
      </c>
    </row>
    <row r="556" spans="1:19">
      <c r="A556" s="6">
        <v>18</v>
      </c>
      <c r="B556" s="7">
        <v>0.29166666666666702</v>
      </c>
      <c r="C556" s="8">
        <v>27</v>
      </c>
      <c r="D556" s="8">
        <v>9.94</v>
      </c>
      <c r="E556" s="8">
        <v>0.28000000000000003</v>
      </c>
      <c r="F556" s="8">
        <v>2.6</v>
      </c>
      <c r="G556" s="8">
        <v>7.07</v>
      </c>
      <c r="H556" s="8">
        <v>9.67</v>
      </c>
      <c r="I556" s="8">
        <v>2.5</v>
      </c>
      <c r="J556" s="8">
        <v>21</v>
      </c>
      <c r="K556" s="23">
        <v>985</v>
      </c>
      <c r="L556" s="8">
        <v>25.4</v>
      </c>
      <c r="M556" s="8">
        <v>84.6</v>
      </c>
      <c r="N556" s="9">
        <v>1012.4</v>
      </c>
      <c r="O556" s="8">
        <v>72</v>
      </c>
      <c r="P556" s="8">
        <v>2.6</v>
      </c>
      <c r="Q556" s="8">
        <v>122.93</v>
      </c>
      <c r="R556" s="12">
        <v>0</v>
      </c>
      <c r="S556" s="14">
        <v>1</v>
      </c>
    </row>
    <row r="557" spans="1:19">
      <c r="A557" s="6">
        <v>18</v>
      </c>
      <c r="B557" s="7">
        <v>0.33333333333333298</v>
      </c>
      <c r="C557" s="8">
        <v>26.9</v>
      </c>
      <c r="D557" s="8">
        <v>16.079999999999998</v>
      </c>
      <c r="E557" s="8">
        <v>0.23</v>
      </c>
      <c r="F557" s="8">
        <v>2.66</v>
      </c>
      <c r="G557" s="8">
        <v>3.91</v>
      </c>
      <c r="H557" s="8">
        <v>6.57</v>
      </c>
      <c r="I557" s="8">
        <v>2.77</v>
      </c>
      <c r="J557" s="8">
        <v>17</v>
      </c>
      <c r="K557" s="23">
        <v>985</v>
      </c>
      <c r="L557" s="8">
        <v>26.4</v>
      </c>
      <c r="M557" s="8">
        <v>75.400000000000006</v>
      </c>
      <c r="N557" s="9">
        <v>1013</v>
      </c>
      <c r="O557" s="8">
        <v>260</v>
      </c>
      <c r="P557" s="8">
        <v>4.8</v>
      </c>
      <c r="Q557" s="8">
        <v>116.86</v>
      </c>
      <c r="R557" s="12">
        <v>0</v>
      </c>
      <c r="S557" s="14">
        <v>1</v>
      </c>
    </row>
    <row r="558" spans="1:19">
      <c r="A558" s="6">
        <v>18</v>
      </c>
      <c r="B558" s="7">
        <v>0.375</v>
      </c>
      <c r="C558" s="8">
        <v>26.9</v>
      </c>
      <c r="D558" s="8">
        <v>21.77</v>
      </c>
      <c r="E558" s="8">
        <v>0.2</v>
      </c>
      <c r="F558" s="8">
        <v>2.1</v>
      </c>
      <c r="G558" s="8">
        <v>2.21</v>
      </c>
      <c r="H558" s="8">
        <v>4.3099999999999996</v>
      </c>
      <c r="I558" s="8">
        <v>2.65</v>
      </c>
      <c r="J558" s="8">
        <v>21</v>
      </c>
      <c r="K558" s="23">
        <v>985</v>
      </c>
      <c r="L558" s="8">
        <v>27.5</v>
      </c>
      <c r="M558" s="8">
        <v>66</v>
      </c>
      <c r="N558" s="9">
        <v>1013.3</v>
      </c>
      <c r="O558" s="8">
        <v>487</v>
      </c>
      <c r="P558" s="8">
        <v>5.54</v>
      </c>
      <c r="Q558" s="8">
        <v>115.24</v>
      </c>
      <c r="R558" s="12">
        <v>0</v>
      </c>
      <c r="S558" s="14">
        <v>1</v>
      </c>
    </row>
    <row r="559" spans="1:19">
      <c r="A559" s="6">
        <v>18</v>
      </c>
      <c r="B559" s="7">
        <v>0.41666666666666702</v>
      </c>
      <c r="C559" s="8">
        <v>27</v>
      </c>
      <c r="D559" s="8">
        <v>24.56</v>
      </c>
      <c r="E559" s="8">
        <v>0.2</v>
      </c>
      <c r="F559" s="8">
        <v>1.91</v>
      </c>
      <c r="G559" s="8">
        <v>2.13</v>
      </c>
      <c r="H559" s="8">
        <v>4.04</v>
      </c>
      <c r="I559" s="8">
        <v>2.83</v>
      </c>
      <c r="J559" s="8">
        <v>22</v>
      </c>
      <c r="K559" s="23">
        <v>985</v>
      </c>
      <c r="L559" s="8">
        <v>29.1</v>
      </c>
      <c r="M559" s="8">
        <v>58.4</v>
      </c>
      <c r="N559" s="9">
        <v>1012.9</v>
      </c>
      <c r="O559" s="8">
        <v>638</v>
      </c>
      <c r="P559" s="8">
        <v>5.55</v>
      </c>
      <c r="Q559" s="8">
        <v>121.98</v>
      </c>
      <c r="R559" s="12">
        <v>0</v>
      </c>
      <c r="S559" s="14">
        <v>1</v>
      </c>
    </row>
    <row r="560" spans="1:19">
      <c r="A560" s="6">
        <v>18</v>
      </c>
      <c r="B560" s="7">
        <v>0.45833333333333298</v>
      </c>
      <c r="C560" s="8">
        <v>27.2</v>
      </c>
      <c r="D560" s="8">
        <v>25.03</v>
      </c>
      <c r="E560" s="8">
        <v>0.19</v>
      </c>
      <c r="F560" s="8">
        <v>1.85</v>
      </c>
      <c r="G560" s="8">
        <v>2.27</v>
      </c>
      <c r="H560" s="8">
        <v>4.12</v>
      </c>
      <c r="I560" s="8">
        <v>2.97</v>
      </c>
      <c r="J560" s="8">
        <v>26</v>
      </c>
      <c r="K560" s="23">
        <v>985</v>
      </c>
      <c r="L560" s="8">
        <v>29.1</v>
      </c>
      <c r="M560" s="8">
        <v>57.9</v>
      </c>
      <c r="N560" s="9">
        <v>1012.7</v>
      </c>
      <c r="O560" s="8">
        <v>493</v>
      </c>
      <c r="P560" s="8">
        <v>5.64</v>
      </c>
      <c r="Q560" s="8">
        <v>115.93</v>
      </c>
      <c r="R560" s="12">
        <v>0</v>
      </c>
      <c r="S560" s="14">
        <v>1</v>
      </c>
    </row>
    <row r="561" spans="1:19">
      <c r="A561" s="6">
        <v>18</v>
      </c>
      <c r="B561" s="7">
        <v>0.5</v>
      </c>
      <c r="C561" s="8">
        <v>27.8</v>
      </c>
      <c r="D561" s="8">
        <v>25.59</v>
      </c>
      <c r="E561" s="8">
        <v>0.18</v>
      </c>
      <c r="F561" s="8">
        <v>1.77</v>
      </c>
      <c r="G561" s="8">
        <v>2.27</v>
      </c>
      <c r="H561" s="8">
        <v>4.05</v>
      </c>
      <c r="I561" s="8">
        <v>2.99</v>
      </c>
      <c r="J561" s="8">
        <v>20</v>
      </c>
      <c r="K561" s="23">
        <v>985</v>
      </c>
      <c r="L561" s="8">
        <v>29.4</v>
      </c>
      <c r="M561" s="8">
        <v>56.6</v>
      </c>
      <c r="N561" s="9">
        <v>1012.3</v>
      </c>
      <c r="O561" s="8">
        <v>457</v>
      </c>
      <c r="P561" s="8">
        <v>5.25</v>
      </c>
      <c r="Q561" s="8">
        <v>114.86</v>
      </c>
      <c r="R561" s="12">
        <v>0</v>
      </c>
      <c r="S561" s="14">
        <v>1</v>
      </c>
    </row>
    <row r="562" spans="1:19">
      <c r="A562" s="6">
        <v>18</v>
      </c>
      <c r="B562" s="7">
        <v>0.54166666666666696</v>
      </c>
      <c r="C562" s="8">
        <v>28.1</v>
      </c>
      <c r="D562" s="8">
        <v>26.18</v>
      </c>
      <c r="E562" s="8">
        <v>0.19</v>
      </c>
      <c r="F562" s="8">
        <v>1.79</v>
      </c>
      <c r="G562" s="8">
        <v>2.66</v>
      </c>
      <c r="H562" s="8">
        <v>4.46</v>
      </c>
      <c r="I562" s="8">
        <v>3.07</v>
      </c>
      <c r="J562" s="8">
        <v>20</v>
      </c>
      <c r="K562" s="23">
        <v>985</v>
      </c>
      <c r="L562" s="8">
        <v>29.5</v>
      </c>
      <c r="M562" s="8">
        <v>56</v>
      </c>
      <c r="N562" s="9">
        <v>1011.6</v>
      </c>
      <c r="O562" s="8">
        <v>209</v>
      </c>
      <c r="P562" s="8">
        <v>5.0199999999999996</v>
      </c>
      <c r="Q562" s="8">
        <v>110.16</v>
      </c>
      <c r="R562" s="12">
        <v>0</v>
      </c>
      <c r="S562" s="14">
        <v>1</v>
      </c>
    </row>
    <row r="563" spans="1:19">
      <c r="A563" s="6">
        <v>18</v>
      </c>
      <c r="B563" s="7">
        <v>0.58333333333333304</v>
      </c>
      <c r="C563" s="8">
        <v>28.2</v>
      </c>
      <c r="D563" s="8">
        <v>26.57</v>
      </c>
      <c r="E563" s="8">
        <v>0.2</v>
      </c>
      <c r="F563" s="8">
        <v>2.15</v>
      </c>
      <c r="G563" s="8">
        <v>3.08</v>
      </c>
      <c r="H563" s="8">
        <v>5.23</v>
      </c>
      <c r="I563" s="8">
        <v>2.61</v>
      </c>
      <c r="J563" s="8">
        <v>19</v>
      </c>
      <c r="K563" s="23">
        <v>985</v>
      </c>
      <c r="L563" s="8">
        <v>29.9</v>
      </c>
      <c r="M563" s="8">
        <v>55.3</v>
      </c>
      <c r="N563" s="9">
        <v>1010.8</v>
      </c>
      <c r="O563" s="8">
        <v>443</v>
      </c>
      <c r="P563" s="8">
        <v>4.72</v>
      </c>
      <c r="Q563" s="8">
        <v>103.65</v>
      </c>
      <c r="R563" s="12">
        <v>0</v>
      </c>
      <c r="S563" s="14">
        <v>1</v>
      </c>
    </row>
    <row r="564" spans="1:19">
      <c r="A564" s="6">
        <v>18</v>
      </c>
      <c r="B564" s="7">
        <v>0.625</v>
      </c>
      <c r="C564" s="8">
        <v>28.5</v>
      </c>
      <c r="D564" s="8">
        <v>27.4</v>
      </c>
      <c r="E564" s="8">
        <v>0.19</v>
      </c>
      <c r="F564" s="8">
        <v>1.77</v>
      </c>
      <c r="G564" s="8">
        <v>2.06</v>
      </c>
      <c r="H564" s="8">
        <v>3.82</v>
      </c>
      <c r="I564" s="8">
        <v>2.78</v>
      </c>
      <c r="J564" s="8">
        <v>21</v>
      </c>
      <c r="K564" s="23">
        <v>985</v>
      </c>
      <c r="L564" s="8">
        <v>29.7</v>
      </c>
      <c r="M564" s="8">
        <v>55.9</v>
      </c>
      <c r="N564" s="9">
        <v>1010.1</v>
      </c>
      <c r="O564" s="8">
        <v>480</v>
      </c>
      <c r="P564" s="8">
        <v>5.18</v>
      </c>
      <c r="Q564" s="8">
        <v>113.48</v>
      </c>
      <c r="R564" s="12">
        <v>0</v>
      </c>
      <c r="S564" s="14">
        <v>1</v>
      </c>
    </row>
    <row r="565" spans="1:19">
      <c r="A565" s="6">
        <v>18</v>
      </c>
      <c r="B565" s="7">
        <v>0.66666666666666696</v>
      </c>
      <c r="C565" s="8">
        <v>28.5</v>
      </c>
      <c r="D565" s="8">
        <v>28.09</v>
      </c>
      <c r="E565" s="8">
        <v>0.2</v>
      </c>
      <c r="F565" s="8">
        <v>1.36</v>
      </c>
      <c r="G565" s="8">
        <v>1.88</v>
      </c>
      <c r="H565" s="8">
        <v>3.24</v>
      </c>
      <c r="I565" s="8">
        <v>3.51</v>
      </c>
      <c r="J565" s="8">
        <v>22</v>
      </c>
      <c r="K565" s="23">
        <v>985</v>
      </c>
      <c r="L565" s="8">
        <v>29.1</v>
      </c>
      <c r="M565" s="8">
        <v>62.3</v>
      </c>
      <c r="N565" s="9">
        <v>1010.1</v>
      </c>
      <c r="O565" s="8">
        <v>220</v>
      </c>
      <c r="P565" s="8">
        <v>3.92</v>
      </c>
      <c r="Q565" s="8">
        <v>97.63</v>
      </c>
      <c r="R565" s="12">
        <v>0</v>
      </c>
      <c r="S565" s="14">
        <v>1</v>
      </c>
    </row>
    <row r="566" spans="1:19">
      <c r="A566" s="6">
        <v>18</v>
      </c>
      <c r="B566" s="7">
        <v>0.70833333333333304</v>
      </c>
      <c r="C566" s="8">
        <v>28</v>
      </c>
      <c r="D566" s="8">
        <v>28.55</v>
      </c>
      <c r="E566" s="8">
        <v>0.25</v>
      </c>
      <c r="F566" s="8">
        <v>1.38</v>
      </c>
      <c r="G566" s="8">
        <v>2.2400000000000002</v>
      </c>
      <c r="H566" s="8">
        <v>3.62</v>
      </c>
      <c r="I566" s="8">
        <v>2.93</v>
      </c>
      <c r="J566" s="8">
        <v>10</v>
      </c>
      <c r="K566" s="23">
        <v>985</v>
      </c>
      <c r="L566" s="8">
        <v>28.4</v>
      </c>
      <c r="M566" s="8">
        <v>67.900000000000006</v>
      </c>
      <c r="N566" s="9">
        <v>1010.4</v>
      </c>
      <c r="O566" s="8">
        <v>114</v>
      </c>
      <c r="P566" s="8">
        <v>3.66</v>
      </c>
      <c r="Q566" s="8">
        <v>76.540000000000006</v>
      </c>
      <c r="R566" s="12">
        <v>0</v>
      </c>
      <c r="S566" s="14">
        <v>1</v>
      </c>
    </row>
    <row r="567" spans="1:19">
      <c r="A567" s="6">
        <v>18</v>
      </c>
      <c r="B567" s="7">
        <v>0.75</v>
      </c>
      <c r="C567" s="8">
        <v>27.6</v>
      </c>
      <c r="D567" s="8">
        <v>24.82</v>
      </c>
      <c r="E567" s="8">
        <v>0.28000000000000003</v>
      </c>
      <c r="F567" s="8">
        <v>1.31</v>
      </c>
      <c r="G567" s="8">
        <v>2.9</v>
      </c>
      <c r="H567" s="8">
        <v>4.21</v>
      </c>
      <c r="I567" s="8">
        <v>2.75</v>
      </c>
      <c r="J567" s="8">
        <v>15</v>
      </c>
      <c r="K567" s="23">
        <v>985</v>
      </c>
      <c r="L567" s="8">
        <v>27.2</v>
      </c>
      <c r="M567" s="8">
        <v>73.099999999999994</v>
      </c>
      <c r="N567" s="9">
        <v>1010.8</v>
      </c>
      <c r="O567" s="8">
        <v>11</v>
      </c>
      <c r="P567" s="8">
        <v>4.0199999999999996</v>
      </c>
      <c r="Q567" s="8">
        <v>90.57</v>
      </c>
      <c r="R567" s="12">
        <v>0</v>
      </c>
      <c r="S567" s="14">
        <v>1</v>
      </c>
    </row>
    <row r="568" spans="1:19">
      <c r="A568" s="6">
        <v>18</v>
      </c>
      <c r="B568" s="7">
        <v>0.79166666666666696</v>
      </c>
      <c r="C568" s="8">
        <v>27.3</v>
      </c>
      <c r="D568" s="8">
        <v>21.6</v>
      </c>
      <c r="E568" s="8">
        <v>0.33</v>
      </c>
      <c r="F568" s="8">
        <v>1.26</v>
      </c>
      <c r="G568" s="8">
        <v>4.3</v>
      </c>
      <c r="H568" s="8">
        <v>5.56</v>
      </c>
      <c r="I568" s="8">
        <v>2.76</v>
      </c>
      <c r="J568" s="8">
        <v>18</v>
      </c>
      <c r="K568" s="23">
        <v>985</v>
      </c>
      <c r="L568" s="8">
        <v>26.8</v>
      </c>
      <c r="M568" s="8">
        <v>75.900000000000006</v>
      </c>
      <c r="N568" s="9">
        <v>1011</v>
      </c>
      <c r="O568" s="8">
        <v>3</v>
      </c>
      <c r="P568" s="8">
        <v>2.71</v>
      </c>
      <c r="Q568" s="8">
        <v>81.83</v>
      </c>
      <c r="R568" s="12">
        <v>0</v>
      </c>
      <c r="S568" s="14">
        <v>1</v>
      </c>
    </row>
    <row r="569" spans="1:19">
      <c r="A569" s="6">
        <v>18</v>
      </c>
      <c r="B569" s="7">
        <v>0.83333333333333304</v>
      </c>
      <c r="C569" s="8">
        <v>27.1</v>
      </c>
      <c r="D569" s="8">
        <v>24.04</v>
      </c>
      <c r="E569" s="8">
        <v>0.28000000000000003</v>
      </c>
      <c r="F569" s="8">
        <v>1.17</v>
      </c>
      <c r="G569" s="8">
        <v>3.05</v>
      </c>
      <c r="H569" s="8">
        <v>4.22</v>
      </c>
      <c r="I569" s="8">
        <v>2.96</v>
      </c>
      <c r="J569" s="8">
        <v>11</v>
      </c>
      <c r="K569" s="23">
        <v>985</v>
      </c>
      <c r="L569" s="8">
        <v>26.7</v>
      </c>
      <c r="M569" s="8">
        <v>77.8</v>
      </c>
      <c r="N569" s="9">
        <v>1011.6</v>
      </c>
      <c r="O569" s="8">
        <v>3</v>
      </c>
      <c r="P569" s="8">
        <v>2.71</v>
      </c>
      <c r="Q569" s="8">
        <v>69.66</v>
      </c>
      <c r="R569" s="12">
        <v>0</v>
      </c>
      <c r="S569" s="14">
        <v>1</v>
      </c>
    </row>
    <row r="570" spans="1:19">
      <c r="A570" s="6">
        <v>18</v>
      </c>
      <c r="B570" s="7">
        <v>0.875</v>
      </c>
      <c r="C570" s="8">
        <v>27</v>
      </c>
      <c r="D570" s="8">
        <v>24.04</v>
      </c>
      <c r="E570" s="8">
        <v>0.27</v>
      </c>
      <c r="F570" s="8">
        <v>1.1399999999999999</v>
      </c>
      <c r="G570" s="8">
        <v>2.94</v>
      </c>
      <c r="H570" s="8">
        <v>4.08</v>
      </c>
      <c r="I570" s="8">
        <v>2.98</v>
      </c>
      <c r="J570" s="8">
        <v>13</v>
      </c>
      <c r="K570" s="23">
        <v>985</v>
      </c>
      <c r="L570" s="8">
        <v>26.9</v>
      </c>
      <c r="M570" s="8">
        <v>76.400000000000006</v>
      </c>
      <c r="N570" s="9">
        <v>1012.2</v>
      </c>
      <c r="O570" s="8">
        <v>3</v>
      </c>
      <c r="P570" s="8">
        <v>3.49</v>
      </c>
      <c r="Q570" s="8">
        <v>85.07</v>
      </c>
      <c r="R570" s="12">
        <v>0</v>
      </c>
      <c r="S570" s="14">
        <v>1</v>
      </c>
    </row>
    <row r="571" spans="1:19">
      <c r="A571" s="6">
        <v>18</v>
      </c>
      <c r="B571" s="7">
        <v>0.91666666666666696</v>
      </c>
      <c r="C571" s="8">
        <v>27.1</v>
      </c>
      <c r="D571" s="8">
        <v>23.26</v>
      </c>
      <c r="E571" s="8">
        <v>0.24</v>
      </c>
      <c r="F571" s="8">
        <v>1.18</v>
      </c>
      <c r="G571" s="8">
        <v>2.82</v>
      </c>
      <c r="H571" s="8">
        <v>4</v>
      </c>
      <c r="I571" s="8">
        <v>3</v>
      </c>
      <c r="J571" s="8">
        <v>17</v>
      </c>
      <c r="K571" s="23">
        <v>985</v>
      </c>
      <c r="L571" s="8">
        <v>26.8</v>
      </c>
      <c r="M571" s="8">
        <v>74.8</v>
      </c>
      <c r="N571" s="9">
        <v>1012.4</v>
      </c>
      <c r="O571" s="8">
        <v>2</v>
      </c>
      <c r="P571" s="8">
        <v>3.5</v>
      </c>
      <c r="Q571" s="8">
        <v>89.49</v>
      </c>
      <c r="R571" s="12">
        <v>0</v>
      </c>
      <c r="S571" s="14">
        <v>1</v>
      </c>
    </row>
    <row r="572" spans="1:19">
      <c r="A572" s="6">
        <v>18</v>
      </c>
      <c r="B572" s="7">
        <v>0.95833333333333304</v>
      </c>
      <c r="C572" s="8">
        <v>27</v>
      </c>
      <c r="D572" s="8">
        <v>21.7</v>
      </c>
      <c r="E572" s="8">
        <v>0.26</v>
      </c>
      <c r="F572" s="8">
        <v>1.21</v>
      </c>
      <c r="G572" s="8">
        <v>2.99</v>
      </c>
      <c r="H572" s="8">
        <v>4.2</v>
      </c>
      <c r="I572" s="8">
        <v>3.02</v>
      </c>
      <c r="J572" s="8">
        <v>12</v>
      </c>
      <c r="K572" s="23">
        <v>985</v>
      </c>
      <c r="L572" s="8">
        <v>26.8</v>
      </c>
      <c r="M572" s="8">
        <v>76.2</v>
      </c>
      <c r="N572" s="9">
        <v>1012.6</v>
      </c>
      <c r="O572" s="8">
        <v>3</v>
      </c>
      <c r="P572" s="8">
        <v>3.17</v>
      </c>
      <c r="Q572" s="8">
        <v>93.42</v>
      </c>
      <c r="R572" s="12">
        <v>0</v>
      </c>
      <c r="S572" s="14">
        <v>1</v>
      </c>
    </row>
    <row r="574" spans="1:19">
      <c r="A574" s="55" t="s">
        <v>37</v>
      </c>
      <c r="B574" s="44"/>
      <c r="C574" s="8">
        <v>0</v>
      </c>
      <c r="D574" s="8">
        <v>0</v>
      </c>
      <c r="E574" s="8">
        <v>0</v>
      </c>
      <c r="F574" s="8">
        <v>0</v>
      </c>
      <c r="G574" s="8">
        <v>0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</row>
    <row r="575" spans="1:19">
      <c r="A575" s="56" t="s">
        <v>1</v>
      </c>
      <c r="B575" s="44"/>
      <c r="C575" s="8">
        <v>0</v>
      </c>
      <c r="D575" s="8">
        <v>0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23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</row>
    <row r="576" spans="1:19">
      <c r="A576" s="57" t="s">
        <v>2</v>
      </c>
      <c r="B576" s="44"/>
      <c r="C576" s="8">
        <v>0</v>
      </c>
      <c r="D576" s="8">
        <v>0</v>
      </c>
      <c r="E576" s="8">
        <v>0</v>
      </c>
      <c r="F576" s="8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</row>
    <row r="577" spans="1:19">
      <c r="A577" s="58" t="s">
        <v>3</v>
      </c>
      <c r="B577" s="44"/>
      <c r="C577" s="8">
        <v>0</v>
      </c>
      <c r="D577" s="8">
        <v>0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</row>
    <row r="578" spans="1:19">
      <c r="A578" s="59" t="s">
        <v>38</v>
      </c>
      <c r="B578" s="44"/>
      <c r="C578" s="8">
        <f t="shared" ref="C578:R578" si="17">24-C574-C575-C576-C577</f>
        <v>24</v>
      </c>
      <c r="D578" s="8">
        <f t="shared" si="17"/>
        <v>24</v>
      </c>
      <c r="E578" s="8">
        <f t="shared" si="17"/>
        <v>24</v>
      </c>
      <c r="F578" s="8">
        <f t="shared" si="17"/>
        <v>24</v>
      </c>
      <c r="G578" s="8">
        <f t="shared" si="17"/>
        <v>24</v>
      </c>
      <c r="H578" s="8">
        <f t="shared" si="17"/>
        <v>24</v>
      </c>
      <c r="I578" s="8">
        <f t="shared" si="17"/>
        <v>24</v>
      </c>
      <c r="J578" s="8">
        <f t="shared" si="17"/>
        <v>24</v>
      </c>
      <c r="K578" s="8">
        <f t="shared" si="17"/>
        <v>1</v>
      </c>
      <c r="L578" s="8">
        <f t="shared" si="17"/>
        <v>24</v>
      </c>
      <c r="M578" s="8">
        <f t="shared" si="17"/>
        <v>24</v>
      </c>
      <c r="N578" s="8">
        <f t="shared" si="17"/>
        <v>24</v>
      </c>
      <c r="O578" s="8">
        <f t="shared" si="17"/>
        <v>24</v>
      </c>
      <c r="P578" s="8">
        <f t="shared" si="17"/>
        <v>24</v>
      </c>
      <c r="Q578" s="8">
        <f t="shared" si="17"/>
        <v>24</v>
      </c>
      <c r="R578" s="8">
        <f t="shared" si="17"/>
        <v>24</v>
      </c>
    </row>
    <row r="579" spans="1:19">
      <c r="A579" s="60" t="s">
        <v>39</v>
      </c>
      <c r="B579" s="44"/>
      <c r="C579" s="13">
        <f>C578/(SUM(S549:S572))</f>
        <v>1</v>
      </c>
      <c r="D579" s="13">
        <f>D578/(SUM(S549:S572))</f>
        <v>1</v>
      </c>
      <c r="E579" s="13">
        <f>E578/(SUM(S549:S572))</f>
        <v>1</v>
      </c>
      <c r="F579" s="13">
        <f>F578/(SUM(S549:S572))</f>
        <v>1</v>
      </c>
      <c r="G579" s="13">
        <f>G578/(SUM(S549:S572))</f>
        <v>1</v>
      </c>
      <c r="H579" s="13">
        <f>H578/(SUM(S549:S572))</f>
        <v>1</v>
      </c>
      <c r="I579" s="13">
        <f>I578/(SUM(S549:S572))</f>
        <v>1</v>
      </c>
      <c r="J579" s="13">
        <f>J578/(SUM(S549:S572))</f>
        <v>1</v>
      </c>
      <c r="K579" s="13">
        <f>K578/(SUM(S549:S572))</f>
        <v>4.1666666666666664E-2</v>
      </c>
      <c r="L579" s="13">
        <f>L578/(SUM(S549:S572))</f>
        <v>1</v>
      </c>
      <c r="M579" s="13">
        <f>M578/(SUM(S549:S572))</f>
        <v>1</v>
      </c>
      <c r="N579" s="13">
        <f>N578/(SUM(S549:S572))</f>
        <v>1</v>
      </c>
      <c r="O579" s="13">
        <f>O578/(SUM(S549:S572))</f>
        <v>1</v>
      </c>
      <c r="P579" s="13">
        <f>P578/(SUM(S549:S572))</f>
        <v>1</v>
      </c>
      <c r="Q579" s="13">
        <f>Q578/(SUM(S549:S572))</f>
        <v>1</v>
      </c>
      <c r="R579" s="13">
        <f>R578/(SUM(S549:S572))</f>
        <v>1</v>
      </c>
    </row>
    <row r="581" spans="1:19">
      <c r="A581" s="6">
        <v>19</v>
      </c>
      <c r="B581" s="7">
        <v>0</v>
      </c>
      <c r="C581" s="8">
        <v>27.1</v>
      </c>
      <c r="D581" s="8">
        <v>20.28</v>
      </c>
      <c r="E581" s="8">
        <v>0.26</v>
      </c>
      <c r="F581" s="8">
        <v>1.07</v>
      </c>
      <c r="G581" s="8">
        <v>2.2000000000000002</v>
      </c>
      <c r="H581" s="8">
        <v>3.27</v>
      </c>
      <c r="I581" s="8">
        <v>3.1</v>
      </c>
      <c r="J581" s="8">
        <v>24</v>
      </c>
      <c r="K581" s="23">
        <v>985</v>
      </c>
      <c r="L581" s="8">
        <v>26.2</v>
      </c>
      <c r="M581" s="8">
        <v>80</v>
      </c>
      <c r="N581" s="9">
        <v>1012.5</v>
      </c>
      <c r="O581" s="8">
        <v>2</v>
      </c>
      <c r="P581" s="8">
        <v>2.7</v>
      </c>
      <c r="Q581" s="8">
        <v>117.66</v>
      </c>
      <c r="R581" s="12">
        <v>0</v>
      </c>
      <c r="S581" s="14">
        <v>1</v>
      </c>
    </row>
    <row r="582" spans="1:19">
      <c r="A582" s="6">
        <v>19</v>
      </c>
      <c r="B582" s="7">
        <v>4.1666666666666664E-2</v>
      </c>
      <c r="C582" s="8">
        <v>27.2</v>
      </c>
      <c r="D582" s="8">
        <v>18.03</v>
      </c>
      <c r="E582" s="8">
        <v>0.27</v>
      </c>
      <c r="F582" s="8">
        <v>1.07</v>
      </c>
      <c r="G582" s="8">
        <v>1.49</v>
      </c>
      <c r="H582" s="8">
        <v>2.5499999999999998</v>
      </c>
      <c r="I582" s="8">
        <v>2.92</v>
      </c>
      <c r="J582" s="8">
        <v>13</v>
      </c>
      <c r="K582" s="23">
        <v>985</v>
      </c>
      <c r="L582" s="8">
        <v>25.7</v>
      </c>
      <c r="M582" s="8">
        <v>80</v>
      </c>
      <c r="N582" s="9">
        <v>1011.9</v>
      </c>
      <c r="O582" s="8">
        <v>2</v>
      </c>
      <c r="P582" s="8">
        <v>3.16</v>
      </c>
      <c r="Q582" s="8">
        <v>115.56</v>
      </c>
      <c r="R582" s="12">
        <v>0</v>
      </c>
      <c r="S582" s="14">
        <v>1</v>
      </c>
    </row>
    <row r="583" spans="1:19">
      <c r="A583" s="6">
        <v>19</v>
      </c>
      <c r="B583" s="7">
        <v>8.3333333333333301E-2</v>
      </c>
      <c r="C583" s="8">
        <v>27</v>
      </c>
      <c r="D583" s="8">
        <v>19.27</v>
      </c>
      <c r="E583" s="8">
        <v>0.24</v>
      </c>
      <c r="F583" s="8">
        <v>1.03</v>
      </c>
      <c r="G583" s="8">
        <v>1.07</v>
      </c>
      <c r="H583" s="8">
        <v>2.1</v>
      </c>
      <c r="I583" s="8">
        <v>2.95</v>
      </c>
      <c r="J583" s="8">
        <v>15</v>
      </c>
      <c r="K583" s="23">
        <v>985</v>
      </c>
      <c r="L583" s="8">
        <v>25.4</v>
      </c>
      <c r="M583" s="8">
        <v>74.2</v>
      </c>
      <c r="N583" s="9">
        <v>1011.5</v>
      </c>
      <c r="O583" s="8">
        <v>2</v>
      </c>
      <c r="P583" s="8">
        <v>3.13</v>
      </c>
      <c r="Q583" s="8">
        <v>109.75</v>
      </c>
      <c r="R583" s="12">
        <v>0</v>
      </c>
      <c r="S583" s="14">
        <v>1</v>
      </c>
    </row>
    <row r="584" spans="1:19">
      <c r="A584" s="6">
        <v>19</v>
      </c>
      <c r="B584" s="7">
        <v>0.125</v>
      </c>
      <c r="C584" s="8">
        <v>26.9</v>
      </c>
      <c r="D584" s="8">
        <v>18.12</v>
      </c>
      <c r="E584" s="8">
        <v>0.21</v>
      </c>
      <c r="F584" s="8">
        <v>1.08</v>
      </c>
      <c r="G584" s="8">
        <v>1.38</v>
      </c>
      <c r="H584" s="8">
        <v>2.4500000000000002</v>
      </c>
      <c r="I584" s="8">
        <v>2.68</v>
      </c>
      <c r="J584" s="8">
        <v>11</v>
      </c>
      <c r="K584" s="23">
        <v>985</v>
      </c>
      <c r="L584" s="8">
        <v>24.9</v>
      </c>
      <c r="M584" s="8">
        <v>74.900000000000006</v>
      </c>
      <c r="N584" s="9">
        <v>1011.2</v>
      </c>
      <c r="O584" s="8">
        <v>2</v>
      </c>
      <c r="P584" s="8">
        <v>2.82</v>
      </c>
      <c r="Q584" s="8">
        <v>99.32</v>
      </c>
      <c r="R584" s="12">
        <v>0</v>
      </c>
      <c r="S584" s="14">
        <v>1</v>
      </c>
    </row>
    <row r="585" spans="1:19">
      <c r="A585" s="6">
        <v>19</v>
      </c>
      <c r="B585" s="7">
        <v>0.16666666666666699</v>
      </c>
      <c r="C585" s="8">
        <v>26.8</v>
      </c>
      <c r="D585" s="8">
        <v>19.21</v>
      </c>
      <c r="E585" s="8">
        <v>0.22</v>
      </c>
      <c r="F585" s="8">
        <v>1.1299999999999999</v>
      </c>
      <c r="G585" s="8">
        <v>1.35</v>
      </c>
      <c r="H585" s="8">
        <v>2.4700000000000002</v>
      </c>
      <c r="I585" s="8">
        <v>2.86</v>
      </c>
      <c r="J585" s="8">
        <v>14</v>
      </c>
      <c r="K585" s="23">
        <v>985</v>
      </c>
      <c r="L585" s="8">
        <v>24.3</v>
      </c>
      <c r="M585" s="8">
        <v>74</v>
      </c>
      <c r="N585" s="9">
        <v>1011</v>
      </c>
      <c r="O585" s="8">
        <v>2</v>
      </c>
      <c r="P585" s="8">
        <v>3.5</v>
      </c>
      <c r="Q585" s="8">
        <v>109.89</v>
      </c>
      <c r="R585" s="12">
        <v>0</v>
      </c>
      <c r="S585" s="14">
        <v>1</v>
      </c>
    </row>
    <row r="586" spans="1:19">
      <c r="A586" s="6">
        <v>19</v>
      </c>
      <c r="B586" s="7">
        <v>0.20833333333333301</v>
      </c>
      <c r="C586" s="8">
        <v>26.8</v>
      </c>
      <c r="D586" s="8">
        <v>18.829999999999998</v>
      </c>
      <c r="E586" s="8">
        <v>0.22</v>
      </c>
      <c r="F586" s="8">
        <v>1.1200000000000001</v>
      </c>
      <c r="G586" s="8">
        <v>1.51</v>
      </c>
      <c r="H586" s="8">
        <v>2.63</v>
      </c>
      <c r="I586" s="8">
        <v>2.67</v>
      </c>
      <c r="J586" s="8">
        <v>16</v>
      </c>
      <c r="K586" s="23">
        <v>985</v>
      </c>
      <c r="L586" s="8">
        <v>23.6</v>
      </c>
      <c r="M586" s="8">
        <v>75.8</v>
      </c>
      <c r="N586" s="9">
        <v>1011.4</v>
      </c>
      <c r="O586" s="8">
        <v>1</v>
      </c>
      <c r="P586" s="8">
        <v>2.82</v>
      </c>
      <c r="Q586" s="8">
        <v>118.46</v>
      </c>
      <c r="R586" s="12">
        <v>0</v>
      </c>
      <c r="S586" s="14">
        <v>1</v>
      </c>
    </row>
    <row r="587" spans="1:19">
      <c r="A587" s="6">
        <v>19</v>
      </c>
      <c r="B587" s="7">
        <v>0.25</v>
      </c>
      <c r="C587" s="8">
        <v>26.9</v>
      </c>
      <c r="D587" s="8">
        <v>15.45</v>
      </c>
      <c r="E587" s="8">
        <v>0.23</v>
      </c>
      <c r="F587" s="8">
        <v>1.22</v>
      </c>
      <c r="G587" s="8">
        <v>2.1</v>
      </c>
      <c r="H587" s="8">
        <v>3.32</v>
      </c>
      <c r="I587" s="8">
        <v>2.65</v>
      </c>
      <c r="J587" s="8">
        <v>19</v>
      </c>
      <c r="K587" s="23">
        <v>985</v>
      </c>
      <c r="L587" s="8">
        <v>22.8</v>
      </c>
      <c r="M587" s="8">
        <v>79.900000000000006</v>
      </c>
      <c r="N587" s="9">
        <v>1011.8</v>
      </c>
      <c r="O587" s="8">
        <v>8</v>
      </c>
      <c r="P587" s="8">
        <v>2.8</v>
      </c>
      <c r="Q587" s="8">
        <v>118.37</v>
      </c>
      <c r="R587" s="12">
        <v>0</v>
      </c>
      <c r="S587" s="14">
        <v>1</v>
      </c>
    </row>
    <row r="588" spans="1:19">
      <c r="A588" s="6">
        <v>19</v>
      </c>
      <c r="B588" s="7">
        <v>0.29166666666666702</v>
      </c>
      <c r="C588" s="8">
        <v>26.8</v>
      </c>
      <c r="D588" s="8">
        <v>15.16</v>
      </c>
      <c r="E588" s="8">
        <v>0.25</v>
      </c>
      <c r="F588" s="8">
        <v>1.64</v>
      </c>
      <c r="G588" s="8">
        <v>2.62</v>
      </c>
      <c r="H588" s="8">
        <v>4.26</v>
      </c>
      <c r="I588" s="8">
        <v>2.35</v>
      </c>
      <c r="J588" s="8">
        <v>17</v>
      </c>
      <c r="K588" s="23">
        <v>985</v>
      </c>
      <c r="L588" s="8">
        <v>23.6</v>
      </c>
      <c r="M588" s="8">
        <v>75.099999999999994</v>
      </c>
      <c r="N588" s="9">
        <v>1012.2</v>
      </c>
      <c r="O588" s="8">
        <v>147</v>
      </c>
      <c r="P588" s="8">
        <v>3.05</v>
      </c>
      <c r="Q588" s="8">
        <v>122.64</v>
      </c>
      <c r="R588" s="12">
        <v>0</v>
      </c>
      <c r="S588" s="14">
        <v>1</v>
      </c>
    </row>
    <row r="589" spans="1:19">
      <c r="A589" s="6">
        <v>19</v>
      </c>
      <c r="B589" s="7">
        <v>0.33333333333333298</v>
      </c>
      <c r="C589" s="8">
        <v>26.5</v>
      </c>
      <c r="D589" s="8">
        <v>20</v>
      </c>
      <c r="E589" s="8">
        <v>0.23</v>
      </c>
      <c r="F589" s="8">
        <v>1.64</v>
      </c>
      <c r="G589" s="8">
        <v>1.77</v>
      </c>
      <c r="H589" s="8">
        <v>3.41</v>
      </c>
      <c r="I589" s="8">
        <v>2.39</v>
      </c>
      <c r="J589" s="8">
        <v>11</v>
      </c>
      <c r="K589" s="23">
        <v>985</v>
      </c>
      <c r="L589" s="8">
        <v>25.4</v>
      </c>
      <c r="M589" s="8">
        <v>65.5</v>
      </c>
      <c r="N589" s="9">
        <v>1012.6</v>
      </c>
      <c r="O589" s="8">
        <v>384</v>
      </c>
      <c r="P589" s="8">
        <v>4.32</v>
      </c>
      <c r="Q589" s="8">
        <v>112.78</v>
      </c>
      <c r="R589" s="12">
        <v>0</v>
      </c>
      <c r="S589" s="14">
        <v>1</v>
      </c>
    </row>
    <row r="590" spans="1:19">
      <c r="A590" s="6">
        <v>19</v>
      </c>
      <c r="B590" s="7">
        <v>0.375</v>
      </c>
      <c r="C590" s="8">
        <v>26.6</v>
      </c>
      <c r="D590" s="8">
        <v>25.81</v>
      </c>
      <c r="E590" s="8">
        <v>0.21</v>
      </c>
      <c r="F590" s="8">
        <v>1.6</v>
      </c>
      <c r="G590" s="8">
        <v>1.43</v>
      </c>
      <c r="H590" s="8">
        <v>3.03</v>
      </c>
      <c r="I590" s="8">
        <v>2.78</v>
      </c>
      <c r="J590" s="8">
        <v>25</v>
      </c>
      <c r="K590" s="23">
        <v>985</v>
      </c>
      <c r="L590" s="8">
        <v>27.2</v>
      </c>
      <c r="M590" s="8">
        <v>56</v>
      </c>
      <c r="N590" s="9">
        <v>1012.7</v>
      </c>
      <c r="O590" s="8">
        <v>611</v>
      </c>
      <c r="P590" s="8">
        <v>5.73</v>
      </c>
      <c r="Q590" s="8">
        <v>115.61</v>
      </c>
      <c r="R590" s="12">
        <v>0</v>
      </c>
      <c r="S590" s="14">
        <v>1</v>
      </c>
    </row>
    <row r="591" spans="1:19">
      <c r="A591" s="6">
        <v>19</v>
      </c>
      <c r="B591" s="7">
        <v>0.41666666666666702</v>
      </c>
      <c r="C591" s="8">
        <v>26.6</v>
      </c>
      <c r="D591" s="8">
        <v>29.11</v>
      </c>
      <c r="E591" s="8">
        <v>0.22</v>
      </c>
      <c r="F591" s="8">
        <v>1.51</v>
      </c>
      <c r="G591" s="8">
        <v>1.23</v>
      </c>
      <c r="H591" s="8">
        <v>2.74</v>
      </c>
      <c r="I591" s="8">
        <v>2.5099999999999998</v>
      </c>
      <c r="J591" s="8">
        <v>25</v>
      </c>
      <c r="K591" s="23">
        <v>985</v>
      </c>
      <c r="L591" s="8">
        <v>28.3</v>
      </c>
      <c r="M591" s="8">
        <v>52.9</v>
      </c>
      <c r="N591" s="9">
        <v>1012.7</v>
      </c>
      <c r="O591" s="8">
        <v>795</v>
      </c>
      <c r="P591" s="8">
        <v>6.24</v>
      </c>
      <c r="Q591" s="8">
        <v>104.9</v>
      </c>
      <c r="R591" s="12">
        <v>0</v>
      </c>
      <c r="S591" s="14">
        <v>1</v>
      </c>
    </row>
    <row r="592" spans="1:19">
      <c r="A592" s="6">
        <v>19</v>
      </c>
      <c r="B592" s="7">
        <v>0.45833333333333298</v>
      </c>
      <c r="C592" s="8">
        <v>26.7</v>
      </c>
      <c r="D592" s="8">
        <v>29.07</v>
      </c>
      <c r="E592" s="8">
        <v>0.24</v>
      </c>
      <c r="F592" s="8">
        <v>1.5</v>
      </c>
      <c r="G592" s="8">
        <v>1.43</v>
      </c>
      <c r="H592" s="8">
        <v>2.93</v>
      </c>
      <c r="I592" s="8">
        <v>2.56</v>
      </c>
      <c r="J592" s="8">
        <v>17</v>
      </c>
      <c r="K592" s="23">
        <v>985</v>
      </c>
      <c r="L592" s="8">
        <v>29.5</v>
      </c>
      <c r="M592" s="8">
        <v>50.5</v>
      </c>
      <c r="N592" s="9">
        <v>1012.3</v>
      </c>
      <c r="O592" s="8">
        <v>914</v>
      </c>
      <c r="P592" s="8">
        <v>5.81</v>
      </c>
      <c r="Q592" s="8">
        <v>102.58</v>
      </c>
      <c r="R592" s="12">
        <v>0</v>
      </c>
      <c r="S592" s="14">
        <v>1</v>
      </c>
    </row>
    <row r="593" spans="1:19">
      <c r="A593" s="6">
        <v>19</v>
      </c>
      <c r="B593" s="7">
        <v>0.5</v>
      </c>
      <c r="C593" s="8">
        <v>27.2</v>
      </c>
      <c r="D593" s="8">
        <v>30.18</v>
      </c>
      <c r="E593" s="8">
        <v>0.25</v>
      </c>
      <c r="F593" s="8">
        <v>1.45</v>
      </c>
      <c r="G593" s="8">
        <v>1.25</v>
      </c>
      <c r="H593" s="8">
        <v>2.7</v>
      </c>
      <c r="I593" s="8">
        <v>2.57</v>
      </c>
      <c r="J593" s="8">
        <v>15</v>
      </c>
      <c r="K593" s="23">
        <v>985</v>
      </c>
      <c r="L593" s="8">
        <v>30.3</v>
      </c>
      <c r="M593" s="8">
        <v>48.7</v>
      </c>
      <c r="N593" s="9">
        <v>1011.6</v>
      </c>
      <c r="O593" s="8">
        <v>879</v>
      </c>
      <c r="P593" s="8">
        <v>5.4</v>
      </c>
      <c r="Q593" s="8">
        <v>103.13</v>
      </c>
      <c r="R593" s="12">
        <v>0</v>
      </c>
      <c r="S593" s="14">
        <v>1</v>
      </c>
    </row>
    <row r="594" spans="1:19">
      <c r="A594" s="6">
        <v>19</v>
      </c>
      <c r="B594" s="7">
        <v>0.54166666666666696</v>
      </c>
      <c r="C594" s="8">
        <v>28.6</v>
      </c>
      <c r="D594" s="8">
        <v>30.35</v>
      </c>
      <c r="E594" s="8">
        <v>0.24</v>
      </c>
      <c r="F594" s="8">
        <v>1.47</v>
      </c>
      <c r="G594" s="8">
        <v>1.21</v>
      </c>
      <c r="H594" s="8">
        <v>2.68</v>
      </c>
      <c r="I594" s="8">
        <v>2.7</v>
      </c>
      <c r="J594" s="8">
        <v>17</v>
      </c>
      <c r="K594" s="23">
        <v>985</v>
      </c>
      <c r="L594" s="8">
        <v>30.3</v>
      </c>
      <c r="M594" s="8">
        <v>51</v>
      </c>
      <c r="N594" s="9">
        <v>1010.7</v>
      </c>
      <c r="O594" s="8">
        <v>913</v>
      </c>
      <c r="P594" s="8">
        <v>4.3499999999999996</v>
      </c>
      <c r="Q594" s="8">
        <v>67.06</v>
      </c>
      <c r="R594" s="12">
        <v>0</v>
      </c>
      <c r="S594" s="14">
        <v>1</v>
      </c>
    </row>
    <row r="595" spans="1:19">
      <c r="A595" s="6">
        <v>19</v>
      </c>
      <c r="B595" s="7">
        <v>0.58333333333333304</v>
      </c>
      <c r="C595" s="8">
        <v>29</v>
      </c>
      <c r="D595" s="8">
        <v>30.47</v>
      </c>
      <c r="E595" s="8">
        <v>0.24</v>
      </c>
      <c r="F595" s="8">
        <v>1.44</v>
      </c>
      <c r="G595" s="8">
        <v>1.17</v>
      </c>
      <c r="H595" s="8">
        <v>2.61</v>
      </c>
      <c r="I595" s="8">
        <v>2.82</v>
      </c>
      <c r="J595" s="8">
        <v>9</v>
      </c>
      <c r="K595" s="23">
        <v>985</v>
      </c>
      <c r="L595" s="8">
        <v>30.6</v>
      </c>
      <c r="M595" s="8">
        <v>47.5</v>
      </c>
      <c r="N595" s="9">
        <v>1009.8</v>
      </c>
      <c r="O595" s="8">
        <v>797</v>
      </c>
      <c r="P595" s="8">
        <v>4.53</v>
      </c>
      <c r="Q595" s="8">
        <v>65.53</v>
      </c>
      <c r="R595" s="12">
        <v>0</v>
      </c>
      <c r="S595" s="14">
        <v>1</v>
      </c>
    </row>
    <row r="596" spans="1:19">
      <c r="A596" s="6">
        <v>19</v>
      </c>
      <c r="B596" s="7">
        <v>0.625</v>
      </c>
      <c r="C596" s="8">
        <v>29.2</v>
      </c>
      <c r="D596" s="8">
        <v>29.87</v>
      </c>
      <c r="E596" s="8">
        <v>0.23</v>
      </c>
      <c r="F596" s="8">
        <v>1.34</v>
      </c>
      <c r="G596" s="8">
        <v>0.99</v>
      </c>
      <c r="H596" s="8">
        <v>2.34</v>
      </c>
      <c r="I596" s="8">
        <v>2.72</v>
      </c>
      <c r="J596" s="8">
        <v>11</v>
      </c>
      <c r="K596" s="23">
        <v>985</v>
      </c>
      <c r="L596" s="8">
        <v>30</v>
      </c>
      <c r="M596" s="8">
        <v>53.4</v>
      </c>
      <c r="N596" s="9">
        <v>1009.2</v>
      </c>
      <c r="O596" s="8">
        <v>612</v>
      </c>
      <c r="P596" s="8">
        <v>3.96</v>
      </c>
      <c r="Q596" s="8">
        <v>52.66</v>
      </c>
      <c r="R596" s="12">
        <v>0</v>
      </c>
      <c r="S596" s="14">
        <v>1</v>
      </c>
    </row>
    <row r="597" spans="1:19">
      <c r="A597" s="6">
        <v>19</v>
      </c>
      <c r="B597" s="7">
        <v>0.66666666666666696</v>
      </c>
      <c r="C597" s="8">
        <v>28.9</v>
      </c>
      <c r="D597" s="8">
        <v>29.88</v>
      </c>
      <c r="E597" s="8">
        <v>0.24</v>
      </c>
      <c r="F597" s="8">
        <v>1.32</v>
      </c>
      <c r="G597" s="8">
        <v>0.79</v>
      </c>
      <c r="H597" s="8">
        <v>2.12</v>
      </c>
      <c r="I597" s="8">
        <v>3.04</v>
      </c>
      <c r="J597" s="8">
        <v>9</v>
      </c>
      <c r="K597" s="23">
        <v>985</v>
      </c>
      <c r="L597" s="8">
        <v>29.1</v>
      </c>
      <c r="M597" s="8">
        <v>60.4</v>
      </c>
      <c r="N597" s="9">
        <v>1009.1</v>
      </c>
      <c r="O597" s="8">
        <v>369</v>
      </c>
      <c r="P597" s="8">
        <v>3.97</v>
      </c>
      <c r="Q597" s="8">
        <v>50.36</v>
      </c>
      <c r="R597" s="12">
        <v>0</v>
      </c>
      <c r="S597" s="14">
        <v>1</v>
      </c>
    </row>
    <row r="598" spans="1:19">
      <c r="A598" s="6">
        <v>19</v>
      </c>
      <c r="B598" s="7">
        <v>0.70833333333333304</v>
      </c>
      <c r="C598" s="8">
        <v>28.4</v>
      </c>
      <c r="D598" s="8">
        <v>28.5</v>
      </c>
      <c r="E598" s="8">
        <v>0.25</v>
      </c>
      <c r="F598" s="8">
        <v>1.25</v>
      </c>
      <c r="G598" s="8">
        <v>0.89</v>
      </c>
      <c r="H598" s="8">
        <v>2.14</v>
      </c>
      <c r="I598" s="8">
        <v>3.19</v>
      </c>
      <c r="J598" s="8">
        <v>17</v>
      </c>
      <c r="K598" s="23">
        <v>985</v>
      </c>
      <c r="L598" s="8">
        <v>28.4</v>
      </c>
      <c r="M598" s="8">
        <v>65.3</v>
      </c>
      <c r="N598" s="9">
        <v>1009.2</v>
      </c>
      <c r="O598" s="8">
        <v>141</v>
      </c>
      <c r="P598" s="8">
        <v>3.84</v>
      </c>
      <c r="Q598" s="8">
        <v>57.38</v>
      </c>
      <c r="R598" s="12">
        <v>0</v>
      </c>
      <c r="S598" s="14">
        <v>1</v>
      </c>
    </row>
    <row r="599" spans="1:19">
      <c r="A599" s="6">
        <v>19</v>
      </c>
      <c r="B599" s="7">
        <v>0.75</v>
      </c>
      <c r="C599" s="8">
        <v>27.7</v>
      </c>
      <c r="D599" s="8">
        <v>26.9</v>
      </c>
      <c r="E599" s="8">
        <v>0.24</v>
      </c>
      <c r="F599" s="8">
        <v>1.1499999999999999</v>
      </c>
      <c r="G599" s="8">
        <v>1.59</v>
      </c>
      <c r="H599" s="8">
        <v>2.74</v>
      </c>
      <c r="I599" s="8">
        <v>3.11</v>
      </c>
      <c r="J599" s="8">
        <v>20</v>
      </c>
      <c r="K599" s="23">
        <v>985</v>
      </c>
      <c r="L599" s="8">
        <v>27.4</v>
      </c>
      <c r="M599" s="8">
        <v>71.400000000000006</v>
      </c>
      <c r="N599" s="9">
        <v>1009.5</v>
      </c>
      <c r="O599" s="8">
        <v>11</v>
      </c>
      <c r="P599" s="8">
        <v>3.24</v>
      </c>
      <c r="Q599" s="8">
        <v>54.53</v>
      </c>
      <c r="R599" s="12">
        <v>0</v>
      </c>
      <c r="S599" s="14">
        <v>1</v>
      </c>
    </row>
    <row r="600" spans="1:19">
      <c r="A600" s="6">
        <v>19</v>
      </c>
      <c r="B600" s="7">
        <v>0.79166666666666696</v>
      </c>
      <c r="C600" s="8">
        <v>27.4</v>
      </c>
      <c r="D600" s="8">
        <v>24.49</v>
      </c>
      <c r="E600" s="8">
        <v>0.28000000000000003</v>
      </c>
      <c r="F600" s="8">
        <v>0.92</v>
      </c>
      <c r="G600" s="8">
        <v>3.33</v>
      </c>
      <c r="H600" s="8">
        <v>4.25</v>
      </c>
      <c r="I600" s="8">
        <v>2.89</v>
      </c>
      <c r="J600" s="8">
        <v>21</v>
      </c>
      <c r="K600" s="23">
        <v>985</v>
      </c>
      <c r="L600" s="8">
        <v>27</v>
      </c>
      <c r="M600" s="8">
        <v>74.900000000000006</v>
      </c>
      <c r="N600" s="9">
        <v>1010.1</v>
      </c>
      <c r="O600" s="8">
        <v>1</v>
      </c>
      <c r="P600" s="8">
        <v>2.41</v>
      </c>
      <c r="Q600" s="8">
        <v>52.68</v>
      </c>
      <c r="R600" s="12">
        <v>0</v>
      </c>
      <c r="S600" s="14">
        <v>1</v>
      </c>
    </row>
    <row r="601" spans="1:19">
      <c r="A601" s="6">
        <v>19</v>
      </c>
      <c r="B601" s="7">
        <v>0.83333333333333304</v>
      </c>
      <c r="C601" s="8">
        <v>27.3</v>
      </c>
      <c r="D601" s="8">
        <v>23.65</v>
      </c>
      <c r="E601" s="8">
        <v>0.28999999999999998</v>
      </c>
      <c r="F601" s="8">
        <v>1.21</v>
      </c>
      <c r="G601" s="8">
        <v>3.72</v>
      </c>
      <c r="H601" s="8">
        <v>4.93</v>
      </c>
      <c r="I601" s="8">
        <v>3.04</v>
      </c>
      <c r="J601" s="8">
        <v>17</v>
      </c>
      <c r="K601" s="23">
        <v>985</v>
      </c>
      <c r="L601" s="8">
        <v>26.9</v>
      </c>
      <c r="M601" s="8">
        <v>76.2</v>
      </c>
      <c r="N601" s="9">
        <v>1010.8</v>
      </c>
      <c r="O601" s="8">
        <v>1</v>
      </c>
      <c r="P601" s="8">
        <v>1.94</v>
      </c>
      <c r="Q601" s="8">
        <v>60.72</v>
      </c>
      <c r="R601" s="12">
        <v>0</v>
      </c>
      <c r="S601" s="14">
        <v>1</v>
      </c>
    </row>
    <row r="602" spans="1:19">
      <c r="A602" s="6">
        <v>19</v>
      </c>
      <c r="B602" s="7">
        <v>0.875</v>
      </c>
      <c r="C602" s="8">
        <v>27.2</v>
      </c>
      <c r="D602" s="8">
        <v>22.41</v>
      </c>
      <c r="E602" s="8">
        <v>0.32</v>
      </c>
      <c r="F602" s="8">
        <v>1.04</v>
      </c>
      <c r="G602" s="8">
        <v>3.8</v>
      </c>
      <c r="H602" s="8">
        <v>4.84</v>
      </c>
      <c r="I602" s="8">
        <v>3.14</v>
      </c>
      <c r="J602" s="8">
        <v>27</v>
      </c>
      <c r="K602" s="23">
        <v>985</v>
      </c>
      <c r="L602" s="8">
        <v>26.7</v>
      </c>
      <c r="M602" s="8">
        <v>78.3</v>
      </c>
      <c r="N602" s="9">
        <v>1011.5</v>
      </c>
      <c r="O602" s="8">
        <v>1</v>
      </c>
      <c r="P602" s="8">
        <v>1.41</v>
      </c>
      <c r="Q602" s="8">
        <v>68.77</v>
      </c>
      <c r="R602" s="12">
        <v>0</v>
      </c>
      <c r="S602" s="14">
        <v>1</v>
      </c>
    </row>
    <row r="603" spans="1:19">
      <c r="A603" s="6">
        <v>19</v>
      </c>
      <c r="B603" s="7">
        <v>0.91666666666666696</v>
      </c>
      <c r="C603" s="8">
        <v>27.2</v>
      </c>
      <c r="D603" s="8">
        <v>21.31</v>
      </c>
      <c r="E603" s="8">
        <v>0.33</v>
      </c>
      <c r="F603" s="8">
        <v>1.1000000000000001</v>
      </c>
      <c r="G603" s="8">
        <v>4.09</v>
      </c>
      <c r="H603" s="8">
        <v>5.19</v>
      </c>
      <c r="I603" s="8">
        <v>3.1</v>
      </c>
      <c r="J603" s="8">
        <v>25</v>
      </c>
      <c r="K603" s="23">
        <v>985</v>
      </c>
      <c r="L603" s="8">
        <v>26.4</v>
      </c>
      <c r="M603" s="8">
        <v>80.599999999999994</v>
      </c>
      <c r="N603" s="9">
        <v>1011.8</v>
      </c>
      <c r="O603" s="8">
        <v>1</v>
      </c>
      <c r="P603" s="8">
        <v>1.02</v>
      </c>
      <c r="Q603" s="8">
        <v>77.040000000000006</v>
      </c>
      <c r="R603" s="12">
        <v>0</v>
      </c>
      <c r="S603" s="14">
        <v>1</v>
      </c>
    </row>
    <row r="604" spans="1:19">
      <c r="A604" s="6">
        <v>19</v>
      </c>
      <c r="B604" s="7">
        <v>0.95833333333333304</v>
      </c>
      <c r="C604" s="8">
        <v>27.2</v>
      </c>
      <c r="D604" s="8">
        <v>23.24</v>
      </c>
      <c r="E604" s="8">
        <v>0.27</v>
      </c>
      <c r="F604" s="8">
        <v>1.17</v>
      </c>
      <c r="G604" s="8">
        <v>3.05</v>
      </c>
      <c r="H604" s="8">
        <v>4.21</v>
      </c>
      <c r="I604" s="8">
        <v>3.1</v>
      </c>
      <c r="J604" s="8">
        <v>25</v>
      </c>
      <c r="K604" s="23">
        <v>985</v>
      </c>
      <c r="L604" s="8">
        <v>26.5</v>
      </c>
      <c r="M604" s="8">
        <v>80.3</v>
      </c>
      <c r="N604" s="9">
        <v>1012</v>
      </c>
      <c r="O604" s="8">
        <v>2</v>
      </c>
      <c r="P604" s="8">
        <v>1.31</v>
      </c>
      <c r="Q604" s="8">
        <v>76.64</v>
      </c>
      <c r="R604" s="12">
        <v>0</v>
      </c>
      <c r="S604" s="14">
        <v>1</v>
      </c>
    </row>
    <row r="606" spans="1:19">
      <c r="A606" s="55" t="s">
        <v>37</v>
      </c>
      <c r="B606" s="44"/>
      <c r="C606" s="8">
        <v>0</v>
      </c>
      <c r="D606" s="8">
        <v>0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8">
        <v>0</v>
      </c>
      <c r="R606" s="8">
        <v>0</v>
      </c>
    </row>
    <row r="607" spans="1:19">
      <c r="A607" s="56" t="s">
        <v>1</v>
      </c>
      <c r="B607" s="44"/>
      <c r="C607" s="8">
        <v>0</v>
      </c>
      <c r="D607" s="8">
        <v>0</v>
      </c>
      <c r="E607" s="8">
        <v>0</v>
      </c>
      <c r="F607" s="8">
        <v>0</v>
      </c>
      <c r="G607" s="8">
        <v>0</v>
      </c>
      <c r="H607" s="8">
        <v>0</v>
      </c>
      <c r="I607" s="8">
        <v>0</v>
      </c>
      <c r="J607" s="8">
        <v>0</v>
      </c>
      <c r="K607" s="8">
        <v>24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8">
        <v>0</v>
      </c>
      <c r="R607" s="8">
        <v>0</v>
      </c>
    </row>
    <row r="608" spans="1:19">
      <c r="A608" s="57" t="s">
        <v>2</v>
      </c>
      <c r="B608" s="44"/>
      <c r="C608" s="8">
        <v>0</v>
      </c>
      <c r="D608" s="8">
        <v>0</v>
      </c>
      <c r="E608" s="8">
        <v>0</v>
      </c>
      <c r="F608" s="8">
        <v>0</v>
      </c>
      <c r="G608" s="8">
        <v>0</v>
      </c>
      <c r="H608" s="8">
        <v>0</v>
      </c>
      <c r="I608" s="8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8">
        <v>0</v>
      </c>
    </row>
    <row r="609" spans="1:19">
      <c r="A609" s="58" t="s">
        <v>3</v>
      </c>
      <c r="B609" s="44"/>
      <c r="C609" s="8">
        <v>0</v>
      </c>
      <c r="D609" s="8">
        <v>0</v>
      </c>
      <c r="E609" s="8">
        <v>0</v>
      </c>
      <c r="F609" s="8">
        <v>0</v>
      </c>
      <c r="G609" s="8">
        <v>0</v>
      </c>
      <c r="H609" s="8">
        <v>0</v>
      </c>
      <c r="I609" s="8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</row>
    <row r="610" spans="1:19">
      <c r="A610" s="59" t="s">
        <v>38</v>
      </c>
      <c r="B610" s="44"/>
      <c r="C610" s="8">
        <f t="shared" ref="C610:R610" si="18">24-C606-C607-C608-C609</f>
        <v>24</v>
      </c>
      <c r="D610" s="8">
        <f t="shared" si="18"/>
        <v>24</v>
      </c>
      <c r="E610" s="8">
        <f t="shared" si="18"/>
        <v>24</v>
      </c>
      <c r="F610" s="8">
        <f t="shared" si="18"/>
        <v>24</v>
      </c>
      <c r="G610" s="8">
        <f t="shared" si="18"/>
        <v>24</v>
      </c>
      <c r="H610" s="8">
        <f t="shared" si="18"/>
        <v>24</v>
      </c>
      <c r="I610" s="8">
        <f t="shared" si="18"/>
        <v>24</v>
      </c>
      <c r="J610" s="8">
        <f t="shared" si="18"/>
        <v>24</v>
      </c>
      <c r="K610" s="8">
        <f t="shared" si="18"/>
        <v>0</v>
      </c>
      <c r="L610" s="8">
        <f t="shared" si="18"/>
        <v>24</v>
      </c>
      <c r="M610" s="8">
        <f t="shared" si="18"/>
        <v>24</v>
      </c>
      <c r="N610" s="8">
        <f t="shared" si="18"/>
        <v>24</v>
      </c>
      <c r="O610" s="8">
        <f t="shared" si="18"/>
        <v>24</v>
      </c>
      <c r="P610" s="8">
        <f t="shared" si="18"/>
        <v>24</v>
      </c>
      <c r="Q610" s="8">
        <f t="shared" si="18"/>
        <v>24</v>
      </c>
      <c r="R610" s="8">
        <f t="shared" si="18"/>
        <v>24</v>
      </c>
    </row>
    <row r="611" spans="1:19">
      <c r="A611" s="60" t="s">
        <v>39</v>
      </c>
      <c r="B611" s="44"/>
      <c r="C611" s="13">
        <f>C610/(SUM(S581:S604))</f>
        <v>1</v>
      </c>
      <c r="D611" s="13">
        <f>D610/(SUM(S581:S604))</f>
        <v>1</v>
      </c>
      <c r="E611" s="13">
        <f>E610/(SUM(S581:S604))</f>
        <v>1</v>
      </c>
      <c r="F611" s="13">
        <f>F610/(SUM(S581:S604))</f>
        <v>1</v>
      </c>
      <c r="G611" s="13">
        <f>G610/(SUM(S581:S604))</f>
        <v>1</v>
      </c>
      <c r="H611" s="13">
        <f>H610/(SUM(S581:S604))</f>
        <v>1</v>
      </c>
      <c r="I611" s="13">
        <f>I610/(SUM(S581:S604))</f>
        <v>1</v>
      </c>
      <c r="J611" s="13">
        <f>J610/(SUM(S581:S604))</f>
        <v>1</v>
      </c>
      <c r="K611" s="13">
        <f>K610/(SUM(S581:S604))</f>
        <v>0</v>
      </c>
      <c r="L611" s="13">
        <f>L610/(SUM(S581:S604))</f>
        <v>1</v>
      </c>
      <c r="M611" s="13">
        <f>M610/(SUM(S581:S604))</f>
        <v>1</v>
      </c>
      <c r="N611" s="13">
        <f>N610/(SUM(S581:S604))</f>
        <v>1</v>
      </c>
      <c r="O611" s="13">
        <f>O610/(SUM(S581:S604))</f>
        <v>1</v>
      </c>
      <c r="P611" s="13">
        <f>P610/(SUM(S581:S604))</f>
        <v>1</v>
      </c>
      <c r="Q611" s="13">
        <f>Q610/(SUM(S581:S604))</f>
        <v>1</v>
      </c>
      <c r="R611" s="13">
        <f>R610/(SUM(S581:S604))</f>
        <v>1</v>
      </c>
    </row>
    <row r="613" spans="1:19">
      <c r="A613" s="6">
        <v>20</v>
      </c>
      <c r="B613" s="7">
        <v>0</v>
      </c>
      <c r="C613" s="8">
        <v>27.2</v>
      </c>
      <c r="D613" s="8">
        <v>24.53</v>
      </c>
      <c r="E613" s="8">
        <v>0.24</v>
      </c>
      <c r="F613" s="8">
        <v>1.1499999999999999</v>
      </c>
      <c r="G613" s="8">
        <v>1.92</v>
      </c>
      <c r="H613" s="8">
        <v>3.07</v>
      </c>
      <c r="I613" s="8">
        <v>3.11</v>
      </c>
      <c r="J613" s="8">
        <v>26</v>
      </c>
      <c r="K613" s="23">
        <v>985</v>
      </c>
      <c r="L613" s="8">
        <v>26.7</v>
      </c>
      <c r="M613" s="8">
        <v>79.599999999999994</v>
      </c>
      <c r="N613" s="9">
        <v>1012</v>
      </c>
      <c r="O613" s="8">
        <v>2</v>
      </c>
      <c r="P613" s="8">
        <v>1.37</v>
      </c>
      <c r="Q613" s="8">
        <v>89.67</v>
      </c>
      <c r="R613" s="12">
        <v>0</v>
      </c>
      <c r="S613" s="14">
        <v>1</v>
      </c>
    </row>
    <row r="614" spans="1:19">
      <c r="A614" s="6">
        <v>20</v>
      </c>
      <c r="B614" s="7">
        <v>4.1666666666666664E-2</v>
      </c>
      <c r="C614" s="8">
        <v>27.1</v>
      </c>
      <c r="D614" s="8">
        <v>9.16</v>
      </c>
      <c r="E614" s="8">
        <v>0.41</v>
      </c>
      <c r="F614" s="8">
        <v>1.35</v>
      </c>
      <c r="G614" s="8">
        <v>5.32</v>
      </c>
      <c r="H614" s="8">
        <v>6.67</v>
      </c>
      <c r="I614" s="8">
        <v>3.01</v>
      </c>
      <c r="J614" s="8">
        <v>32</v>
      </c>
      <c r="K614" s="23">
        <v>985</v>
      </c>
      <c r="L614" s="8">
        <v>25.4</v>
      </c>
      <c r="M614" s="8">
        <v>85.3</v>
      </c>
      <c r="N614" s="9">
        <v>1011.6</v>
      </c>
      <c r="O614" s="8">
        <v>2</v>
      </c>
      <c r="P614" s="8">
        <v>1.24</v>
      </c>
      <c r="Q614" s="8">
        <v>161.09</v>
      </c>
      <c r="R614" s="12">
        <v>0</v>
      </c>
      <c r="S614" s="14">
        <v>1</v>
      </c>
    </row>
    <row r="615" spans="1:19">
      <c r="A615" s="6">
        <v>20</v>
      </c>
      <c r="B615" s="7">
        <v>8.3333333333333301E-2</v>
      </c>
      <c r="C615" s="8">
        <v>27</v>
      </c>
      <c r="D615" s="8">
        <v>23.14</v>
      </c>
      <c r="E615" s="8">
        <v>0.28999999999999998</v>
      </c>
      <c r="F615" s="8">
        <v>1.17</v>
      </c>
      <c r="G615" s="8">
        <v>3.34</v>
      </c>
      <c r="H615" s="8">
        <v>4.51</v>
      </c>
      <c r="I615" s="8">
        <v>2.89</v>
      </c>
      <c r="J615" s="8">
        <v>18</v>
      </c>
      <c r="K615" s="23">
        <v>985</v>
      </c>
      <c r="L615" s="8">
        <v>26.7</v>
      </c>
      <c r="M615" s="8">
        <v>74.7</v>
      </c>
      <c r="N615" s="9">
        <v>1011.1</v>
      </c>
      <c r="O615" s="8">
        <v>3</v>
      </c>
      <c r="P615" s="8">
        <v>2.41</v>
      </c>
      <c r="Q615" s="8">
        <v>95.66</v>
      </c>
      <c r="R615" s="12">
        <v>0</v>
      </c>
      <c r="S615" s="14">
        <v>1</v>
      </c>
    </row>
    <row r="616" spans="1:19">
      <c r="A616" s="6">
        <v>20</v>
      </c>
      <c r="B616" s="7">
        <v>0.125</v>
      </c>
      <c r="C616" s="8">
        <v>27</v>
      </c>
      <c r="D616" s="8">
        <v>26.85</v>
      </c>
      <c r="E616" s="8">
        <v>0.26</v>
      </c>
      <c r="F616" s="8">
        <v>1.05</v>
      </c>
      <c r="G616" s="8">
        <v>2</v>
      </c>
      <c r="H616" s="8">
        <v>3.05</v>
      </c>
      <c r="I616" s="8">
        <v>2.91</v>
      </c>
      <c r="J616" s="8">
        <v>25</v>
      </c>
      <c r="K616" s="23">
        <v>985</v>
      </c>
      <c r="L616" s="8">
        <v>27.1</v>
      </c>
      <c r="M616" s="8">
        <v>70</v>
      </c>
      <c r="N616" s="9">
        <v>1010.8</v>
      </c>
      <c r="O616" s="8">
        <v>3</v>
      </c>
      <c r="P616" s="8">
        <v>3.56</v>
      </c>
      <c r="Q616" s="8">
        <v>86.9</v>
      </c>
      <c r="R616" s="12">
        <v>0</v>
      </c>
      <c r="S616" s="14">
        <v>1</v>
      </c>
    </row>
    <row r="617" spans="1:19">
      <c r="A617" s="6">
        <v>20</v>
      </c>
      <c r="B617" s="7">
        <v>0.16666666666666699</v>
      </c>
      <c r="C617" s="8">
        <v>26.9</v>
      </c>
      <c r="D617" s="8">
        <v>26.29</v>
      </c>
      <c r="E617" s="8">
        <v>0.24</v>
      </c>
      <c r="F617" s="8">
        <v>1.17</v>
      </c>
      <c r="G617" s="8">
        <v>1.74</v>
      </c>
      <c r="H617" s="8">
        <v>2.91</v>
      </c>
      <c r="I617" s="8">
        <v>3.19</v>
      </c>
      <c r="J617" s="8">
        <v>23</v>
      </c>
      <c r="K617" s="23">
        <v>985</v>
      </c>
      <c r="L617" s="8">
        <v>26.9</v>
      </c>
      <c r="M617" s="8">
        <v>71.900000000000006</v>
      </c>
      <c r="N617" s="9">
        <v>1010.8</v>
      </c>
      <c r="O617" s="8">
        <v>3</v>
      </c>
      <c r="P617" s="8">
        <v>3.46</v>
      </c>
      <c r="Q617" s="8">
        <v>89.06</v>
      </c>
      <c r="R617" s="12">
        <v>0</v>
      </c>
      <c r="S617" s="14">
        <v>1</v>
      </c>
    </row>
    <row r="618" spans="1:19">
      <c r="A618" s="6">
        <v>20</v>
      </c>
      <c r="B618" s="7">
        <v>0.20833333333333301</v>
      </c>
      <c r="C618" s="8">
        <v>26.9</v>
      </c>
      <c r="D618" s="8">
        <v>25.98</v>
      </c>
      <c r="E618" s="8">
        <v>0.25</v>
      </c>
      <c r="F618" s="8">
        <v>1</v>
      </c>
      <c r="G618" s="8">
        <v>1.25</v>
      </c>
      <c r="H618" s="8">
        <v>2.25</v>
      </c>
      <c r="I618" s="8">
        <v>3.01</v>
      </c>
      <c r="J618" s="8">
        <v>13</v>
      </c>
      <c r="K618" s="23">
        <v>985</v>
      </c>
      <c r="L618" s="8">
        <v>26.7</v>
      </c>
      <c r="M618" s="8">
        <v>71.5</v>
      </c>
      <c r="N618" s="9">
        <v>1011.2</v>
      </c>
      <c r="O618" s="8">
        <v>3</v>
      </c>
      <c r="P618" s="8">
        <v>3.14</v>
      </c>
      <c r="Q618" s="8">
        <v>98.72</v>
      </c>
      <c r="R618" s="12">
        <v>0</v>
      </c>
      <c r="S618" s="14">
        <v>1</v>
      </c>
    </row>
    <row r="619" spans="1:19">
      <c r="A619" s="6">
        <v>20</v>
      </c>
      <c r="B619" s="7">
        <v>0.25</v>
      </c>
      <c r="C619" s="8">
        <v>27</v>
      </c>
      <c r="D619" s="8">
        <v>19.760000000000002</v>
      </c>
      <c r="E619" s="8">
        <v>0.27</v>
      </c>
      <c r="F619" s="8">
        <v>1.31</v>
      </c>
      <c r="G619" s="8">
        <v>3.42</v>
      </c>
      <c r="H619" s="8">
        <v>4.7300000000000004</v>
      </c>
      <c r="I619" s="8">
        <v>3.09</v>
      </c>
      <c r="J619" s="8">
        <v>29</v>
      </c>
      <c r="K619" s="23">
        <v>985</v>
      </c>
      <c r="L619" s="8">
        <v>25.9</v>
      </c>
      <c r="M619" s="8">
        <v>73.599999999999994</v>
      </c>
      <c r="N619" s="9">
        <v>1011.5</v>
      </c>
      <c r="O619" s="8">
        <v>6</v>
      </c>
      <c r="P619" s="8">
        <v>2.54</v>
      </c>
      <c r="Q619" s="8">
        <v>117.32</v>
      </c>
      <c r="R619" s="12">
        <v>0</v>
      </c>
      <c r="S619" s="14">
        <v>1</v>
      </c>
    </row>
    <row r="620" spans="1:19">
      <c r="A620" s="6">
        <v>20</v>
      </c>
      <c r="B620" s="7">
        <v>0.29166666666666702</v>
      </c>
      <c r="C620" s="8">
        <v>26.9</v>
      </c>
      <c r="D620" s="8">
        <v>10.029999999999999</v>
      </c>
      <c r="E620" s="8">
        <v>0.34</v>
      </c>
      <c r="F620" s="8">
        <v>3.34</v>
      </c>
      <c r="G620" s="8">
        <v>9.93</v>
      </c>
      <c r="H620" s="8">
        <v>13.27</v>
      </c>
      <c r="I620" s="8">
        <v>2.82</v>
      </c>
      <c r="J620" s="8">
        <v>32</v>
      </c>
      <c r="K620" s="23">
        <v>985</v>
      </c>
      <c r="L620" s="8">
        <v>25.1</v>
      </c>
      <c r="M620" s="8">
        <v>76.5</v>
      </c>
      <c r="N620" s="9">
        <v>1011.8</v>
      </c>
      <c r="O620" s="8">
        <v>51</v>
      </c>
      <c r="P620" s="8">
        <v>2.88</v>
      </c>
      <c r="Q620" s="8">
        <v>130.4</v>
      </c>
      <c r="R620" s="12">
        <v>0</v>
      </c>
      <c r="S620" s="14">
        <v>1</v>
      </c>
    </row>
    <row r="621" spans="1:19">
      <c r="A621" s="6">
        <v>20</v>
      </c>
      <c r="B621" s="7">
        <v>0.33333333333333298</v>
      </c>
      <c r="C621" s="8">
        <v>26.9</v>
      </c>
      <c r="D621" s="8">
        <v>9.1</v>
      </c>
      <c r="E621" s="8">
        <v>0.41</v>
      </c>
      <c r="F621" s="8">
        <v>8.57</v>
      </c>
      <c r="G621" s="8">
        <v>12.45</v>
      </c>
      <c r="H621" s="8">
        <v>21.02</v>
      </c>
      <c r="I621" s="8">
        <v>2.79</v>
      </c>
      <c r="J621" s="8">
        <v>36</v>
      </c>
      <c r="K621" s="23">
        <v>985</v>
      </c>
      <c r="L621" s="8">
        <v>25.9</v>
      </c>
      <c r="M621" s="8">
        <v>72.599999999999994</v>
      </c>
      <c r="N621" s="9">
        <v>1012.3</v>
      </c>
      <c r="O621" s="8">
        <v>152</v>
      </c>
      <c r="P621" s="8">
        <v>3.04</v>
      </c>
      <c r="Q621" s="8">
        <v>125.22</v>
      </c>
      <c r="R621" s="12">
        <v>0</v>
      </c>
      <c r="S621" s="14">
        <v>1</v>
      </c>
    </row>
    <row r="622" spans="1:19">
      <c r="A622" s="6">
        <v>20</v>
      </c>
      <c r="B622" s="7">
        <v>0.375</v>
      </c>
      <c r="C622" s="8">
        <v>27.4</v>
      </c>
      <c r="D622" s="8">
        <v>17.309999999999999</v>
      </c>
      <c r="E622" s="8">
        <v>0.32</v>
      </c>
      <c r="F622" s="8">
        <v>4.75</v>
      </c>
      <c r="G622" s="8">
        <v>6.08</v>
      </c>
      <c r="H622" s="8">
        <v>10.82</v>
      </c>
      <c r="I622" s="8">
        <v>3.09</v>
      </c>
      <c r="J622" s="8">
        <v>33</v>
      </c>
      <c r="K622" s="25" t="s">
        <v>61</v>
      </c>
      <c r="L622" s="8">
        <v>27</v>
      </c>
      <c r="M622" s="8">
        <v>68.3</v>
      </c>
      <c r="N622" s="9">
        <v>1012.6</v>
      </c>
      <c r="O622" s="8">
        <v>317</v>
      </c>
      <c r="P622" s="8">
        <v>4.07</v>
      </c>
      <c r="Q622" s="8">
        <v>123.41</v>
      </c>
      <c r="R622" s="12">
        <v>0</v>
      </c>
      <c r="S622" s="14">
        <v>1</v>
      </c>
    </row>
    <row r="623" spans="1:19">
      <c r="A623" s="6">
        <v>20</v>
      </c>
      <c r="B623" s="7">
        <v>0.41666666666666702</v>
      </c>
      <c r="C623" s="25" t="s">
        <v>74</v>
      </c>
      <c r="D623" s="25" t="s">
        <v>75</v>
      </c>
      <c r="E623" s="25" t="s">
        <v>76</v>
      </c>
      <c r="F623" s="25" t="s">
        <v>77</v>
      </c>
      <c r="G623" s="25" t="s">
        <v>78</v>
      </c>
      <c r="H623" s="25" t="s">
        <v>79</v>
      </c>
      <c r="I623" s="25" t="s">
        <v>80</v>
      </c>
      <c r="J623" s="25" t="s">
        <v>61</v>
      </c>
      <c r="K623" s="25" t="s">
        <v>61</v>
      </c>
      <c r="L623" s="25" t="s">
        <v>81</v>
      </c>
      <c r="M623" s="25" t="s">
        <v>82</v>
      </c>
      <c r="N623" s="26" t="s">
        <v>83</v>
      </c>
      <c r="O623" s="25" t="s">
        <v>84</v>
      </c>
      <c r="P623" s="25" t="s">
        <v>85</v>
      </c>
      <c r="Q623" s="25" t="s">
        <v>86</v>
      </c>
      <c r="R623" s="27" t="s">
        <v>60</v>
      </c>
      <c r="S623" s="14">
        <v>1</v>
      </c>
    </row>
    <row r="624" spans="1:19">
      <c r="A624" s="6">
        <v>20</v>
      </c>
      <c r="B624" s="7">
        <v>0.45833333333333298</v>
      </c>
      <c r="C624" s="25">
        <v>0</v>
      </c>
      <c r="D624" s="25">
        <v>0</v>
      </c>
      <c r="E624" s="25">
        <v>0</v>
      </c>
      <c r="F624" s="25">
        <v>0</v>
      </c>
      <c r="G624" s="25">
        <v>0</v>
      </c>
      <c r="H624" s="25">
        <v>0</v>
      </c>
      <c r="I624" s="25">
        <v>0</v>
      </c>
      <c r="J624" s="25">
        <v>0</v>
      </c>
      <c r="K624" s="25">
        <v>0</v>
      </c>
      <c r="L624" s="25">
        <v>0</v>
      </c>
      <c r="M624" s="25">
        <v>0</v>
      </c>
      <c r="N624" s="26">
        <v>0</v>
      </c>
      <c r="O624" s="25">
        <v>0</v>
      </c>
      <c r="P624" s="25">
        <v>0</v>
      </c>
      <c r="Q624" s="25">
        <v>0</v>
      </c>
      <c r="R624" s="27">
        <v>0</v>
      </c>
      <c r="S624" s="14">
        <v>1</v>
      </c>
    </row>
    <row r="625" spans="1:19">
      <c r="A625" s="6">
        <v>20</v>
      </c>
      <c r="B625" s="7">
        <v>0.5</v>
      </c>
      <c r="C625" s="25" t="s">
        <v>87</v>
      </c>
      <c r="D625" s="8">
        <v>12.63</v>
      </c>
      <c r="E625" s="25" t="s">
        <v>88</v>
      </c>
      <c r="F625" s="25" t="s">
        <v>89</v>
      </c>
      <c r="G625" s="25" t="s">
        <v>90</v>
      </c>
      <c r="H625" s="25" t="s">
        <v>91</v>
      </c>
      <c r="I625" s="25" t="s">
        <v>92</v>
      </c>
      <c r="J625" s="25">
        <v>985</v>
      </c>
      <c r="K625" s="25">
        <v>985</v>
      </c>
      <c r="L625" s="25" t="s">
        <v>93</v>
      </c>
      <c r="M625" s="25" t="s">
        <v>94</v>
      </c>
      <c r="N625" s="26" t="s">
        <v>95</v>
      </c>
      <c r="O625" s="25" t="s">
        <v>96</v>
      </c>
      <c r="P625" s="25" t="s">
        <v>97</v>
      </c>
      <c r="Q625" s="25" t="s">
        <v>98</v>
      </c>
      <c r="R625" s="27" t="s">
        <v>60</v>
      </c>
      <c r="S625" s="14">
        <v>1</v>
      </c>
    </row>
    <row r="626" spans="1:19">
      <c r="A626" s="6">
        <v>20</v>
      </c>
      <c r="B626" s="7">
        <v>0.54166666666666696</v>
      </c>
      <c r="C626" s="8">
        <v>27.3</v>
      </c>
      <c r="D626" s="8">
        <v>19.86</v>
      </c>
      <c r="E626" s="8">
        <v>0.28000000000000003</v>
      </c>
      <c r="F626" s="8">
        <v>2.1800000000000002</v>
      </c>
      <c r="G626" s="8">
        <v>7.21</v>
      </c>
      <c r="H626" s="8">
        <v>9.39</v>
      </c>
      <c r="I626" s="8">
        <v>3.16</v>
      </c>
      <c r="J626" s="8">
        <v>9</v>
      </c>
      <c r="K626" s="8">
        <v>0</v>
      </c>
      <c r="L626" s="8">
        <v>29.3</v>
      </c>
      <c r="M626" s="8">
        <v>58.1</v>
      </c>
      <c r="N626" s="9">
        <v>1010.8</v>
      </c>
      <c r="O626" s="8">
        <v>532</v>
      </c>
      <c r="P626" s="8">
        <v>4.68</v>
      </c>
      <c r="Q626" s="8">
        <v>92.49</v>
      </c>
      <c r="R626" s="12">
        <v>0</v>
      </c>
      <c r="S626" s="14">
        <v>1</v>
      </c>
    </row>
    <row r="627" spans="1:19">
      <c r="A627" s="6">
        <v>20</v>
      </c>
      <c r="B627" s="7">
        <v>0.58333333333333304</v>
      </c>
      <c r="C627" s="8">
        <v>27.6</v>
      </c>
      <c r="D627" s="8">
        <v>29.2</v>
      </c>
      <c r="E627" s="8">
        <v>0.3</v>
      </c>
      <c r="F627" s="8">
        <v>1.95</v>
      </c>
      <c r="G627" s="8">
        <v>7.22</v>
      </c>
      <c r="H627" s="8">
        <v>9.17</v>
      </c>
      <c r="I627" s="8">
        <v>1.42</v>
      </c>
      <c r="J627" s="8">
        <v>14</v>
      </c>
      <c r="K627" s="8">
        <v>0</v>
      </c>
      <c r="L627" s="8">
        <v>29.5</v>
      </c>
      <c r="M627" s="8">
        <v>55.8</v>
      </c>
      <c r="N627" s="9">
        <v>1010</v>
      </c>
      <c r="O627" s="8">
        <v>492</v>
      </c>
      <c r="P627" s="8">
        <v>4.6100000000000003</v>
      </c>
      <c r="Q627" s="8">
        <v>85.54</v>
      </c>
      <c r="R627" s="12">
        <v>0</v>
      </c>
      <c r="S627" s="14">
        <v>1</v>
      </c>
    </row>
    <row r="628" spans="1:19">
      <c r="A628" s="6">
        <v>20</v>
      </c>
      <c r="B628" s="7">
        <v>0.625</v>
      </c>
      <c r="C628" s="8">
        <v>28.2</v>
      </c>
      <c r="D628" s="8">
        <v>29.48</v>
      </c>
      <c r="E628" s="8">
        <v>0.52</v>
      </c>
      <c r="F628" s="8">
        <v>1.9</v>
      </c>
      <c r="G628" s="8">
        <v>4.22</v>
      </c>
      <c r="H628" s="8">
        <v>6.11</v>
      </c>
      <c r="I628" s="8">
        <v>2.94</v>
      </c>
      <c r="J628" s="8">
        <v>17</v>
      </c>
      <c r="K628" s="8">
        <v>0</v>
      </c>
      <c r="L628" s="8">
        <v>29.1</v>
      </c>
      <c r="M628" s="8">
        <v>60</v>
      </c>
      <c r="N628" s="9">
        <v>1009.6</v>
      </c>
      <c r="O628" s="8">
        <v>505</v>
      </c>
      <c r="P628" s="8">
        <v>4.93</v>
      </c>
      <c r="Q628" s="8">
        <v>70.98</v>
      </c>
      <c r="R628" s="12">
        <v>0</v>
      </c>
      <c r="S628" s="14">
        <v>1</v>
      </c>
    </row>
    <row r="629" spans="1:19">
      <c r="A629" s="6">
        <v>20</v>
      </c>
      <c r="B629" s="7">
        <v>0.66666666666666696</v>
      </c>
      <c r="C629" s="8">
        <v>27.1</v>
      </c>
      <c r="D629" s="8">
        <v>27.83</v>
      </c>
      <c r="E629" s="8">
        <v>0.61</v>
      </c>
      <c r="F629" s="8">
        <v>2.4700000000000002</v>
      </c>
      <c r="G629" s="8">
        <v>3.68</v>
      </c>
      <c r="H629" s="8">
        <v>6.15</v>
      </c>
      <c r="I629" s="8">
        <v>2.2799999999999998</v>
      </c>
      <c r="J629" s="8">
        <v>18</v>
      </c>
      <c r="K629" s="8">
        <v>0</v>
      </c>
      <c r="L629" s="8">
        <v>28.2</v>
      </c>
      <c r="M629" s="8">
        <v>66.2</v>
      </c>
      <c r="N629" s="9">
        <v>1009.5</v>
      </c>
      <c r="O629" s="8">
        <v>252</v>
      </c>
      <c r="P629" s="8">
        <v>4.54</v>
      </c>
      <c r="Q629" s="8">
        <v>67.3</v>
      </c>
      <c r="R629" s="12">
        <v>0</v>
      </c>
      <c r="S629" s="14">
        <v>1</v>
      </c>
    </row>
    <row r="630" spans="1:19">
      <c r="A630" s="6">
        <v>20</v>
      </c>
      <c r="B630" s="7">
        <v>0.70833333333333304</v>
      </c>
      <c r="C630" s="8">
        <v>26.5</v>
      </c>
      <c r="D630" s="8">
        <v>27.04</v>
      </c>
      <c r="E630" s="8">
        <v>0.68</v>
      </c>
      <c r="F630" s="8">
        <v>2.08</v>
      </c>
      <c r="G630" s="8">
        <v>3.74</v>
      </c>
      <c r="H630" s="8">
        <v>5.82</v>
      </c>
      <c r="I630" s="8">
        <v>1.1599999999999999</v>
      </c>
      <c r="J630" s="8">
        <v>16</v>
      </c>
      <c r="K630" s="8">
        <v>0</v>
      </c>
      <c r="L630" s="8">
        <v>27.7</v>
      </c>
      <c r="M630" s="8">
        <v>70</v>
      </c>
      <c r="N630" s="9">
        <v>1009.9</v>
      </c>
      <c r="O630" s="8">
        <v>72</v>
      </c>
      <c r="P630" s="8">
        <v>4.07</v>
      </c>
      <c r="Q630" s="8">
        <v>68.33</v>
      </c>
      <c r="R630" s="12">
        <v>0</v>
      </c>
      <c r="S630" s="14">
        <v>1</v>
      </c>
    </row>
    <row r="631" spans="1:19">
      <c r="A631" s="6">
        <v>20</v>
      </c>
      <c r="B631" s="7">
        <v>0.75</v>
      </c>
      <c r="C631" s="8">
        <v>26.7</v>
      </c>
      <c r="D631" s="8">
        <v>25.63</v>
      </c>
      <c r="E631" s="8">
        <v>0.65</v>
      </c>
      <c r="F631" s="8">
        <v>1.8</v>
      </c>
      <c r="G631" s="8">
        <v>4.71</v>
      </c>
      <c r="H631" s="8">
        <v>6.51</v>
      </c>
      <c r="I631" s="8">
        <v>1.24</v>
      </c>
      <c r="J631" s="8">
        <v>20</v>
      </c>
      <c r="K631" s="8">
        <v>3</v>
      </c>
      <c r="L631" s="8">
        <v>26</v>
      </c>
      <c r="M631" s="8">
        <v>80.400000000000006</v>
      </c>
      <c r="N631" s="9">
        <v>1010.5</v>
      </c>
      <c r="O631" s="8">
        <v>10</v>
      </c>
      <c r="P631" s="8">
        <v>3.31</v>
      </c>
      <c r="Q631" s="8">
        <v>89.54</v>
      </c>
      <c r="R631" s="12">
        <v>2.8</v>
      </c>
      <c r="S631" s="14">
        <v>1</v>
      </c>
    </row>
    <row r="632" spans="1:19">
      <c r="A632" s="6">
        <v>20</v>
      </c>
      <c r="B632" s="7">
        <v>0.79166666666666696</v>
      </c>
      <c r="C632" s="8">
        <v>26.9</v>
      </c>
      <c r="D632" s="8">
        <v>11.82</v>
      </c>
      <c r="E632" s="8">
        <v>0.55000000000000004</v>
      </c>
      <c r="F632" s="8">
        <v>7.22</v>
      </c>
      <c r="G632" s="8">
        <v>14.82</v>
      </c>
      <c r="H632" s="8">
        <v>22.04</v>
      </c>
      <c r="I632" s="8">
        <v>1.38</v>
      </c>
      <c r="J632" s="8">
        <v>13</v>
      </c>
      <c r="K632" s="8">
        <v>1</v>
      </c>
      <c r="L632" s="8">
        <v>24.1</v>
      </c>
      <c r="M632" s="8">
        <v>90.6</v>
      </c>
      <c r="N632" s="9">
        <v>1010.7</v>
      </c>
      <c r="O632" s="8">
        <v>6</v>
      </c>
      <c r="P632" s="8">
        <v>2.16</v>
      </c>
      <c r="Q632" s="8">
        <v>121.4</v>
      </c>
      <c r="R632" s="12">
        <v>0</v>
      </c>
      <c r="S632" s="14">
        <v>1</v>
      </c>
    </row>
    <row r="633" spans="1:19">
      <c r="A633" s="6">
        <v>20</v>
      </c>
      <c r="B633" s="7">
        <v>0.83333333333333304</v>
      </c>
      <c r="C633" s="8">
        <v>26.9</v>
      </c>
      <c r="D633" s="8">
        <v>15.44</v>
      </c>
      <c r="E633" s="23">
        <v>-0.03</v>
      </c>
      <c r="F633" s="8">
        <v>1.61</v>
      </c>
      <c r="G633" s="8">
        <v>8.2899999999999991</v>
      </c>
      <c r="H633" s="8">
        <v>9.91</v>
      </c>
      <c r="I633" s="8">
        <v>1.28</v>
      </c>
      <c r="J633" s="8">
        <v>17</v>
      </c>
      <c r="K633" s="8">
        <v>0</v>
      </c>
      <c r="L633" s="8">
        <v>24.4</v>
      </c>
      <c r="M633" s="8">
        <v>88.1</v>
      </c>
      <c r="N633" s="9">
        <v>1011.1</v>
      </c>
      <c r="O633" s="8">
        <v>7</v>
      </c>
      <c r="P633" s="8">
        <v>2.14</v>
      </c>
      <c r="Q633" s="8">
        <v>116.04</v>
      </c>
      <c r="R633" s="12">
        <v>0</v>
      </c>
      <c r="S633" s="14">
        <v>1</v>
      </c>
    </row>
    <row r="634" spans="1:19">
      <c r="A634" s="6">
        <v>20</v>
      </c>
      <c r="B634" s="7">
        <v>0.875</v>
      </c>
      <c r="C634" s="8">
        <v>26.9</v>
      </c>
      <c r="D634" s="8">
        <v>15.29</v>
      </c>
      <c r="E634" s="23">
        <v>-0.72</v>
      </c>
      <c r="F634" s="8">
        <v>1.25</v>
      </c>
      <c r="G634" s="8">
        <v>6.66</v>
      </c>
      <c r="H634" s="8">
        <v>7.91</v>
      </c>
      <c r="I634" s="8">
        <v>1.46</v>
      </c>
      <c r="J634" s="23">
        <v>985</v>
      </c>
      <c r="K634" s="8">
        <v>0</v>
      </c>
      <c r="L634" s="8">
        <v>24.5</v>
      </c>
      <c r="M634" s="8">
        <v>88</v>
      </c>
      <c r="N634" s="9">
        <v>1011.7</v>
      </c>
      <c r="O634" s="8">
        <v>6</v>
      </c>
      <c r="P634" s="8">
        <v>2.06</v>
      </c>
      <c r="Q634" s="8">
        <v>120.3</v>
      </c>
      <c r="R634" s="12">
        <v>0</v>
      </c>
      <c r="S634" s="14">
        <v>1</v>
      </c>
    </row>
    <row r="635" spans="1:19">
      <c r="A635" s="6">
        <v>20</v>
      </c>
      <c r="B635" s="7">
        <v>0.91666666666666696</v>
      </c>
      <c r="C635" s="8">
        <v>27.1</v>
      </c>
      <c r="D635" s="8">
        <v>16.73</v>
      </c>
      <c r="E635" s="23">
        <v>-1.45</v>
      </c>
      <c r="F635" s="8">
        <v>1.1599999999999999</v>
      </c>
      <c r="G635" s="8">
        <v>4.6500000000000004</v>
      </c>
      <c r="H635" s="8">
        <v>5.81</v>
      </c>
      <c r="I635" s="8">
        <v>1.54</v>
      </c>
      <c r="J635" s="23">
        <v>985</v>
      </c>
      <c r="K635" s="8">
        <v>2</v>
      </c>
      <c r="L635" s="8">
        <v>24.3</v>
      </c>
      <c r="M635" s="8">
        <v>89.8</v>
      </c>
      <c r="N635" s="9">
        <v>1012.2</v>
      </c>
      <c r="O635" s="8">
        <v>4</v>
      </c>
      <c r="P635" s="8">
        <v>2.72</v>
      </c>
      <c r="Q635" s="8">
        <v>109.37</v>
      </c>
      <c r="R635" s="12">
        <v>1</v>
      </c>
      <c r="S635" s="14">
        <v>1</v>
      </c>
    </row>
    <row r="636" spans="1:19">
      <c r="A636" s="6">
        <v>20</v>
      </c>
      <c r="B636" s="7">
        <v>0.95833333333333304</v>
      </c>
      <c r="C636" s="8">
        <v>27.1</v>
      </c>
      <c r="D636" s="8">
        <v>24.28</v>
      </c>
      <c r="E636" s="23">
        <v>-1.2</v>
      </c>
      <c r="F636" s="8">
        <v>1.25</v>
      </c>
      <c r="G636" s="8">
        <v>2.7</v>
      </c>
      <c r="H636" s="8">
        <v>3.95</v>
      </c>
      <c r="I636" s="8">
        <v>1.38</v>
      </c>
      <c r="J636" s="23">
        <v>985</v>
      </c>
      <c r="K636" s="8">
        <v>2</v>
      </c>
      <c r="L636" s="8">
        <v>23.6</v>
      </c>
      <c r="M636" s="8">
        <v>91</v>
      </c>
      <c r="N636" s="9">
        <v>1012.7</v>
      </c>
      <c r="O636" s="8">
        <v>4</v>
      </c>
      <c r="P636" s="8">
        <v>3.82</v>
      </c>
      <c r="Q636" s="8">
        <v>93.91</v>
      </c>
      <c r="R636" s="12">
        <v>4.4000000000000004</v>
      </c>
      <c r="S636" s="14">
        <v>1</v>
      </c>
    </row>
    <row r="638" spans="1:19">
      <c r="A638" s="55" t="s">
        <v>37</v>
      </c>
      <c r="B638" s="44"/>
      <c r="C638" s="8">
        <v>0</v>
      </c>
      <c r="D638" s="8">
        <v>0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8">
        <v>0</v>
      </c>
      <c r="R638" s="8">
        <v>0</v>
      </c>
    </row>
    <row r="639" spans="1:19">
      <c r="A639" s="56" t="s">
        <v>1</v>
      </c>
      <c r="B639" s="44"/>
      <c r="C639" s="8">
        <v>0</v>
      </c>
      <c r="D639" s="8">
        <v>0</v>
      </c>
      <c r="E639" s="8">
        <v>4</v>
      </c>
      <c r="F639" s="8">
        <v>0</v>
      </c>
      <c r="G639" s="8">
        <v>0</v>
      </c>
      <c r="H639" s="8">
        <v>0</v>
      </c>
      <c r="I639" s="8">
        <v>0</v>
      </c>
      <c r="J639" s="8">
        <v>3</v>
      </c>
      <c r="K639" s="8">
        <v>9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8">
        <v>0</v>
      </c>
      <c r="R639" s="8">
        <v>0</v>
      </c>
    </row>
    <row r="640" spans="1:19">
      <c r="A640" s="57" t="s">
        <v>2</v>
      </c>
      <c r="B640" s="44"/>
      <c r="C640" s="8">
        <v>3</v>
      </c>
      <c r="D640" s="8">
        <v>2</v>
      </c>
      <c r="E640" s="8">
        <v>3</v>
      </c>
      <c r="F640" s="8">
        <v>3</v>
      </c>
      <c r="G640" s="8">
        <v>3</v>
      </c>
      <c r="H640" s="8">
        <v>3</v>
      </c>
      <c r="I640" s="8">
        <v>3</v>
      </c>
      <c r="J640" s="8">
        <v>3</v>
      </c>
      <c r="K640" s="8">
        <v>4</v>
      </c>
      <c r="L640" s="8">
        <v>3</v>
      </c>
      <c r="M640" s="8">
        <v>3</v>
      </c>
      <c r="N640" s="8">
        <v>3</v>
      </c>
      <c r="O640" s="8">
        <v>3</v>
      </c>
      <c r="P640" s="8">
        <v>3</v>
      </c>
      <c r="Q640" s="8">
        <v>3</v>
      </c>
      <c r="R640" s="8">
        <v>3</v>
      </c>
    </row>
    <row r="641" spans="1:19">
      <c r="A641" s="58" t="s">
        <v>3</v>
      </c>
      <c r="B641" s="44"/>
      <c r="C641" s="8">
        <v>0</v>
      </c>
      <c r="D641" s="8">
        <v>0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8">
        <v>0</v>
      </c>
      <c r="R641" s="8">
        <v>0</v>
      </c>
    </row>
    <row r="642" spans="1:19">
      <c r="A642" s="59" t="s">
        <v>38</v>
      </c>
      <c r="B642" s="44"/>
      <c r="C642" s="8">
        <f t="shared" ref="C642:R642" si="19">24-C638-C639-C640-C641</f>
        <v>21</v>
      </c>
      <c r="D642" s="8">
        <f t="shared" si="19"/>
        <v>22</v>
      </c>
      <c r="E642" s="8">
        <f t="shared" si="19"/>
        <v>17</v>
      </c>
      <c r="F642" s="8">
        <f t="shared" si="19"/>
        <v>21</v>
      </c>
      <c r="G642" s="8">
        <f t="shared" si="19"/>
        <v>21</v>
      </c>
      <c r="H642" s="8">
        <f t="shared" si="19"/>
        <v>21</v>
      </c>
      <c r="I642" s="8">
        <f t="shared" si="19"/>
        <v>21</v>
      </c>
      <c r="J642" s="8">
        <f t="shared" si="19"/>
        <v>18</v>
      </c>
      <c r="K642" s="8">
        <f t="shared" si="19"/>
        <v>11</v>
      </c>
      <c r="L642" s="8">
        <f t="shared" si="19"/>
        <v>21</v>
      </c>
      <c r="M642" s="8">
        <f t="shared" si="19"/>
        <v>21</v>
      </c>
      <c r="N642" s="8">
        <f t="shared" si="19"/>
        <v>21</v>
      </c>
      <c r="O642" s="8">
        <f t="shared" si="19"/>
        <v>21</v>
      </c>
      <c r="P642" s="8">
        <f t="shared" si="19"/>
        <v>21</v>
      </c>
      <c r="Q642" s="8">
        <f t="shared" si="19"/>
        <v>21</v>
      </c>
      <c r="R642" s="8">
        <f t="shared" si="19"/>
        <v>21</v>
      </c>
    </row>
    <row r="643" spans="1:19">
      <c r="A643" s="60" t="s">
        <v>39</v>
      </c>
      <c r="B643" s="44"/>
      <c r="C643" s="13">
        <f>C642/(SUM(S613:S636))</f>
        <v>0.875</v>
      </c>
      <c r="D643" s="13">
        <f>D642/(SUM(S613:S636))</f>
        <v>0.91666666666666663</v>
      </c>
      <c r="E643" s="13">
        <f>E642/(SUM(S613:S636))</f>
        <v>0.70833333333333337</v>
      </c>
      <c r="F643" s="13">
        <f>F642/(SUM(S613:S636))</f>
        <v>0.875</v>
      </c>
      <c r="G643" s="13">
        <f>G642/(SUM(S613:S636))</f>
        <v>0.875</v>
      </c>
      <c r="H643" s="13">
        <f>H642/(SUM(S613:S636))</f>
        <v>0.875</v>
      </c>
      <c r="I643" s="13">
        <f>I642/(SUM(S613:S636))</f>
        <v>0.875</v>
      </c>
      <c r="J643" s="13">
        <f>J642/(SUM(S613:S636))</f>
        <v>0.75</v>
      </c>
      <c r="K643" s="13">
        <f>K642/(SUM(S613:S636))</f>
        <v>0.45833333333333331</v>
      </c>
      <c r="L643" s="13">
        <f>L642/(SUM(S613:S636))</f>
        <v>0.875</v>
      </c>
      <c r="M643" s="13">
        <f>M642/(SUM(S613:S636))</f>
        <v>0.875</v>
      </c>
      <c r="N643" s="13">
        <f>N642/(SUM(S613:S636))</f>
        <v>0.875</v>
      </c>
      <c r="O643" s="13">
        <f>O642/(SUM(S613:S636))</f>
        <v>0.875</v>
      </c>
      <c r="P643" s="13">
        <f>P642/(SUM(S613:S636))</f>
        <v>0.875</v>
      </c>
      <c r="Q643" s="13">
        <f>Q642/(SUM(S613:S636))</f>
        <v>0.875</v>
      </c>
      <c r="R643" s="13">
        <f>R642/(SUM(S613:S636))</f>
        <v>0.875</v>
      </c>
    </row>
    <row r="645" spans="1:19">
      <c r="A645" s="6">
        <v>21</v>
      </c>
      <c r="B645" s="7">
        <v>0</v>
      </c>
      <c r="C645" s="8">
        <v>27.2</v>
      </c>
      <c r="D645" s="8">
        <v>26.96</v>
      </c>
      <c r="E645" s="8">
        <v>0.24</v>
      </c>
      <c r="F645" s="8">
        <v>1.1599999999999999</v>
      </c>
      <c r="G645" s="8">
        <v>1.57</v>
      </c>
      <c r="H645" s="8">
        <v>2.73</v>
      </c>
      <c r="I645" s="8">
        <v>1.25</v>
      </c>
      <c r="J645" s="23">
        <v>985</v>
      </c>
      <c r="K645" s="8">
        <v>3</v>
      </c>
      <c r="L645" s="8">
        <v>23.3</v>
      </c>
      <c r="M645" s="8">
        <v>93.8</v>
      </c>
      <c r="N645" s="9">
        <v>1012.3</v>
      </c>
      <c r="O645" s="8">
        <v>4</v>
      </c>
      <c r="P645" s="8">
        <v>2.2999999999999998</v>
      </c>
      <c r="Q645" s="8">
        <v>117.48</v>
      </c>
      <c r="R645" s="12">
        <v>1</v>
      </c>
      <c r="S645" s="14">
        <v>1</v>
      </c>
    </row>
    <row r="646" spans="1:19">
      <c r="A646" s="6">
        <v>21</v>
      </c>
      <c r="B646" s="7">
        <v>4.1666666666666664E-2</v>
      </c>
      <c r="C646" s="8">
        <v>27.1</v>
      </c>
      <c r="D646" s="8">
        <v>21.03</v>
      </c>
      <c r="E646" s="8">
        <v>0.17</v>
      </c>
      <c r="F646" s="8">
        <v>1.25</v>
      </c>
      <c r="G646" s="8">
        <v>2.42</v>
      </c>
      <c r="H646" s="8">
        <v>3.68</v>
      </c>
      <c r="I646" s="8">
        <v>2.46</v>
      </c>
      <c r="J646" s="23">
        <v>985</v>
      </c>
      <c r="K646" s="8">
        <v>0</v>
      </c>
      <c r="L646" s="8">
        <v>23.5</v>
      </c>
      <c r="M646" s="8">
        <v>94.1</v>
      </c>
      <c r="N646" s="9">
        <v>1011.6</v>
      </c>
      <c r="O646" s="8">
        <v>4</v>
      </c>
      <c r="P646" s="8">
        <v>1.35</v>
      </c>
      <c r="Q646" s="8">
        <v>137.32</v>
      </c>
      <c r="R646" s="12">
        <v>1</v>
      </c>
      <c r="S646" s="14">
        <v>1</v>
      </c>
    </row>
    <row r="647" spans="1:19">
      <c r="A647" s="6">
        <v>21</v>
      </c>
      <c r="B647" s="7">
        <v>8.3333333333333301E-2</v>
      </c>
      <c r="C647" s="8">
        <v>27</v>
      </c>
      <c r="D647" s="8">
        <v>21.57</v>
      </c>
      <c r="E647" s="8">
        <v>7.0000000000000007E-2</v>
      </c>
      <c r="F647" s="8">
        <v>1.1399999999999999</v>
      </c>
      <c r="G647" s="8">
        <v>3.1</v>
      </c>
      <c r="H647" s="8">
        <v>4.24</v>
      </c>
      <c r="I647" s="8">
        <v>3.08</v>
      </c>
      <c r="J647" s="23">
        <v>985</v>
      </c>
      <c r="K647" s="8">
        <v>0</v>
      </c>
      <c r="L647" s="8">
        <v>23.3</v>
      </c>
      <c r="M647" s="8">
        <v>94.3</v>
      </c>
      <c r="N647" s="9">
        <v>1011.1</v>
      </c>
      <c r="O647" s="8">
        <v>4</v>
      </c>
      <c r="P647" s="8">
        <v>1.32</v>
      </c>
      <c r="Q647" s="8">
        <v>93.63</v>
      </c>
      <c r="R647" s="12">
        <v>25</v>
      </c>
      <c r="S647" s="14">
        <v>1</v>
      </c>
    </row>
    <row r="648" spans="1:19">
      <c r="A648" s="6">
        <v>21</v>
      </c>
      <c r="B648" s="7">
        <v>0.125</v>
      </c>
      <c r="C648" s="8">
        <v>27.3</v>
      </c>
      <c r="D648" s="8">
        <v>19.52</v>
      </c>
      <c r="E648" s="23">
        <v>-0.04</v>
      </c>
      <c r="F648" s="8">
        <v>1.07</v>
      </c>
      <c r="G648" s="8">
        <v>2.04</v>
      </c>
      <c r="H648" s="8">
        <v>3.11</v>
      </c>
      <c r="I648" s="8">
        <v>3.16</v>
      </c>
      <c r="J648" s="23">
        <v>985</v>
      </c>
      <c r="K648" s="8">
        <v>0</v>
      </c>
      <c r="L648" s="8">
        <v>23.5</v>
      </c>
      <c r="M648" s="8">
        <v>94.1</v>
      </c>
      <c r="N648" s="9">
        <v>1010.4</v>
      </c>
      <c r="O648" s="8">
        <v>3</v>
      </c>
      <c r="P648" s="8">
        <v>1.43</v>
      </c>
      <c r="Q648" s="8">
        <v>132.22999999999999</v>
      </c>
      <c r="R648" s="12">
        <v>0.4</v>
      </c>
      <c r="S648" s="14">
        <v>1</v>
      </c>
    </row>
    <row r="649" spans="1:19">
      <c r="A649" s="6">
        <v>21</v>
      </c>
      <c r="B649" s="7">
        <v>0.16666666666666699</v>
      </c>
      <c r="C649" s="8">
        <v>27.1</v>
      </c>
      <c r="D649" s="8">
        <v>15.44</v>
      </c>
      <c r="E649" s="23">
        <v>-0.11</v>
      </c>
      <c r="F649" s="8">
        <v>1.38</v>
      </c>
      <c r="G649" s="8">
        <v>2.84</v>
      </c>
      <c r="H649" s="8">
        <v>4.22</v>
      </c>
      <c r="I649" s="8">
        <v>3.31</v>
      </c>
      <c r="J649" s="23">
        <v>985</v>
      </c>
      <c r="K649" s="8">
        <v>0</v>
      </c>
      <c r="L649" s="8">
        <v>23.5</v>
      </c>
      <c r="M649" s="8">
        <v>94.2</v>
      </c>
      <c r="N649" s="9">
        <v>1010.3</v>
      </c>
      <c r="O649" s="8">
        <v>4</v>
      </c>
      <c r="P649" s="8">
        <v>1.63</v>
      </c>
      <c r="Q649" s="8">
        <v>138.82</v>
      </c>
      <c r="R649" s="12">
        <v>0</v>
      </c>
      <c r="S649" s="14">
        <v>1</v>
      </c>
    </row>
    <row r="650" spans="1:19">
      <c r="A650" s="6">
        <v>21</v>
      </c>
      <c r="B650" s="7">
        <v>0.20833333333333301</v>
      </c>
      <c r="C650" s="8">
        <v>27.2</v>
      </c>
      <c r="D650" s="8">
        <v>14.03</v>
      </c>
      <c r="E650" s="23">
        <v>-0.12</v>
      </c>
      <c r="F650" s="8">
        <v>1.22</v>
      </c>
      <c r="G650" s="8">
        <v>3.76</v>
      </c>
      <c r="H650" s="8">
        <v>4.97</v>
      </c>
      <c r="I650" s="8">
        <v>3.17</v>
      </c>
      <c r="J650" s="23">
        <v>985</v>
      </c>
      <c r="K650" s="23">
        <v>985</v>
      </c>
      <c r="L650" s="8">
        <v>23.6</v>
      </c>
      <c r="M650" s="8">
        <v>91.5</v>
      </c>
      <c r="N650" s="9">
        <v>1010.5</v>
      </c>
      <c r="O650" s="8">
        <v>5</v>
      </c>
      <c r="P650" s="8">
        <v>2.36</v>
      </c>
      <c r="Q650" s="8">
        <v>124.2</v>
      </c>
      <c r="R650" s="12">
        <v>0</v>
      </c>
      <c r="S650" s="14">
        <v>1</v>
      </c>
    </row>
    <row r="651" spans="1:19">
      <c r="A651" s="6">
        <v>21</v>
      </c>
      <c r="B651" s="7">
        <v>0.25</v>
      </c>
      <c r="C651" s="8">
        <v>27.5</v>
      </c>
      <c r="D651" s="8">
        <v>11.51</v>
      </c>
      <c r="E651" s="23">
        <v>-0.16</v>
      </c>
      <c r="F651" s="8">
        <v>1.44</v>
      </c>
      <c r="G651" s="8">
        <v>5.09</v>
      </c>
      <c r="H651" s="8">
        <v>6.53</v>
      </c>
      <c r="I651" s="8">
        <v>3.25</v>
      </c>
      <c r="J651" s="23">
        <v>985</v>
      </c>
      <c r="K651" s="23">
        <v>985</v>
      </c>
      <c r="L651" s="8">
        <v>23.5</v>
      </c>
      <c r="M651" s="8">
        <v>90.2</v>
      </c>
      <c r="N651" s="9">
        <v>1010.7</v>
      </c>
      <c r="O651" s="8">
        <v>8</v>
      </c>
      <c r="P651" s="8">
        <v>2.58</v>
      </c>
      <c r="Q651" s="8">
        <v>131.12</v>
      </c>
      <c r="R651" s="12">
        <v>0</v>
      </c>
      <c r="S651" s="14">
        <v>1</v>
      </c>
    </row>
    <row r="652" spans="1:19">
      <c r="A652" s="6">
        <v>21</v>
      </c>
      <c r="B652" s="7">
        <v>0.29166666666666702</v>
      </c>
      <c r="C652" s="8">
        <v>27.8</v>
      </c>
      <c r="D652" s="8">
        <v>9.02</v>
      </c>
      <c r="E652" s="23">
        <v>-0.14000000000000001</v>
      </c>
      <c r="F652" s="8">
        <v>3.76</v>
      </c>
      <c r="G652" s="8">
        <v>8.91</v>
      </c>
      <c r="H652" s="8">
        <v>12.67</v>
      </c>
      <c r="I652" s="8">
        <v>3.54</v>
      </c>
      <c r="J652" s="23">
        <v>985</v>
      </c>
      <c r="K652" s="23">
        <v>985</v>
      </c>
      <c r="L652" s="8">
        <v>23.9</v>
      </c>
      <c r="M652" s="8">
        <v>87.7</v>
      </c>
      <c r="N652" s="9">
        <v>1011.1</v>
      </c>
      <c r="O652" s="8">
        <v>109</v>
      </c>
      <c r="P652" s="8">
        <v>3.15</v>
      </c>
      <c r="Q652" s="8">
        <v>135.26</v>
      </c>
      <c r="R652" s="12">
        <v>0</v>
      </c>
      <c r="S652" s="14">
        <v>1</v>
      </c>
    </row>
    <row r="653" spans="1:19">
      <c r="A653" s="6">
        <v>21</v>
      </c>
      <c r="B653" s="7">
        <v>0.33333333333333298</v>
      </c>
      <c r="C653" s="8">
        <v>27.9</v>
      </c>
      <c r="D653" s="8">
        <v>12.79</v>
      </c>
      <c r="E653" s="22">
        <v>-0.17</v>
      </c>
      <c r="F653" s="8">
        <v>6.32</v>
      </c>
      <c r="G653" s="8">
        <v>7.72</v>
      </c>
      <c r="H653" s="8">
        <v>14.05</v>
      </c>
      <c r="I653" s="8">
        <v>4.01</v>
      </c>
      <c r="J653" s="25">
        <v>985</v>
      </c>
      <c r="K653" s="25">
        <v>985</v>
      </c>
      <c r="L653" s="8">
        <v>25.4</v>
      </c>
      <c r="M653" s="8">
        <v>79</v>
      </c>
      <c r="N653" s="9">
        <v>1011.4</v>
      </c>
      <c r="O653" s="8">
        <v>358</v>
      </c>
      <c r="P653" s="8">
        <v>3.6</v>
      </c>
      <c r="Q653" s="8">
        <v>129.54</v>
      </c>
      <c r="R653" s="12">
        <v>0</v>
      </c>
      <c r="S653" s="14">
        <v>1</v>
      </c>
    </row>
    <row r="654" spans="1:19">
      <c r="A654" s="6">
        <v>21</v>
      </c>
      <c r="B654" s="7">
        <v>0.375</v>
      </c>
      <c r="C654" s="8">
        <v>28.1</v>
      </c>
      <c r="D654" s="8">
        <v>18.78</v>
      </c>
      <c r="E654" s="25">
        <v>-0.18</v>
      </c>
      <c r="F654" s="8">
        <v>4.74</v>
      </c>
      <c r="G654" s="8">
        <v>4.99</v>
      </c>
      <c r="H654" s="8">
        <v>9.73</v>
      </c>
      <c r="I654" s="8">
        <v>3.67</v>
      </c>
      <c r="J654" s="25">
        <v>985</v>
      </c>
      <c r="K654" s="25" t="s">
        <v>61</v>
      </c>
      <c r="L654" s="8">
        <v>26.8</v>
      </c>
      <c r="M654" s="8">
        <v>69.099999999999994</v>
      </c>
      <c r="N654" s="9">
        <v>1011.9</v>
      </c>
      <c r="O654" s="8">
        <v>589</v>
      </c>
      <c r="P654" s="8">
        <v>4.41</v>
      </c>
      <c r="Q654" s="8">
        <v>119.16</v>
      </c>
      <c r="R654" s="12">
        <v>0</v>
      </c>
      <c r="S654" s="14">
        <v>1</v>
      </c>
    </row>
    <row r="655" spans="1:19">
      <c r="A655" s="6">
        <v>21</v>
      </c>
      <c r="B655" s="7">
        <v>0.41666666666666702</v>
      </c>
      <c r="C655" s="8">
        <v>27.9</v>
      </c>
      <c r="D655" s="8">
        <v>26.47</v>
      </c>
      <c r="E655" s="8">
        <v>0.19</v>
      </c>
      <c r="F655" s="8">
        <v>2.62</v>
      </c>
      <c r="G655" s="8">
        <v>3.48</v>
      </c>
      <c r="H655" s="8">
        <v>6.11</v>
      </c>
      <c r="I655" s="8">
        <v>3.79</v>
      </c>
      <c r="J655" s="25">
        <v>985</v>
      </c>
      <c r="K655" s="25">
        <v>985</v>
      </c>
      <c r="L655" s="8">
        <v>28</v>
      </c>
      <c r="M655" s="8">
        <v>60.3</v>
      </c>
      <c r="N655" s="9">
        <v>1011.9</v>
      </c>
      <c r="O655" s="8">
        <v>734</v>
      </c>
      <c r="P655" s="8">
        <v>5.21</v>
      </c>
      <c r="Q655" s="8">
        <v>111.69</v>
      </c>
      <c r="R655" s="12">
        <v>0</v>
      </c>
      <c r="S655" s="14">
        <v>1</v>
      </c>
    </row>
    <row r="656" spans="1:19">
      <c r="A656" s="6">
        <v>21</v>
      </c>
      <c r="B656" s="7">
        <v>0.45833333333333298</v>
      </c>
      <c r="C656" s="8">
        <v>27.5</v>
      </c>
      <c r="D656" s="8">
        <v>29.28</v>
      </c>
      <c r="E656" s="8">
        <v>0.33</v>
      </c>
      <c r="F656" s="8">
        <v>2.23</v>
      </c>
      <c r="G656" s="8">
        <v>3.18</v>
      </c>
      <c r="H656" s="8">
        <v>5.41</v>
      </c>
      <c r="I656" s="8">
        <v>4.84</v>
      </c>
      <c r="J656" s="8">
        <v>15</v>
      </c>
      <c r="K656" s="8">
        <v>0</v>
      </c>
      <c r="L656" s="8">
        <v>29</v>
      </c>
      <c r="M656" s="8">
        <v>55.3</v>
      </c>
      <c r="N656" s="9">
        <v>1011.5</v>
      </c>
      <c r="O656" s="8">
        <v>791</v>
      </c>
      <c r="P656" s="8">
        <v>4.7300000000000004</v>
      </c>
      <c r="Q656" s="8">
        <v>104.05</v>
      </c>
      <c r="R656" s="12">
        <v>0</v>
      </c>
      <c r="S656" s="14">
        <v>1</v>
      </c>
    </row>
    <row r="657" spans="1:19">
      <c r="A657" s="6">
        <v>21</v>
      </c>
      <c r="B657" s="7">
        <v>0.5</v>
      </c>
      <c r="C657" s="8">
        <v>26.3</v>
      </c>
      <c r="D657" s="8">
        <v>32.9</v>
      </c>
      <c r="E657" s="8">
        <v>0.36</v>
      </c>
      <c r="F657" s="8">
        <v>2.0299999999999998</v>
      </c>
      <c r="G657" s="8">
        <v>3.17</v>
      </c>
      <c r="H657" s="8">
        <v>5.2</v>
      </c>
      <c r="I657" s="8">
        <v>4.12</v>
      </c>
      <c r="J657" s="8">
        <v>17</v>
      </c>
      <c r="K657" s="8">
        <v>0</v>
      </c>
      <c r="L657" s="8">
        <v>29.2</v>
      </c>
      <c r="M657" s="8">
        <v>54.7</v>
      </c>
      <c r="N657" s="9">
        <v>1010.9</v>
      </c>
      <c r="O657" s="8">
        <v>562</v>
      </c>
      <c r="P657" s="8">
        <v>5.12</v>
      </c>
      <c r="Q657" s="8">
        <v>108.74</v>
      </c>
      <c r="R657" s="12">
        <v>0</v>
      </c>
      <c r="S657" s="14">
        <v>1</v>
      </c>
    </row>
    <row r="658" spans="1:19">
      <c r="A658" s="6">
        <v>21</v>
      </c>
      <c r="B658" s="7">
        <v>0.54166666666666696</v>
      </c>
      <c r="C658" s="8">
        <v>26</v>
      </c>
      <c r="D658" s="8">
        <v>32.51</v>
      </c>
      <c r="E658" s="8">
        <v>0.33</v>
      </c>
      <c r="F658" s="8">
        <v>1.96</v>
      </c>
      <c r="G658" s="8">
        <v>3.15</v>
      </c>
      <c r="H658" s="8">
        <v>5.1100000000000003</v>
      </c>
      <c r="I658" s="8">
        <v>3.53</v>
      </c>
      <c r="J658" s="8">
        <v>19</v>
      </c>
      <c r="K658" s="8">
        <v>0</v>
      </c>
      <c r="L658" s="8">
        <v>29.6</v>
      </c>
      <c r="M658" s="8">
        <v>53.2</v>
      </c>
      <c r="N658" s="9">
        <v>1010.1</v>
      </c>
      <c r="O658" s="8">
        <v>616</v>
      </c>
      <c r="P658" s="8">
        <v>4.5</v>
      </c>
      <c r="Q658" s="8">
        <v>97.29</v>
      </c>
      <c r="R658" s="12">
        <v>0</v>
      </c>
      <c r="S658" s="14">
        <v>1</v>
      </c>
    </row>
    <row r="659" spans="1:19">
      <c r="A659" s="6">
        <v>21</v>
      </c>
      <c r="B659" s="7">
        <v>0.58333333333333304</v>
      </c>
      <c r="C659" s="8">
        <v>26.1</v>
      </c>
      <c r="D659" s="8">
        <v>32.71</v>
      </c>
      <c r="E659" s="8">
        <v>0.31</v>
      </c>
      <c r="F659" s="8">
        <v>2.2000000000000002</v>
      </c>
      <c r="G659" s="8">
        <v>2.65</v>
      </c>
      <c r="H659" s="8">
        <v>4.8499999999999996</v>
      </c>
      <c r="I659" s="8">
        <v>3.26</v>
      </c>
      <c r="J659" s="8">
        <v>17</v>
      </c>
      <c r="K659" s="8">
        <v>0</v>
      </c>
      <c r="L659" s="8">
        <v>29.9</v>
      </c>
      <c r="M659" s="8">
        <v>54.1</v>
      </c>
      <c r="N659" s="9">
        <v>1009.2</v>
      </c>
      <c r="O659" s="8">
        <v>788</v>
      </c>
      <c r="P659" s="8">
        <v>4.25</v>
      </c>
      <c r="Q659" s="8">
        <v>78.010000000000005</v>
      </c>
      <c r="R659" s="12">
        <v>0</v>
      </c>
      <c r="S659" s="14">
        <v>1</v>
      </c>
    </row>
    <row r="660" spans="1:19">
      <c r="A660" s="6">
        <v>21</v>
      </c>
      <c r="B660" s="7">
        <v>0.625</v>
      </c>
      <c r="C660" s="8">
        <v>26.2</v>
      </c>
      <c r="D660" s="8">
        <v>33.520000000000003</v>
      </c>
      <c r="E660" s="8">
        <v>0.28000000000000003</v>
      </c>
      <c r="F660" s="8">
        <v>1.79</v>
      </c>
      <c r="G660" s="8">
        <v>2.37</v>
      </c>
      <c r="H660" s="8">
        <v>4.16</v>
      </c>
      <c r="I660" s="8">
        <v>3.3</v>
      </c>
      <c r="J660" s="8">
        <v>17</v>
      </c>
      <c r="K660" s="8">
        <v>0</v>
      </c>
      <c r="L660" s="8">
        <v>29.6</v>
      </c>
      <c r="M660" s="8">
        <v>58.4</v>
      </c>
      <c r="N660" s="9">
        <v>1008.7</v>
      </c>
      <c r="O660" s="8">
        <v>615</v>
      </c>
      <c r="P660" s="8">
        <v>4.0999999999999996</v>
      </c>
      <c r="Q660" s="8">
        <v>68.83</v>
      </c>
      <c r="R660" s="12">
        <v>0</v>
      </c>
      <c r="S660" s="14">
        <v>1</v>
      </c>
    </row>
    <row r="661" spans="1:19">
      <c r="A661" s="6">
        <v>21</v>
      </c>
      <c r="B661" s="7">
        <v>0.66666666666666696</v>
      </c>
      <c r="C661" s="8">
        <v>26.2</v>
      </c>
      <c r="D661" s="8">
        <v>33.15</v>
      </c>
      <c r="E661" s="8">
        <v>0.27</v>
      </c>
      <c r="F661" s="8">
        <v>1.79</v>
      </c>
      <c r="G661" s="8">
        <v>2.59</v>
      </c>
      <c r="H661" s="8">
        <v>4.37</v>
      </c>
      <c r="I661" s="8">
        <v>3.23</v>
      </c>
      <c r="J661" s="8">
        <v>22</v>
      </c>
      <c r="K661" s="8">
        <v>0</v>
      </c>
      <c r="L661" s="8">
        <v>29.6</v>
      </c>
      <c r="M661" s="8">
        <v>59.8</v>
      </c>
      <c r="N661" s="9">
        <v>1008.5</v>
      </c>
      <c r="O661" s="8">
        <v>369</v>
      </c>
      <c r="P661" s="8">
        <v>3.25</v>
      </c>
      <c r="Q661" s="8">
        <v>56.17</v>
      </c>
      <c r="R661" s="12">
        <v>0</v>
      </c>
      <c r="S661" s="14">
        <v>1</v>
      </c>
    </row>
    <row r="662" spans="1:19">
      <c r="A662" s="6">
        <v>21</v>
      </c>
      <c r="B662" s="7">
        <v>0.70833333333333304</v>
      </c>
      <c r="C662" s="8">
        <v>26.6</v>
      </c>
      <c r="D662" s="8">
        <v>31.53</v>
      </c>
      <c r="E662" s="8">
        <v>0.26</v>
      </c>
      <c r="F662" s="8">
        <v>1.65</v>
      </c>
      <c r="G662" s="8">
        <v>3.35</v>
      </c>
      <c r="H662" s="8">
        <v>5</v>
      </c>
      <c r="I662" s="8">
        <v>3.29</v>
      </c>
      <c r="J662" s="8">
        <v>21</v>
      </c>
      <c r="K662" s="8">
        <v>0</v>
      </c>
      <c r="L662" s="8">
        <v>28.8</v>
      </c>
      <c r="M662" s="8">
        <v>64.099999999999994</v>
      </c>
      <c r="N662" s="9">
        <v>1008.6</v>
      </c>
      <c r="O662" s="8">
        <v>140</v>
      </c>
      <c r="P662" s="8">
        <v>2.93</v>
      </c>
      <c r="Q662" s="8">
        <v>62.02</v>
      </c>
      <c r="R662" s="12">
        <v>0</v>
      </c>
      <c r="S662" s="14">
        <v>1</v>
      </c>
    </row>
    <row r="663" spans="1:19">
      <c r="A663" s="6">
        <v>21</v>
      </c>
      <c r="B663" s="7">
        <v>0.75</v>
      </c>
      <c r="C663" s="8">
        <v>26.6</v>
      </c>
      <c r="D663" s="8">
        <v>27.5</v>
      </c>
      <c r="E663" s="8">
        <v>0.35</v>
      </c>
      <c r="F663" s="8">
        <v>1.54</v>
      </c>
      <c r="G663" s="8">
        <v>5.48</v>
      </c>
      <c r="H663" s="8">
        <v>7.02</v>
      </c>
      <c r="I663" s="8">
        <v>3.55</v>
      </c>
      <c r="J663" s="8">
        <v>24</v>
      </c>
      <c r="K663" s="8">
        <v>0</v>
      </c>
      <c r="L663" s="8">
        <v>27.7</v>
      </c>
      <c r="M663" s="8">
        <v>71</v>
      </c>
      <c r="N663" s="9">
        <v>1009</v>
      </c>
      <c r="O663" s="8">
        <v>10</v>
      </c>
      <c r="P663" s="8">
        <v>2.4500000000000002</v>
      </c>
      <c r="Q663" s="8">
        <v>62.5</v>
      </c>
      <c r="R663" s="12">
        <v>0</v>
      </c>
      <c r="S663" s="14">
        <v>1</v>
      </c>
    </row>
    <row r="664" spans="1:19">
      <c r="A664" s="6">
        <v>21</v>
      </c>
      <c r="B664" s="7">
        <v>0.79166666666666696</v>
      </c>
      <c r="C664" s="8">
        <v>26.7</v>
      </c>
      <c r="D664" s="8">
        <v>21.47</v>
      </c>
      <c r="E664" s="8">
        <v>0.47</v>
      </c>
      <c r="F664" s="8">
        <v>2.39</v>
      </c>
      <c r="G664" s="8">
        <v>10.37</v>
      </c>
      <c r="H664" s="8">
        <v>12.76</v>
      </c>
      <c r="I664" s="8">
        <v>3.93</v>
      </c>
      <c r="J664" s="8">
        <v>23</v>
      </c>
      <c r="K664" s="8">
        <v>0</v>
      </c>
      <c r="L664" s="8">
        <v>27.1</v>
      </c>
      <c r="M664" s="8">
        <v>74.599999999999994</v>
      </c>
      <c r="N664" s="9">
        <v>1009.6</v>
      </c>
      <c r="O664" s="8">
        <v>1</v>
      </c>
      <c r="P664" s="8">
        <v>1.79</v>
      </c>
      <c r="Q664" s="8">
        <v>76.63</v>
      </c>
      <c r="R664" s="12">
        <v>0</v>
      </c>
      <c r="S664" s="14">
        <v>1</v>
      </c>
    </row>
    <row r="665" spans="1:19">
      <c r="A665" s="6">
        <v>21</v>
      </c>
      <c r="B665" s="7">
        <v>0.83333333333333304</v>
      </c>
      <c r="C665" s="8">
        <v>26.7</v>
      </c>
      <c r="D665" s="8">
        <v>20.7</v>
      </c>
      <c r="E665" s="8">
        <v>0.33</v>
      </c>
      <c r="F665" s="8">
        <v>1.39</v>
      </c>
      <c r="G665" s="8">
        <v>9.98</v>
      </c>
      <c r="H665" s="8">
        <v>11.38</v>
      </c>
      <c r="I665" s="8">
        <v>3.5</v>
      </c>
      <c r="J665" s="8">
        <v>21</v>
      </c>
      <c r="K665" s="8">
        <v>3</v>
      </c>
      <c r="L665" s="8">
        <v>26.7</v>
      </c>
      <c r="M665" s="8">
        <v>77</v>
      </c>
      <c r="N665" s="9">
        <v>1010.2</v>
      </c>
      <c r="O665" s="8">
        <v>2</v>
      </c>
      <c r="P665" s="8">
        <v>1.77</v>
      </c>
      <c r="Q665" s="8">
        <v>60.77</v>
      </c>
      <c r="R665" s="12">
        <v>0</v>
      </c>
      <c r="S665" s="14">
        <v>1</v>
      </c>
    </row>
    <row r="666" spans="1:19">
      <c r="A666" s="6">
        <v>21</v>
      </c>
      <c r="B666" s="7">
        <v>0.875</v>
      </c>
      <c r="C666" s="8">
        <v>26.7</v>
      </c>
      <c r="D666" s="8">
        <v>26.91</v>
      </c>
      <c r="E666" s="8">
        <v>0.27</v>
      </c>
      <c r="F666" s="8">
        <v>1.2</v>
      </c>
      <c r="G666" s="8">
        <v>4.3600000000000003</v>
      </c>
      <c r="H666" s="8">
        <v>5.57</v>
      </c>
      <c r="I666" s="8">
        <v>3.3</v>
      </c>
      <c r="J666" s="8">
        <v>21</v>
      </c>
      <c r="K666" s="8">
        <v>0</v>
      </c>
      <c r="L666" s="8">
        <v>26.7</v>
      </c>
      <c r="M666" s="8">
        <v>79.3</v>
      </c>
      <c r="N666" s="9">
        <v>1010.9</v>
      </c>
      <c r="O666" s="8">
        <v>2</v>
      </c>
      <c r="P666" s="8">
        <v>2.4300000000000002</v>
      </c>
      <c r="Q666" s="8">
        <v>57.42</v>
      </c>
      <c r="R666" s="12">
        <v>0</v>
      </c>
      <c r="S666" s="14">
        <v>1</v>
      </c>
    </row>
    <row r="667" spans="1:19">
      <c r="A667" s="6">
        <v>21</v>
      </c>
      <c r="B667" s="7">
        <v>0.91666666666666696</v>
      </c>
      <c r="C667" s="8">
        <v>26.8</v>
      </c>
      <c r="D667" s="8">
        <v>28.38</v>
      </c>
      <c r="E667" s="8">
        <v>0.24</v>
      </c>
      <c r="F667" s="8">
        <v>1.1000000000000001</v>
      </c>
      <c r="G667" s="8">
        <v>2.0099999999999998</v>
      </c>
      <c r="H667" s="8">
        <v>3.12</v>
      </c>
      <c r="I667" s="8">
        <v>3.29</v>
      </c>
      <c r="J667" s="8">
        <v>20</v>
      </c>
      <c r="K667" s="8">
        <v>0</v>
      </c>
      <c r="L667" s="8">
        <v>26.6</v>
      </c>
      <c r="M667" s="8">
        <v>81</v>
      </c>
      <c r="N667" s="9">
        <v>1011.3</v>
      </c>
      <c r="O667" s="8">
        <v>2</v>
      </c>
      <c r="P667" s="8">
        <v>2.6</v>
      </c>
      <c r="Q667" s="8">
        <v>57.6</v>
      </c>
      <c r="R667" s="12">
        <v>0</v>
      </c>
      <c r="S667" s="14">
        <v>1</v>
      </c>
    </row>
    <row r="668" spans="1:19">
      <c r="A668" s="6">
        <v>21</v>
      </c>
      <c r="B668" s="7">
        <v>0.95833333333333304</v>
      </c>
      <c r="C668" s="8">
        <v>26.7</v>
      </c>
      <c r="D668" s="8">
        <v>29.42</v>
      </c>
      <c r="E668" s="8">
        <v>0.22</v>
      </c>
      <c r="F668" s="8">
        <v>1.07</v>
      </c>
      <c r="G668" s="8">
        <v>1.37</v>
      </c>
      <c r="H668" s="8">
        <v>2.44</v>
      </c>
      <c r="I668" s="8">
        <v>3.65</v>
      </c>
      <c r="J668" s="8">
        <v>22</v>
      </c>
      <c r="K668" s="8">
        <v>0</v>
      </c>
      <c r="L668" s="8">
        <v>26.7</v>
      </c>
      <c r="M668" s="8">
        <v>78</v>
      </c>
      <c r="N668" s="9">
        <v>1011.5</v>
      </c>
      <c r="O668" s="8">
        <v>2</v>
      </c>
      <c r="P668" s="8">
        <v>2.54</v>
      </c>
      <c r="Q668" s="8">
        <v>63.23</v>
      </c>
      <c r="R668" s="12">
        <v>0</v>
      </c>
      <c r="S668" s="14">
        <v>1</v>
      </c>
    </row>
    <row r="670" spans="1:19">
      <c r="A670" s="55" t="s">
        <v>37</v>
      </c>
      <c r="B670" s="44"/>
      <c r="C670" s="8">
        <v>0</v>
      </c>
      <c r="D670" s="8">
        <v>0</v>
      </c>
      <c r="E670" s="8">
        <v>1</v>
      </c>
      <c r="F670" s="8">
        <v>0</v>
      </c>
      <c r="G670" s="8">
        <v>0</v>
      </c>
      <c r="H670" s="8">
        <v>0</v>
      </c>
      <c r="I670" s="8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</row>
    <row r="671" spans="1:19">
      <c r="A671" s="56" t="s">
        <v>1</v>
      </c>
      <c r="B671" s="44"/>
      <c r="C671" s="8">
        <v>0</v>
      </c>
      <c r="D671" s="8">
        <v>0</v>
      </c>
      <c r="E671" s="8">
        <v>5</v>
      </c>
      <c r="F671" s="8">
        <v>0</v>
      </c>
      <c r="G671" s="8">
        <v>0</v>
      </c>
      <c r="H671" s="8">
        <v>0</v>
      </c>
      <c r="I671" s="8">
        <v>0</v>
      </c>
      <c r="J671" s="8">
        <v>8</v>
      </c>
      <c r="K671" s="8">
        <v>3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</row>
    <row r="672" spans="1:19">
      <c r="A672" s="57" t="s">
        <v>2</v>
      </c>
      <c r="B672" s="44"/>
      <c r="C672" s="8">
        <v>0</v>
      </c>
      <c r="D672" s="8">
        <v>0</v>
      </c>
      <c r="E672" s="8">
        <v>1</v>
      </c>
      <c r="F672" s="8">
        <v>0</v>
      </c>
      <c r="G672" s="8">
        <v>0</v>
      </c>
      <c r="H672" s="8">
        <v>0</v>
      </c>
      <c r="I672" s="8">
        <v>0</v>
      </c>
      <c r="J672" s="8">
        <v>3</v>
      </c>
      <c r="K672" s="8">
        <v>3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</row>
    <row r="673" spans="1:19">
      <c r="A673" s="58" t="s">
        <v>3</v>
      </c>
      <c r="B673" s="44"/>
      <c r="C673" s="8">
        <v>0</v>
      </c>
      <c r="D673" s="8">
        <v>0</v>
      </c>
      <c r="E673" s="8">
        <v>0</v>
      </c>
      <c r="F673" s="8">
        <v>0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</row>
    <row r="674" spans="1:19">
      <c r="A674" s="59" t="s">
        <v>38</v>
      </c>
      <c r="B674" s="44"/>
      <c r="C674" s="8">
        <f t="shared" ref="C674:R674" si="20">24-C670-C671-C672-C673</f>
        <v>24</v>
      </c>
      <c r="D674" s="8">
        <f t="shared" si="20"/>
        <v>24</v>
      </c>
      <c r="E674" s="8">
        <f t="shared" si="20"/>
        <v>17</v>
      </c>
      <c r="F674" s="8">
        <f t="shared" si="20"/>
        <v>24</v>
      </c>
      <c r="G674" s="8">
        <f t="shared" si="20"/>
        <v>24</v>
      </c>
      <c r="H674" s="8">
        <f t="shared" si="20"/>
        <v>24</v>
      </c>
      <c r="I674" s="8">
        <f t="shared" si="20"/>
        <v>24</v>
      </c>
      <c r="J674" s="8">
        <f t="shared" si="20"/>
        <v>13</v>
      </c>
      <c r="K674" s="8">
        <f t="shared" si="20"/>
        <v>18</v>
      </c>
      <c r="L674" s="8">
        <f t="shared" si="20"/>
        <v>24</v>
      </c>
      <c r="M674" s="8">
        <f t="shared" si="20"/>
        <v>24</v>
      </c>
      <c r="N674" s="8">
        <f t="shared" si="20"/>
        <v>24</v>
      </c>
      <c r="O674" s="8">
        <f t="shared" si="20"/>
        <v>24</v>
      </c>
      <c r="P674" s="8">
        <f t="shared" si="20"/>
        <v>24</v>
      </c>
      <c r="Q674" s="8">
        <f t="shared" si="20"/>
        <v>24</v>
      </c>
      <c r="R674" s="8">
        <f t="shared" si="20"/>
        <v>24</v>
      </c>
    </row>
    <row r="675" spans="1:19">
      <c r="A675" s="60" t="s">
        <v>39</v>
      </c>
      <c r="B675" s="44"/>
      <c r="C675" s="13">
        <f>C674/(SUM(S645:S668))</f>
        <v>1</v>
      </c>
      <c r="D675" s="13">
        <f>D674/(SUM(S645:S668))</f>
        <v>1</v>
      </c>
      <c r="E675" s="13">
        <f>E674/(SUM(S645:S668))</f>
        <v>0.70833333333333337</v>
      </c>
      <c r="F675" s="13">
        <f>F674/(SUM(S645:S668))</f>
        <v>1</v>
      </c>
      <c r="G675" s="13">
        <f>G674/(SUM(S645:S668))</f>
        <v>1</v>
      </c>
      <c r="H675" s="13">
        <f>H674/(SUM(S645:S668))</f>
        <v>1</v>
      </c>
      <c r="I675" s="13">
        <f>I674/(SUM(S645:S668))</f>
        <v>1</v>
      </c>
      <c r="J675" s="13">
        <f>J674/(SUM(S645:S668))</f>
        <v>0.54166666666666663</v>
      </c>
      <c r="K675" s="13">
        <f>K674/(SUM(S645:S668))</f>
        <v>0.75</v>
      </c>
      <c r="L675" s="13">
        <f>L674/(SUM(S645:S668))</f>
        <v>1</v>
      </c>
      <c r="M675" s="13">
        <f>M674/(SUM(S645:S668))</f>
        <v>1</v>
      </c>
      <c r="N675" s="13">
        <f>N674/(SUM(S645:S668))</f>
        <v>1</v>
      </c>
      <c r="O675" s="13">
        <f>O674/(SUM(S645:S668))</f>
        <v>1</v>
      </c>
      <c r="P675" s="13">
        <f>P674/(SUM(S645:S668))</f>
        <v>1</v>
      </c>
      <c r="Q675" s="13">
        <f>Q674/(SUM(S645:S668))</f>
        <v>1</v>
      </c>
      <c r="R675" s="13">
        <f>R674/(SUM(S645:S668))</f>
        <v>1</v>
      </c>
    </row>
    <row r="677" spans="1:19">
      <c r="A677" s="6">
        <v>22</v>
      </c>
      <c r="B677" s="7">
        <v>0</v>
      </c>
      <c r="C677" s="8">
        <v>26.6</v>
      </c>
      <c r="D677" s="8">
        <v>29.64</v>
      </c>
      <c r="E677" s="8">
        <v>0.18</v>
      </c>
      <c r="F677" s="8">
        <v>1.04</v>
      </c>
      <c r="G677" s="8">
        <v>1.07</v>
      </c>
      <c r="H677" s="8">
        <v>2.1</v>
      </c>
      <c r="I677" s="8">
        <v>3.74</v>
      </c>
      <c r="J677" s="8">
        <v>18</v>
      </c>
      <c r="K677" s="23">
        <v>985</v>
      </c>
      <c r="L677" s="8">
        <v>26.7</v>
      </c>
      <c r="M677" s="8">
        <v>75.099999999999994</v>
      </c>
      <c r="N677" s="9">
        <v>1011.5</v>
      </c>
      <c r="O677" s="8">
        <v>2</v>
      </c>
      <c r="P677" s="8">
        <v>2.71</v>
      </c>
      <c r="Q677" s="8">
        <v>77.67</v>
      </c>
      <c r="R677" s="12">
        <v>0</v>
      </c>
      <c r="S677" s="14">
        <v>1</v>
      </c>
    </row>
    <row r="678" spans="1:19">
      <c r="A678" s="6">
        <v>22</v>
      </c>
      <c r="B678" s="7">
        <v>4.1666666666666664E-2</v>
      </c>
      <c r="C678" s="8">
        <v>27</v>
      </c>
      <c r="D678" s="8">
        <v>27.28</v>
      </c>
      <c r="E678" s="8">
        <v>0.19</v>
      </c>
      <c r="F678" s="8">
        <v>1.05</v>
      </c>
      <c r="G678" s="8">
        <v>2.34</v>
      </c>
      <c r="H678" s="8">
        <v>3.39</v>
      </c>
      <c r="I678" s="8">
        <v>2.74</v>
      </c>
      <c r="J678" s="8">
        <v>18</v>
      </c>
      <c r="K678" s="23">
        <v>985</v>
      </c>
      <c r="L678" s="8">
        <v>26.3</v>
      </c>
      <c r="M678" s="8">
        <v>76.8</v>
      </c>
      <c r="N678" s="9">
        <v>1011.5</v>
      </c>
      <c r="O678" s="8">
        <v>2</v>
      </c>
      <c r="P678" s="8">
        <v>2.73</v>
      </c>
      <c r="Q678" s="8">
        <v>91.48</v>
      </c>
      <c r="R678" s="12">
        <v>0</v>
      </c>
      <c r="S678" s="14">
        <v>1</v>
      </c>
    </row>
    <row r="679" spans="1:19">
      <c r="A679" s="6">
        <v>22</v>
      </c>
      <c r="B679" s="7">
        <v>8.3333333333333301E-2</v>
      </c>
      <c r="C679" s="8">
        <v>27.3</v>
      </c>
      <c r="D679" s="8">
        <v>27.11</v>
      </c>
      <c r="E679" s="8">
        <v>0.16</v>
      </c>
      <c r="F679" s="8">
        <v>1.18</v>
      </c>
      <c r="G679" s="8">
        <v>1.29</v>
      </c>
      <c r="H679" s="8">
        <v>2.4700000000000002</v>
      </c>
      <c r="I679" s="8">
        <v>2.4300000000000002</v>
      </c>
      <c r="J679" s="8">
        <v>24</v>
      </c>
      <c r="K679" s="23">
        <v>985</v>
      </c>
      <c r="L679" s="8">
        <v>25.7</v>
      </c>
      <c r="M679" s="8">
        <v>78.3</v>
      </c>
      <c r="N679" s="9">
        <v>1011.3</v>
      </c>
      <c r="O679" s="8">
        <v>2</v>
      </c>
      <c r="P679" s="8">
        <v>2.4900000000000002</v>
      </c>
      <c r="Q679" s="8">
        <v>100.29</v>
      </c>
      <c r="R679" s="12">
        <v>0</v>
      </c>
      <c r="S679" s="14">
        <v>1</v>
      </c>
    </row>
    <row r="680" spans="1:19">
      <c r="A680" s="6">
        <v>22</v>
      </c>
      <c r="B680" s="7">
        <v>0.125</v>
      </c>
      <c r="C680" s="8">
        <v>27.2</v>
      </c>
      <c r="D680" s="8">
        <v>25.34</v>
      </c>
      <c r="E680" s="8">
        <v>0.16</v>
      </c>
      <c r="F680" s="8">
        <v>1.1299999999999999</v>
      </c>
      <c r="G680" s="8">
        <v>0.85</v>
      </c>
      <c r="H680" s="8">
        <v>1.98</v>
      </c>
      <c r="I680" s="8">
        <v>2.39</v>
      </c>
      <c r="J680" s="8">
        <v>24</v>
      </c>
      <c r="K680" s="23">
        <v>985</v>
      </c>
      <c r="L680" s="8">
        <v>24.8</v>
      </c>
      <c r="M680" s="8">
        <v>79.8</v>
      </c>
      <c r="N680" s="9">
        <v>1010.7</v>
      </c>
      <c r="O680" s="8">
        <v>1</v>
      </c>
      <c r="P680" s="8">
        <v>1.99</v>
      </c>
      <c r="Q680" s="8">
        <v>113.27</v>
      </c>
      <c r="R680" s="12">
        <v>0</v>
      </c>
      <c r="S680" s="14">
        <v>1</v>
      </c>
    </row>
    <row r="681" spans="1:19">
      <c r="A681" s="6">
        <v>22</v>
      </c>
      <c r="B681" s="7">
        <v>0.16666666666666699</v>
      </c>
      <c r="C681" s="8">
        <v>27.2</v>
      </c>
      <c r="D681" s="8">
        <v>25.18</v>
      </c>
      <c r="E681" s="8">
        <v>0.12</v>
      </c>
      <c r="F681" s="8">
        <v>1.25</v>
      </c>
      <c r="G681" s="8">
        <v>0.97</v>
      </c>
      <c r="H681" s="8">
        <v>2.23</v>
      </c>
      <c r="I681" s="8">
        <v>2.31</v>
      </c>
      <c r="J681" s="8">
        <v>20</v>
      </c>
      <c r="K681" s="23">
        <v>985</v>
      </c>
      <c r="L681" s="8">
        <v>24.4</v>
      </c>
      <c r="M681" s="8">
        <v>71.3</v>
      </c>
      <c r="N681" s="9">
        <v>1010.7</v>
      </c>
      <c r="O681" s="8">
        <v>2</v>
      </c>
      <c r="P681" s="8">
        <v>3.01</v>
      </c>
      <c r="Q681" s="8">
        <v>103.94</v>
      </c>
      <c r="R681" s="12">
        <v>0</v>
      </c>
      <c r="S681" s="14">
        <v>1</v>
      </c>
    </row>
    <row r="682" spans="1:19">
      <c r="A682" s="6">
        <v>22</v>
      </c>
      <c r="B682" s="7">
        <v>0.20833333333333301</v>
      </c>
      <c r="C682" s="8">
        <v>27.3</v>
      </c>
      <c r="D682" s="8">
        <v>22.76</v>
      </c>
      <c r="E682" s="8">
        <v>0.12</v>
      </c>
      <c r="F682" s="8">
        <v>1.01</v>
      </c>
      <c r="G682" s="8">
        <v>1.49</v>
      </c>
      <c r="H682" s="8">
        <v>2.4900000000000002</v>
      </c>
      <c r="I682" s="8">
        <v>2.38</v>
      </c>
      <c r="J682" s="8">
        <v>16</v>
      </c>
      <c r="K682" s="23">
        <v>985</v>
      </c>
      <c r="L682" s="8">
        <v>23.3</v>
      </c>
      <c r="M682" s="8">
        <v>75.099999999999994</v>
      </c>
      <c r="N682" s="9">
        <v>1010.9</v>
      </c>
      <c r="O682" s="8">
        <v>1</v>
      </c>
      <c r="P682" s="8">
        <v>2.83</v>
      </c>
      <c r="Q682" s="8">
        <v>117.76</v>
      </c>
      <c r="R682" s="12">
        <v>0</v>
      </c>
      <c r="S682" s="14">
        <v>1</v>
      </c>
    </row>
    <row r="683" spans="1:19">
      <c r="A683" s="6">
        <v>22</v>
      </c>
      <c r="B683" s="7">
        <v>0.25</v>
      </c>
      <c r="C683" s="8">
        <v>27.4</v>
      </c>
      <c r="D683" s="8">
        <v>15.86</v>
      </c>
      <c r="E683" s="8">
        <v>0.16</v>
      </c>
      <c r="F683" s="8">
        <v>1.1599999999999999</v>
      </c>
      <c r="G683" s="8">
        <v>3.89</v>
      </c>
      <c r="H683" s="8">
        <v>5.04</v>
      </c>
      <c r="I683" s="8">
        <v>2.35</v>
      </c>
      <c r="J683" s="8">
        <v>14</v>
      </c>
      <c r="K683" s="23">
        <v>985</v>
      </c>
      <c r="L683" s="8">
        <v>22.3</v>
      </c>
      <c r="M683" s="8">
        <v>80.2</v>
      </c>
      <c r="N683" s="9">
        <v>1011.2</v>
      </c>
      <c r="O683" s="8">
        <v>7</v>
      </c>
      <c r="P683" s="8">
        <v>2.72</v>
      </c>
      <c r="Q683" s="8">
        <v>116.14</v>
      </c>
      <c r="R683" s="12">
        <v>0</v>
      </c>
      <c r="S683" s="14">
        <v>1</v>
      </c>
    </row>
    <row r="684" spans="1:19">
      <c r="A684" s="6">
        <v>22</v>
      </c>
      <c r="B684" s="7">
        <v>0.29166666666666702</v>
      </c>
      <c r="C684" s="8">
        <v>27.5</v>
      </c>
      <c r="D684" s="8">
        <v>13.52</v>
      </c>
      <c r="E684" s="8">
        <v>0.19</v>
      </c>
      <c r="F684" s="8">
        <v>2.85</v>
      </c>
      <c r="G684" s="8">
        <v>6.37</v>
      </c>
      <c r="H684" s="8">
        <v>9.2200000000000006</v>
      </c>
      <c r="I684" s="8">
        <v>2.3199999999999998</v>
      </c>
      <c r="J684" s="8">
        <v>26</v>
      </c>
      <c r="K684" s="23">
        <v>985</v>
      </c>
      <c r="L684" s="8">
        <v>22.8</v>
      </c>
      <c r="M684" s="8">
        <v>76.2</v>
      </c>
      <c r="N684" s="9">
        <v>1011.3</v>
      </c>
      <c r="O684" s="8">
        <v>141</v>
      </c>
      <c r="P684" s="8">
        <v>3.49</v>
      </c>
      <c r="Q684" s="8">
        <v>118.42</v>
      </c>
      <c r="R684" s="12">
        <v>0</v>
      </c>
      <c r="S684" s="14">
        <v>1</v>
      </c>
    </row>
    <row r="685" spans="1:19">
      <c r="A685" s="6">
        <v>22</v>
      </c>
      <c r="B685" s="7">
        <v>0.33333333333333298</v>
      </c>
      <c r="C685" s="8">
        <v>27.2</v>
      </c>
      <c r="D685" s="8">
        <v>16.239999999999998</v>
      </c>
      <c r="E685" s="8">
        <v>0.21</v>
      </c>
      <c r="F685" s="8">
        <v>5.31</v>
      </c>
      <c r="G685" s="8">
        <v>7.14</v>
      </c>
      <c r="H685" s="8">
        <v>12.45</v>
      </c>
      <c r="I685" s="8">
        <v>2.31</v>
      </c>
      <c r="J685" s="8">
        <v>29</v>
      </c>
      <c r="K685" s="25">
        <v>985</v>
      </c>
      <c r="L685" s="8">
        <v>24.6</v>
      </c>
      <c r="M685" s="8">
        <v>67</v>
      </c>
      <c r="N685" s="9">
        <v>1011.5</v>
      </c>
      <c r="O685" s="8">
        <v>387</v>
      </c>
      <c r="P685" s="8">
        <v>4.08</v>
      </c>
      <c r="Q685" s="8">
        <v>125.78</v>
      </c>
      <c r="R685" s="12">
        <v>0</v>
      </c>
      <c r="S685" s="14">
        <v>1</v>
      </c>
    </row>
    <row r="686" spans="1:19">
      <c r="A686" s="6">
        <v>22</v>
      </c>
      <c r="B686" s="7">
        <v>0.375</v>
      </c>
      <c r="C686" s="8">
        <v>27</v>
      </c>
      <c r="D686" s="8">
        <v>23.57</v>
      </c>
      <c r="E686" s="8">
        <v>0.16</v>
      </c>
      <c r="F686" s="8">
        <v>3.8</v>
      </c>
      <c r="G686" s="8">
        <v>4.92</v>
      </c>
      <c r="H686" s="8">
        <v>8.7200000000000006</v>
      </c>
      <c r="I686" s="8">
        <v>2.37</v>
      </c>
      <c r="J686" s="8">
        <v>26</v>
      </c>
      <c r="K686" s="25">
        <v>985</v>
      </c>
      <c r="L686" s="8">
        <v>26.3</v>
      </c>
      <c r="M686" s="8">
        <v>59.2</v>
      </c>
      <c r="N686" s="9">
        <v>1011.7</v>
      </c>
      <c r="O686" s="8">
        <v>619</v>
      </c>
      <c r="P686" s="8">
        <v>5.03</v>
      </c>
      <c r="Q686" s="8">
        <v>119.26</v>
      </c>
      <c r="R686" s="12">
        <v>0</v>
      </c>
      <c r="S686" s="14">
        <v>1</v>
      </c>
    </row>
    <row r="687" spans="1:19">
      <c r="A687" s="6">
        <v>22</v>
      </c>
      <c r="B687" s="7">
        <v>0.41666666666666702</v>
      </c>
      <c r="C687" s="8">
        <v>27.4</v>
      </c>
      <c r="D687" s="8">
        <v>27.41</v>
      </c>
      <c r="E687" s="8">
        <v>0.13</v>
      </c>
      <c r="F687" s="8">
        <v>2.52</v>
      </c>
      <c r="G687" s="8">
        <v>3.53</v>
      </c>
      <c r="H687" s="8">
        <v>6.05</v>
      </c>
      <c r="I687" s="8">
        <v>1.88</v>
      </c>
      <c r="J687" s="8">
        <v>23</v>
      </c>
      <c r="K687" s="25">
        <v>985</v>
      </c>
      <c r="L687" s="8">
        <v>28.1</v>
      </c>
      <c r="M687" s="8">
        <v>52.1</v>
      </c>
      <c r="N687" s="9">
        <v>1011.7</v>
      </c>
      <c r="O687" s="8">
        <v>804</v>
      </c>
      <c r="P687" s="8">
        <v>4.76</v>
      </c>
      <c r="Q687" s="8">
        <v>107.5</v>
      </c>
      <c r="R687" s="12">
        <v>0</v>
      </c>
      <c r="S687" s="14">
        <v>1</v>
      </c>
    </row>
    <row r="688" spans="1:19">
      <c r="A688" s="6">
        <v>22</v>
      </c>
      <c r="B688" s="7">
        <v>0.45833333333333298</v>
      </c>
      <c r="C688" s="8">
        <v>27.6</v>
      </c>
      <c r="D688" s="8">
        <v>30.99</v>
      </c>
      <c r="E688" s="8">
        <v>0.13</v>
      </c>
      <c r="F688" s="8">
        <v>2.23</v>
      </c>
      <c r="G688" s="8">
        <v>2.97</v>
      </c>
      <c r="H688" s="8">
        <v>5.2</v>
      </c>
      <c r="I688" s="8">
        <v>2.12</v>
      </c>
      <c r="J688" s="8">
        <v>21</v>
      </c>
      <c r="K688" s="25" t="s">
        <v>61</v>
      </c>
      <c r="L688" s="8">
        <v>29</v>
      </c>
      <c r="M688" s="8">
        <v>48</v>
      </c>
      <c r="N688" s="9">
        <v>1011.2</v>
      </c>
      <c r="O688" s="8">
        <v>921</v>
      </c>
      <c r="P688" s="8">
        <v>5.2</v>
      </c>
      <c r="Q688" s="8">
        <v>108.57</v>
      </c>
      <c r="R688" s="12">
        <v>0</v>
      </c>
      <c r="S688" s="14">
        <v>1</v>
      </c>
    </row>
    <row r="689" spans="1:19">
      <c r="A689" s="6">
        <v>22</v>
      </c>
      <c r="B689" s="7">
        <v>0.5</v>
      </c>
      <c r="C689" s="8">
        <v>28</v>
      </c>
      <c r="D689" s="8">
        <v>36.229999999999997</v>
      </c>
      <c r="E689" s="8">
        <v>0.11</v>
      </c>
      <c r="F689" s="8">
        <v>1.77</v>
      </c>
      <c r="G689" s="8">
        <v>3.39</v>
      </c>
      <c r="H689" s="8">
        <v>5.16</v>
      </c>
      <c r="I689" s="8">
        <v>1.26</v>
      </c>
      <c r="J689" s="8">
        <v>17</v>
      </c>
      <c r="K689" s="25">
        <v>985</v>
      </c>
      <c r="L689" s="8">
        <v>30</v>
      </c>
      <c r="M689" s="8">
        <v>45.1</v>
      </c>
      <c r="N689" s="9">
        <v>1010.6</v>
      </c>
      <c r="O689" s="8">
        <v>950</v>
      </c>
      <c r="P689" s="8">
        <v>4.82</v>
      </c>
      <c r="Q689" s="8">
        <v>103.57</v>
      </c>
      <c r="R689" s="12">
        <v>0</v>
      </c>
      <c r="S689" s="14">
        <v>1</v>
      </c>
    </row>
    <row r="690" spans="1:19">
      <c r="A690" s="6">
        <v>22</v>
      </c>
      <c r="B690" s="7">
        <v>0.54166666666666696</v>
      </c>
      <c r="C690" s="8">
        <v>28.3</v>
      </c>
      <c r="D690" s="8">
        <v>36.04</v>
      </c>
      <c r="E690" s="8">
        <v>0.11</v>
      </c>
      <c r="F690" s="8">
        <v>2.02</v>
      </c>
      <c r="G690" s="8">
        <v>2.64</v>
      </c>
      <c r="H690" s="8">
        <v>4.66</v>
      </c>
      <c r="I690" s="8">
        <v>1.28</v>
      </c>
      <c r="J690" s="8">
        <v>19</v>
      </c>
      <c r="K690" s="8">
        <v>0</v>
      </c>
      <c r="L690" s="8">
        <v>30.4</v>
      </c>
      <c r="M690" s="8">
        <v>46.5</v>
      </c>
      <c r="N690" s="9">
        <v>1009.9</v>
      </c>
      <c r="O690" s="8">
        <v>884</v>
      </c>
      <c r="P690" s="8">
        <v>4.07</v>
      </c>
      <c r="Q690" s="8">
        <v>83.7</v>
      </c>
      <c r="R690" s="12">
        <v>0</v>
      </c>
      <c r="S690" s="14">
        <v>1</v>
      </c>
    </row>
    <row r="691" spans="1:19">
      <c r="A691" s="6">
        <v>22</v>
      </c>
      <c r="B691" s="7">
        <v>0.58333333333333304</v>
      </c>
      <c r="C691" s="8">
        <v>26.6</v>
      </c>
      <c r="D691" s="8">
        <v>32.81</v>
      </c>
      <c r="E691" s="8">
        <v>0.18</v>
      </c>
      <c r="F691" s="8">
        <v>1.71</v>
      </c>
      <c r="G691" s="8">
        <v>2.27</v>
      </c>
      <c r="H691" s="8">
        <v>3.98</v>
      </c>
      <c r="I691" s="8">
        <v>2.89</v>
      </c>
      <c r="J691" s="8">
        <v>25</v>
      </c>
      <c r="K691" s="8">
        <v>0</v>
      </c>
      <c r="L691" s="8">
        <v>30.1</v>
      </c>
      <c r="M691" s="8">
        <v>48.6</v>
      </c>
      <c r="N691" s="9">
        <v>1009</v>
      </c>
      <c r="O691" s="8">
        <v>814</v>
      </c>
      <c r="P691" s="8">
        <v>4.4400000000000004</v>
      </c>
      <c r="Q691" s="8">
        <v>61.27</v>
      </c>
      <c r="R691" s="12">
        <v>0</v>
      </c>
      <c r="S691" s="14">
        <v>1</v>
      </c>
    </row>
    <row r="692" spans="1:19">
      <c r="A692" s="6">
        <v>22</v>
      </c>
      <c r="B692" s="7">
        <v>0.625</v>
      </c>
      <c r="C692" s="8">
        <v>25.7</v>
      </c>
      <c r="D692" s="8">
        <v>32.74</v>
      </c>
      <c r="E692" s="8">
        <v>0.18</v>
      </c>
      <c r="F692" s="8">
        <v>1.84</v>
      </c>
      <c r="G692" s="8">
        <v>2.2200000000000002</v>
      </c>
      <c r="H692" s="8">
        <v>4.0599999999999996</v>
      </c>
      <c r="I692" s="8">
        <v>2.68</v>
      </c>
      <c r="J692" s="8">
        <v>20</v>
      </c>
      <c r="K692" s="8">
        <v>0</v>
      </c>
      <c r="L692" s="8">
        <v>30</v>
      </c>
      <c r="M692" s="8">
        <v>45.7</v>
      </c>
      <c r="N692" s="9">
        <v>1008.6</v>
      </c>
      <c r="O692" s="8">
        <v>630</v>
      </c>
      <c r="P692" s="8">
        <v>4.58</v>
      </c>
      <c r="Q692" s="8">
        <v>69.67</v>
      </c>
      <c r="R692" s="12">
        <v>0</v>
      </c>
      <c r="S692" s="14">
        <v>1</v>
      </c>
    </row>
    <row r="693" spans="1:19">
      <c r="A693" s="6">
        <v>22</v>
      </c>
      <c r="B693" s="7">
        <v>0.66666666666666696</v>
      </c>
      <c r="C693" s="8">
        <v>25.7</v>
      </c>
      <c r="D693" s="8">
        <v>30.95</v>
      </c>
      <c r="E693" s="8">
        <v>0.17</v>
      </c>
      <c r="F693" s="8">
        <v>1.96</v>
      </c>
      <c r="G693" s="8">
        <v>2.5299999999999998</v>
      </c>
      <c r="H693" s="8">
        <v>4.4800000000000004</v>
      </c>
      <c r="I693" s="8">
        <v>2.69</v>
      </c>
      <c r="J693" s="8">
        <v>18</v>
      </c>
      <c r="K693" s="8">
        <v>0</v>
      </c>
      <c r="L693" s="8">
        <v>29.7</v>
      </c>
      <c r="M693" s="8">
        <v>48.4</v>
      </c>
      <c r="N693" s="9">
        <v>1008.6</v>
      </c>
      <c r="O693" s="8">
        <v>353</v>
      </c>
      <c r="P693" s="8">
        <v>3.76</v>
      </c>
      <c r="Q693" s="8">
        <v>61.2</v>
      </c>
      <c r="R693" s="12">
        <v>0</v>
      </c>
      <c r="S693" s="14">
        <v>1</v>
      </c>
    </row>
    <row r="694" spans="1:19">
      <c r="A694" s="6">
        <v>22</v>
      </c>
      <c r="B694" s="7">
        <v>0.70833333333333304</v>
      </c>
      <c r="C694" s="8">
        <v>25.6</v>
      </c>
      <c r="D694" s="8">
        <v>29.61</v>
      </c>
      <c r="E694" s="8">
        <v>0.2</v>
      </c>
      <c r="F694" s="8">
        <v>1.71</v>
      </c>
      <c r="G694" s="8">
        <v>3.48</v>
      </c>
      <c r="H694" s="8">
        <v>5.19</v>
      </c>
      <c r="I694" s="8">
        <v>2.58</v>
      </c>
      <c r="J694" s="8">
        <v>22</v>
      </c>
      <c r="K694" s="8">
        <v>0</v>
      </c>
      <c r="L694" s="8">
        <v>28.6</v>
      </c>
      <c r="M694" s="8">
        <v>57.3</v>
      </c>
      <c r="N694" s="9">
        <v>1009.2</v>
      </c>
      <c r="O694" s="8">
        <v>74</v>
      </c>
      <c r="P694" s="8">
        <v>3.23</v>
      </c>
      <c r="Q694" s="8">
        <v>56.65</v>
      </c>
      <c r="R694" s="12">
        <v>0</v>
      </c>
      <c r="S694" s="14">
        <v>1</v>
      </c>
    </row>
    <row r="695" spans="1:19">
      <c r="A695" s="6">
        <v>22</v>
      </c>
      <c r="B695" s="7">
        <v>0.75</v>
      </c>
      <c r="C695" s="8">
        <v>25.6</v>
      </c>
      <c r="D695" s="8">
        <v>27.65</v>
      </c>
      <c r="E695" s="8">
        <v>0.32</v>
      </c>
      <c r="F695" s="8">
        <v>1.62</v>
      </c>
      <c r="G695" s="8">
        <v>4.88</v>
      </c>
      <c r="H695" s="8">
        <v>6.5</v>
      </c>
      <c r="I695" s="8">
        <v>2.4700000000000002</v>
      </c>
      <c r="J695" s="8">
        <v>24</v>
      </c>
      <c r="K695" s="8">
        <v>0</v>
      </c>
      <c r="L695" s="8">
        <v>27.5</v>
      </c>
      <c r="M695" s="8">
        <v>65.5</v>
      </c>
      <c r="N695" s="9">
        <v>1009.6</v>
      </c>
      <c r="O695" s="8">
        <v>10</v>
      </c>
      <c r="P695" s="8">
        <v>2.84</v>
      </c>
      <c r="Q695" s="8">
        <v>45.31</v>
      </c>
      <c r="R695" s="12">
        <v>0</v>
      </c>
      <c r="S695" s="14">
        <v>1</v>
      </c>
    </row>
    <row r="696" spans="1:19">
      <c r="A696" s="6">
        <v>22</v>
      </c>
      <c r="B696" s="7">
        <v>0.79166666666666696</v>
      </c>
      <c r="C696" s="8">
        <v>25.7</v>
      </c>
      <c r="D696" s="8">
        <v>25.01</v>
      </c>
      <c r="E696" s="8">
        <v>0.34</v>
      </c>
      <c r="F696" s="8">
        <v>2.34</v>
      </c>
      <c r="G696" s="8">
        <v>6.65</v>
      </c>
      <c r="H696" s="8">
        <v>8.99</v>
      </c>
      <c r="I696" s="8">
        <v>2.65</v>
      </c>
      <c r="J696" s="8">
        <v>20</v>
      </c>
      <c r="K696" s="8">
        <v>0</v>
      </c>
      <c r="L696" s="8">
        <v>26.9</v>
      </c>
      <c r="M696" s="8">
        <v>69.5</v>
      </c>
      <c r="N696" s="9">
        <v>1010</v>
      </c>
      <c r="O696" s="8">
        <v>2</v>
      </c>
      <c r="P696" s="8">
        <v>2.0699999999999998</v>
      </c>
      <c r="Q696" s="8">
        <v>48.12</v>
      </c>
      <c r="R696" s="12">
        <v>0</v>
      </c>
      <c r="S696" s="14">
        <v>1</v>
      </c>
    </row>
    <row r="697" spans="1:19">
      <c r="A697" s="6">
        <v>22</v>
      </c>
      <c r="B697" s="7">
        <v>0.83333333333333304</v>
      </c>
      <c r="C697" s="8">
        <v>25.8</v>
      </c>
      <c r="D697" s="8">
        <v>21.91</v>
      </c>
      <c r="E697" s="8">
        <v>0.21</v>
      </c>
      <c r="F697" s="8">
        <v>1.54</v>
      </c>
      <c r="G697" s="8">
        <v>7.95</v>
      </c>
      <c r="H697" s="8">
        <v>9.49</v>
      </c>
      <c r="I697" s="8">
        <v>3.02</v>
      </c>
      <c r="J697" s="8">
        <v>22</v>
      </c>
      <c r="K697" s="8">
        <v>1</v>
      </c>
      <c r="L697" s="8">
        <v>27.1</v>
      </c>
      <c r="M697" s="8">
        <v>71.5</v>
      </c>
      <c r="N697" s="9">
        <v>1010.5</v>
      </c>
      <c r="O697" s="8">
        <v>3</v>
      </c>
      <c r="P697" s="8">
        <v>2.21</v>
      </c>
      <c r="Q697" s="8">
        <v>37.25</v>
      </c>
      <c r="R697" s="12">
        <v>0</v>
      </c>
      <c r="S697" s="14">
        <v>1</v>
      </c>
    </row>
    <row r="698" spans="1:19">
      <c r="A698" s="6">
        <v>22</v>
      </c>
      <c r="B698" s="7">
        <v>0.875</v>
      </c>
      <c r="C698" s="8">
        <v>26</v>
      </c>
      <c r="D698" s="8">
        <v>25.05</v>
      </c>
      <c r="E698" s="8">
        <v>0.22</v>
      </c>
      <c r="F698" s="8">
        <v>1.17</v>
      </c>
      <c r="G698" s="8">
        <v>4.4400000000000004</v>
      </c>
      <c r="H698" s="8">
        <v>5.61</v>
      </c>
      <c r="I698" s="8">
        <v>3.36</v>
      </c>
      <c r="J698" s="8">
        <v>15</v>
      </c>
      <c r="K698" s="8">
        <v>0</v>
      </c>
      <c r="L698" s="8">
        <v>27.2</v>
      </c>
      <c r="M698" s="8">
        <v>73.900000000000006</v>
      </c>
      <c r="N698" s="9">
        <v>1011.4</v>
      </c>
      <c r="O698" s="8">
        <v>3</v>
      </c>
      <c r="P698" s="8">
        <v>1.66</v>
      </c>
      <c r="Q698" s="8">
        <v>52.81</v>
      </c>
      <c r="R698" s="12">
        <v>0</v>
      </c>
      <c r="S698" s="14">
        <v>1</v>
      </c>
    </row>
    <row r="699" spans="1:19">
      <c r="A699" s="6">
        <v>22</v>
      </c>
      <c r="B699" s="7">
        <v>0.91666666666666696</v>
      </c>
      <c r="C699" s="8">
        <v>26.1</v>
      </c>
      <c r="D699" s="8">
        <v>26.66</v>
      </c>
      <c r="E699" s="8">
        <v>0.2</v>
      </c>
      <c r="F699" s="8">
        <v>1.1100000000000001</v>
      </c>
      <c r="G699" s="8">
        <v>4.01</v>
      </c>
      <c r="H699" s="8">
        <v>5.12</v>
      </c>
      <c r="I699" s="8">
        <v>3.41</v>
      </c>
      <c r="J699" s="8">
        <v>18</v>
      </c>
      <c r="K699" s="8">
        <v>0</v>
      </c>
      <c r="L699" s="8">
        <v>27.3</v>
      </c>
      <c r="M699" s="8">
        <v>75</v>
      </c>
      <c r="N699" s="9">
        <v>1011.8</v>
      </c>
      <c r="O699" s="8">
        <v>3</v>
      </c>
      <c r="P699" s="8">
        <v>1.6</v>
      </c>
      <c r="Q699" s="8">
        <v>60.26</v>
      </c>
      <c r="R699" s="12">
        <v>0</v>
      </c>
      <c r="S699" s="14">
        <v>1</v>
      </c>
    </row>
    <row r="700" spans="1:19">
      <c r="A700" s="6">
        <v>22</v>
      </c>
      <c r="B700" s="7">
        <v>0.95833333333333304</v>
      </c>
      <c r="C700" s="8">
        <v>26.1</v>
      </c>
      <c r="D700" s="8">
        <v>27.55</v>
      </c>
      <c r="E700" s="8">
        <v>0.18</v>
      </c>
      <c r="F700" s="8">
        <v>1.1399999999999999</v>
      </c>
      <c r="G700" s="8">
        <v>2.58</v>
      </c>
      <c r="H700" s="8">
        <v>3.72</v>
      </c>
      <c r="I700" s="8">
        <v>3.06</v>
      </c>
      <c r="J700" s="8">
        <v>20</v>
      </c>
      <c r="K700" s="8">
        <v>0</v>
      </c>
      <c r="L700" s="8">
        <v>27.3</v>
      </c>
      <c r="M700" s="8">
        <v>75</v>
      </c>
      <c r="N700" s="9">
        <v>1012.1</v>
      </c>
      <c r="O700" s="8">
        <v>3</v>
      </c>
      <c r="P700" s="8">
        <v>1.68</v>
      </c>
      <c r="Q700" s="8">
        <v>70.7</v>
      </c>
      <c r="R700" s="12">
        <v>0</v>
      </c>
      <c r="S700" s="14">
        <v>1</v>
      </c>
    </row>
    <row r="702" spans="1:19">
      <c r="A702" s="55" t="s">
        <v>37</v>
      </c>
      <c r="B702" s="44"/>
      <c r="C702" s="8">
        <v>0</v>
      </c>
      <c r="D702" s="8">
        <v>0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</row>
    <row r="703" spans="1:19">
      <c r="A703" s="56" t="s">
        <v>1</v>
      </c>
      <c r="B703" s="44"/>
      <c r="C703" s="8">
        <v>0</v>
      </c>
      <c r="D703" s="8">
        <v>0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8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8">
        <v>0</v>
      </c>
    </row>
    <row r="704" spans="1:19">
      <c r="A704" s="57" t="s">
        <v>2</v>
      </c>
      <c r="B704" s="44"/>
      <c r="C704" s="8">
        <v>0</v>
      </c>
      <c r="D704" s="8">
        <v>0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0</v>
      </c>
      <c r="K704" s="8">
        <v>5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8">
        <v>0</v>
      </c>
      <c r="R704" s="8">
        <v>0</v>
      </c>
    </row>
    <row r="705" spans="1:19">
      <c r="A705" s="58" t="s">
        <v>3</v>
      </c>
      <c r="B705" s="44"/>
      <c r="C705" s="8">
        <v>0</v>
      </c>
      <c r="D705" s="8">
        <v>0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8">
        <v>0</v>
      </c>
      <c r="R705" s="8">
        <v>0</v>
      </c>
    </row>
    <row r="706" spans="1:19">
      <c r="A706" s="59" t="s">
        <v>38</v>
      </c>
      <c r="B706" s="44"/>
      <c r="C706" s="8">
        <f t="shared" ref="C706:R706" si="21">24-C702-C703-C704-C705</f>
        <v>24</v>
      </c>
      <c r="D706" s="8">
        <f t="shared" si="21"/>
        <v>24</v>
      </c>
      <c r="E706" s="8">
        <f t="shared" si="21"/>
        <v>24</v>
      </c>
      <c r="F706" s="8">
        <f t="shared" si="21"/>
        <v>24</v>
      </c>
      <c r="G706" s="8">
        <f t="shared" si="21"/>
        <v>24</v>
      </c>
      <c r="H706" s="8">
        <f t="shared" si="21"/>
        <v>24</v>
      </c>
      <c r="I706" s="8">
        <f t="shared" si="21"/>
        <v>24</v>
      </c>
      <c r="J706" s="8">
        <f t="shared" si="21"/>
        <v>24</v>
      </c>
      <c r="K706" s="8">
        <f t="shared" si="21"/>
        <v>11</v>
      </c>
      <c r="L706" s="8">
        <f t="shared" si="21"/>
        <v>24</v>
      </c>
      <c r="M706" s="8">
        <f t="shared" si="21"/>
        <v>24</v>
      </c>
      <c r="N706" s="8">
        <f t="shared" si="21"/>
        <v>24</v>
      </c>
      <c r="O706" s="8">
        <f t="shared" si="21"/>
        <v>24</v>
      </c>
      <c r="P706" s="8">
        <f t="shared" si="21"/>
        <v>24</v>
      </c>
      <c r="Q706" s="8">
        <f t="shared" si="21"/>
        <v>24</v>
      </c>
      <c r="R706" s="8">
        <f t="shared" si="21"/>
        <v>24</v>
      </c>
    </row>
    <row r="707" spans="1:19">
      <c r="A707" s="60" t="s">
        <v>39</v>
      </c>
      <c r="B707" s="44"/>
      <c r="C707" s="13">
        <f>C706/(SUM(S677:S700))</f>
        <v>1</v>
      </c>
      <c r="D707" s="13">
        <f>D706/(SUM(S677:S700))</f>
        <v>1</v>
      </c>
      <c r="E707" s="13">
        <f>E706/(SUM(S677:S700))</f>
        <v>1</v>
      </c>
      <c r="F707" s="13">
        <f>F706/(SUM(S677:S700))</f>
        <v>1</v>
      </c>
      <c r="G707" s="13">
        <f>G706/(SUM(S677:S700))</f>
        <v>1</v>
      </c>
      <c r="H707" s="13">
        <f>H706/(SUM(S677:S700))</f>
        <v>1</v>
      </c>
      <c r="I707" s="13">
        <f>I706/(SUM(S677:S700))</f>
        <v>1</v>
      </c>
      <c r="J707" s="13">
        <f>J706/(SUM(S677:S700))</f>
        <v>1</v>
      </c>
      <c r="K707" s="13">
        <f>K706/(SUM(S677:S700))</f>
        <v>0.45833333333333331</v>
      </c>
      <c r="L707" s="13">
        <f>L706/(SUM(S677:S700))</f>
        <v>1</v>
      </c>
      <c r="M707" s="13">
        <f>M706/(SUM(S677:S700))</f>
        <v>1</v>
      </c>
      <c r="N707" s="13">
        <f>N706/(SUM(S677:S700))</f>
        <v>1</v>
      </c>
      <c r="O707" s="13">
        <f>O706/(SUM(S677:S700))</f>
        <v>1</v>
      </c>
      <c r="P707" s="13">
        <f>P706/(SUM(S677:S700))</f>
        <v>1</v>
      </c>
      <c r="Q707" s="13">
        <f>Q706/(SUM(S677:S700))</f>
        <v>1</v>
      </c>
      <c r="R707" s="13">
        <f>R706/(SUM(S677:S700))</f>
        <v>1</v>
      </c>
    </row>
    <row r="709" spans="1:19">
      <c r="A709" s="6">
        <v>23</v>
      </c>
      <c r="B709" s="7">
        <v>0</v>
      </c>
      <c r="C709" s="8">
        <v>26.1</v>
      </c>
      <c r="D709" s="8">
        <v>27.9</v>
      </c>
      <c r="E709" s="8">
        <v>0.15</v>
      </c>
      <c r="F709" s="8">
        <v>1.04</v>
      </c>
      <c r="G709" s="8">
        <v>1.82</v>
      </c>
      <c r="H709" s="8">
        <v>2.87</v>
      </c>
      <c r="I709" s="8">
        <v>3.25</v>
      </c>
      <c r="J709" s="8">
        <v>25</v>
      </c>
      <c r="K709" s="8">
        <v>0</v>
      </c>
      <c r="L709" s="8">
        <v>27.3</v>
      </c>
      <c r="M709" s="8">
        <v>75.3</v>
      </c>
      <c r="N709" s="9">
        <v>1012.1</v>
      </c>
      <c r="O709" s="8">
        <v>3</v>
      </c>
      <c r="P709" s="8">
        <v>1.67</v>
      </c>
      <c r="Q709" s="8">
        <v>79.92</v>
      </c>
      <c r="R709" s="12">
        <v>0</v>
      </c>
      <c r="S709" s="14">
        <v>1</v>
      </c>
    </row>
    <row r="710" spans="1:19">
      <c r="A710" s="6">
        <v>23</v>
      </c>
      <c r="B710" s="7">
        <v>4.1666666666666664E-2</v>
      </c>
      <c r="C710" s="8">
        <v>26.1</v>
      </c>
      <c r="D710" s="8">
        <v>25.54</v>
      </c>
      <c r="E710" s="8">
        <v>0.26</v>
      </c>
      <c r="F710" s="8">
        <v>1.06</v>
      </c>
      <c r="G710" s="8">
        <v>1.98</v>
      </c>
      <c r="H710" s="8">
        <v>3.04</v>
      </c>
      <c r="I710" s="8">
        <v>3.02</v>
      </c>
      <c r="J710" s="8">
        <v>22</v>
      </c>
      <c r="K710" s="8">
        <v>0</v>
      </c>
      <c r="L710" s="8">
        <v>27.1</v>
      </c>
      <c r="M710" s="8">
        <v>78.099999999999994</v>
      </c>
      <c r="N710" s="9">
        <v>1011.6</v>
      </c>
      <c r="O710" s="8">
        <v>3</v>
      </c>
      <c r="P710" s="8">
        <v>1.39</v>
      </c>
      <c r="Q710" s="8">
        <v>88.04</v>
      </c>
      <c r="R710" s="12">
        <v>0</v>
      </c>
      <c r="S710" s="14">
        <v>1</v>
      </c>
    </row>
    <row r="711" spans="1:19">
      <c r="A711" s="6">
        <v>23</v>
      </c>
      <c r="B711" s="7">
        <v>8.3333333333333301E-2</v>
      </c>
      <c r="C711" s="8">
        <v>26.1</v>
      </c>
      <c r="D711" s="8">
        <v>24.03</v>
      </c>
      <c r="E711" s="8">
        <v>0.28000000000000003</v>
      </c>
      <c r="F711" s="8">
        <v>1.05</v>
      </c>
      <c r="G711" s="8">
        <v>2.0699999999999998</v>
      </c>
      <c r="H711" s="8">
        <v>3.12</v>
      </c>
      <c r="I711" s="8">
        <v>3.15</v>
      </c>
      <c r="J711" s="8">
        <v>22</v>
      </c>
      <c r="K711" s="8">
        <v>0</v>
      </c>
      <c r="L711" s="8">
        <v>26.7</v>
      </c>
      <c r="M711" s="8">
        <v>79.900000000000006</v>
      </c>
      <c r="N711" s="9">
        <v>1011.2</v>
      </c>
      <c r="O711" s="8">
        <v>2</v>
      </c>
      <c r="P711" s="8">
        <v>1.76</v>
      </c>
      <c r="Q711" s="8">
        <v>111.34</v>
      </c>
      <c r="R711" s="12">
        <v>0</v>
      </c>
      <c r="S711" s="14">
        <v>1</v>
      </c>
    </row>
    <row r="712" spans="1:19">
      <c r="A712" s="6">
        <v>23</v>
      </c>
      <c r="B712" s="7">
        <v>0.125</v>
      </c>
      <c r="C712" s="8">
        <v>25.9</v>
      </c>
      <c r="D712" s="8">
        <v>20.69</v>
      </c>
      <c r="E712" s="8">
        <v>0.3</v>
      </c>
      <c r="F712" s="8">
        <v>1.19</v>
      </c>
      <c r="G712" s="8">
        <v>2.29</v>
      </c>
      <c r="H712" s="8">
        <v>3.48</v>
      </c>
      <c r="I712" s="8">
        <v>3.34</v>
      </c>
      <c r="J712" s="8">
        <v>22</v>
      </c>
      <c r="K712" s="8">
        <v>1</v>
      </c>
      <c r="L712" s="8">
        <v>26.3</v>
      </c>
      <c r="M712" s="8">
        <v>81.2</v>
      </c>
      <c r="N712" s="9">
        <v>1010.7</v>
      </c>
      <c r="O712" s="8">
        <v>2</v>
      </c>
      <c r="P712" s="8">
        <v>1.8</v>
      </c>
      <c r="Q712" s="8">
        <v>112.55</v>
      </c>
      <c r="R712" s="12">
        <v>0</v>
      </c>
      <c r="S712" s="14">
        <v>1</v>
      </c>
    </row>
    <row r="713" spans="1:19">
      <c r="A713" s="6">
        <v>23</v>
      </c>
      <c r="B713" s="7">
        <v>0.16666666666666699</v>
      </c>
      <c r="C713" s="8">
        <v>26</v>
      </c>
      <c r="D713" s="8">
        <v>20.22</v>
      </c>
      <c r="E713" s="8">
        <v>0.27</v>
      </c>
      <c r="F713" s="8">
        <v>1.17</v>
      </c>
      <c r="G713" s="8">
        <v>2.23</v>
      </c>
      <c r="H713" s="8">
        <v>3.4</v>
      </c>
      <c r="I713" s="8">
        <v>3.32</v>
      </c>
      <c r="J713" s="8">
        <v>20</v>
      </c>
      <c r="K713" s="8">
        <v>0</v>
      </c>
      <c r="L713" s="8">
        <v>26.1</v>
      </c>
      <c r="M713" s="8">
        <v>81</v>
      </c>
      <c r="N713" s="9">
        <v>1010.7</v>
      </c>
      <c r="O713" s="8">
        <v>3</v>
      </c>
      <c r="P713" s="8">
        <v>1.9</v>
      </c>
      <c r="Q713" s="8">
        <v>110.19</v>
      </c>
      <c r="R713" s="12">
        <v>0</v>
      </c>
      <c r="S713" s="14">
        <v>1</v>
      </c>
    </row>
    <row r="714" spans="1:19">
      <c r="A714" s="6">
        <v>23</v>
      </c>
      <c r="B714" s="7">
        <v>0.20833333333333301</v>
      </c>
      <c r="C714" s="8">
        <v>25.9</v>
      </c>
      <c r="D714" s="8">
        <v>24.71</v>
      </c>
      <c r="E714" s="8">
        <v>0.25</v>
      </c>
      <c r="F714" s="8">
        <v>1.1399999999999999</v>
      </c>
      <c r="G714" s="8">
        <v>1.8</v>
      </c>
      <c r="H714" s="8">
        <v>2.94</v>
      </c>
      <c r="I714" s="8">
        <v>2.93</v>
      </c>
      <c r="J714" s="8">
        <v>19</v>
      </c>
      <c r="K714" s="8">
        <v>0</v>
      </c>
      <c r="L714" s="8">
        <v>26.2</v>
      </c>
      <c r="M714" s="8">
        <v>76.599999999999994</v>
      </c>
      <c r="N714" s="9">
        <v>1010.7</v>
      </c>
      <c r="O714" s="8">
        <v>3</v>
      </c>
      <c r="P714" s="8">
        <v>2.56</v>
      </c>
      <c r="Q714" s="8">
        <v>105.53</v>
      </c>
      <c r="R714" s="12">
        <v>0</v>
      </c>
      <c r="S714" s="14">
        <v>1</v>
      </c>
    </row>
    <row r="715" spans="1:19">
      <c r="A715" s="6">
        <v>23</v>
      </c>
      <c r="B715" s="7">
        <v>0.25</v>
      </c>
      <c r="C715" s="8">
        <v>25.9</v>
      </c>
      <c r="D715" s="8">
        <v>18.73</v>
      </c>
      <c r="E715" s="8">
        <v>0.28000000000000003</v>
      </c>
      <c r="F715" s="8">
        <v>1.2</v>
      </c>
      <c r="G715" s="8">
        <v>3.88</v>
      </c>
      <c r="H715" s="8">
        <v>5.08</v>
      </c>
      <c r="I715" s="8">
        <v>2.99</v>
      </c>
      <c r="J715" s="8">
        <v>28</v>
      </c>
      <c r="K715" s="8">
        <v>2</v>
      </c>
      <c r="L715" s="8">
        <v>25.6</v>
      </c>
      <c r="M715" s="8">
        <v>80.3</v>
      </c>
      <c r="N715" s="9">
        <v>1010.9</v>
      </c>
      <c r="O715" s="8">
        <v>7</v>
      </c>
      <c r="P715" s="8">
        <v>2.08</v>
      </c>
      <c r="Q715" s="8">
        <v>117.59</v>
      </c>
      <c r="R715" s="12">
        <v>0</v>
      </c>
      <c r="S715" s="14">
        <v>1</v>
      </c>
    </row>
    <row r="716" spans="1:19">
      <c r="A716" s="6">
        <v>23</v>
      </c>
      <c r="B716" s="7">
        <v>0.29166666666666702</v>
      </c>
      <c r="C716" s="8">
        <v>26.1</v>
      </c>
      <c r="D716" s="8">
        <v>16.22</v>
      </c>
      <c r="E716" s="8">
        <v>0.32</v>
      </c>
      <c r="F716" s="8">
        <v>2.0699999999999998</v>
      </c>
      <c r="G716" s="8">
        <v>5.89</v>
      </c>
      <c r="H716" s="8">
        <v>7.95</v>
      </c>
      <c r="I716" s="8">
        <v>2.75</v>
      </c>
      <c r="J716" s="8">
        <v>31</v>
      </c>
      <c r="K716" s="23">
        <v>985</v>
      </c>
      <c r="L716" s="8">
        <v>25.5</v>
      </c>
      <c r="M716" s="8">
        <v>79</v>
      </c>
      <c r="N716" s="9">
        <v>1011.4</v>
      </c>
      <c r="O716" s="8">
        <v>92</v>
      </c>
      <c r="P716" s="8">
        <v>2.87</v>
      </c>
      <c r="Q716" s="8">
        <v>119.5</v>
      </c>
      <c r="R716" s="12">
        <v>0</v>
      </c>
      <c r="S716" s="14">
        <v>1</v>
      </c>
    </row>
    <row r="717" spans="1:19">
      <c r="A717" s="6">
        <v>23</v>
      </c>
      <c r="B717" s="7">
        <v>0.33333333333333298</v>
      </c>
      <c r="C717" s="8">
        <v>26.1</v>
      </c>
      <c r="D717" s="8">
        <v>20.49</v>
      </c>
      <c r="E717" s="8">
        <v>0.26</v>
      </c>
      <c r="F717" s="8">
        <v>2.98</v>
      </c>
      <c r="G717" s="8">
        <v>4.6100000000000003</v>
      </c>
      <c r="H717" s="8">
        <v>7.59</v>
      </c>
      <c r="I717" s="8">
        <v>2.78</v>
      </c>
      <c r="J717" s="8">
        <v>32</v>
      </c>
      <c r="K717" s="22">
        <v>985</v>
      </c>
      <c r="L717" s="8">
        <v>26.6</v>
      </c>
      <c r="M717" s="8">
        <v>68.8</v>
      </c>
      <c r="N717" s="9">
        <v>1011.8</v>
      </c>
      <c r="O717" s="8">
        <v>375</v>
      </c>
      <c r="P717" s="8">
        <v>4.21</v>
      </c>
      <c r="Q717" s="8">
        <v>110.95</v>
      </c>
      <c r="R717" s="12">
        <v>0</v>
      </c>
      <c r="S717" s="14">
        <v>1</v>
      </c>
    </row>
    <row r="718" spans="1:19">
      <c r="A718" s="6">
        <v>23</v>
      </c>
      <c r="B718" s="7">
        <v>0.375</v>
      </c>
      <c r="C718" s="8">
        <v>25.8</v>
      </c>
      <c r="D718" s="8">
        <v>24.6</v>
      </c>
      <c r="E718" s="8">
        <v>0.24</v>
      </c>
      <c r="F718" s="8">
        <v>3.29</v>
      </c>
      <c r="G718" s="8">
        <v>4.5599999999999996</v>
      </c>
      <c r="H718" s="8">
        <v>7.84</v>
      </c>
      <c r="I718" s="8">
        <v>3.08</v>
      </c>
      <c r="J718" s="8">
        <v>28</v>
      </c>
      <c r="K718" s="22">
        <v>985</v>
      </c>
      <c r="L718" s="8">
        <v>27.7</v>
      </c>
      <c r="M718" s="8">
        <v>63.2</v>
      </c>
      <c r="N718" s="9">
        <v>1012.1</v>
      </c>
      <c r="O718" s="8">
        <v>502</v>
      </c>
      <c r="P718" s="8">
        <v>4.7</v>
      </c>
      <c r="Q718" s="8">
        <v>107.22</v>
      </c>
      <c r="R718" s="12">
        <v>0</v>
      </c>
      <c r="S718" s="14">
        <v>1</v>
      </c>
    </row>
    <row r="719" spans="1:19">
      <c r="A719" s="6">
        <v>23</v>
      </c>
      <c r="B719" s="7">
        <v>0.41666666666666702</v>
      </c>
      <c r="C719" s="8">
        <v>25.9</v>
      </c>
      <c r="D719" s="8">
        <v>30.23</v>
      </c>
      <c r="E719" s="8">
        <v>0.24</v>
      </c>
      <c r="F719" s="8">
        <v>2.6</v>
      </c>
      <c r="G719" s="8">
        <v>3.73</v>
      </c>
      <c r="H719" s="8">
        <v>6.34</v>
      </c>
      <c r="I719" s="8">
        <v>3.1</v>
      </c>
      <c r="J719" s="8">
        <v>27</v>
      </c>
      <c r="K719" s="25" t="s">
        <v>61</v>
      </c>
      <c r="L719" s="8">
        <v>29.1</v>
      </c>
      <c r="M719" s="8">
        <v>56.9</v>
      </c>
      <c r="N719" s="9">
        <v>1012.1</v>
      </c>
      <c r="O719" s="8">
        <v>780</v>
      </c>
      <c r="P719" s="8">
        <v>4.96</v>
      </c>
      <c r="Q719" s="8">
        <v>108.72</v>
      </c>
      <c r="R719" s="12">
        <v>0</v>
      </c>
      <c r="S719" s="14">
        <v>1</v>
      </c>
    </row>
    <row r="720" spans="1:19">
      <c r="A720" s="6">
        <v>23</v>
      </c>
      <c r="B720" s="7">
        <v>0.45833333333333298</v>
      </c>
      <c r="C720" s="8">
        <v>26.3</v>
      </c>
      <c r="D720" s="8">
        <v>35.32</v>
      </c>
      <c r="E720" s="8">
        <v>0.23</v>
      </c>
      <c r="F720" s="8">
        <v>2.2000000000000002</v>
      </c>
      <c r="G720" s="8">
        <v>3.42</v>
      </c>
      <c r="H720" s="8">
        <v>5.63</v>
      </c>
      <c r="I720" s="8">
        <v>3.29</v>
      </c>
      <c r="J720" s="8">
        <v>29</v>
      </c>
      <c r="K720" s="25" t="s">
        <v>61</v>
      </c>
      <c r="L720" s="8">
        <v>29.9</v>
      </c>
      <c r="M720" s="8">
        <v>52.5</v>
      </c>
      <c r="N720" s="9">
        <v>1011.9</v>
      </c>
      <c r="O720" s="8">
        <v>842</v>
      </c>
      <c r="P720" s="15">
        <v>4.9400000000000004</v>
      </c>
      <c r="Q720" s="15">
        <v>105.2</v>
      </c>
      <c r="R720" s="12">
        <v>0</v>
      </c>
      <c r="S720" s="14">
        <v>1</v>
      </c>
    </row>
    <row r="721" spans="1:19">
      <c r="A721" s="6">
        <v>23</v>
      </c>
      <c r="B721" s="7">
        <v>0.5</v>
      </c>
      <c r="C721" s="8">
        <v>26.4</v>
      </c>
      <c r="D721" s="8">
        <v>35.17</v>
      </c>
      <c r="E721" s="8">
        <v>0.22</v>
      </c>
      <c r="F721" s="8">
        <v>2.1</v>
      </c>
      <c r="G721" s="8">
        <v>3.49</v>
      </c>
      <c r="H721" s="8">
        <v>5.59</v>
      </c>
      <c r="I721" s="8">
        <v>3.16</v>
      </c>
      <c r="J721" s="8">
        <v>17</v>
      </c>
      <c r="K721" s="25" t="s">
        <v>61</v>
      </c>
      <c r="L721" s="8">
        <v>30.7</v>
      </c>
      <c r="M721" s="8">
        <v>49.9</v>
      </c>
      <c r="N721" s="9">
        <v>1011.4</v>
      </c>
      <c r="O721" s="8">
        <v>612</v>
      </c>
      <c r="P721" s="15">
        <v>4.66</v>
      </c>
      <c r="Q721" s="15">
        <v>98.5</v>
      </c>
      <c r="R721" s="12">
        <v>0</v>
      </c>
      <c r="S721" s="14">
        <v>1</v>
      </c>
    </row>
    <row r="722" spans="1:19">
      <c r="A722" s="6">
        <v>23</v>
      </c>
      <c r="B722" s="7">
        <v>0.54166666666666696</v>
      </c>
      <c r="C722" s="8">
        <v>26.5</v>
      </c>
      <c r="D722" s="8">
        <v>34.07</v>
      </c>
      <c r="E722" s="8">
        <v>0.25</v>
      </c>
      <c r="F722" s="8">
        <v>2.02</v>
      </c>
      <c r="G722" s="8">
        <v>3.14</v>
      </c>
      <c r="H722" s="8">
        <v>5.16</v>
      </c>
      <c r="I722" s="8">
        <v>2.91</v>
      </c>
      <c r="J722" s="8">
        <v>24</v>
      </c>
      <c r="K722" s="25" t="s">
        <v>61</v>
      </c>
      <c r="L722" s="8">
        <v>30.8</v>
      </c>
      <c r="M722" s="8">
        <v>52.8</v>
      </c>
      <c r="N722" s="9">
        <v>1010.8</v>
      </c>
      <c r="O722" s="8">
        <v>613</v>
      </c>
      <c r="P722" s="15">
        <v>3.77</v>
      </c>
      <c r="Q722" s="15">
        <v>69.75</v>
      </c>
      <c r="R722" s="12">
        <v>0</v>
      </c>
      <c r="S722" s="14">
        <v>1</v>
      </c>
    </row>
    <row r="723" spans="1:19">
      <c r="A723" s="6">
        <v>23</v>
      </c>
      <c r="B723" s="7">
        <v>0.58333333333333304</v>
      </c>
      <c r="C723" s="8">
        <v>27</v>
      </c>
      <c r="D723" s="8">
        <v>32.549999999999997</v>
      </c>
      <c r="E723" s="8">
        <v>0.2</v>
      </c>
      <c r="F723" s="8">
        <v>1.92</v>
      </c>
      <c r="G723" s="8">
        <v>2.97</v>
      </c>
      <c r="H723" s="8">
        <v>4.8899999999999997</v>
      </c>
      <c r="I723" s="8">
        <v>2.5</v>
      </c>
      <c r="J723" s="8">
        <v>23</v>
      </c>
      <c r="K723" s="25" t="s">
        <v>61</v>
      </c>
      <c r="L723" s="8">
        <v>30.7</v>
      </c>
      <c r="M723" s="8">
        <v>52.1</v>
      </c>
      <c r="N723" s="9">
        <v>1010.2</v>
      </c>
      <c r="O723" s="8">
        <v>558</v>
      </c>
      <c r="P723" s="15">
        <v>4.37</v>
      </c>
      <c r="Q723" s="15">
        <v>69.92</v>
      </c>
      <c r="R723" s="12">
        <v>0</v>
      </c>
      <c r="S723" s="14">
        <v>1</v>
      </c>
    </row>
    <row r="724" spans="1:19">
      <c r="A724" s="6">
        <v>23</v>
      </c>
      <c r="B724" s="7">
        <v>0.625</v>
      </c>
      <c r="C724" s="8">
        <v>26.5</v>
      </c>
      <c r="D724" s="8">
        <v>32.630000000000003</v>
      </c>
      <c r="E724" s="8">
        <v>0.22</v>
      </c>
      <c r="F724" s="8">
        <v>1.86</v>
      </c>
      <c r="G724" s="8">
        <v>2.97</v>
      </c>
      <c r="H724" s="8">
        <v>4.83</v>
      </c>
      <c r="I724" s="8">
        <v>2.66</v>
      </c>
      <c r="J724" s="8">
        <v>19</v>
      </c>
      <c r="K724" s="25" t="s">
        <v>61</v>
      </c>
      <c r="L724" s="8">
        <v>30</v>
      </c>
      <c r="M724" s="8">
        <v>55.8</v>
      </c>
      <c r="N724" s="9">
        <v>1009.6</v>
      </c>
      <c r="O724" s="8">
        <v>442</v>
      </c>
      <c r="P724" s="15">
        <v>3.7</v>
      </c>
      <c r="Q724" s="15">
        <v>56.61</v>
      </c>
      <c r="R724" s="12">
        <v>0</v>
      </c>
      <c r="S724" s="14">
        <v>1</v>
      </c>
    </row>
    <row r="725" spans="1:19">
      <c r="A725" s="6">
        <v>23</v>
      </c>
      <c r="B725" s="7">
        <v>0.66666666666666696</v>
      </c>
      <c r="C725" s="8">
        <v>26.9</v>
      </c>
      <c r="D725" s="8">
        <v>31.59</v>
      </c>
      <c r="E725" s="8">
        <v>0.2</v>
      </c>
      <c r="F725" s="8">
        <v>1.75</v>
      </c>
      <c r="G725" s="8">
        <v>2.61</v>
      </c>
      <c r="H725" s="8">
        <v>4.3600000000000003</v>
      </c>
      <c r="I725" s="8">
        <v>2.5299999999999998</v>
      </c>
      <c r="J725" s="8">
        <v>30</v>
      </c>
      <c r="K725" s="25" t="s">
        <v>61</v>
      </c>
      <c r="L725" s="8">
        <v>29.4</v>
      </c>
      <c r="M725" s="8">
        <v>56.9</v>
      </c>
      <c r="N725" s="9">
        <v>1009.5</v>
      </c>
      <c r="O725" s="8">
        <v>320</v>
      </c>
      <c r="P725" s="15">
        <v>3.98</v>
      </c>
      <c r="Q725" s="15">
        <v>57.05</v>
      </c>
      <c r="R725" s="12">
        <v>0</v>
      </c>
      <c r="S725" s="14">
        <v>1</v>
      </c>
    </row>
    <row r="726" spans="1:19">
      <c r="A726" s="6">
        <v>23</v>
      </c>
      <c r="B726" s="7">
        <v>0.70833333333333304</v>
      </c>
      <c r="C726" s="8">
        <v>27.2</v>
      </c>
      <c r="D726" s="8">
        <v>29.75</v>
      </c>
      <c r="E726" s="8">
        <v>0.2</v>
      </c>
      <c r="F726" s="8">
        <v>1.64</v>
      </c>
      <c r="G726" s="8">
        <v>2.62</v>
      </c>
      <c r="H726" s="8">
        <v>4.26</v>
      </c>
      <c r="I726" s="8">
        <v>2.6</v>
      </c>
      <c r="J726" s="8">
        <v>18</v>
      </c>
      <c r="K726" s="25" t="s">
        <v>61</v>
      </c>
      <c r="L726" s="8">
        <v>28.3</v>
      </c>
      <c r="M726" s="8">
        <v>64.099999999999994</v>
      </c>
      <c r="N726" s="9">
        <v>1010</v>
      </c>
      <c r="O726" s="8">
        <v>79</v>
      </c>
      <c r="P726" s="15">
        <v>3.72</v>
      </c>
      <c r="Q726" s="15">
        <v>61.8</v>
      </c>
      <c r="R726" s="12">
        <v>0</v>
      </c>
      <c r="S726" s="14">
        <v>1</v>
      </c>
    </row>
    <row r="727" spans="1:19">
      <c r="A727" s="6">
        <v>23</v>
      </c>
      <c r="B727" s="7">
        <v>0.75</v>
      </c>
      <c r="C727" s="8">
        <v>27.2</v>
      </c>
      <c r="D727" s="8">
        <v>27.73</v>
      </c>
      <c r="E727" s="8">
        <v>0.34</v>
      </c>
      <c r="F727" s="8">
        <v>1.81</v>
      </c>
      <c r="G727" s="8">
        <v>4.05</v>
      </c>
      <c r="H727" s="8">
        <v>5.86</v>
      </c>
      <c r="I727" s="8">
        <v>2.62</v>
      </c>
      <c r="J727" s="8">
        <v>26</v>
      </c>
      <c r="K727" s="25" t="s">
        <v>61</v>
      </c>
      <c r="L727" s="8">
        <v>27.9</v>
      </c>
      <c r="M727" s="8">
        <v>70.2</v>
      </c>
      <c r="N727" s="9">
        <v>1010.3</v>
      </c>
      <c r="O727" s="8">
        <v>11</v>
      </c>
      <c r="P727" s="8">
        <v>3.37</v>
      </c>
      <c r="Q727" s="8">
        <v>63.27</v>
      </c>
      <c r="R727" s="12">
        <v>0</v>
      </c>
      <c r="S727" s="14">
        <v>1</v>
      </c>
    </row>
    <row r="728" spans="1:19">
      <c r="A728" s="6">
        <v>23</v>
      </c>
      <c r="B728" s="7">
        <v>0.79166666666666696</v>
      </c>
      <c r="C728" s="8">
        <v>26.6</v>
      </c>
      <c r="D728" s="8">
        <v>27.56</v>
      </c>
      <c r="E728" s="8">
        <v>0.3</v>
      </c>
      <c r="F728" s="8">
        <v>2.21</v>
      </c>
      <c r="G728" s="8">
        <v>3.81</v>
      </c>
      <c r="H728" s="8">
        <v>6.01</v>
      </c>
      <c r="I728" s="8">
        <v>2.72</v>
      </c>
      <c r="J728" s="8">
        <v>23</v>
      </c>
      <c r="K728" s="8">
        <v>0</v>
      </c>
      <c r="L728" s="8">
        <v>27.9</v>
      </c>
      <c r="M728" s="8">
        <v>71.5</v>
      </c>
      <c r="N728" s="9">
        <v>1010.6</v>
      </c>
      <c r="O728" s="8">
        <v>3</v>
      </c>
      <c r="P728" s="8">
        <v>3.04</v>
      </c>
      <c r="Q728" s="8">
        <v>67.25</v>
      </c>
      <c r="R728" s="12">
        <v>0</v>
      </c>
      <c r="S728" s="14">
        <v>1</v>
      </c>
    </row>
    <row r="729" spans="1:19">
      <c r="A729" s="6">
        <v>23</v>
      </c>
      <c r="B729" s="7">
        <v>0.83333333333333304</v>
      </c>
      <c r="C729" s="8">
        <v>25.8</v>
      </c>
      <c r="D729" s="8">
        <v>28.01</v>
      </c>
      <c r="E729" s="8">
        <v>0.23</v>
      </c>
      <c r="F729" s="8">
        <v>1.19</v>
      </c>
      <c r="G729" s="8">
        <v>2.68</v>
      </c>
      <c r="H729" s="8">
        <v>3.86</v>
      </c>
      <c r="I729" s="8">
        <v>2.61</v>
      </c>
      <c r="J729" s="8">
        <v>27</v>
      </c>
      <c r="K729" s="8">
        <v>0</v>
      </c>
      <c r="L729" s="8">
        <v>27.8</v>
      </c>
      <c r="M729" s="8">
        <v>72.900000000000006</v>
      </c>
      <c r="N729" s="9">
        <v>1011.1</v>
      </c>
      <c r="O729" s="8">
        <v>3</v>
      </c>
      <c r="P729" s="8">
        <v>2.86</v>
      </c>
      <c r="Q729" s="8">
        <v>61.58</v>
      </c>
      <c r="R729" s="12">
        <v>0</v>
      </c>
      <c r="S729" s="14">
        <v>1</v>
      </c>
    </row>
    <row r="730" spans="1:19">
      <c r="A730" s="6">
        <v>23</v>
      </c>
      <c r="B730" s="7">
        <v>0.875</v>
      </c>
      <c r="C730" s="8">
        <v>25.7</v>
      </c>
      <c r="D730" s="8">
        <v>24.6</v>
      </c>
      <c r="E730" s="8">
        <v>0.21</v>
      </c>
      <c r="F730" s="8">
        <v>1.1499999999999999</v>
      </c>
      <c r="G730" s="8">
        <v>2.09</v>
      </c>
      <c r="H730" s="8">
        <v>3.24</v>
      </c>
      <c r="I730" s="8">
        <v>2.84</v>
      </c>
      <c r="J730" s="8">
        <v>26</v>
      </c>
      <c r="K730" s="8">
        <v>4</v>
      </c>
      <c r="L730" s="8">
        <v>27.4</v>
      </c>
      <c r="M730" s="8">
        <v>76.8</v>
      </c>
      <c r="N730" s="9">
        <v>1011.8</v>
      </c>
      <c r="O730" s="8">
        <v>2</v>
      </c>
      <c r="P730" s="8">
        <v>2.6</v>
      </c>
      <c r="Q730" s="8">
        <v>58.98</v>
      </c>
      <c r="R730" s="12">
        <v>0</v>
      </c>
      <c r="S730" s="14">
        <v>1</v>
      </c>
    </row>
    <row r="731" spans="1:19">
      <c r="A731" s="6">
        <v>23</v>
      </c>
      <c r="B731" s="7">
        <v>0.91666666666666696</v>
      </c>
      <c r="C731" s="8">
        <v>25.6</v>
      </c>
      <c r="D731" s="8">
        <v>25.36</v>
      </c>
      <c r="E731" s="8">
        <v>0.18</v>
      </c>
      <c r="F731" s="8">
        <v>1.04</v>
      </c>
      <c r="G731" s="8">
        <v>1.49</v>
      </c>
      <c r="H731" s="8">
        <v>2.5299999999999998</v>
      </c>
      <c r="I731" s="8">
        <v>2.9</v>
      </c>
      <c r="J731" s="8">
        <v>21</v>
      </c>
      <c r="K731" s="8">
        <v>3</v>
      </c>
      <c r="L731" s="8">
        <v>27.5</v>
      </c>
      <c r="M731" s="8">
        <v>75.099999999999994</v>
      </c>
      <c r="N731" s="9">
        <v>1012.2</v>
      </c>
      <c r="O731" s="8">
        <v>3</v>
      </c>
      <c r="P731" s="8">
        <v>3</v>
      </c>
      <c r="Q731" s="8">
        <v>62.15</v>
      </c>
      <c r="R731" s="12">
        <v>0</v>
      </c>
      <c r="S731" s="14">
        <v>1</v>
      </c>
    </row>
    <row r="732" spans="1:19">
      <c r="A732" s="6">
        <v>23</v>
      </c>
      <c r="B732" s="7">
        <v>0.95833333333333304</v>
      </c>
      <c r="C732" s="8">
        <v>25.6</v>
      </c>
      <c r="D732" s="8">
        <v>25.4</v>
      </c>
      <c r="E732" s="8">
        <v>0.16</v>
      </c>
      <c r="F732" s="8">
        <v>1.1000000000000001</v>
      </c>
      <c r="G732" s="8">
        <v>0.96</v>
      </c>
      <c r="H732" s="8">
        <v>2.06</v>
      </c>
      <c r="I732" s="8">
        <v>2.95</v>
      </c>
      <c r="J732" s="8">
        <v>22</v>
      </c>
      <c r="K732" s="8">
        <v>1</v>
      </c>
      <c r="L732" s="8">
        <v>27.5</v>
      </c>
      <c r="M732" s="8">
        <v>76.5</v>
      </c>
      <c r="N732" s="9">
        <v>1012.5</v>
      </c>
      <c r="O732" s="8">
        <v>3</v>
      </c>
      <c r="P732" s="8">
        <v>2.8</v>
      </c>
      <c r="Q732" s="8">
        <v>55.85</v>
      </c>
      <c r="R732" s="12">
        <v>0</v>
      </c>
      <c r="S732" s="14">
        <v>1</v>
      </c>
    </row>
    <row r="734" spans="1:19">
      <c r="A734" s="55" t="s">
        <v>37</v>
      </c>
      <c r="B734" s="44"/>
      <c r="C734" s="8">
        <v>0</v>
      </c>
      <c r="D734" s="8">
        <v>0</v>
      </c>
      <c r="E734" s="8">
        <v>0</v>
      </c>
      <c r="F734" s="8">
        <v>0</v>
      </c>
      <c r="G734" s="8">
        <v>0</v>
      </c>
      <c r="H734" s="8">
        <v>0</v>
      </c>
      <c r="I734" s="8">
        <v>0</v>
      </c>
      <c r="J734" s="8">
        <v>0</v>
      </c>
      <c r="K734" s="8">
        <v>2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</row>
    <row r="735" spans="1:19">
      <c r="A735" s="56" t="s">
        <v>1</v>
      </c>
      <c r="B735" s="44"/>
      <c r="C735" s="8">
        <v>0</v>
      </c>
      <c r="D735" s="8">
        <v>0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1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</row>
    <row r="736" spans="1:19">
      <c r="A736" s="57" t="s">
        <v>2</v>
      </c>
      <c r="B736" s="44"/>
      <c r="C736" s="8">
        <v>0</v>
      </c>
      <c r="D736" s="8">
        <v>0</v>
      </c>
      <c r="E736" s="8">
        <v>0</v>
      </c>
      <c r="F736" s="8">
        <v>0</v>
      </c>
      <c r="G736" s="8">
        <v>0</v>
      </c>
      <c r="H736" s="8">
        <v>0</v>
      </c>
      <c r="I736" s="8">
        <v>0</v>
      </c>
      <c r="J736" s="8">
        <v>0</v>
      </c>
      <c r="K736" s="8">
        <v>9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8">
        <v>0</v>
      </c>
      <c r="R736" s="8">
        <v>0</v>
      </c>
    </row>
    <row r="737" spans="1:19">
      <c r="A737" s="58" t="s">
        <v>3</v>
      </c>
      <c r="B737" s="44"/>
      <c r="C737" s="8">
        <v>0</v>
      </c>
      <c r="D737" s="8">
        <v>0</v>
      </c>
      <c r="E737" s="8">
        <v>0</v>
      </c>
      <c r="F737" s="8">
        <v>0</v>
      </c>
      <c r="G737" s="8">
        <v>0</v>
      </c>
      <c r="H737" s="8">
        <v>0</v>
      </c>
      <c r="I737" s="8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8">
        <v>0</v>
      </c>
      <c r="R737" s="8">
        <v>0</v>
      </c>
    </row>
    <row r="738" spans="1:19">
      <c r="A738" s="59" t="s">
        <v>38</v>
      </c>
      <c r="B738" s="44"/>
      <c r="C738" s="8">
        <f t="shared" ref="C738:R738" si="22">24-C734-C735-C736-C737</f>
        <v>24</v>
      </c>
      <c r="D738" s="8">
        <f t="shared" si="22"/>
        <v>24</v>
      </c>
      <c r="E738" s="8">
        <f t="shared" si="22"/>
        <v>24</v>
      </c>
      <c r="F738" s="8">
        <f t="shared" si="22"/>
        <v>24</v>
      </c>
      <c r="G738" s="8">
        <f t="shared" si="22"/>
        <v>24</v>
      </c>
      <c r="H738" s="8">
        <f t="shared" si="22"/>
        <v>24</v>
      </c>
      <c r="I738" s="8">
        <f t="shared" si="22"/>
        <v>24</v>
      </c>
      <c r="J738" s="8">
        <f t="shared" si="22"/>
        <v>24</v>
      </c>
      <c r="K738" s="8">
        <f t="shared" si="22"/>
        <v>12</v>
      </c>
      <c r="L738" s="8">
        <f t="shared" si="22"/>
        <v>24</v>
      </c>
      <c r="M738" s="8">
        <f t="shared" si="22"/>
        <v>24</v>
      </c>
      <c r="N738" s="8">
        <f t="shared" si="22"/>
        <v>24</v>
      </c>
      <c r="O738" s="8">
        <f t="shared" si="22"/>
        <v>24</v>
      </c>
      <c r="P738" s="8">
        <f t="shared" si="22"/>
        <v>24</v>
      </c>
      <c r="Q738" s="8">
        <f t="shared" si="22"/>
        <v>24</v>
      </c>
      <c r="R738" s="8">
        <f t="shared" si="22"/>
        <v>24</v>
      </c>
    </row>
    <row r="739" spans="1:19">
      <c r="A739" s="60" t="s">
        <v>39</v>
      </c>
      <c r="B739" s="44"/>
      <c r="C739" s="13">
        <f>C738/(SUM(S709:S732))</f>
        <v>1</v>
      </c>
      <c r="D739" s="13">
        <f>D738/(SUM(S709:S732))</f>
        <v>1</v>
      </c>
      <c r="E739" s="13">
        <f>E738/(SUM(S709:S732))</f>
        <v>1</v>
      </c>
      <c r="F739" s="13">
        <f>F738/(SUM(S709:S732))</f>
        <v>1</v>
      </c>
      <c r="G739" s="13">
        <f>G738/(SUM(S709:S732))</f>
        <v>1</v>
      </c>
      <c r="H739" s="13">
        <f>H738/(SUM(S709:S732))</f>
        <v>1</v>
      </c>
      <c r="I739" s="13">
        <f>I738/(SUM(S709:S732))</f>
        <v>1</v>
      </c>
      <c r="J739" s="13">
        <f>J738/(SUM(S709:S732))</f>
        <v>1</v>
      </c>
      <c r="K739" s="13">
        <f>K738/(SUM(S709:S732))</f>
        <v>0.5</v>
      </c>
      <c r="L739" s="13">
        <f>L738/(SUM(S709:S732))</f>
        <v>1</v>
      </c>
      <c r="M739" s="13">
        <f>M738/(SUM(S709:S732))</f>
        <v>1</v>
      </c>
      <c r="N739" s="13">
        <f>N738/(SUM(S709:S732))</f>
        <v>1</v>
      </c>
      <c r="O739" s="13">
        <f>O738/(SUM(S709:S732))</f>
        <v>1</v>
      </c>
      <c r="P739" s="13">
        <f>P738/(SUM(S709:S732))</f>
        <v>1</v>
      </c>
      <c r="Q739" s="13">
        <f>Q738/(SUM(S709:S732))</f>
        <v>1</v>
      </c>
      <c r="R739" s="13">
        <f>R738/(SUM(S709:S732))</f>
        <v>1</v>
      </c>
    </row>
    <row r="741" spans="1:19">
      <c r="A741" s="6">
        <v>24</v>
      </c>
      <c r="B741" s="7">
        <v>0</v>
      </c>
      <c r="C741" s="8">
        <v>25.7</v>
      </c>
      <c r="D741" s="8">
        <v>26.07</v>
      </c>
      <c r="E741" s="8">
        <v>0.15</v>
      </c>
      <c r="F741" s="8">
        <v>1.01</v>
      </c>
      <c r="G741" s="8">
        <v>0.68</v>
      </c>
      <c r="H741" s="8">
        <v>1.69</v>
      </c>
      <c r="I741" s="8">
        <v>2.97</v>
      </c>
      <c r="J741" s="8">
        <v>22</v>
      </c>
      <c r="K741" s="8">
        <v>6</v>
      </c>
      <c r="L741" s="8">
        <v>27.5</v>
      </c>
      <c r="M741" s="8">
        <v>74.599999999999994</v>
      </c>
      <c r="N741" s="9">
        <v>1012.4</v>
      </c>
      <c r="O741" s="8">
        <v>3</v>
      </c>
      <c r="P741" s="8">
        <v>3.22</v>
      </c>
      <c r="Q741" s="8">
        <v>60.36</v>
      </c>
      <c r="R741" s="12">
        <v>0</v>
      </c>
      <c r="S741" s="14">
        <v>1</v>
      </c>
    </row>
    <row r="742" spans="1:19">
      <c r="A742" s="6">
        <v>24</v>
      </c>
      <c r="B742" s="7">
        <v>4.1666666666666664E-2</v>
      </c>
      <c r="C742" s="8">
        <v>25.6</v>
      </c>
      <c r="D742" s="8">
        <v>26.61</v>
      </c>
      <c r="E742" s="8">
        <v>0.25</v>
      </c>
      <c r="F742" s="8">
        <v>1.1200000000000001</v>
      </c>
      <c r="G742" s="8">
        <v>0.26</v>
      </c>
      <c r="H742" s="8">
        <v>1.38</v>
      </c>
      <c r="I742" s="8">
        <v>2.87</v>
      </c>
      <c r="J742" s="8">
        <v>17</v>
      </c>
      <c r="K742" s="8">
        <v>3</v>
      </c>
      <c r="L742" s="8">
        <v>27.6</v>
      </c>
      <c r="M742" s="8">
        <v>72.5</v>
      </c>
      <c r="N742" s="9">
        <v>1012.1</v>
      </c>
      <c r="O742" s="8">
        <v>3</v>
      </c>
      <c r="P742" s="8">
        <v>3.14</v>
      </c>
      <c r="Q742" s="8">
        <v>68.290000000000006</v>
      </c>
      <c r="R742" s="12">
        <v>0</v>
      </c>
      <c r="S742" s="14">
        <v>1</v>
      </c>
    </row>
    <row r="743" spans="1:19">
      <c r="A743" s="6">
        <v>24</v>
      </c>
      <c r="B743" s="7">
        <v>8.3333333333333301E-2</v>
      </c>
      <c r="C743" s="8">
        <v>25.5</v>
      </c>
      <c r="D743" s="8">
        <v>25.51</v>
      </c>
      <c r="E743" s="8">
        <v>0.23</v>
      </c>
      <c r="F743" s="8">
        <v>1.1000000000000001</v>
      </c>
      <c r="G743" s="8">
        <v>0.8</v>
      </c>
      <c r="H743" s="8">
        <v>1.9</v>
      </c>
      <c r="I743" s="8">
        <v>3.01</v>
      </c>
      <c r="J743" s="8">
        <v>25</v>
      </c>
      <c r="K743" s="8">
        <v>2</v>
      </c>
      <c r="L743" s="8">
        <v>27.3</v>
      </c>
      <c r="M743" s="8">
        <v>73.7</v>
      </c>
      <c r="N743" s="9">
        <v>1011.8</v>
      </c>
      <c r="O743" s="8">
        <v>3</v>
      </c>
      <c r="P743" s="8">
        <v>3.02</v>
      </c>
      <c r="Q743" s="8">
        <v>85.94</v>
      </c>
      <c r="R743" s="12">
        <v>0</v>
      </c>
      <c r="S743" s="14">
        <v>1</v>
      </c>
    </row>
    <row r="744" spans="1:19">
      <c r="A744" s="6">
        <v>24</v>
      </c>
      <c r="B744" s="7">
        <v>0.125</v>
      </c>
      <c r="C744" s="8">
        <v>25.7</v>
      </c>
      <c r="D744" s="8">
        <v>24.82</v>
      </c>
      <c r="E744" s="8">
        <v>0.24</v>
      </c>
      <c r="F744" s="8">
        <v>1.04</v>
      </c>
      <c r="G744" s="8">
        <v>1.4</v>
      </c>
      <c r="H744" s="8">
        <v>2.44</v>
      </c>
      <c r="I744" s="8">
        <v>2.98</v>
      </c>
      <c r="J744" s="8">
        <v>20</v>
      </c>
      <c r="K744" s="8">
        <v>3</v>
      </c>
      <c r="L744" s="8">
        <v>27</v>
      </c>
      <c r="M744" s="8">
        <v>73.400000000000006</v>
      </c>
      <c r="N744" s="9">
        <v>1011.5</v>
      </c>
      <c r="O744" s="8">
        <v>3</v>
      </c>
      <c r="P744" s="8">
        <v>2.64</v>
      </c>
      <c r="Q744" s="8">
        <v>95.24</v>
      </c>
      <c r="R744" s="12">
        <v>0</v>
      </c>
      <c r="S744" s="14">
        <v>1</v>
      </c>
    </row>
    <row r="745" spans="1:19">
      <c r="A745" s="6">
        <v>24</v>
      </c>
      <c r="B745" s="7">
        <v>0.16666666666666699</v>
      </c>
      <c r="C745" s="8">
        <v>25.7</v>
      </c>
      <c r="D745" s="8">
        <v>24.33</v>
      </c>
      <c r="E745" s="8">
        <v>0.24</v>
      </c>
      <c r="F745" s="8">
        <v>1.08</v>
      </c>
      <c r="G745" s="8">
        <v>0.92</v>
      </c>
      <c r="H745" s="8">
        <v>2</v>
      </c>
      <c r="I745" s="8">
        <v>2.83</v>
      </c>
      <c r="J745" s="8">
        <v>18</v>
      </c>
      <c r="K745" s="8">
        <v>4</v>
      </c>
      <c r="L745" s="8">
        <v>26.4</v>
      </c>
      <c r="M745" s="8">
        <v>75.3</v>
      </c>
      <c r="N745" s="9">
        <v>1011.6</v>
      </c>
      <c r="O745" s="8">
        <v>2</v>
      </c>
      <c r="P745" s="8">
        <v>2.4500000000000002</v>
      </c>
      <c r="Q745" s="8">
        <v>109.98</v>
      </c>
      <c r="R745" s="12">
        <v>0</v>
      </c>
      <c r="S745" s="14">
        <v>1</v>
      </c>
    </row>
    <row r="746" spans="1:19">
      <c r="A746" s="6">
        <v>24</v>
      </c>
      <c r="B746" s="7">
        <v>0.20833333333333301</v>
      </c>
      <c r="C746" s="8">
        <v>25.8</v>
      </c>
      <c r="D746" s="8">
        <v>18.18</v>
      </c>
      <c r="E746" s="8">
        <v>0.27</v>
      </c>
      <c r="F746" s="8">
        <v>1.1399999999999999</v>
      </c>
      <c r="G746" s="8">
        <v>2.68</v>
      </c>
      <c r="H746" s="8">
        <v>3.82</v>
      </c>
      <c r="I746" s="8">
        <v>2.78</v>
      </c>
      <c r="J746" s="8">
        <v>20</v>
      </c>
      <c r="K746" s="8">
        <v>5</v>
      </c>
      <c r="L746" s="8">
        <v>25.4</v>
      </c>
      <c r="M746" s="8">
        <v>80.7</v>
      </c>
      <c r="N746" s="9">
        <v>1011.6</v>
      </c>
      <c r="O746" s="8">
        <v>1</v>
      </c>
      <c r="P746" s="8">
        <v>2.02</v>
      </c>
      <c r="Q746" s="8">
        <v>126.84</v>
      </c>
      <c r="R746" s="12">
        <v>0</v>
      </c>
      <c r="S746" s="14">
        <v>1</v>
      </c>
    </row>
    <row r="747" spans="1:19">
      <c r="A747" s="6">
        <v>24</v>
      </c>
      <c r="B747" s="7">
        <v>0.25</v>
      </c>
      <c r="C747" s="8">
        <v>26</v>
      </c>
      <c r="D747" s="8">
        <v>14.96</v>
      </c>
      <c r="E747" s="8">
        <v>0.27</v>
      </c>
      <c r="F747" s="8">
        <v>1.21</v>
      </c>
      <c r="G747" s="8">
        <v>5.43</v>
      </c>
      <c r="H747" s="8">
        <v>6.64</v>
      </c>
      <c r="I747" s="8">
        <v>2.76</v>
      </c>
      <c r="J747" s="8">
        <v>22</v>
      </c>
      <c r="K747" s="8">
        <v>7</v>
      </c>
      <c r="L747" s="8">
        <v>25</v>
      </c>
      <c r="M747" s="8">
        <v>80.099999999999994</v>
      </c>
      <c r="N747" s="9">
        <v>1011.8</v>
      </c>
      <c r="O747" s="8">
        <v>9</v>
      </c>
      <c r="P747" s="8">
        <v>2.2400000000000002</v>
      </c>
      <c r="Q747" s="8">
        <v>113.93</v>
      </c>
      <c r="R747" s="12">
        <v>0</v>
      </c>
      <c r="S747" s="14">
        <v>1</v>
      </c>
    </row>
    <row r="748" spans="1:19">
      <c r="A748" s="6">
        <v>24</v>
      </c>
      <c r="B748" s="7">
        <v>0.29166666666666702</v>
      </c>
      <c r="C748" s="8">
        <v>26</v>
      </c>
      <c r="D748" s="8">
        <v>16.010000000000002</v>
      </c>
      <c r="E748" s="8">
        <v>0.28000000000000003</v>
      </c>
      <c r="F748" s="8">
        <v>2.33</v>
      </c>
      <c r="G748" s="8">
        <v>5.8</v>
      </c>
      <c r="H748" s="8">
        <v>8.1300000000000008</v>
      </c>
      <c r="I748" s="8">
        <v>2.57</v>
      </c>
      <c r="J748" s="8">
        <v>23</v>
      </c>
      <c r="K748" s="8">
        <v>5</v>
      </c>
      <c r="L748" s="8">
        <v>25.7</v>
      </c>
      <c r="M748" s="8">
        <v>73.2</v>
      </c>
      <c r="N748" s="9">
        <v>1012.1</v>
      </c>
      <c r="O748" s="8">
        <v>152</v>
      </c>
      <c r="P748" s="8">
        <v>2.94</v>
      </c>
      <c r="Q748" s="8">
        <v>110.92</v>
      </c>
      <c r="R748" s="12">
        <v>0</v>
      </c>
      <c r="S748" s="14">
        <v>1</v>
      </c>
    </row>
    <row r="749" spans="1:19">
      <c r="A749" s="6">
        <v>24</v>
      </c>
      <c r="B749" s="7">
        <v>0.33333333333333298</v>
      </c>
      <c r="C749" s="8">
        <v>25.7</v>
      </c>
      <c r="D749" s="8">
        <v>20.89</v>
      </c>
      <c r="E749" s="8">
        <v>0.28000000000000003</v>
      </c>
      <c r="F749" s="8">
        <v>3.18</v>
      </c>
      <c r="G749" s="8">
        <v>4.43</v>
      </c>
      <c r="H749" s="8">
        <v>7.61</v>
      </c>
      <c r="I749" s="8">
        <v>2.71</v>
      </c>
      <c r="J749" s="8">
        <v>26</v>
      </c>
      <c r="K749" s="8">
        <v>4</v>
      </c>
      <c r="L749" s="8">
        <v>26.5</v>
      </c>
      <c r="M749" s="8">
        <v>65.900000000000006</v>
      </c>
      <c r="N749" s="9">
        <v>1012.5</v>
      </c>
      <c r="O749" s="8">
        <v>383</v>
      </c>
      <c r="P749" s="8">
        <v>4.34</v>
      </c>
      <c r="Q749" s="8">
        <v>118.15</v>
      </c>
      <c r="R749" s="12">
        <v>0</v>
      </c>
      <c r="S749" s="14">
        <v>1</v>
      </c>
    </row>
    <row r="750" spans="1:19">
      <c r="A750" s="6">
        <v>24</v>
      </c>
      <c r="B750" s="7">
        <v>0.375</v>
      </c>
      <c r="C750" s="8">
        <v>25.3</v>
      </c>
      <c r="D750" s="8">
        <v>25.52</v>
      </c>
      <c r="E750" s="8">
        <v>0.26</v>
      </c>
      <c r="F750" s="8">
        <v>2.88</v>
      </c>
      <c r="G750" s="8">
        <v>3.56</v>
      </c>
      <c r="H750" s="8">
        <v>6.44</v>
      </c>
      <c r="I750" s="8">
        <v>3.05</v>
      </c>
      <c r="J750" s="8">
        <v>25</v>
      </c>
      <c r="K750" s="8">
        <v>4</v>
      </c>
      <c r="L750" s="8">
        <v>28</v>
      </c>
      <c r="M750" s="8">
        <v>60</v>
      </c>
      <c r="N750" s="9">
        <v>1012.7</v>
      </c>
      <c r="O750" s="8">
        <v>614</v>
      </c>
      <c r="P750" s="8">
        <v>4.55</v>
      </c>
      <c r="Q750" s="8">
        <v>119.14</v>
      </c>
      <c r="R750" s="12">
        <v>0</v>
      </c>
      <c r="S750" s="14">
        <v>1</v>
      </c>
    </row>
    <row r="751" spans="1:19">
      <c r="A751" s="6">
        <v>24</v>
      </c>
      <c r="B751" s="7">
        <v>0.41666666666666702</v>
      </c>
      <c r="C751" s="8">
        <v>25.3</v>
      </c>
      <c r="D751" s="8">
        <v>29.96</v>
      </c>
      <c r="E751" s="8">
        <v>0.25</v>
      </c>
      <c r="F751" s="8">
        <v>2.46</v>
      </c>
      <c r="G751" s="8">
        <v>3.07</v>
      </c>
      <c r="H751" s="8">
        <v>5.54</v>
      </c>
      <c r="I751" s="8">
        <v>3.01</v>
      </c>
      <c r="J751" s="8">
        <v>23</v>
      </c>
      <c r="K751" s="8">
        <v>2</v>
      </c>
      <c r="L751" s="8">
        <v>29.3</v>
      </c>
      <c r="M751" s="8">
        <v>54.4</v>
      </c>
      <c r="N751" s="9">
        <v>1012.4</v>
      </c>
      <c r="O751" s="8">
        <v>787</v>
      </c>
      <c r="P751" s="8">
        <v>4.4800000000000004</v>
      </c>
      <c r="Q751" s="8">
        <v>111.65</v>
      </c>
      <c r="R751" s="12">
        <v>0</v>
      </c>
      <c r="S751" s="14">
        <v>1</v>
      </c>
    </row>
    <row r="752" spans="1:19">
      <c r="A752" s="6">
        <v>24</v>
      </c>
      <c r="B752" s="7">
        <v>0.45833333333333298</v>
      </c>
      <c r="C752" s="8">
        <v>25.4</v>
      </c>
      <c r="D752" s="8">
        <v>33.01</v>
      </c>
      <c r="E752" s="8">
        <v>0.24</v>
      </c>
      <c r="F752" s="8">
        <v>2.16</v>
      </c>
      <c r="G752" s="8">
        <v>2.98</v>
      </c>
      <c r="H752" s="8">
        <v>5.14</v>
      </c>
      <c r="I752" s="8">
        <v>3.09</v>
      </c>
      <c r="J752" s="8">
        <v>22</v>
      </c>
      <c r="K752" s="8">
        <v>6</v>
      </c>
      <c r="L752" s="8">
        <v>30.1</v>
      </c>
      <c r="M752" s="8">
        <v>50.7</v>
      </c>
      <c r="N752" s="9">
        <v>1012.1</v>
      </c>
      <c r="O752" s="8">
        <v>909</v>
      </c>
      <c r="P752" s="8">
        <v>4.54</v>
      </c>
      <c r="Q752" s="8">
        <v>100.53</v>
      </c>
      <c r="R752" s="12">
        <v>0</v>
      </c>
      <c r="S752" s="14">
        <v>1</v>
      </c>
    </row>
    <row r="753" spans="1:19">
      <c r="A753" s="6">
        <v>24</v>
      </c>
      <c r="B753" s="7">
        <v>0.5</v>
      </c>
      <c r="C753" s="8">
        <v>25.4</v>
      </c>
      <c r="D753" s="8">
        <v>32.130000000000003</v>
      </c>
      <c r="E753" s="8">
        <v>0.24</v>
      </c>
      <c r="F753" s="8">
        <v>2.19</v>
      </c>
      <c r="G753" s="8">
        <v>3</v>
      </c>
      <c r="H753" s="8">
        <v>5.18</v>
      </c>
      <c r="I753" s="8">
        <v>2.98</v>
      </c>
      <c r="J753" s="8">
        <v>24</v>
      </c>
      <c r="K753" s="8">
        <v>6</v>
      </c>
      <c r="L753" s="8">
        <v>30.6</v>
      </c>
      <c r="M753" s="8">
        <v>48.3</v>
      </c>
      <c r="N753" s="9">
        <v>1011.3</v>
      </c>
      <c r="O753" s="8">
        <v>829</v>
      </c>
      <c r="P753" s="8">
        <v>4.24</v>
      </c>
      <c r="Q753" s="8">
        <v>85.73</v>
      </c>
      <c r="R753" s="12">
        <v>0</v>
      </c>
      <c r="S753" s="14">
        <v>1</v>
      </c>
    </row>
    <row r="754" spans="1:19">
      <c r="A754" s="6">
        <v>24</v>
      </c>
      <c r="B754" s="7">
        <v>0.54166666666666696</v>
      </c>
      <c r="C754" s="8">
        <v>25.5</v>
      </c>
      <c r="D754" s="8">
        <v>30.5</v>
      </c>
      <c r="E754" s="8">
        <v>0.22</v>
      </c>
      <c r="F754" s="8">
        <v>1.89</v>
      </c>
      <c r="G754" s="8">
        <v>1.83</v>
      </c>
      <c r="H754" s="8">
        <v>3.72</v>
      </c>
      <c r="I754" s="8">
        <v>2.93</v>
      </c>
      <c r="J754" s="8">
        <v>15</v>
      </c>
      <c r="K754" s="8">
        <v>5</v>
      </c>
      <c r="L754" s="8">
        <v>31.1</v>
      </c>
      <c r="M754" s="8">
        <v>47.7</v>
      </c>
      <c r="N754" s="9">
        <v>1010.2</v>
      </c>
      <c r="O754" s="8">
        <v>949</v>
      </c>
      <c r="P754" s="8">
        <v>4.46</v>
      </c>
      <c r="Q754" s="8">
        <v>65.11</v>
      </c>
      <c r="R754" s="12">
        <v>0</v>
      </c>
      <c r="S754" s="14">
        <v>1</v>
      </c>
    </row>
    <row r="755" spans="1:19">
      <c r="A755" s="6">
        <v>24</v>
      </c>
      <c r="B755" s="7">
        <v>0.58333333333333304</v>
      </c>
      <c r="C755" s="8">
        <v>25.7</v>
      </c>
      <c r="D755" s="8">
        <v>30.78</v>
      </c>
      <c r="E755" s="8">
        <v>0.24</v>
      </c>
      <c r="F755" s="8">
        <v>2.08</v>
      </c>
      <c r="G755" s="8">
        <v>1.83</v>
      </c>
      <c r="H755" s="8">
        <v>3.91</v>
      </c>
      <c r="I755" s="8">
        <v>2.89</v>
      </c>
      <c r="J755" s="8">
        <v>13</v>
      </c>
      <c r="K755" s="8">
        <v>5</v>
      </c>
      <c r="L755" s="8">
        <v>30.9</v>
      </c>
      <c r="M755" s="8">
        <v>48.2</v>
      </c>
      <c r="N755" s="9">
        <v>1009.6</v>
      </c>
      <c r="O755" s="8">
        <v>822</v>
      </c>
      <c r="P755" s="8">
        <v>4.42</v>
      </c>
      <c r="Q755" s="8">
        <v>61.16</v>
      </c>
      <c r="R755" s="12">
        <v>0</v>
      </c>
      <c r="S755" s="14">
        <v>1</v>
      </c>
    </row>
    <row r="756" spans="1:19">
      <c r="A756" s="6">
        <v>24</v>
      </c>
      <c r="B756" s="7">
        <v>0.625</v>
      </c>
      <c r="C756" s="8">
        <v>25.6</v>
      </c>
      <c r="D756" s="8">
        <v>30.54</v>
      </c>
      <c r="E756" s="8">
        <v>0.25</v>
      </c>
      <c r="F756" s="8">
        <v>2.83</v>
      </c>
      <c r="G756" s="8">
        <v>2.64</v>
      </c>
      <c r="H756" s="8">
        <v>5.47</v>
      </c>
      <c r="I756" s="8">
        <v>2.96</v>
      </c>
      <c r="J756" s="8">
        <v>17</v>
      </c>
      <c r="K756" s="8">
        <v>3</v>
      </c>
      <c r="L756" s="8">
        <v>30</v>
      </c>
      <c r="M756" s="8">
        <v>49.8</v>
      </c>
      <c r="N756" s="9">
        <v>1009.2</v>
      </c>
      <c r="O756" s="8">
        <v>630</v>
      </c>
      <c r="P756" s="8">
        <v>4.5199999999999996</v>
      </c>
      <c r="Q756" s="8">
        <v>52.93</v>
      </c>
      <c r="R756" s="12">
        <v>0</v>
      </c>
      <c r="S756" s="14">
        <v>1</v>
      </c>
    </row>
    <row r="757" spans="1:19">
      <c r="A757" s="6">
        <v>24</v>
      </c>
      <c r="B757" s="7">
        <v>0.66666666666666696</v>
      </c>
      <c r="C757" s="8">
        <v>25.6</v>
      </c>
      <c r="D757" s="8">
        <v>29.18</v>
      </c>
      <c r="E757" s="8">
        <v>0.23</v>
      </c>
      <c r="F757" s="8">
        <v>1.81</v>
      </c>
      <c r="G757" s="8">
        <v>2.3199999999999998</v>
      </c>
      <c r="H757" s="8">
        <v>4.13</v>
      </c>
      <c r="I757" s="8">
        <v>3</v>
      </c>
      <c r="J757" s="8">
        <v>16</v>
      </c>
      <c r="K757" s="8">
        <v>0</v>
      </c>
      <c r="L757" s="8">
        <v>29.2</v>
      </c>
      <c r="M757" s="8">
        <v>57.3</v>
      </c>
      <c r="N757" s="9">
        <v>1009.2</v>
      </c>
      <c r="O757" s="8">
        <v>380</v>
      </c>
      <c r="P757" s="8">
        <v>4.0599999999999996</v>
      </c>
      <c r="Q757" s="8">
        <v>50.51</v>
      </c>
      <c r="R757" s="12">
        <v>0</v>
      </c>
      <c r="S757" s="14">
        <v>1</v>
      </c>
    </row>
    <row r="758" spans="1:19">
      <c r="A758" s="6">
        <v>24</v>
      </c>
      <c r="B758" s="7">
        <v>0.70833333333333304</v>
      </c>
      <c r="C758" s="8">
        <v>25.5</v>
      </c>
      <c r="D758" s="8">
        <v>27.24</v>
      </c>
      <c r="E758" s="8">
        <v>0.24</v>
      </c>
      <c r="F758" s="8">
        <v>1.78</v>
      </c>
      <c r="G758" s="8">
        <v>2.84</v>
      </c>
      <c r="H758" s="8">
        <v>4.62</v>
      </c>
      <c r="I758" s="8">
        <v>3.01</v>
      </c>
      <c r="J758" s="8">
        <v>15</v>
      </c>
      <c r="K758" s="8">
        <v>0</v>
      </c>
      <c r="L758" s="8">
        <v>28.4</v>
      </c>
      <c r="M758" s="8">
        <v>62.8</v>
      </c>
      <c r="N758" s="9">
        <v>1009.3</v>
      </c>
      <c r="O758" s="8">
        <v>149</v>
      </c>
      <c r="P758" s="8">
        <v>3.84</v>
      </c>
      <c r="Q758" s="8">
        <v>53.95</v>
      </c>
      <c r="R758" s="12">
        <v>0</v>
      </c>
      <c r="S758" s="14">
        <v>1</v>
      </c>
    </row>
    <row r="759" spans="1:19">
      <c r="A759" s="6">
        <v>24</v>
      </c>
      <c r="B759" s="7">
        <v>0.75</v>
      </c>
      <c r="C759" s="8">
        <v>25.5</v>
      </c>
      <c r="D759" s="8">
        <v>24.45</v>
      </c>
      <c r="E759" s="8">
        <v>0.28999999999999998</v>
      </c>
      <c r="F759" s="8">
        <v>1.43</v>
      </c>
      <c r="G759" s="8">
        <v>3.78</v>
      </c>
      <c r="H759" s="8">
        <v>5.22</v>
      </c>
      <c r="I759" s="8">
        <v>2.92</v>
      </c>
      <c r="J759" s="8">
        <v>17</v>
      </c>
      <c r="K759" s="8">
        <v>1</v>
      </c>
      <c r="L759" s="8">
        <v>27.5</v>
      </c>
      <c r="M759" s="8">
        <v>69.099999999999994</v>
      </c>
      <c r="N759" s="9">
        <v>1009.6</v>
      </c>
      <c r="O759" s="8">
        <v>11</v>
      </c>
      <c r="P759" s="8">
        <v>3.56</v>
      </c>
      <c r="Q759" s="8">
        <v>53.64</v>
      </c>
      <c r="R759" s="12">
        <v>0</v>
      </c>
      <c r="S759" s="14">
        <v>1</v>
      </c>
    </row>
    <row r="760" spans="1:19">
      <c r="A760" s="6">
        <v>24</v>
      </c>
      <c r="B760" s="7">
        <v>0.79166666666666696</v>
      </c>
      <c r="C760" s="8">
        <v>25.8</v>
      </c>
      <c r="D760" s="8">
        <v>22.58</v>
      </c>
      <c r="E760" s="8">
        <v>0.28999999999999998</v>
      </c>
      <c r="F760" s="8">
        <v>1.29</v>
      </c>
      <c r="G760" s="8">
        <v>5.26</v>
      </c>
      <c r="H760" s="8">
        <v>6.55</v>
      </c>
      <c r="I760" s="8">
        <v>3.06</v>
      </c>
      <c r="J760" s="8">
        <v>18</v>
      </c>
      <c r="K760" s="8">
        <v>1</v>
      </c>
      <c r="L760" s="8">
        <v>27.2</v>
      </c>
      <c r="M760" s="8">
        <v>73.3</v>
      </c>
      <c r="N760" s="9">
        <v>1010.1</v>
      </c>
      <c r="O760" s="8">
        <v>2</v>
      </c>
      <c r="P760" s="8">
        <v>2.62</v>
      </c>
      <c r="Q760" s="8">
        <v>57.29</v>
      </c>
      <c r="R760" s="12">
        <v>0</v>
      </c>
      <c r="S760" s="14">
        <v>1</v>
      </c>
    </row>
    <row r="761" spans="1:19">
      <c r="A761" s="6">
        <v>24</v>
      </c>
      <c r="B761" s="7">
        <v>0.83333333333333304</v>
      </c>
      <c r="C761" s="8">
        <v>25.9</v>
      </c>
      <c r="D761" s="8">
        <v>21.47</v>
      </c>
      <c r="E761" s="8">
        <v>0.28000000000000003</v>
      </c>
      <c r="F761" s="8">
        <v>1.89</v>
      </c>
      <c r="G761" s="8">
        <v>5.25</v>
      </c>
      <c r="H761" s="8">
        <v>7.14</v>
      </c>
      <c r="I761" s="8">
        <v>2.99</v>
      </c>
      <c r="J761" s="8">
        <v>35</v>
      </c>
      <c r="K761" s="8">
        <v>3</v>
      </c>
      <c r="L761" s="8">
        <v>27.1</v>
      </c>
      <c r="M761" s="8">
        <v>75</v>
      </c>
      <c r="N761" s="9">
        <v>1011</v>
      </c>
      <c r="O761" s="8">
        <v>2</v>
      </c>
      <c r="P761" s="8">
        <v>1.87</v>
      </c>
      <c r="Q761" s="8">
        <v>65.75</v>
      </c>
      <c r="R761" s="12">
        <v>0</v>
      </c>
      <c r="S761" s="14">
        <v>1</v>
      </c>
    </row>
    <row r="762" spans="1:19">
      <c r="A762" s="6">
        <v>24</v>
      </c>
      <c r="B762" s="7">
        <v>0.875</v>
      </c>
      <c r="C762" s="8">
        <v>26</v>
      </c>
      <c r="D762" s="8">
        <v>25.41</v>
      </c>
      <c r="E762" s="8">
        <v>0.25</v>
      </c>
      <c r="F762" s="8">
        <v>1.38</v>
      </c>
      <c r="G762" s="8">
        <v>3.01</v>
      </c>
      <c r="H762" s="8">
        <v>4.3899999999999997</v>
      </c>
      <c r="I762" s="8">
        <v>2.93</v>
      </c>
      <c r="J762" s="8">
        <v>22</v>
      </c>
      <c r="K762" s="8">
        <v>2</v>
      </c>
      <c r="L762" s="8">
        <v>27</v>
      </c>
      <c r="M762" s="8">
        <v>77</v>
      </c>
      <c r="N762" s="9">
        <v>1011.8</v>
      </c>
      <c r="O762" s="8">
        <v>2</v>
      </c>
      <c r="P762" s="8">
        <v>2.1</v>
      </c>
      <c r="Q762" s="8">
        <v>65.16</v>
      </c>
      <c r="R762" s="12">
        <v>0</v>
      </c>
      <c r="S762" s="14">
        <v>1</v>
      </c>
    </row>
    <row r="763" spans="1:19">
      <c r="A763" s="6">
        <v>24</v>
      </c>
      <c r="B763" s="7">
        <v>0.91666666666666696</v>
      </c>
      <c r="C763" s="8">
        <v>26</v>
      </c>
      <c r="D763" s="8">
        <v>23.64</v>
      </c>
      <c r="E763" s="8">
        <v>0.28000000000000003</v>
      </c>
      <c r="F763" s="8">
        <v>1.1000000000000001</v>
      </c>
      <c r="G763" s="8">
        <v>3.62</v>
      </c>
      <c r="H763" s="8">
        <v>4.72</v>
      </c>
      <c r="I763" s="8">
        <v>2.93</v>
      </c>
      <c r="J763" s="8">
        <v>19</v>
      </c>
      <c r="K763" s="8">
        <v>0</v>
      </c>
      <c r="L763" s="8">
        <v>26.7</v>
      </c>
      <c r="M763" s="8">
        <v>78.400000000000006</v>
      </c>
      <c r="N763" s="9">
        <v>1012</v>
      </c>
      <c r="O763" s="8">
        <v>1</v>
      </c>
      <c r="P763" s="8">
        <v>1.33</v>
      </c>
      <c r="Q763" s="8">
        <v>83.97</v>
      </c>
      <c r="R763" s="12">
        <v>0</v>
      </c>
      <c r="S763" s="14">
        <v>1</v>
      </c>
    </row>
    <row r="764" spans="1:19">
      <c r="A764" s="6">
        <v>24</v>
      </c>
      <c r="B764" s="7">
        <v>0.95833333333333304</v>
      </c>
      <c r="C764" s="8">
        <v>26</v>
      </c>
      <c r="D764" s="8">
        <v>21.16</v>
      </c>
      <c r="E764" s="8">
        <v>0.27</v>
      </c>
      <c r="F764" s="8">
        <v>1.17</v>
      </c>
      <c r="G764" s="8">
        <v>4.26</v>
      </c>
      <c r="H764" s="8">
        <v>5.43</v>
      </c>
      <c r="I764" s="8">
        <v>2.75</v>
      </c>
      <c r="J764" s="8">
        <v>23</v>
      </c>
      <c r="K764" s="8">
        <v>3</v>
      </c>
      <c r="L764" s="8">
        <v>26.2</v>
      </c>
      <c r="M764" s="8">
        <v>80.8</v>
      </c>
      <c r="N764" s="9">
        <v>1012.2</v>
      </c>
      <c r="O764" s="8">
        <v>1</v>
      </c>
      <c r="P764" s="8">
        <v>1.1100000000000001</v>
      </c>
      <c r="Q764" s="8">
        <v>95.59</v>
      </c>
      <c r="R764" s="12">
        <v>0</v>
      </c>
      <c r="S764" s="14">
        <v>1</v>
      </c>
    </row>
    <row r="766" spans="1:19">
      <c r="A766" s="55" t="s">
        <v>37</v>
      </c>
      <c r="B766" s="44"/>
      <c r="C766" s="8">
        <v>0</v>
      </c>
      <c r="D766" s="8">
        <v>0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8">
        <v>0</v>
      </c>
      <c r="R766" s="8">
        <v>0</v>
      </c>
    </row>
    <row r="767" spans="1:19">
      <c r="A767" s="56" t="s">
        <v>1</v>
      </c>
      <c r="B767" s="44"/>
      <c r="C767" s="8">
        <v>0</v>
      </c>
      <c r="D767" s="8">
        <v>0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</row>
    <row r="768" spans="1:19">
      <c r="A768" s="57" t="s">
        <v>2</v>
      </c>
      <c r="B768" s="44"/>
      <c r="C768" s="8">
        <v>0</v>
      </c>
      <c r="D768" s="8">
        <v>0</v>
      </c>
      <c r="E768" s="8">
        <v>0</v>
      </c>
      <c r="F768" s="8">
        <v>0</v>
      </c>
      <c r="G768" s="8">
        <v>0</v>
      </c>
      <c r="H768" s="8">
        <v>0</v>
      </c>
      <c r="I768" s="8">
        <v>0</v>
      </c>
      <c r="J768" s="8">
        <v>0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8">
        <v>0</v>
      </c>
      <c r="R768" s="8">
        <v>0</v>
      </c>
    </row>
    <row r="769" spans="1:19">
      <c r="A769" s="58" t="s">
        <v>3</v>
      </c>
      <c r="B769" s="44"/>
      <c r="C769" s="8">
        <v>0</v>
      </c>
      <c r="D769" s="8">
        <v>0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8">
        <v>0</v>
      </c>
      <c r="R769" s="8">
        <v>0</v>
      </c>
    </row>
    <row r="770" spans="1:19">
      <c r="A770" s="59" t="s">
        <v>38</v>
      </c>
      <c r="B770" s="44"/>
      <c r="C770" s="8">
        <f t="shared" ref="C770:R770" si="23">24-C766-C767-C768-C769</f>
        <v>24</v>
      </c>
      <c r="D770" s="8">
        <f t="shared" si="23"/>
        <v>24</v>
      </c>
      <c r="E770" s="8">
        <f t="shared" si="23"/>
        <v>24</v>
      </c>
      <c r="F770" s="8">
        <f t="shared" si="23"/>
        <v>24</v>
      </c>
      <c r="G770" s="8">
        <f t="shared" si="23"/>
        <v>24</v>
      </c>
      <c r="H770" s="8">
        <f t="shared" si="23"/>
        <v>24</v>
      </c>
      <c r="I770" s="8">
        <f t="shared" si="23"/>
        <v>24</v>
      </c>
      <c r="J770" s="8">
        <f t="shared" si="23"/>
        <v>24</v>
      </c>
      <c r="K770" s="8">
        <f t="shared" si="23"/>
        <v>24</v>
      </c>
      <c r="L770" s="8">
        <f t="shared" si="23"/>
        <v>24</v>
      </c>
      <c r="M770" s="8">
        <f t="shared" si="23"/>
        <v>24</v>
      </c>
      <c r="N770" s="8">
        <f t="shared" si="23"/>
        <v>24</v>
      </c>
      <c r="O770" s="8">
        <f t="shared" si="23"/>
        <v>24</v>
      </c>
      <c r="P770" s="8">
        <f t="shared" si="23"/>
        <v>24</v>
      </c>
      <c r="Q770" s="8">
        <f t="shared" si="23"/>
        <v>24</v>
      </c>
      <c r="R770" s="8">
        <f t="shared" si="23"/>
        <v>24</v>
      </c>
    </row>
    <row r="771" spans="1:19">
      <c r="A771" s="60" t="s">
        <v>39</v>
      </c>
      <c r="B771" s="44"/>
      <c r="C771" s="13">
        <f>C770/(SUM(S741:S764))</f>
        <v>1</v>
      </c>
      <c r="D771" s="13">
        <f>D770/(SUM(S741:S764))</f>
        <v>1</v>
      </c>
      <c r="E771" s="13">
        <f>E770/(SUM(S741:S764))</f>
        <v>1</v>
      </c>
      <c r="F771" s="13">
        <f>F770/(SUM(S741:S764))</f>
        <v>1</v>
      </c>
      <c r="G771" s="13">
        <f>G770/(SUM(S741:S764))</f>
        <v>1</v>
      </c>
      <c r="H771" s="13">
        <f>H770/(SUM(S741:S764))</f>
        <v>1</v>
      </c>
      <c r="I771" s="13">
        <f>I770/(SUM(S741:S764))</f>
        <v>1</v>
      </c>
      <c r="J771" s="13">
        <f>J770/(SUM(S741:S764))</f>
        <v>1</v>
      </c>
      <c r="K771" s="13">
        <f>K770/(SUM(S741:S764))</f>
        <v>1</v>
      </c>
      <c r="L771" s="13">
        <f>L770/(SUM(S741:S764))</f>
        <v>1</v>
      </c>
      <c r="M771" s="13">
        <f>M770/(SUM(S741:S764))</f>
        <v>1</v>
      </c>
      <c r="N771" s="13">
        <f>N770/(SUM(S741:S764))</f>
        <v>1</v>
      </c>
      <c r="O771" s="13">
        <f>O770/(SUM(S741:S764))</f>
        <v>1</v>
      </c>
      <c r="P771" s="13">
        <f>P770/(SUM(S741:S764))</f>
        <v>1</v>
      </c>
      <c r="Q771" s="13">
        <f>Q770/(SUM(S741:S764))</f>
        <v>1</v>
      </c>
      <c r="R771" s="13">
        <f>R770/(SUM(S741:S764))</f>
        <v>1</v>
      </c>
    </row>
    <row r="773" spans="1:19">
      <c r="A773" s="6">
        <v>25</v>
      </c>
      <c r="B773" s="7">
        <v>0</v>
      </c>
      <c r="C773" s="8">
        <v>26</v>
      </c>
      <c r="D773" s="8">
        <v>5.04</v>
      </c>
      <c r="E773" s="8">
        <v>0.56000000000000005</v>
      </c>
      <c r="F773" s="8">
        <v>2.23</v>
      </c>
      <c r="G773" s="8">
        <v>12.73</v>
      </c>
      <c r="H773" s="8">
        <v>14.96</v>
      </c>
      <c r="I773" s="8">
        <v>2.6</v>
      </c>
      <c r="J773" s="8">
        <v>60</v>
      </c>
      <c r="K773" s="8">
        <v>10</v>
      </c>
      <c r="L773" s="8">
        <v>25.2</v>
      </c>
      <c r="M773" s="8">
        <v>84.3</v>
      </c>
      <c r="N773" s="9">
        <v>1012.3</v>
      </c>
      <c r="O773" s="8">
        <v>0</v>
      </c>
      <c r="P773" s="8">
        <v>0.93</v>
      </c>
      <c r="Q773" s="8">
        <v>174.82</v>
      </c>
      <c r="R773" s="12">
        <v>0</v>
      </c>
      <c r="S773" s="14">
        <v>1</v>
      </c>
    </row>
    <row r="774" spans="1:19">
      <c r="A774" s="6">
        <v>25</v>
      </c>
      <c r="B774" s="7">
        <v>4.1666666666666664E-2</v>
      </c>
      <c r="C774" s="8">
        <v>26.1</v>
      </c>
      <c r="D774" s="8">
        <v>5.45</v>
      </c>
      <c r="E774" s="8">
        <v>0.45</v>
      </c>
      <c r="F774" s="8">
        <v>1.61</v>
      </c>
      <c r="G774" s="8">
        <v>10.75</v>
      </c>
      <c r="H774" s="8">
        <v>12.36</v>
      </c>
      <c r="I774" s="8">
        <v>2.6</v>
      </c>
      <c r="J774" s="8">
        <v>38</v>
      </c>
      <c r="K774" s="8">
        <v>13</v>
      </c>
      <c r="L774" s="8">
        <v>24.7</v>
      </c>
      <c r="M774" s="8">
        <v>87.2</v>
      </c>
      <c r="N774" s="9">
        <v>1011.9</v>
      </c>
      <c r="O774" s="8">
        <v>2</v>
      </c>
      <c r="P774" s="8">
        <v>1.0900000000000001</v>
      </c>
      <c r="Q774" s="8">
        <v>175.43</v>
      </c>
      <c r="R774" s="12">
        <v>0</v>
      </c>
      <c r="S774" s="14">
        <v>1</v>
      </c>
    </row>
    <row r="775" spans="1:19">
      <c r="A775" s="6">
        <v>25</v>
      </c>
      <c r="B775" s="7">
        <v>8.3333333333333301E-2</v>
      </c>
      <c r="C775" s="8">
        <v>26</v>
      </c>
      <c r="D775" s="8">
        <v>23.6</v>
      </c>
      <c r="E775" s="8">
        <v>0.23</v>
      </c>
      <c r="F775" s="8">
        <v>1.2</v>
      </c>
      <c r="G775" s="8">
        <v>4.8099999999999996</v>
      </c>
      <c r="H775" s="8">
        <v>6.01</v>
      </c>
      <c r="I775" s="8">
        <v>2.54</v>
      </c>
      <c r="J775" s="8">
        <v>21</v>
      </c>
      <c r="K775" s="8">
        <v>8</v>
      </c>
      <c r="L775" s="8">
        <v>26.3</v>
      </c>
      <c r="M775" s="8">
        <v>79</v>
      </c>
      <c r="N775" s="9">
        <v>1011.6</v>
      </c>
      <c r="O775" s="8">
        <v>3</v>
      </c>
      <c r="P775" s="8">
        <v>2.4</v>
      </c>
      <c r="Q775" s="8">
        <v>87.55</v>
      </c>
      <c r="R775" s="12">
        <v>0</v>
      </c>
      <c r="S775" s="14">
        <v>1</v>
      </c>
    </row>
    <row r="776" spans="1:19">
      <c r="A776" s="6">
        <v>25</v>
      </c>
      <c r="B776" s="7">
        <v>0.125</v>
      </c>
      <c r="C776" s="8">
        <v>26</v>
      </c>
      <c r="D776" s="8">
        <v>24.5</v>
      </c>
      <c r="E776" s="8">
        <v>0.2</v>
      </c>
      <c r="F776" s="8">
        <v>1.2</v>
      </c>
      <c r="G776" s="8">
        <v>2.59</v>
      </c>
      <c r="H776" s="8">
        <v>3.79</v>
      </c>
      <c r="I776" s="8">
        <v>2.65</v>
      </c>
      <c r="J776" s="8">
        <v>19</v>
      </c>
      <c r="K776" s="23">
        <v>985</v>
      </c>
      <c r="L776" s="8">
        <v>25.8</v>
      </c>
      <c r="M776" s="8">
        <v>80.099999999999994</v>
      </c>
      <c r="N776" s="9">
        <v>1011.3</v>
      </c>
      <c r="O776" s="8">
        <v>1</v>
      </c>
      <c r="P776" s="8">
        <v>2.29</v>
      </c>
      <c r="Q776" s="8">
        <v>102.86</v>
      </c>
      <c r="R776" s="12">
        <v>0</v>
      </c>
      <c r="S776" s="14">
        <v>1</v>
      </c>
    </row>
    <row r="777" spans="1:19">
      <c r="A777" s="6">
        <v>25</v>
      </c>
      <c r="B777" s="7">
        <v>0.16666666666666699</v>
      </c>
      <c r="C777" s="8">
        <v>26.7</v>
      </c>
      <c r="D777" s="8">
        <v>18.809999999999999</v>
      </c>
      <c r="E777" s="8">
        <v>0.23</v>
      </c>
      <c r="F777" s="8">
        <v>1.07</v>
      </c>
      <c r="G777" s="8">
        <v>2.4</v>
      </c>
      <c r="H777" s="8">
        <v>3.47</v>
      </c>
      <c r="I777" s="8">
        <v>2.56</v>
      </c>
      <c r="J777" s="8">
        <v>22</v>
      </c>
      <c r="K777" s="23">
        <v>985</v>
      </c>
      <c r="L777" s="8">
        <v>24.5</v>
      </c>
      <c r="M777" s="8">
        <v>84.9</v>
      </c>
      <c r="N777" s="9">
        <v>1011.3</v>
      </c>
      <c r="O777" s="8">
        <v>1</v>
      </c>
      <c r="P777" s="8">
        <v>1.81</v>
      </c>
      <c r="Q777" s="8">
        <v>128.07</v>
      </c>
      <c r="R777" s="12">
        <v>0</v>
      </c>
      <c r="S777" s="14">
        <v>1</v>
      </c>
    </row>
    <row r="778" spans="1:19">
      <c r="A778" s="6">
        <v>25</v>
      </c>
      <c r="B778" s="7">
        <v>0.20833333333333301</v>
      </c>
      <c r="C778" s="8">
        <v>27.2</v>
      </c>
      <c r="D778" s="8">
        <v>13.91</v>
      </c>
      <c r="E778" s="8">
        <v>0.27</v>
      </c>
      <c r="F778" s="8">
        <v>1.18</v>
      </c>
      <c r="G778" s="8">
        <v>4.55</v>
      </c>
      <c r="H778" s="8">
        <v>5.73</v>
      </c>
      <c r="I778" s="8">
        <v>2.64</v>
      </c>
      <c r="J778" s="8">
        <v>28</v>
      </c>
      <c r="K778" s="23">
        <v>985</v>
      </c>
      <c r="L778" s="8">
        <v>23.9</v>
      </c>
      <c r="M778" s="8">
        <v>87</v>
      </c>
      <c r="N778" s="9">
        <v>1011.6</v>
      </c>
      <c r="O778" s="8">
        <v>1</v>
      </c>
      <c r="P778" s="8">
        <v>1.85</v>
      </c>
      <c r="Q778" s="8">
        <v>132.47999999999999</v>
      </c>
      <c r="R778" s="12">
        <v>0</v>
      </c>
      <c r="S778" s="14">
        <v>1</v>
      </c>
    </row>
    <row r="779" spans="1:19">
      <c r="A779" s="6">
        <v>25</v>
      </c>
      <c r="B779" s="7">
        <v>0.25</v>
      </c>
      <c r="C779" s="8">
        <v>27.4</v>
      </c>
      <c r="D779" s="8">
        <v>13.45</v>
      </c>
      <c r="E779" s="8">
        <v>0.28000000000000003</v>
      </c>
      <c r="F779" s="8">
        <v>1.36</v>
      </c>
      <c r="G779" s="8">
        <v>7.14</v>
      </c>
      <c r="H779" s="8">
        <v>8.49</v>
      </c>
      <c r="I779" s="8">
        <v>2.5</v>
      </c>
      <c r="J779" s="8">
        <v>23</v>
      </c>
      <c r="K779" s="23">
        <v>985</v>
      </c>
      <c r="L779" s="8">
        <v>23.8</v>
      </c>
      <c r="M779" s="8">
        <v>84.1</v>
      </c>
      <c r="N779" s="9">
        <v>1011.8</v>
      </c>
      <c r="O779" s="8">
        <v>7</v>
      </c>
      <c r="P779" s="8">
        <v>2.4700000000000002</v>
      </c>
      <c r="Q779" s="8">
        <v>132.30000000000001</v>
      </c>
      <c r="R779" s="12">
        <v>0</v>
      </c>
      <c r="S779" s="14">
        <v>1</v>
      </c>
    </row>
    <row r="780" spans="1:19">
      <c r="A780" s="6">
        <v>25</v>
      </c>
      <c r="B780" s="7">
        <v>0.29166666666666702</v>
      </c>
      <c r="C780" s="8">
        <v>27.4</v>
      </c>
      <c r="D780" s="8">
        <v>15.63</v>
      </c>
      <c r="E780" s="8">
        <v>0.28000000000000003</v>
      </c>
      <c r="F780" s="8">
        <v>2.29</v>
      </c>
      <c r="G780" s="8">
        <v>6.78</v>
      </c>
      <c r="H780" s="8">
        <v>9.07</v>
      </c>
      <c r="I780" s="8">
        <v>2.52</v>
      </c>
      <c r="J780" s="8">
        <v>21</v>
      </c>
      <c r="K780" s="23">
        <v>985</v>
      </c>
      <c r="L780" s="8">
        <v>24.4</v>
      </c>
      <c r="M780" s="8">
        <v>78.599999999999994</v>
      </c>
      <c r="N780" s="9">
        <v>1012</v>
      </c>
      <c r="O780" s="8">
        <v>140</v>
      </c>
      <c r="P780" s="8">
        <v>3.47</v>
      </c>
      <c r="Q780" s="8">
        <v>118.4</v>
      </c>
      <c r="R780" s="12">
        <v>0</v>
      </c>
      <c r="S780" s="14">
        <v>1</v>
      </c>
    </row>
    <row r="781" spans="1:19">
      <c r="A781" s="6">
        <v>25</v>
      </c>
      <c r="B781" s="7">
        <v>0.33333333333333298</v>
      </c>
      <c r="C781" s="8">
        <v>27.1</v>
      </c>
      <c r="D781" s="8">
        <v>19.850000000000001</v>
      </c>
      <c r="E781" s="8">
        <v>0.26</v>
      </c>
      <c r="F781" s="8">
        <v>2.94</v>
      </c>
      <c r="G781" s="8">
        <v>4.9000000000000004</v>
      </c>
      <c r="H781" s="8">
        <v>7.84</v>
      </c>
      <c r="I781" s="8">
        <v>2.78</v>
      </c>
      <c r="J781" s="8">
        <v>26</v>
      </c>
      <c r="K781" s="23">
        <v>985</v>
      </c>
      <c r="L781" s="8">
        <v>25.7</v>
      </c>
      <c r="M781" s="8">
        <v>71.400000000000006</v>
      </c>
      <c r="N781" s="9">
        <v>1012.4</v>
      </c>
      <c r="O781" s="8">
        <v>385</v>
      </c>
      <c r="P781" s="8">
        <v>4.6900000000000004</v>
      </c>
      <c r="Q781" s="8">
        <v>122.02</v>
      </c>
      <c r="R781" s="12">
        <v>0</v>
      </c>
      <c r="S781" s="14">
        <v>1</v>
      </c>
    </row>
    <row r="782" spans="1:19">
      <c r="A782" s="6">
        <v>25</v>
      </c>
      <c r="B782" s="7">
        <v>0.375</v>
      </c>
      <c r="C782" s="8">
        <v>26.9</v>
      </c>
      <c r="D782" s="8">
        <v>23.84</v>
      </c>
      <c r="E782" s="8">
        <v>0.24</v>
      </c>
      <c r="F782" s="8">
        <v>2.71</v>
      </c>
      <c r="G782" s="8">
        <v>3.59</v>
      </c>
      <c r="H782" s="8">
        <v>6.3</v>
      </c>
      <c r="I782" s="8">
        <v>2.5499999999999998</v>
      </c>
      <c r="J782" s="8">
        <v>29</v>
      </c>
      <c r="K782" s="23">
        <v>985</v>
      </c>
      <c r="L782" s="8">
        <v>27</v>
      </c>
      <c r="M782" s="8">
        <v>61.1</v>
      </c>
      <c r="N782" s="9">
        <v>1012.6</v>
      </c>
      <c r="O782" s="8">
        <v>615</v>
      </c>
      <c r="P782" s="8">
        <v>5.27</v>
      </c>
      <c r="Q782" s="8">
        <v>128.59</v>
      </c>
      <c r="R782" s="12">
        <v>0</v>
      </c>
      <c r="S782" s="14">
        <v>1</v>
      </c>
    </row>
    <row r="783" spans="1:19">
      <c r="A783" s="6">
        <v>25</v>
      </c>
      <c r="B783" s="7">
        <v>0.41666666666666702</v>
      </c>
      <c r="C783" s="8">
        <v>26.6</v>
      </c>
      <c r="D783" s="8">
        <v>27.18</v>
      </c>
      <c r="E783" s="8">
        <v>0.23</v>
      </c>
      <c r="F783" s="8">
        <v>2.34</v>
      </c>
      <c r="G783" s="8">
        <v>2.74</v>
      </c>
      <c r="H783" s="8">
        <v>5.07</v>
      </c>
      <c r="I783" s="8">
        <v>2.69</v>
      </c>
      <c r="J783" s="8">
        <v>32</v>
      </c>
      <c r="K783" s="23">
        <v>985</v>
      </c>
      <c r="L783" s="8">
        <v>28.4</v>
      </c>
      <c r="M783" s="8">
        <v>52.4</v>
      </c>
      <c r="N783" s="9">
        <v>1012.7</v>
      </c>
      <c r="O783" s="8">
        <v>800</v>
      </c>
      <c r="P783" s="8">
        <v>5.49</v>
      </c>
      <c r="Q783" s="8">
        <v>117.72</v>
      </c>
      <c r="R783" s="12">
        <v>0</v>
      </c>
      <c r="S783" s="14">
        <v>1</v>
      </c>
    </row>
    <row r="784" spans="1:19">
      <c r="A784" s="6">
        <v>25</v>
      </c>
      <c r="B784" s="7">
        <v>0.45833333333333298</v>
      </c>
      <c r="C784" s="8">
        <v>26.6</v>
      </c>
      <c r="D784" s="8">
        <v>29.19</v>
      </c>
      <c r="E784" s="8">
        <v>0.24</v>
      </c>
      <c r="F784" s="8">
        <v>1.99</v>
      </c>
      <c r="G784" s="8">
        <v>2.2799999999999998</v>
      </c>
      <c r="H784" s="8">
        <v>4.2699999999999996</v>
      </c>
      <c r="I784" s="8">
        <v>2.68</v>
      </c>
      <c r="J784" s="8">
        <v>27</v>
      </c>
      <c r="K784" s="23">
        <v>985</v>
      </c>
      <c r="L784" s="8">
        <v>29.6</v>
      </c>
      <c r="M784" s="8">
        <v>48.1</v>
      </c>
      <c r="N784" s="9">
        <v>1012.3</v>
      </c>
      <c r="O784" s="8">
        <v>912</v>
      </c>
      <c r="P784" s="8">
        <v>4.8</v>
      </c>
      <c r="Q784" s="8">
        <v>121.42</v>
      </c>
      <c r="R784" s="12">
        <v>0</v>
      </c>
      <c r="S784" s="14">
        <v>1</v>
      </c>
    </row>
    <row r="785" spans="1:19">
      <c r="A785" s="6">
        <v>25</v>
      </c>
      <c r="B785" s="7">
        <v>0.5</v>
      </c>
      <c r="C785" s="8">
        <v>26.4</v>
      </c>
      <c r="D785" s="8">
        <v>30.09</v>
      </c>
      <c r="E785" s="8">
        <v>0.23</v>
      </c>
      <c r="F785" s="8">
        <v>1.71</v>
      </c>
      <c r="G785" s="8">
        <v>2.31</v>
      </c>
      <c r="H785" s="8">
        <v>4.0199999999999996</v>
      </c>
      <c r="I785" s="8">
        <v>2.5099999999999998</v>
      </c>
      <c r="J785" s="8">
        <v>20</v>
      </c>
      <c r="K785" s="23">
        <v>985</v>
      </c>
      <c r="L785" s="8">
        <v>30.7</v>
      </c>
      <c r="M785" s="8">
        <v>45</v>
      </c>
      <c r="N785" s="9">
        <v>1011.6</v>
      </c>
      <c r="O785" s="8">
        <v>942</v>
      </c>
      <c r="P785" s="8">
        <v>4.55</v>
      </c>
      <c r="Q785" s="8">
        <v>120.47</v>
      </c>
      <c r="R785" s="12">
        <v>0</v>
      </c>
      <c r="S785" s="14">
        <v>1</v>
      </c>
    </row>
    <row r="786" spans="1:19">
      <c r="A786" s="6">
        <v>25</v>
      </c>
      <c r="B786" s="7">
        <v>0.54166666666666696</v>
      </c>
      <c r="C786" s="8">
        <v>26.3</v>
      </c>
      <c r="D786" s="8">
        <v>30.52</v>
      </c>
      <c r="E786" s="8">
        <v>0.23</v>
      </c>
      <c r="F786" s="8">
        <v>1.77</v>
      </c>
      <c r="G786" s="8">
        <v>1.84</v>
      </c>
      <c r="H786" s="8">
        <v>3.61</v>
      </c>
      <c r="I786" s="8">
        <v>2.5499999999999998</v>
      </c>
      <c r="J786" s="8">
        <v>21</v>
      </c>
      <c r="K786" s="23">
        <v>985</v>
      </c>
      <c r="L786" s="8">
        <v>31.7</v>
      </c>
      <c r="M786" s="8">
        <v>42.2</v>
      </c>
      <c r="N786" s="9">
        <v>1010.5</v>
      </c>
      <c r="O786" s="8">
        <v>909</v>
      </c>
      <c r="P786" s="8">
        <v>3.92</v>
      </c>
      <c r="Q786" s="8">
        <v>113.8</v>
      </c>
      <c r="R786" s="12">
        <v>0</v>
      </c>
      <c r="S786" s="14">
        <v>1</v>
      </c>
    </row>
    <row r="787" spans="1:19">
      <c r="A787" s="6">
        <v>25</v>
      </c>
      <c r="B787" s="7">
        <v>0.58333333333333304</v>
      </c>
      <c r="C787" s="8">
        <v>26.4</v>
      </c>
      <c r="D787" s="8">
        <v>30.5</v>
      </c>
      <c r="E787" s="8">
        <v>0.21</v>
      </c>
      <c r="F787" s="8">
        <v>1.7</v>
      </c>
      <c r="G787" s="8">
        <v>1.91</v>
      </c>
      <c r="H787" s="8">
        <v>3.61</v>
      </c>
      <c r="I787" s="8">
        <v>2.63</v>
      </c>
      <c r="J787" s="8">
        <v>27</v>
      </c>
      <c r="K787" s="23">
        <v>985</v>
      </c>
      <c r="L787" s="8">
        <v>32.299999999999997</v>
      </c>
      <c r="M787" s="8">
        <v>40.700000000000003</v>
      </c>
      <c r="N787" s="9">
        <v>1009.8</v>
      </c>
      <c r="O787" s="8">
        <v>801</v>
      </c>
      <c r="P787" s="8">
        <v>3.99</v>
      </c>
      <c r="Q787" s="8">
        <v>121.16</v>
      </c>
      <c r="R787" s="12">
        <v>0</v>
      </c>
      <c r="S787" s="14">
        <v>1</v>
      </c>
    </row>
    <row r="788" spans="1:19">
      <c r="A788" s="6">
        <v>25</v>
      </c>
      <c r="B788" s="7">
        <v>0.625</v>
      </c>
      <c r="C788" s="8">
        <v>26.6</v>
      </c>
      <c r="D788" s="8">
        <v>31.18</v>
      </c>
      <c r="E788" s="8">
        <v>0.24</v>
      </c>
      <c r="F788" s="8">
        <v>1.44</v>
      </c>
      <c r="G788" s="8">
        <v>1.7</v>
      </c>
      <c r="H788" s="8">
        <v>3.14</v>
      </c>
      <c r="I788" s="8">
        <v>2.52</v>
      </c>
      <c r="J788" s="8">
        <v>22</v>
      </c>
      <c r="K788" s="23">
        <v>985</v>
      </c>
      <c r="L788" s="8">
        <v>32.4</v>
      </c>
      <c r="M788" s="8">
        <v>42.4</v>
      </c>
      <c r="N788" s="9">
        <v>1009.3</v>
      </c>
      <c r="O788" s="8">
        <v>613</v>
      </c>
      <c r="P788" s="8">
        <v>3.47</v>
      </c>
      <c r="Q788" s="8">
        <v>103.68</v>
      </c>
      <c r="R788" s="12">
        <v>0</v>
      </c>
      <c r="S788" s="14">
        <v>1</v>
      </c>
    </row>
    <row r="789" spans="1:19">
      <c r="A789" s="6">
        <v>25</v>
      </c>
      <c r="B789" s="7">
        <v>0.66666666666666696</v>
      </c>
      <c r="C789" s="8">
        <v>26.9</v>
      </c>
      <c r="D789" s="8">
        <v>30.81</v>
      </c>
      <c r="E789" s="8">
        <v>0.26</v>
      </c>
      <c r="F789" s="8">
        <v>1.53</v>
      </c>
      <c r="G789" s="8">
        <v>2.2599999999999998</v>
      </c>
      <c r="H789" s="8">
        <v>3.79</v>
      </c>
      <c r="I789" s="8">
        <v>2.74</v>
      </c>
      <c r="J789" s="8">
        <v>21</v>
      </c>
      <c r="K789" s="23">
        <v>985</v>
      </c>
      <c r="L789" s="8">
        <v>30.2</v>
      </c>
      <c r="M789" s="8">
        <v>55.5</v>
      </c>
      <c r="N789" s="9">
        <v>1009.2</v>
      </c>
      <c r="O789" s="8">
        <v>370</v>
      </c>
      <c r="P789" s="8">
        <v>3.86</v>
      </c>
      <c r="Q789" s="8">
        <v>46.55</v>
      </c>
      <c r="R789" s="12">
        <v>0</v>
      </c>
      <c r="S789" s="14">
        <v>1</v>
      </c>
    </row>
    <row r="790" spans="1:19">
      <c r="A790" s="6">
        <v>25</v>
      </c>
      <c r="B790" s="7">
        <v>0.70833333333333304</v>
      </c>
      <c r="C790" s="8">
        <v>26.8</v>
      </c>
      <c r="D790" s="8">
        <v>30.21</v>
      </c>
      <c r="E790" s="8">
        <v>0.26</v>
      </c>
      <c r="F790" s="8">
        <v>1.47</v>
      </c>
      <c r="G790" s="8">
        <v>2.62</v>
      </c>
      <c r="H790" s="8">
        <v>4.09</v>
      </c>
      <c r="I790" s="8">
        <v>2.72</v>
      </c>
      <c r="J790" s="8">
        <v>16</v>
      </c>
      <c r="K790" s="23">
        <v>985</v>
      </c>
      <c r="L790" s="8">
        <v>29</v>
      </c>
      <c r="M790" s="8">
        <v>60</v>
      </c>
      <c r="N790" s="9">
        <v>1009.6</v>
      </c>
      <c r="O790" s="8">
        <v>142</v>
      </c>
      <c r="P790" s="8">
        <v>3.63</v>
      </c>
      <c r="Q790" s="8">
        <v>47.34</v>
      </c>
      <c r="R790" s="12">
        <v>0</v>
      </c>
      <c r="S790" s="14">
        <v>1</v>
      </c>
    </row>
    <row r="791" spans="1:19">
      <c r="A791" s="6">
        <v>25</v>
      </c>
      <c r="B791" s="7">
        <v>0.75</v>
      </c>
      <c r="C791" s="8">
        <v>26.6</v>
      </c>
      <c r="D791" s="8">
        <v>28.28</v>
      </c>
      <c r="E791" s="8">
        <v>0.28999999999999998</v>
      </c>
      <c r="F791" s="8">
        <v>1.1499999999999999</v>
      </c>
      <c r="G791" s="8">
        <v>2.95</v>
      </c>
      <c r="H791" s="8">
        <v>4.0999999999999996</v>
      </c>
      <c r="I791" s="8">
        <v>2.82</v>
      </c>
      <c r="J791" s="8">
        <v>20</v>
      </c>
      <c r="K791" s="23">
        <v>985</v>
      </c>
      <c r="L791" s="8">
        <v>27.9</v>
      </c>
      <c r="M791" s="8">
        <v>67.400000000000006</v>
      </c>
      <c r="N791" s="9">
        <v>1010.1</v>
      </c>
      <c r="O791" s="8">
        <v>11</v>
      </c>
      <c r="P791" s="8">
        <v>3.2</v>
      </c>
      <c r="Q791" s="8">
        <v>49.62</v>
      </c>
      <c r="R791" s="12">
        <v>0</v>
      </c>
      <c r="S791" s="14">
        <v>1</v>
      </c>
    </row>
    <row r="792" spans="1:19">
      <c r="A792" s="6">
        <v>25</v>
      </c>
      <c r="B792" s="7">
        <v>0.79166666666666696</v>
      </c>
      <c r="C792" s="8">
        <v>27</v>
      </c>
      <c r="D792" s="8">
        <v>26.36</v>
      </c>
      <c r="E792" s="8">
        <v>0.32</v>
      </c>
      <c r="F792" s="8">
        <v>1.1499999999999999</v>
      </c>
      <c r="G792" s="8">
        <v>4.07</v>
      </c>
      <c r="H792" s="8">
        <v>5.22</v>
      </c>
      <c r="I792" s="8">
        <v>2.85</v>
      </c>
      <c r="J792" s="8">
        <v>20</v>
      </c>
      <c r="K792" s="23">
        <v>985</v>
      </c>
      <c r="L792" s="8">
        <v>27.4</v>
      </c>
      <c r="M792" s="8">
        <v>69.8</v>
      </c>
      <c r="N792" s="9">
        <v>1010.7</v>
      </c>
      <c r="O792" s="8">
        <v>2</v>
      </c>
      <c r="P792" s="8">
        <v>2.86</v>
      </c>
      <c r="Q792" s="8">
        <v>52.61</v>
      </c>
      <c r="R792" s="12">
        <v>0</v>
      </c>
      <c r="S792" s="14">
        <v>1</v>
      </c>
    </row>
    <row r="793" spans="1:19">
      <c r="A793" s="6">
        <v>25</v>
      </c>
      <c r="B793" s="7">
        <v>0.83333333333333304</v>
      </c>
      <c r="C793" s="8">
        <v>27.2</v>
      </c>
      <c r="D793" s="8">
        <v>24.25</v>
      </c>
      <c r="E793" s="8">
        <v>0.32</v>
      </c>
      <c r="F793" s="8">
        <v>1.2</v>
      </c>
      <c r="G793" s="8">
        <v>4.21</v>
      </c>
      <c r="H793" s="8">
        <v>5.41</v>
      </c>
      <c r="I793" s="8">
        <v>2.66</v>
      </c>
      <c r="J793" s="8">
        <v>19</v>
      </c>
      <c r="K793" s="23">
        <v>985</v>
      </c>
      <c r="L793" s="8">
        <v>27.3</v>
      </c>
      <c r="M793" s="8">
        <v>71.900000000000006</v>
      </c>
      <c r="N793" s="9">
        <v>1011.3</v>
      </c>
      <c r="O793" s="8">
        <v>1</v>
      </c>
      <c r="P793" s="8">
        <v>1.68</v>
      </c>
      <c r="Q793" s="8">
        <v>68.900000000000006</v>
      </c>
      <c r="R793" s="12">
        <v>0</v>
      </c>
      <c r="S793" s="14">
        <v>1</v>
      </c>
    </row>
    <row r="794" spans="1:19">
      <c r="A794" s="6">
        <v>25</v>
      </c>
      <c r="B794" s="7">
        <v>0.875</v>
      </c>
      <c r="C794" s="8">
        <v>27.3</v>
      </c>
      <c r="D794" s="8">
        <v>23.2</v>
      </c>
      <c r="E794" s="8">
        <v>0.31</v>
      </c>
      <c r="F794" s="8">
        <v>1.24</v>
      </c>
      <c r="G794" s="8">
        <v>3.56</v>
      </c>
      <c r="H794" s="8">
        <v>4.8</v>
      </c>
      <c r="I794" s="8">
        <v>2.57</v>
      </c>
      <c r="J794" s="8">
        <v>19</v>
      </c>
      <c r="K794" s="23">
        <v>985</v>
      </c>
      <c r="L794" s="8">
        <v>26.9</v>
      </c>
      <c r="M794" s="8">
        <v>76.8</v>
      </c>
      <c r="N794" s="9">
        <v>1011.6</v>
      </c>
      <c r="O794" s="8">
        <v>1</v>
      </c>
      <c r="P794" s="8">
        <v>1.07</v>
      </c>
      <c r="Q794" s="8">
        <v>67.489999999999995</v>
      </c>
      <c r="R794" s="12">
        <v>0</v>
      </c>
      <c r="S794" s="14">
        <v>1</v>
      </c>
    </row>
    <row r="795" spans="1:19">
      <c r="A795" s="6">
        <v>25</v>
      </c>
      <c r="B795" s="7">
        <v>0.91666666666666696</v>
      </c>
      <c r="C795" s="8">
        <v>27.3</v>
      </c>
      <c r="D795" s="8">
        <v>16.43</v>
      </c>
      <c r="E795" s="8">
        <v>0.4</v>
      </c>
      <c r="F795" s="8">
        <v>1.1100000000000001</v>
      </c>
      <c r="G795" s="8">
        <v>6.02</v>
      </c>
      <c r="H795" s="8">
        <v>7.13</v>
      </c>
      <c r="I795" s="8">
        <v>2.58</v>
      </c>
      <c r="J795" s="8">
        <v>35</v>
      </c>
      <c r="K795" s="23">
        <v>985</v>
      </c>
      <c r="L795" s="8">
        <v>26.1</v>
      </c>
      <c r="M795" s="8">
        <v>80.7</v>
      </c>
      <c r="N795" s="9">
        <v>1011.8</v>
      </c>
      <c r="O795" s="8">
        <v>1</v>
      </c>
      <c r="P795" s="8">
        <v>0.79</v>
      </c>
      <c r="Q795" s="8">
        <v>153.77000000000001</v>
      </c>
      <c r="R795" s="12">
        <v>0</v>
      </c>
      <c r="S795" s="14">
        <v>1</v>
      </c>
    </row>
    <row r="796" spans="1:19">
      <c r="A796" s="6">
        <v>25</v>
      </c>
      <c r="B796" s="7">
        <v>0.95833333333333304</v>
      </c>
      <c r="C796" s="8">
        <v>27.3</v>
      </c>
      <c r="D796" s="8">
        <v>11.27</v>
      </c>
      <c r="E796" s="8">
        <v>0.48</v>
      </c>
      <c r="F796" s="8">
        <v>1.31</v>
      </c>
      <c r="G796" s="8">
        <v>9.48</v>
      </c>
      <c r="H796" s="8">
        <v>10.78</v>
      </c>
      <c r="I796" s="8">
        <v>2.5499999999999998</v>
      </c>
      <c r="J796" s="8">
        <v>59</v>
      </c>
      <c r="K796" s="23">
        <v>985</v>
      </c>
      <c r="L796" s="8">
        <v>25.7</v>
      </c>
      <c r="M796" s="8">
        <v>81</v>
      </c>
      <c r="N796" s="9">
        <v>1011.9</v>
      </c>
      <c r="O796" s="8">
        <v>2</v>
      </c>
      <c r="P796" s="8">
        <v>0.7</v>
      </c>
      <c r="Q796" s="8">
        <v>152.02000000000001</v>
      </c>
      <c r="R796" s="12">
        <v>0</v>
      </c>
      <c r="S796" s="14">
        <v>1</v>
      </c>
    </row>
    <row r="798" spans="1:19">
      <c r="A798" s="55" t="s">
        <v>37</v>
      </c>
      <c r="B798" s="44"/>
      <c r="C798" s="8">
        <v>0</v>
      </c>
      <c r="D798" s="8">
        <v>0</v>
      </c>
      <c r="E798" s="8">
        <v>0</v>
      </c>
      <c r="F798" s="8">
        <v>0</v>
      </c>
      <c r="G798" s="8">
        <v>0</v>
      </c>
      <c r="H798" s="8">
        <v>0</v>
      </c>
      <c r="I798" s="8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8">
        <v>0</v>
      </c>
      <c r="R798" s="8">
        <v>0</v>
      </c>
    </row>
    <row r="799" spans="1:19">
      <c r="A799" s="56" t="s">
        <v>1</v>
      </c>
      <c r="B799" s="44"/>
      <c r="C799" s="8">
        <v>0</v>
      </c>
      <c r="D799" s="8">
        <v>0</v>
      </c>
      <c r="E799" s="8">
        <v>0</v>
      </c>
      <c r="F799" s="8">
        <v>0</v>
      </c>
      <c r="G799" s="8">
        <v>0</v>
      </c>
      <c r="H799" s="8">
        <v>0</v>
      </c>
      <c r="I799" s="8">
        <v>0</v>
      </c>
      <c r="J799" s="8">
        <v>0</v>
      </c>
      <c r="K799" s="8">
        <v>21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</row>
    <row r="800" spans="1:19">
      <c r="A800" s="57" t="s">
        <v>2</v>
      </c>
      <c r="B800" s="44"/>
      <c r="C800" s="8">
        <v>0</v>
      </c>
      <c r="D800" s="8">
        <v>0</v>
      </c>
      <c r="E800" s="8">
        <v>0</v>
      </c>
      <c r="F800" s="8">
        <v>0</v>
      </c>
      <c r="G800" s="8">
        <v>0</v>
      </c>
      <c r="H800" s="8">
        <v>0</v>
      </c>
      <c r="I800" s="8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</row>
    <row r="801" spans="1:19">
      <c r="A801" s="58" t="s">
        <v>3</v>
      </c>
      <c r="B801" s="44"/>
      <c r="C801" s="8">
        <v>0</v>
      </c>
      <c r="D801" s="8">
        <v>0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</row>
    <row r="802" spans="1:19">
      <c r="A802" s="59" t="s">
        <v>38</v>
      </c>
      <c r="B802" s="44"/>
      <c r="C802" s="8">
        <f t="shared" ref="C802:R802" si="24">24-C798-C799-C800-C801</f>
        <v>24</v>
      </c>
      <c r="D802" s="8">
        <f t="shared" si="24"/>
        <v>24</v>
      </c>
      <c r="E802" s="8">
        <f t="shared" si="24"/>
        <v>24</v>
      </c>
      <c r="F802" s="8">
        <f t="shared" si="24"/>
        <v>24</v>
      </c>
      <c r="G802" s="8">
        <f t="shared" si="24"/>
        <v>24</v>
      </c>
      <c r="H802" s="8">
        <f t="shared" si="24"/>
        <v>24</v>
      </c>
      <c r="I802" s="8">
        <f t="shared" si="24"/>
        <v>24</v>
      </c>
      <c r="J802" s="8">
        <f t="shared" si="24"/>
        <v>24</v>
      </c>
      <c r="K802" s="8">
        <f t="shared" si="24"/>
        <v>3</v>
      </c>
      <c r="L802" s="8">
        <f t="shared" si="24"/>
        <v>24</v>
      </c>
      <c r="M802" s="8">
        <f t="shared" si="24"/>
        <v>24</v>
      </c>
      <c r="N802" s="8">
        <f t="shared" si="24"/>
        <v>24</v>
      </c>
      <c r="O802" s="8">
        <f t="shared" si="24"/>
        <v>24</v>
      </c>
      <c r="P802" s="8">
        <f t="shared" si="24"/>
        <v>24</v>
      </c>
      <c r="Q802" s="8">
        <f t="shared" si="24"/>
        <v>24</v>
      </c>
      <c r="R802" s="8">
        <f t="shared" si="24"/>
        <v>24</v>
      </c>
    </row>
    <row r="803" spans="1:19">
      <c r="A803" s="60" t="s">
        <v>39</v>
      </c>
      <c r="B803" s="44"/>
      <c r="C803" s="13">
        <f>C802/(SUM(S773:S796))</f>
        <v>1</v>
      </c>
      <c r="D803" s="13">
        <f>D802/(SUM(S773:S796))</f>
        <v>1</v>
      </c>
      <c r="E803" s="13">
        <f>E802/(SUM(S773:S796))</f>
        <v>1</v>
      </c>
      <c r="F803" s="13">
        <f>F802/(SUM(S773:S796))</f>
        <v>1</v>
      </c>
      <c r="G803" s="13">
        <f>G802/(SUM(S773:S796))</f>
        <v>1</v>
      </c>
      <c r="H803" s="13">
        <f>H802/(SUM(S773:S796))</f>
        <v>1</v>
      </c>
      <c r="I803" s="13">
        <f>I802/(SUM(S773:S796))</f>
        <v>1</v>
      </c>
      <c r="J803" s="13">
        <f>J802/(SUM(S773:S796))</f>
        <v>1</v>
      </c>
      <c r="K803" s="13">
        <f>K802/(SUM(S773:S796))</f>
        <v>0.125</v>
      </c>
      <c r="L803" s="13">
        <f>L802/(SUM(S773:S796))</f>
        <v>1</v>
      </c>
      <c r="M803" s="13">
        <f>M802/(SUM(S773:S796))</f>
        <v>1</v>
      </c>
      <c r="N803" s="13">
        <f>N802/(SUM(S773:S796))</f>
        <v>1</v>
      </c>
      <c r="O803" s="13">
        <f>O802/(SUM(S773:S796))</f>
        <v>1</v>
      </c>
      <c r="P803" s="13">
        <f>P802/(SUM(S773:S796))</f>
        <v>1</v>
      </c>
      <c r="Q803" s="13">
        <f>Q802/(SUM(S773:S796))</f>
        <v>1</v>
      </c>
      <c r="R803" s="13">
        <f>R802/(SUM(S773:S796))</f>
        <v>1</v>
      </c>
    </row>
    <row r="805" spans="1:19">
      <c r="A805" s="6">
        <v>26</v>
      </c>
      <c r="B805" s="7">
        <v>0</v>
      </c>
      <c r="C805" s="8">
        <v>27.3</v>
      </c>
      <c r="D805" s="8">
        <v>21.09</v>
      </c>
      <c r="E805" s="8">
        <v>0.33</v>
      </c>
      <c r="F805" s="8">
        <v>1.19</v>
      </c>
      <c r="G805" s="8">
        <v>6.59</v>
      </c>
      <c r="H805" s="8">
        <v>7.78</v>
      </c>
      <c r="I805" s="8">
        <v>2.5299999999999998</v>
      </c>
      <c r="J805" s="8">
        <v>31</v>
      </c>
      <c r="K805" s="23">
        <v>985</v>
      </c>
      <c r="L805" s="8">
        <v>26.7</v>
      </c>
      <c r="M805" s="8">
        <v>76.599999999999994</v>
      </c>
      <c r="N805" s="9">
        <v>1011.6</v>
      </c>
      <c r="O805" s="8">
        <v>3</v>
      </c>
      <c r="P805" s="8">
        <v>2.83</v>
      </c>
      <c r="Q805" s="8">
        <v>91.81</v>
      </c>
      <c r="R805" s="12">
        <v>0</v>
      </c>
      <c r="S805" s="14">
        <v>1</v>
      </c>
    </row>
    <row r="806" spans="1:19">
      <c r="A806" s="6">
        <v>26</v>
      </c>
      <c r="B806" s="7">
        <v>4.1666666666666664E-2</v>
      </c>
      <c r="C806" s="8">
        <v>27.2</v>
      </c>
      <c r="D806" s="8">
        <v>24.05</v>
      </c>
      <c r="E806" s="8">
        <v>0.19</v>
      </c>
      <c r="F806" s="8">
        <v>1.08</v>
      </c>
      <c r="G806" s="8">
        <v>2.75</v>
      </c>
      <c r="H806" s="8">
        <v>3.83</v>
      </c>
      <c r="I806" s="8">
        <v>2.61</v>
      </c>
      <c r="J806" s="8">
        <v>28</v>
      </c>
      <c r="K806" s="23">
        <v>985</v>
      </c>
      <c r="L806" s="8">
        <v>26.2</v>
      </c>
      <c r="M806" s="8">
        <v>75.599999999999994</v>
      </c>
      <c r="N806" s="9">
        <v>1011.3</v>
      </c>
      <c r="O806" s="8">
        <v>1</v>
      </c>
      <c r="P806" s="8">
        <v>2.2599999999999998</v>
      </c>
      <c r="Q806" s="8">
        <v>111.81</v>
      </c>
      <c r="R806" s="12">
        <v>0</v>
      </c>
      <c r="S806" s="14">
        <v>1</v>
      </c>
    </row>
    <row r="807" spans="1:19">
      <c r="A807" s="6">
        <v>26</v>
      </c>
      <c r="B807" s="7">
        <v>8.3333333333333301E-2</v>
      </c>
      <c r="C807" s="8">
        <v>27.3</v>
      </c>
      <c r="D807" s="8">
        <v>19.059999999999999</v>
      </c>
      <c r="E807" s="8">
        <v>0.21</v>
      </c>
      <c r="F807" s="8">
        <v>1.08</v>
      </c>
      <c r="G807" s="8">
        <v>3</v>
      </c>
      <c r="H807" s="8">
        <v>4.08</v>
      </c>
      <c r="I807" s="8">
        <v>2.79</v>
      </c>
      <c r="J807" s="8">
        <v>33</v>
      </c>
      <c r="K807" s="23">
        <v>985</v>
      </c>
      <c r="L807" s="8">
        <v>25.2</v>
      </c>
      <c r="M807" s="8">
        <v>80.8</v>
      </c>
      <c r="N807" s="9">
        <v>1011.4</v>
      </c>
      <c r="O807" s="8">
        <v>1</v>
      </c>
      <c r="P807" s="8">
        <v>1.94</v>
      </c>
      <c r="Q807" s="8">
        <v>121.8</v>
      </c>
      <c r="R807" s="12">
        <v>0</v>
      </c>
      <c r="S807" s="14">
        <v>1</v>
      </c>
    </row>
    <row r="808" spans="1:19">
      <c r="A808" s="6">
        <v>26</v>
      </c>
      <c r="B808" s="7">
        <v>0.125</v>
      </c>
      <c r="C808" s="8">
        <v>27.3</v>
      </c>
      <c r="D808" s="8">
        <v>20.75</v>
      </c>
      <c r="E808" s="8">
        <v>0.17</v>
      </c>
      <c r="F808" s="8">
        <v>1.1000000000000001</v>
      </c>
      <c r="G808" s="8">
        <v>2.06</v>
      </c>
      <c r="H808" s="8">
        <v>3.16</v>
      </c>
      <c r="I808" s="8">
        <v>2.8</v>
      </c>
      <c r="J808" s="8">
        <v>20</v>
      </c>
      <c r="K808" s="23">
        <v>985</v>
      </c>
      <c r="L808" s="8">
        <v>24.8</v>
      </c>
      <c r="M808" s="8">
        <v>76.5</v>
      </c>
      <c r="N808" s="9">
        <v>1011.3</v>
      </c>
      <c r="O808" s="8">
        <v>2</v>
      </c>
      <c r="P808" s="8">
        <v>3.29</v>
      </c>
      <c r="Q808" s="8">
        <v>115.51</v>
      </c>
      <c r="R808" s="12">
        <v>0</v>
      </c>
      <c r="S808" s="14">
        <v>1</v>
      </c>
    </row>
    <row r="809" spans="1:19">
      <c r="A809" s="6">
        <v>26</v>
      </c>
      <c r="B809" s="7">
        <v>0.16666666666666699</v>
      </c>
      <c r="C809" s="8">
        <v>27.3</v>
      </c>
      <c r="D809" s="8">
        <v>20.25</v>
      </c>
      <c r="E809" s="8">
        <v>0.14000000000000001</v>
      </c>
      <c r="F809" s="8">
        <v>1.04</v>
      </c>
      <c r="G809" s="8">
        <v>1.54</v>
      </c>
      <c r="H809" s="8">
        <v>2.58</v>
      </c>
      <c r="I809" s="8">
        <v>2.81</v>
      </c>
      <c r="J809" s="8">
        <v>25</v>
      </c>
      <c r="K809" s="23">
        <v>985</v>
      </c>
      <c r="L809" s="8">
        <v>24.1</v>
      </c>
      <c r="M809" s="8">
        <v>76</v>
      </c>
      <c r="N809" s="9">
        <v>1011.9</v>
      </c>
      <c r="O809" s="8">
        <v>2</v>
      </c>
      <c r="P809" s="8">
        <v>3.46</v>
      </c>
      <c r="Q809" s="8">
        <v>116.07</v>
      </c>
      <c r="R809" s="12">
        <v>0</v>
      </c>
      <c r="S809" s="14">
        <v>1</v>
      </c>
    </row>
    <row r="810" spans="1:19">
      <c r="A810" s="6">
        <v>26</v>
      </c>
      <c r="B810" s="7">
        <v>0.20833333333333301</v>
      </c>
      <c r="C810" s="8">
        <v>27.4</v>
      </c>
      <c r="D810" s="8">
        <v>18.84</v>
      </c>
      <c r="E810" s="8">
        <v>0.14000000000000001</v>
      </c>
      <c r="F810" s="8">
        <v>1.08</v>
      </c>
      <c r="G810" s="8">
        <v>1.46</v>
      </c>
      <c r="H810" s="8">
        <v>2.5499999999999998</v>
      </c>
      <c r="I810" s="8">
        <v>2.69</v>
      </c>
      <c r="J810" s="8">
        <v>17</v>
      </c>
      <c r="K810" s="23">
        <v>985</v>
      </c>
      <c r="L810" s="8">
        <v>23.9</v>
      </c>
      <c r="M810" s="8">
        <v>75.7</v>
      </c>
      <c r="N810" s="9">
        <v>1012.3</v>
      </c>
      <c r="O810" s="8">
        <v>2</v>
      </c>
      <c r="P810" s="8">
        <v>3.06</v>
      </c>
      <c r="Q810" s="8">
        <v>119.22</v>
      </c>
      <c r="R810" s="12">
        <v>0</v>
      </c>
      <c r="S810" s="14">
        <v>1</v>
      </c>
    </row>
    <row r="811" spans="1:19">
      <c r="A811" s="6">
        <v>26</v>
      </c>
      <c r="B811" s="7">
        <v>0.25</v>
      </c>
      <c r="C811" s="8">
        <v>27.3</v>
      </c>
      <c r="D811" s="8">
        <v>15.93</v>
      </c>
      <c r="E811" s="8">
        <v>0.15</v>
      </c>
      <c r="F811" s="8">
        <v>1.06</v>
      </c>
      <c r="G811" s="8">
        <v>3.36</v>
      </c>
      <c r="H811" s="8">
        <v>4.41</v>
      </c>
      <c r="I811" s="8">
        <v>2.77</v>
      </c>
      <c r="J811" s="8">
        <v>19</v>
      </c>
      <c r="K811" s="23">
        <v>985</v>
      </c>
      <c r="L811" s="8">
        <v>24</v>
      </c>
      <c r="M811" s="8">
        <v>73.8</v>
      </c>
      <c r="N811" s="9">
        <v>1012.8</v>
      </c>
      <c r="O811" s="8">
        <v>9</v>
      </c>
      <c r="P811" s="8">
        <v>2.97</v>
      </c>
      <c r="Q811" s="8">
        <v>122.23</v>
      </c>
      <c r="R811" s="12">
        <v>0</v>
      </c>
      <c r="S811" s="14">
        <v>1</v>
      </c>
    </row>
    <row r="812" spans="1:19">
      <c r="A812" s="6">
        <v>26</v>
      </c>
      <c r="B812" s="7">
        <v>0.29166666666666702</v>
      </c>
      <c r="C812" s="8">
        <v>27.3</v>
      </c>
      <c r="D812" s="8">
        <v>14.93</v>
      </c>
      <c r="E812" s="8">
        <v>0.16</v>
      </c>
      <c r="F812" s="8">
        <v>1.92</v>
      </c>
      <c r="G812" s="8">
        <v>4.2300000000000004</v>
      </c>
      <c r="H812" s="8">
        <v>6.15</v>
      </c>
      <c r="I812" s="8">
        <v>2.76</v>
      </c>
      <c r="J812" s="8">
        <v>24</v>
      </c>
      <c r="K812" s="23">
        <v>985</v>
      </c>
      <c r="L812" s="8">
        <v>24.4</v>
      </c>
      <c r="M812" s="8">
        <v>71.5</v>
      </c>
      <c r="N812" s="9">
        <v>1013.5</v>
      </c>
      <c r="O812" s="8">
        <v>144</v>
      </c>
      <c r="P812" s="8">
        <v>2.91</v>
      </c>
      <c r="Q812" s="8">
        <v>124.37</v>
      </c>
      <c r="R812" s="12">
        <v>0</v>
      </c>
      <c r="S812" s="14">
        <v>1</v>
      </c>
    </row>
    <row r="813" spans="1:19">
      <c r="A813" s="6">
        <v>26</v>
      </c>
      <c r="B813" s="7">
        <v>0.33333333333333298</v>
      </c>
      <c r="C813" s="8">
        <v>27</v>
      </c>
      <c r="D813" s="8">
        <v>19.510000000000002</v>
      </c>
      <c r="E813" s="8">
        <v>0.14000000000000001</v>
      </c>
      <c r="F813" s="8">
        <v>1.88</v>
      </c>
      <c r="G813" s="8">
        <v>2.57</v>
      </c>
      <c r="H813" s="8">
        <v>4.45</v>
      </c>
      <c r="I813" s="8">
        <v>2.6</v>
      </c>
      <c r="J813" s="8">
        <v>18</v>
      </c>
      <c r="K813" s="23">
        <v>985</v>
      </c>
      <c r="L813" s="8">
        <v>25.7</v>
      </c>
      <c r="M813" s="8">
        <v>65.2</v>
      </c>
      <c r="N813" s="9">
        <v>1013.7</v>
      </c>
      <c r="O813" s="8">
        <v>401</v>
      </c>
      <c r="P813" s="8">
        <v>4.46</v>
      </c>
      <c r="Q813" s="8">
        <v>116.09</v>
      </c>
      <c r="R813" s="12">
        <v>0</v>
      </c>
      <c r="S813" s="14">
        <v>1</v>
      </c>
    </row>
    <row r="814" spans="1:19">
      <c r="A814" s="6">
        <v>26</v>
      </c>
      <c r="B814" s="7">
        <v>0.375</v>
      </c>
      <c r="C814" s="8">
        <v>26.7</v>
      </c>
      <c r="D814" s="8">
        <v>23.3</v>
      </c>
      <c r="E814" s="8">
        <v>0.12</v>
      </c>
      <c r="F814" s="8">
        <v>1.78</v>
      </c>
      <c r="G814" s="8">
        <v>1.35</v>
      </c>
      <c r="H814" s="8">
        <v>3.13</v>
      </c>
      <c r="I814" s="8">
        <v>2.75</v>
      </c>
      <c r="J814" s="8">
        <v>23</v>
      </c>
      <c r="K814" s="23">
        <v>985</v>
      </c>
      <c r="L814" s="8">
        <v>27.2</v>
      </c>
      <c r="M814" s="8">
        <v>55.8</v>
      </c>
      <c r="N814" s="9">
        <v>1014</v>
      </c>
      <c r="O814" s="8">
        <v>656</v>
      </c>
      <c r="P814" s="8">
        <v>5.57</v>
      </c>
      <c r="Q814" s="8">
        <v>119.13</v>
      </c>
      <c r="R814" s="12">
        <v>0</v>
      </c>
      <c r="S814" s="14">
        <v>1</v>
      </c>
    </row>
    <row r="815" spans="1:19">
      <c r="A815" s="6">
        <v>26</v>
      </c>
      <c r="B815" s="7">
        <v>0.41666666666666702</v>
      </c>
      <c r="C815" s="8">
        <v>26.4</v>
      </c>
      <c r="D815" s="8">
        <v>25.3</v>
      </c>
      <c r="E815" s="8">
        <v>0.12</v>
      </c>
      <c r="F815" s="8">
        <v>1.52</v>
      </c>
      <c r="G815" s="8">
        <v>1.21</v>
      </c>
      <c r="H815" s="8">
        <v>2.73</v>
      </c>
      <c r="I815" s="8">
        <v>2.72</v>
      </c>
      <c r="J815" s="8">
        <v>23</v>
      </c>
      <c r="K815" s="23">
        <v>985</v>
      </c>
      <c r="L815" s="8">
        <v>28.3</v>
      </c>
      <c r="M815" s="8">
        <v>49.4</v>
      </c>
      <c r="N815" s="9">
        <v>1013.6</v>
      </c>
      <c r="O815" s="8">
        <v>864</v>
      </c>
      <c r="P815" s="8">
        <v>6.24</v>
      </c>
      <c r="Q815" s="8">
        <v>117.74</v>
      </c>
      <c r="R815" s="12">
        <v>0</v>
      </c>
      <c r="S815" s="14">
        <v>1</v>
      </c>
    </row>
    <row r="816" spans="1:19">
      <c r="A816" s="6">
        <v>26</v>
      </c>
      <c r="B816" s="7">
        <v>0.45833333333333298</v>
      </c>
      <c r="C816" s="8">
        <v>26.2</v>
      </c>
      <c r="D816" s="8">
        <v>26.13</v>
      </c>
      <c r="E816" s="8">
        <v>0.14000000000000001</v>
      </c>
      <c r="F816" s="8">
        <v>1.41</v>
      </c>
      <c r="G816" s="8">
        <v>1.37</v>
      </c>
      <c r="H816" s="8">
        <v>2.78</v>
      </c>
      <c r="I816" s="8">
        <v>2.88</v>
      </c>
      <c r="J816" s="8">
        <v>25</v>
      </c>
      <c r="K816" s="23">
        <v>985</v>
      </c>
      <c r="L816" s="8">
        <v>29.2</v>
      </c>
      <c r="M816" s="8">
        <v>46.8</v>
      </c>
      <c r="N816" s="9">
        <v>1012.8</v>
      </c>
      <c r="O816" s="8">
        <v>870</v>
      </c>
      <c r="P816" s="8">
        <v>5.46</v>
      </c>
      <c r="Q816" s="8">
        <v>118.02</v>
      </c>
      <c r="R816" s="12">
        <v>0</v>
      </c>
      <c r="S816" s="14">
        <v>1</v>
      </c>
    </row>
    <row r="817" spans="1:19">
      <c r="A817" s="6">
        <v>26</v>
      </c>
      <c r="B817" s="7">
        <v>0.5</v>
      </c>
      <c r="C817" s="8">
        <v>26.5</v>
      </c>
      <c r="D817" s="8">
        <v>26.84</v>
      </c>
      <c r="E817" s="8">
        <v>0.13</v>
      </c>
      <c r="F817" s="8">
        <v>1.44</v>
      </c>
      <c r="G817" s="8">
        <v>1.29</v>
      </c>
      <c r="H817" s="8">
        <v>2.73</v>
      </c>
      <c r="I817" s="8">
        <v>2.71</v>
      </c>
      <c r="J817" s="8">
        <v>19</v>
      </c>
      <c r="K817" s="23">
        <v>985</v>
      </c>
      <c r="L817" s="8">
        <v>30.1</v>
      </c>
      <c r="M817" s="8">
        <v>44.7</v>
      </c>
      <c r="N817" s="9">
        <v>1012.1</v>
      </c>
      <c r="O817" s="8">
        <v>903</v>
      </c>
      <c r="P817" s="8">
        <v>5.63</v>
      </c>
      <c r="Q817" s="8">
        <v>111.55</v>
      </c>
      <c r="R817" s="12">
        <v>0</v>
      </c>
      <c r="S817" s="14">
        <v>1</v>
      </c>
    </row>
    <row r="818" spans="1:19">
      <c r="A818" s="6">
        <v>26</v>
      </c>
      <c r="B818" s="7">
        <v>0.54166666666666696</v>
      </c>
      <c r="C818" s="8">
        <v>26.5</v>
      </c>
      <c r="D818" s="8">
        <v>27.36</v>
      </c>
      <c r="E818" s="8">
        <v>0.12</v>
      </c>
      <c r="F818" s="8">
        <v>1.34</v>
      </c>
      <c r="G818" s="8">
        <v>0.96</v>
      </c>
      <c r="H818" s="8">
        <v>2.2999999999999998</v>
      </c>
      <c r="I818" s="8">
        <v>2.92</v>
      </c>
      <c r="J818" s="8">
        <v>17</v>
      </c>
      <c r="K818" s="23">
        <v>985</v>
      </c>
      <c r="L818" s="8">
        <v>30.9</v>
      </c>
      <c r="M818" s="8">
        <v>42.1</v>
      </c>
      <c r="N818" s="9">
        <v>1011.2</v>
      </c>
      <c r="O818" s="8">
        <v>853</v>
      </c>
      <c r="P818" s="8">
        <v>5.04</v>
      </c>
      <c r="Q818" s="8">
        <v>105.85</v>
      </c>
      <c r="R818" s="12">
        <v>0</v>
      </c>
      <c r="S818" s="14">
        <v>1</v>
      </c>
    </row>
    <row r="819" spans="1:19">
      <c r="A819" s="6">
        <v>26</v>
      </c>
      <c r="B819" s="7">
        <v>0.58333333333333304</v>
      </c>
      <c r="C819" s="8">
        <v>26.5</v>
      </c>
      <c r="D819" s="8">
        <v>27.64</v>
      </c>
      <c r="E819" s="8">
        <v>0.14000000000000001</v>
      </c>
      <c r="F819" s="8">
        <v>1.54</v>
      </c>
      <c r="G819" s="8">
        <v>0.95</v>
      </c>
      <c r="H819" s="8">
        <v>2.48</v>
      </c>
      <c r="I819" s="8">
        <v>3.15</v>
      </c>
      <c r="J819" s="8">
        <v>15</v>
      </c>
      <c r="K819" s="23">
        <v>985</v>
      </c>
      <c r="L819" s="8">
        <v>31.9</v>
      </c>
      <c r="M819" s="8">
        <v>41</v>
      </c>
      <c r="N819" s="9">
        <v>1010.1</v>
      </c>
      <c r="O819" s="8">
        <v>750</v>
      </c>
      <c r="P819" s="8">
        <v>4.03</v>
      </c>
      <c r="Q819" s="8">
        <v>117.95</v>
      </c>
      <c r="R819" s="12">
        <v>0</v>
      </c>
      <c r="S819" s="14">
        <v>1</v>
      </c>
    </row>
    <row r="820" spans="1:19">
      <c r="A820" s="6">
        <v>26</v>
      </c>
      <c r="B820" s="7">
        <v>0.625</v>
      </c>
      <c r="C820" s="8">
        <v>26.7</v>
      </c>
      <c r="D820" s="8">
        <v>27.88</v>
      </c>
      <c r="E820" s="8">
        <v>0.13</v>
      </c>
      <c r="F820" s="8">
        <v>1.3</v>
      </c>
      <c r="G820" s="8">
        <v>1.02</v>
      </c>
      <c r="H820" s="8">
        <v>2.31</v>
      </c>
      <c r="I820" s="8">
        <v>3.1</v>
      </c>
      <c r="J820" s="8">
        <v>16</v>
      </c>
      <c r="K820" s="23">
        <v>985</v>
      </c>
      <c r="L820" s="8">
        <v>30.1</v>
      </c>
      <c r="M820" s="8">
        <v>51.4</v>
      </c>
      <c r="N820" s="9">
        <v>1009.9</v>
      </c>
      <c r="O820" s="8">
        <v>570</v>
      </c>
      <c r="P820" s="8">
        <v>4.26</v>
      </c>
      <c r="Q820" s="8">
        <v>62.43</v>
      </c>
      <c r="R820" s="12">
        <v>0</v>
      </c>
      <c r="S820" s="14">
        <v>1</v>
      </c>
    </row>
    <row r="821" spans="1:19">
      <c r="A821" s="6">
        <v>26</v>
      </c>
      <c r="B821" s="7">
        <v>0.66666666666666696</v>
      </c>
      <c r="C821" s="8">
        <v>26.7</v>
      </c>
      <c r="D821" s="8">
        <v>27.3</v>
      </c>
      <c r="E821" s="8">
        <v>0.16</v>
      </c>
      <c r="F821" s="8">
        <v>1.31</v>
      </c>
      <c r="G821" s="8">
        <v>0.88</v>
      </c>
      <c r="H821" s="8">
        <v>2.19</v>
      </c>
      <c r="I821" s="8">
        <v>3.17</v>
      </c>
      <c r="J821" s="8">
        <v>18</v>
      </c>
      <c r="K821" s="23">
        <v>985</v>
      </c>
      <c r="L821" s="8">
        <v>29</v>
      </c>
      <c r="M821" s="8">
        <v>57.1</v>
      </c>
      <c r="N821" s="9">
        <v>1010</v>
      </c>
      <c r="O821" s="8">
        <v>363</v>
      </c>
      <c r="P821" s="8">
        <v>3.82</v>
      </c>
      <c r="Q821" s="8">
        <v>55.34</v>
      </c>
      <c r="R821" s="12">
        <v>0</v>
      </c>
      <c r="S821" s="14">
        <v>1</v>
      </c>
    </row>
    <row r="822" spans="1:19">
      <c r="A822" s="6">
        <v>26</v>
      </c>
      <c r="B822" s="7">
        <v>0.70833333333333304</v>
      </c>
      <c r="C822" s="8">
        <v>26.6</v>
      </c>
      <c r="D822" s="8">
        <v>26.66</v>
      </c>
      <c r="E822" s="8">
        <v>0.17</v>
      </c>
      <c r="F822" s="8">
        <v>1.38</v>
      </c>
      <c r="G822" s="8">
        <v>1.1200000000000001</v>
      </c>
      <c r="H822" s="8">
        <v>2.5</v>
      </c>
      <c r="I822" s="8">
        <v>3.06</v>
      </c>
      <c r="J822" s="8">
        <v>15</v>
      </c>
      <c r="K822" s="23">
        <v>985</v>
      </c>
      <c r="L822" s="8">
        <v>28.4</v>
      </c>
      <c r="M822" s="8">
        <v>61.3</v>
      </c>
      <c r="N822" s="9">
        <v>1010.5</v>
      </c>
      <c r="O822" s="8">
        <v>143</v>
      </c>
      <c r="P822" s="8">
        <v>3.8</v>
      </c>
      <c r="Q822" s="8">
        <v>65.44</v>
      </c>
      <c r="R822" s="12">
        <v>0</v>
      </c>
      <c r="S822" s="14">
        <v>1</v>
      </c>
    </row>
    <row r="823" spans="1:19">
      <c r="A823" s="6">
        <v>26</v>
      </c>
      <c r="B823" s="7">
        <v>0.75</v>
      </c>
      <c r="C823" s="8">
        <v>26.7</v>
      </c>
      <c r="D823" s="8">
        <v>25.61</v>
      </c>
      <c r="E823" s="8">
        <v>0.15</v>
      </c>
      <c r="F823" s="8">
        <v>1.18</v>
      </c>
      <c r="G823" s="8">
        <v>1.51</v>
      </c>
      <c r="H823" s="8">
        <v>2.69</v>
      </c>
      <c r="I823" s="8">
        <v>3.19</v>
      </c>
      <c r="J823" s="8">
        <v>20</v>
      </c>
      <c r="K823" s="23">
        <v>985</v>
      </c>
      <c r="L823" s="8">
        <v>27.6</v>
      </c>
      <c r="M823" s="8">
        <v>65.8</v>
      </c>
      <c r="N823" s="9">
        <v>1011.1</v>
      </c>
      <c r="O823" s="8">
        <v>14</v>
      </c>
      <c r="P823" s="8">
        <v>3.39</v>
      </c>
      <c r="Q823" s="8">
        <v>60.57</v>
      </c>
      <c r="R823" s="12">
        <v>0</v>
      </c>
      <c r="S823" s="14">
        <v>1</v>
      </c>
    </row>
    <row r="824" spans="1:19">
      <c r="A824" s="6">
        <v>26</v>
      </c>
      <c r="B824" s="7">
        <v>0.79166666666666696</v>
      </c>
      <c r="C824" s="8">
        <v>26.9</v>
      </c>
      <c r="D824" s="8">
        <v>24.41</v>
      </c>
      <c r="E824" s="8">
        <v>0.19</v>
      </c>
      <c r="F824" s="8">
        <v>1.26</v>
      </c>
      <c r="G824" s="8">
        <v>1.58</v>
      </c>
      <c r="H824" s="8">
        <v>2.84</v>
      </c>
      <c r="I824" s="8">
        <v>3.46</v>
      </c>
      <c r="J824" s="8">
        <v>19</v>
      </c>
      <c r="K824" s="23">
        <v>985</v>
      </c>
      <c r="L824" s="8">
        <v>27</v>
      </c>
      <c r="M824" s="8">
        <v>73.2</v>
      </c>
      <c r="N824" s="9">
        <v>1011.5</v>
      </c>
      <c r="O824" s="8">
        <v>2</v>
      </c>
      <c r="P824" s="8">
        <v>3.97</v>
      </c>
      <c r="Q824" s="8">
        <v>59.21</v>
      </c>
      <c r="R824" s="12">
        <v>0</v>
      </c>
      <c r="S824" s="14">
        <v>1</v>
      </c>
    </row>
    <row r="825" spans="1:19">
      <c r="A825" s="6">
        <v>26</v>
      </c>
      <c r="B825" s="7">
        <v>0.83333333333333304</v>
      </c>
      <c r="C825" s="8">
        <v>27.2</v>
      </c>
      <c r="D825" s="8">
        <v>24.27</v>
      </c>
      <c r="E825" s="8">
        <v>0.2</v>
      </c>
      <c r="F825" s="8">
        <v>1.08</v>
      </c>
      <c r="G825" s="8">
        <v>1.52</v>
      </c>
      <c r="H825" s="8">
        <v>2.6</v>
      </c>
      <c r="I825" s="8">
        <v>3.33</v>
      </c>
      <c r="J825" s="8">
        <v>13</v>
      </c>
      <c r="K825" s="23">
        <v>985</v>
      </c>
      <c r="L825" s="8">
        <v>26.9</v>
      </c>
      <c r="M825" s="8">
        <v>74.7</v>
      </c>
      <c r="N825" s="9">
        <v>1012.2</v>
      </c>
      <c r="O825" s="8">
        <v>2</v>
      </c>
      <c r="P825" s="8">
        <v>3.5</v>
      </c>
      <c r="Q825" s="8">
        <v>69.3</v>
      </c>
      <c r="R825" s="12">
        <v>0</v>
      </c>
      <c r="S825" s="14">
        <v>1</v>
      </c>
    </row>
    <row r="826" spans="1:19">
      <c r="A826" s="6">
        <v>26</v>
      </c>
      <c r="B826" s="7">
        <v>0.875</v>
      </c>
      <c r="C826" s="8">
        <v>27.2</v>
      </c>
      <c r="D826" s="8">
        <v>26.01</v>
      </c>
      <c r="E826" s="8">
        <v>0.18</v>
      </c>
      <c r="F826" s="8">
        <v>1.29</v>
      </c>
      <c r="G826" s="8">
        <v>1.34</v>
      </c>
      <c r="H826" s="8">
        <v>2.63</v>
      </c>
      <c r="I826" s="8">
        <v>3.13</v>
      </c>
      <c r="J826" s="8">
        <v>13</v>
      </c>
      <c r="K826" s="23">
        <v>985</v>
      </c>
      <c r="L826" s="8">
        <v>26.8</v>
      </c>
      <c r="M826" s="8">
        <v>72.400000000000006</v>
      </c>
      <c r="N826" s="9">
        <v>1012.8</v>
      </c>
      <c r="O826" s="8">
        <v>3</v>
      </c>
      <c r="P826" s="8">
        <v>3.98</v>
      </c>
      <c r="Q826" s="8">
        <v>75.42</v>
      </c>
      <c r="R826" s="12">
        <v>0</v>
      </c>
      <c r="S826" s="14">
        <v>1</v>
      </c>
    </row>
    <row r="827" spans="1:19">
      <c r="A827" s="6">
        <v>26</v>
      </c>
      <c r="B827" s="7">
        <v>0.91666666666666696</v>
      </c>
      <c r="C827" s="8">
        <v>27.2</v>
      </c>
      <c r="D827" s="8">
        <v>25.77</v>
      </c>
      <c r="E827" s="8">
        <v>0.18</v>
      </c>
      <c r="F827" s="8">
        <v>1.1499999999999999</v>
      </c>
      <c r="G827" s="8">
        <v>0.95</v>
      </c>
      <c r="H827" s="8">
        <v>2.1</v>
      </c>
      <c r="I827" s="8">
        <v>3.25</v>
      </c>
      <c r="J827" s="8">
        <v>23</v>
      </c>
      <c r="K827" s="23">
        <v>985</v>
      </c>
      <c r="L827" s="8">
        <v>26.2</v>
      </c>
      <c r="M827" s="8">
        <v>77.099999999999994</v>
      </c>
      <c r="N827" s="9">
        <v>1013.3</v>
      </c>
      <c r="O827" s="8">
        <v>3</v>
      </c>
      <c r="P827" s="8">
        <v>5.22</v>
      </c>
      <c r="Q827" s="8">
        <v>82.71</v>
      </c>
      <c r="R827" s="12">
        <v>0</v>
      </c>
      <c r="S827" s="14">
        <v>1</v>
      </c>
    </row>
    <row r="828" spans="1:19">
      <c r="A828" s="6">
        <v>26</v>
      </c>
      <c r="B828" s="7">
        <v>0.95833333333333304</v>
      </c>
      <c r="C828" s="8">
        <v>27.6</v>
      </c>
      <c r="D828" s="8">
        <v>25.12</v>
      </c>
      <c r="E828" s="8">
        <v>0.14000000000000001</v>
      </c>
      <c r="F828" s="8">
        <v>1.0900000000000001</v>
      </c>
      <c r="G828" s="8">
        <v>0.87</v>
      </c>
      <c r="H828" s="8">
        <v>1.96</v>
      </c>
      <c r="I828" s="8">
        <v>3.24</v>
      </c>
      <c r="J828" s="8">
        <v>11</v>
      </c>
      <c r="K828" s="23">
        <v>985</v>
      </c>
      <c r="L828" s="8">
        <v>24.5</v>
      </c>
      <c r="M828" s="8">
        <v>79.5</v>
      </c>
      <c r="N828" s="9">
        <v>1013.7</v>
      </c>
      <c r="O828" s="8">
        <v>2</v>
      </c>
      <c r="P828" s="8">
        <v>5.29</v>
      </c>
      <c r="Q828" s="8">
        <v>95.59</v>
      </c>
      <c r="R828" s="12">
        <v>0</v>
      </c>
      <c r="S828" s="14">
        <v>1</v>
      </c>
    </row>
    <row r="830" spans="1:19">
      <c r="A830" s="55" t="s">
        <v>37</v>
      </c>
      <c r="B830" s="44"/>
      <c r="C830" s="8">
        <v>0</v>
      </c>
      <c r="D830" s="8">
        <v>0</v>
      </c>
      <c r="E830" s="8">
        <v>0</v>
      </c>
      <c r="F830" s="8">
        <v>0</v>
      </c>
      <c r="G830" s="8">
        <v>0</v>
      </c>
      <c r="H830" s="8">
        <v>0</v>
      </c>
      <c r="I830" s="8">
        <v>0</v>
      </c>
      <c r="J830" s="8">
        <v>0</v>
      </c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8">
        <v>0</v>
      </c>
      <c r="R830" s="8">
        <v>0</v>
      </c>
    </row>
    <row r="831" spans="1:19">
      <c r="A831" s="56" t="s">
        <v>1</v>
      </c>
      <c r="B831" s="44"/>
      <c r="C831" s="8">
        <v>0</v>
      </c>
      <c r="D831" s="8">
        <v>0</v>
      </c>
      <c r="E831" s="8">
        <v>0</v>
      </c>
      <c r="F831" s="8">
        <v>0</v>
      </c>
      <c r="G831" s="8">
        <v>0</v>
      </c>
      <c r="H831" s="8">
        <v>0</v>
      </c>
      <c r="I831" s="8">
        <v>0</v>
      </c>
      <c r="J831" s="8">
        <v>0</v>
      </c>
      <c r="K831" s="8">
        <v>24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8">
        <v>0</v>
      </c>
      <c r="R831" s="8">
        <v>0</v>
      </c>
    </row>
    <row r="832" spans="1:19">
      <c r="A832" s="57" t="s">
        <v>2</v>
      </c>
      <c r="B832" s="44"/>
      <c r="C832" s="8">
        <v>0</v>
      </c>
      <c r="D832" s="8">
        <v>0</v>
      </c>
      <c r="E832" s="8">
        <v>0</v>
      </c>
      <c r="F832" s="8">
        <v>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8">
        <v>0</v>
      </c>
      <c r="R832" s="8">
        <v>0</v>
      </c>
    </row>
    <row r="833" spans="1:19">
      <c r="A833" s="58" t="s">
        <v>3</v>
      </c>
      <c r="B833" s="44"/>
      <c r="C833" s="8">
        <v>0</v>
      </c>
      <c r="D833" s="8">
        <v>0</v>
      </c>
      <c r="E833" s="8">
        <v>0</v>
      </c>
      <c r="F833" s="8">
        <v>0</v>
      </c>
      <c r="G833" s="8">
        <v>0</v>
      </c>
      <c r="H833" s="8">
        <v>0</v>
      </c>
      <c r="I833" s="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8">
        <v>0</v>
      </c>
      <c r="R833" s="8">
        <v>0</v>
      </c>
    </row>
    <row r="834" spans="1:19">
      <c r="A834" s="59" t="s">
        <v>38</v>
      </c>
      <c r="B834" s="44"/>
      <c r="C834" s="8">
        <f t="shared" ref="C834:R834" si="25">24-C830-C831-C832-C833</f>
        <v>24</v>
      </c>
      <c r="D834" s="8">
        <f t="shared" si="25"/>
        <v>24</v>
      </c>
      <c r="E834" s="8">
        <f t="shared" si="25"/>
        <v>24</v>
      </c>
      <c r="F834" s="8">
        <f t="shared" si="25"/>
        <v>24</v>
      </c>
      <c r="G834" s="8">
        <f t="shared" si="25"/>
        <v>24</v>
      </c>
      <c r="H834" s="8">
        <f t="shared" si="25"/>
        <v>24</v>
      </c>
      <c r="I834" s="8">
        <f t="shared" si="25"/>
        <v>24</v>
      </c>
      <c r="J834" s="8">
        <f t="shared" si="25"/>
        <v>24</v>
      </c>
      <c r="K834" s="8">
        <f t="shared" si="25"/>
        <v>0</v>
      </c>
      <c r="L834" s="8">
        <f t="shared" si="25"/>
        <v>24</v>
      </c>
      <c r="M834" s="8">
        <f t="shared" si="25"/>
        <v>24</v>
      </c>
      <c r="N834" s="8">
        <f t="shared" si="25"/>
        <v>24</v>
      </c>
      <c r="O834" s="8">
        <f t="shared" si="25"/>
        <v>24</v>
      </c>
      <c r="P834" s="8">
        <f t="shared" si="25"/>
        <v>24</v>
      </c>
      <c r="Q834" s="8">
        <f t="shared" si="25"/>
        <v>24</v>
      </c>
      <c r="R834" s="8">
        <f t="shared" si="25"/>
        <v>24</v>
      </c>
    </row>
    <row r="835" spans="1:19">
      <c r="A835" s="60" t="s">
        <v>39</v>
      </c>
      <c r="B835" s="44"/>
      <c r="C835" s="13">
        <f>C834/(SUM(S805:S828))</f>
        <v>1</v>
      </c>
      <c r="D835" s="13">
        <f>D834/(SUM(S805:S828))</f>
        <v>1</v>
      </c>
      <c r="E835" s="13">
        <f>E834/(SUM(S805:S828))</f>
        <v>1</v>
      </c>
      <c r="F835" s="13">
        <f>F834/(SUM(S805:S828))</f>
        <v>1</v>
      </c>
      <c r="G835" s="13">
        <f>G834/(SUM(S805:S828))</f>
        <v>1</v>
      </c>
      <c r="H835" s="13">
        <f>H834/(SUM(S805:S828))</f>
        <v>1</v>
      </c>
      <c r="I835" s="13">
        <f>I834/(SUM(S805:S828))</f>
        <v>1</v>
      </c>
      <c r="J835" s="13">
        <f>J834/(SUM(S805:S828))</f>
        <v>1</v>
      </c>
      <c r="K835" s="13">
        <f>K834/(SUM(S805:S828))</f>
        <v>0</v>
      </c>
      <c r="L835" s="13">
        <f>L834/(SUM(S805:S828))</f>
        <v>1</v>
      </c>
      <c r="M835" s="13">
        <f>M834/(SUM(S805:S828))</f>
        <v>1</v>
      </c>
      <c r="N835" s="13">
        <f>N834/(SUM(S805:S828))</f>
        <v>1</v>
      </c>
      <c r="O835" s="13">
        <f>O834/(SUM(S805:S828))</f>
        <v>1</v>
      </c>
      <c r="P835" s="13">
        <f>P834/(SUM(S805:S828))</f>
        <v>1</v>
      </c>
      <c r="Q835" s="13">
        <f>Q834/(SUM(S805:S828))</f>
        <v>1</v>
      </c>
      <c r="R835" s="13">
        <f>R834/(SUM(S805:S828))</f>
        <v>1</v>
      </c>
    </row>
    <row r="837" spans="1:19">
      <c r="A837" s="6">
        <v>27</v>
      </c>
      <c r="B837" s="7">
        <v>0</v>
      </c>
      <c r="C837" s="8">
        <v>27.7</v>
      </c>
      <c r="D837" s="8">
        <v>24.84</v>
      </c>
      <c r="E837" s="8">
        <v>0.11</v>
      </c>
      <c r="F837" s="8">
        <v>1.0900000000000001</v>
      </c>
      <c r="G837" s="8">
        <v>0.52</v>
      </c>
      <c r="H837" s="8">
        <v>1.6</v>
      </c>
      <c r="I837" s="8">
        <v>2.71</v>
      </c>
      <c r="J837" s="8">
        <v>9</v>
      </c>
      <c r="K837" s="23">
        <v>985</v>
      </c>
      <c r="L837" s="8">
        <v>23.6</v>
      </c>
      <c r="M837" s="8">
        <v>81.099999999999994</v>
      </c>
      <c r="N837" s="9">
        <v>1013.6</v>
      </c>
      <c r="O837" s="8">
        <v>2</v>
      </c>
      <c r="P837" s="8">
        <v>4.0999999999999996</v>
      </c>
      <c r="Q837" s="8">
        <v>101.68</v>
      </c>
      <c r="R837" s="12">
        <v>0</v>
      </c>
      <c r="S837" s="14">
        <v>1</v>
      </c>
    </row>
    <row r="838" spans="1:19">
      <c r="A838" s="6">
        <v>27</v>
      </c>
      <c r="B838" s="7">
        <v>4.1666666666666664E-2</v>
      </c>
      <c r="C838" s="8">
        <v>27.6</v>
      </c>
      <c r="D838" s="8">
        <v>24.15</v>
      </c>
      <c r="E838" s="8">
        <v>0.2</v>
      </c>
      <c r="F838" s="8">
        <v>1</v>
      </c>
      <c r="G838" s="8">
        <v>0.81</v>
      </c>
      <c r="H838" s="8">
        <v>1.81</v>
      </c>
      <c r="I838" s="8">
        <v>2.6</v>
      </c>
      <c r="J838" s="8">
        <v>11</v>
      </c>
      <c r="K838" s="23">
        <v>985</v>
      </c>
      <c r="L838" s="8">
        <v>23.8</v>
      </c>
      <c r="M838" s="8">
        <v>77.400000000000006</v>
      </c>
      <c r="N838" s="9">
        <v>1012.9</v>
      </c>
      <c r="O838" s="8">
        <v>2</v>
      </c>
      <c r="P838" s="8">
        <v>2.21</v>
      </c>
      <c r="Q838" s="8">
        <v>127.2</v>
      </c>
      <c r="R838" s="12">
        <v>0</v>
      </c>
      <c r="S838" s="14">
        <v>1</v>
      </c>
    </row>
    <row r="839" spans="1:19">
      <c r="A839" s="6">
        <v>27</v>
      </c>
      <c r="B839" s="7">
        <v>8.3333333333333301E-2</v>
      </c>
      <c r="C839" s="8">
        <v>27.4</v>
      </c>
      <c r="D839" s="8">
        <v>20.239999999999998</v>
      </c>
      <c r="E839" s="8">
        <v>0.28999999999999998</v>
      </c>
      <c r="F839" s="8">
        <v>1.04</v>
      </c>
      <c r="G839" s="8">
        <v>1.02</v>
      </c>
      <c r="H839" s="8">
        <v>2.06</v>
      </c>
      <c r="I839" s="8">
        <v>2.93</v>
      </c>
      <c r="J839" s="8">
        <v>12</v>
      </c>
      <c r="K839" s="23">
        <v>985</v>
      </c>
      <c r="L839" s="8">
        <v>23.8</v>
      </c>
      <c r="M839" s="8">
        <v>78.400000000000006</v>
      </c>
      <c r="N839" s="9">
        <v>1012.5</v>
      </c>
      <c r="O839" s="8">
        <v>2</v>
      </c>
      <c r="P839" s="8">
        <v>1.72</v>
      </c>
      <c r="Q839" s="8">
        <v>138.62</v>
      </c>
      <c r="R839" s="12">
        <v>0</v>
      </c>
      <c r="S839" s="14">
        <v>1</v>
      </c>
    </row>
    <row r="840" spans="1:19">
      <c r="A840" s="6">
        <v>27</v>
      </c>
      <c r="B840" s="7">
        <v>0.125</v>
      </c>
      <c r="C840" s="8">
        <v>27.3</v>
      </c>
      <c r="D840" s="8">
        <v>17.88</v>
      </c>
      <c r="E840" s="8">
        <v>0.27</v>
      </c>
      <c r="F840" s="8">
        <v>1.23</v>
      </c>
      <c r="G840" s="8">
        <v>1.61</v>
      </c>
      <c r="H840" s="8">
        <v>2.84</v>
      </c>
      <c r="I840" s="8">
        <v>2.94</v>
      </c>
      <c r="J840" s="8">
        <v>16</v>
      </c>
      <c r="K840" s="23">
        <v>985</v>
      </c>
      <c r="L840" s="8">
        <v>23.8</v>
      </c>
      <c r="M840" s="8">
        <v>79.5</v>
      </c>
      <c r="N840" s="9">
        <v>1012.5</v>
      </c>
      <c r="O840" s="8">
        <v>2</v>
      </c>
      <c r="P840" s="8">
        <v>1.84</v>
      </c>
      <c r="Q840" s="8">
        <v>135.69999999999999</v>
      </c>
      <c r="R840" s="12">
        <v>0</v>
      </c>
      <c r="S840" s="14">
        <v>1</v>
      </c>
    </row>
    <row r="841" spans="1:19">
      <c r="A841" s="6">
        <v>27</v>
      </c>
      <c r="B841" s="7">
        <v>0.16666666666666699</v>
      </c>
      <c r="C841" s="8">
        <v>27.4</v>
      </c>
      <c r="D841" s="8">
        <v>16.28</v>
      </c>
      <c r="E841" s="8">
        <v>0.26</v>
      </c>
      <c r="F841" s="8">
        <v>1.17</v>
      </c>
      <c r="G841" s="8">
        <v>1.9</v>
      </c>
      <c r="H841" s="8">
        <v>3.08</v>
      </c>
      <c r="I841" s="8">
        <v>2.94</v>
      </c>
      <c r="J841" s="8">
        <v>14</v>
      </c>
      <c r="K841" s="23">
        <v>985</v>
      </c>
      <c r="L841" s="8">
        <v>23.1</v>
      </c>
      <c r="M841" s="8">
        <v>82.9</v>
      </c>
      <c r="N841" s="9">
        <v>1012.6</v>
      </c>
      <c r="O841" s="8">
        <v>1</v>
      </c>
      <c r="P841" s="8">
        <v>1.98</v>
      </c>
      <c r="Q841" s="8">
        <v>125.26</v>
      </c>
      <c r="R841" s="12">
        <v>0</v>
      </c>
      <c r="S841" s="14">
        <v>1</v>
      </c>
    </row>
    <row r="842" spans="1:19">
      <c r="A842" s="6">
        <v>27</v>
      </c>
      <c r="B842" s="7">
        <v>0.20833333333333301</v>
      </c>
      <c r="C842" s="8">
        <v>27.4</v>
      </c>
      <c r="D842" s="8">
        <v>13.56</v>
      </c>
      <c r="E842" s="8">
        <v>0.24</v>
      </c>
      <c r="F842" s="8">
        <v>1.1399999999999999</v>
      </c>
      <c r="G842" s="8">
        <v>2.84</v>
      </c>
      <c r="H842" s="8">
        <v>3.98</v>
      </c>
      <c r="I842" s="8">
        <v>2.92</v>
      </c>
      <c r="J842" s="8">
        <v>18</v>
      </c>
      <c r="K842" s="23">
        <v>985</v>
      </c>
      <c r="L842" s="8">
        <v>22.6</v>
      </c>
      <c r="M842" s="8">
        <v>84.5</v>
      </c>
      <c r="N842" s="9">
        <v>1012.9</v>
      </c>
      <c r="O842" s="8">
        <v>1</v>
      </c>
      <c r="P842" s="8">
        <v>2.06</v>
      </c>
      <c r="Q842" s="8">
        <v>135.01</v>
      </c>
      <c r="R842" s="12">
        <v>0</v>
      </c>
      <c r="S842" s="14">
        <v>1</v>
      </c>
    </row>
    <row r="843" spans="1:19">
      <c r="A843" s="6">
        <v>27</v>
      </c>
      <c r="B843" s="7">
        <v>0.25</v>
      </c>
      <c r="C843" s="8">
        <v>27.4</v>
      </c>
      <c r="D843" s="8">
        <v>11.76</v>
      </c>
      <c r="E843" s="8">
        <v>0.26</v>
      </c>
      <c r="F843" s="8">
        <v>1.58</v>
      </c>
      <c r="G843" s="8">
        <v>5.32</v>
      </c>
      <c r="H843" s="8">
        <v>6.91</v>
      </c>
      <c r="I843" s="8">
        <v>2.9</v>
      </c>
      <c r="J843" s="8">
        <v>15</v>
      </c>
      <c r="K843" s="23">
        <v>985</v>
      </c>
      <c r="L843" s="8">
        <v>22.7</v>
      </c>
      <c r="M843" s="8">
        <v>82.9</v>
      </c>
      <c r="N843" s="9">
        <v>1013.1</v>
      </c>
      <c r="O843" s="8">
        <v>9</v>
      </c>
      <c r="P843" s="8">
        <v>2.33</v>
      </c>
      <c r="Q843" s="8">
        <v>117.93</v>
      </c>
      <c r="R843" s="12">
        <v>0</v>
      </c>
      <c r="S843" s="14">
        <v>1</v>
      </c>
    </row>
    <row r="844" spans="1:19">
      <c r="A844" s="6">
        <v>27</v>
      </c>
      <c r="B844" s="7">
        <v>0.29166666666666702</v>
      </c>
      <c r="C844" s="8">
        <v>27.4</v>
      </c>
      <c r="D844" s="8">
        <v>8.68</v>
      </c>
      <c r="E844" s="8">
        <v>0.33</v>
      </c>
      <c r="F844" s="8">
        <v>4.9800000000000004</v>
      </c>
      <c r="G844" s="8">
        <v>8.58</v>
      </c>
      <c r="H844" s="8">
        <v>13.56</v>
      </c>
      <c r="I844" s="8">
        <v>3</v>
      </c>
      <c r="J844" s="8">
        <v>26</v>
      </c>
      <c r="K844" s="23">
        <v>985</v>
      </c>
      <c r="L844" s="8">
        <v>23.4</v>
      </c>
      <c r="M844" s="8">
        <v>79.7</v>
      </c>
      <c r="N844" s="9">
        <v>1013.3</v>
      </c>
      <c r="O844" s="8">
        <v>147</v>
      </c>
      <c r="P844" s="8">
        <v>2.66</v>
      </c>
      <c r="Q844" s="8">
        <v>132.79</v>
      </c>
      <c r="R844" s="12">
        <v>0</v>
      </c>
      <c r="S844" s="14">
        <v>1</v>
      </c>
    </row>
    <row r="845" spans="1:19">
      <c r="A845" s="6">
        <v>27</v>
      </c>
      <c r="B845" s="7">
        <v>0.33333333333333298</v>
      </c>
      <c r="C845" s="8">
        <v>27.1</v>
      </c>
      <c r="D845" s="8">
        <v>14.02</v>
      </c>
      <c r="E845" s="8">
        <v>0.35</v>
      </c>
      <c r="F845" s="8">
        <v>7.21</v>
      </c>
      <c r="G845" s="8">
        <v>8.41</v>
      </c>
      <c r="H845" s="8">
        <v>15.63</v>
      </c>
      <c r="I845" s="8">
        <v>3.16</v>
      </c>
      <c r="J845" s="8">
        <v>32</v>
      </c>
      <c r="K845" s="22">
        <v>985</v>
      </c>
      <c r="L845" s="8">
        <v>25.1</v>
      </c>
      <c r="M845" s="8">
        <v>70.2</v>
      </c>
      <c r="N845" s="9">
        <v>1013.7</v>
      </c>
      <c r="O845" s="8">
        <v>374</v>
      </c>
      <c r="P845" s="8">
        <v>3.78</v>
      </c>
      <c r="Q845" s="8">
        <v>120.76</v>
      </c>
      <c r="R845" s="12">
        <v>0</v>
      </c>
      <c r="S845" s="14">
        <v>1</v>
      </c>
    </row>
    <row r="846" spans="1:19">
      <c r="A846" s="6">
        <v>27</v>
      </c>
      <c r="B846" s="7">
        <v>0.375</v>
      </c>
      <c r="C846" s="8">
        <v>26.9</v>
      </c>
      <c r="D846" s="8">
        <v>21.9</v>
      </c>
      <c r="E846" s="8">
        <v>0.28999999999999998</v>
      </c>
      <c r="F846" s="8">
        <v>3.87</v>
      </c>
      <c r="G846" s="8">
        <v>4.43</v>
      </c>
      <c r="H846" s="8">
        <v>8.2899999999999991</v>
      </c>
      <c r="I846" s="8">
        <v>3.43</v>
      </c>
      <c r="J846" s="8">
        <v>34</v>
      </c>
      <c r="K846" s="25">
        <v>985</v>
      </c>
      <c r="L846" s="8">
        <v>26.7</v>
      </c>
      <c r="M846" s="8">
        <v>63.1</v>
      </c>
      <c r="N846" s="9">
        <v>1013.9</v>
      </c>
      <c r="O846" s="8">
        <v>607</v>
      </c>
      <c r="P846" s="8">
        <v>5.1100000000000003</v>
      </c>
      <c r="Q846" s="8">
        <v>115.01</v>
      </c>
      <c r="R846" s="12">
        <v>0</v>
      </c>
      <c r="S846" s="14">
        <v>1</v>
      </c>
    </row>
    <row r="847" spans="1:19">
      <c r="A847" s="6">
        <v>27</v>
      </c>
      <c r="B847" s="7">
        <v>0.41666666666666702</v>
      </c>
      <c r="C847" s="8">
        <v>27</v>
      </c>
      <c r="D847" s="8">
        <v>26.95</v>
      </c>
      <c r="E847" s="8">
        <v>0.3</v>
      </c>
      <c r="F847" s="8">
        <v>2.67</v>
      </c>
      <c r="G847" s="8">
        <v>3.57</v>
      </c>
      <c r="H847" s="8">
        <v>6.24</v>
      </c>
      <c r="I847" s="8">
        <v>5.57</v>
      </c>
      <c r="J847" s="8">
        <v>25</v>
      </c>
      <c r="K847" s="25" t="s">
        <v>61</v>
      </c>
      <c r="L847" s="8">
        <v>28.1</v>
      </c>
      <c r="M847" s="8">
        <v>59</v>
      </c>
      <c r="N847" s="9">
        <v>1013.7</v>
      </c>
      <c r="O847" s="8">
        <v>690</v>
      </c>
      <c r="P847" s="15">
        <v>5.32</v>
      </c>
      <c r="Q847" s="15">
        <v>103.17</v>
      </c>
      <c r="R847" s="12">
        <v>0</v>
      </c>
      <c r="S847" s="14">
        <v>1</v>
      </c>
    </row>
    <row r="848" spans="1:19">
      <c r="A848" s="6">
        <v>27</v>
      </c>
      <c r="B848" s="7">
        <v>0.45833333333333298</v>
      </c>
      <c r="C848" s="8">
        <v>27.2</v>
      </c>
      <c r="D848" s="8">
        <v>28.11</v>
      </c>
      <c r="E848" s="8">
        <v>0.32</v>
      </c>
      <c r="F848" s="8">
        <v>2.31</v>
      </c>
      <c r="G848" s="8">
        <v>3.13</v>
      </c>
      <c r="H848" s="8">
        <v>5.44</v>
      </c>
      <c r="I848" s="8">
        <v>3.6</v>
      </c>
      <c r="J848" s="8">
        <v>30</v>
      </c>
      <c r="K848" s="25">
        <v>985</v>
      </c>
      <c r="L848" s="8">
        <v>29.2</v>
      </c>
      <c r="M848" s="8">
        <v>53.8</v>
      </c>
      <c r="N848" s="9">
        <v>1013.3</v>
      </c>
      <c r="O848" s="8">
        <v>912</v>
      </c>
      <c r="P848" s="8">
        <v>5.0599999999999996</v>
      </c>
      <c r="Q848" s="8">
        <v>90.76</v>
      </c>
      <c r="R848" s="12">
        <v>0</v>
      </c>
      <c r="S848" s="14">
        <v>1</v>
      </c>
    </row>
    <row r="849" spans="1:19">
      <c r="A849" s="6">
        <v>27</v>
      </c>
      <c r="B849" s="7">
        <v>0.5</v>
      </c>
      <c r="C849" s="8">
        <v>26.3</v>
      </c>
      <c r="D849" s="8">
        <v>28.7</v>
      </c>
      <c r="E849" s="8">
        <v>0.33</v>
      </c>
      <c r="F849" s="8">
        <v>2.27</v>
      </c>
      <c r="G849" s="8">
        <v>2.85</v>
      </c>
      <c r="H849" s="8">
        <v>5.12</v>
      </c>
      <c r="I849" s="8">
        <v>2.98</v>
      </c>
      <c r="J849" s="8">
        <v>28</v>
      </c>
      <c r="K849" s="8">
        <v>0</v>
      </c>
      <c r="L849" s="8">
        <v>29.7</v>
      </c>
      <c r="M849" s="8">
        <v>52.5</v>
      </c>
      <c r="N849" s="9">
        <v>1012.5</v>
      </c>
      <c r="O849" s="8">
        <v>909</v>
      </c>
      <c r="P849" s="8">
        <v>4.5599999999999996</v>
      </c>
      <c r="Q849" s="8">
        <v>73.33</v>
      </c>
      <c r="R849" s="12">
        <v>0</v>
      </c>
      <c r="S849" s="14">
        <v>1</v>
      </c>
    </row>
    <row r="850" spans="1:19">
      <c r="A850" s="6">
        <v>27</v>
      </c>
      <c r="B850" s="7">
        <v>0.54166666666666696</v>
      </c>
      <c r="C850" s="8">
        <v>26.2</v>
      </c>
      <c r="D850" s="8">
        <v>29.04</v>
      </c>
      <c r="E850" s="8">
        <v>0.31</v>
      </c>
      <c r="F850" s="8">
        <v>2.17</v>
      </c>
      <c r="G850" s="8">
        <v>2.11</v>
      </c>
      <c r="H850" s="8">
        <v>4.28</v>
      </c>
      <c r="I850" s="8">
        <v>3.45</v>
      </c>
      <c r="J850" s="8">
        <v>17</v>
      </c>
      <c r="K850" s="25">
        <v>64</v>
      </c>
      <c r="L850" s="8">
        <v>29.7</v>
      </c>
      <c r="M850" s="8">
        <v>50.5</v>
      </c>
      <c r="N850" s="9">
        <v>1011.9</v>
      </c>
      <c r="O850" s="8">
        <v>942</v>
      </c>
      <c r="P850" s="8">
        <v>5.21</v>
      </c>
      <c r="Q850" s="8">
        <v>69.14</v>
      </c>
      <c r="R850" s="12">
        <v>0</v>
      </c>
      <c r="S850" s="14">
        <v>1</v>
      </c>
    </row>
    <row r="851" spans="1:19">
      <c r="A851" s="6">
        <v>27</v>
      </c>
      <c r="B851" s="7">
        <v>0.58333333333333304</v>
      </c>
      <c r="C851" s="8">
        <v>26.1</v>
      </c>
      <c r="D851" s="8">
        <v>28.3</v>
      </c>
      <c r="E851" s="8">
        <v>0.31</v>
      </c>
      <c r="F851" s="8">
        <v>2.37</v>
      </c>
      <c r="G851" s="8">
        <v>2</v>
      </c>
      <c r="H851" s="8">
        <v>4.37</v>
      </c>
      <c r="I851" s="8">
        <v>5.43</v>
      </c>
      <c r="J851" s="8">
        <v>26</v>
      </c>
      <c r="K851" s="8">
        <v>9</v>
      </c>
      <c r="L851" s="8">
        <v>29.8</v>
      </c>
      <c r="M851" s="8">
        <v>49.2</v>
      </c>
      <c r="N851" s="9">
        <v>1011.1</v>
      </c>
      <c r="O851" s="8">
        <v>825</v>
      </c>
      <c r="P851" s="8">
        <v>5.08</v>
      </c>
      <c r="Q851" s="8">
        <v>74.75</v>
      </c>
      <c r="R851" s="12">
        <v>0</v>
      </c>
      <c r="S851" s="14">
        <v>1</v>
      </c>
    </row>
    <row r="852" spans="1:19">
      <c r="A852" s="6">
        <v>27</v>
      </c>
      <c r="B852" s="7">
        <v>0.625</v>
      </c>
      <c r="C852" s="8">
        <v>25.7</v>
      </c>
      <c r="D852" s="8">
        <v>28.4</v>
      </c>
      <c r="E852" s="8">
        <v>0.33</v>
      </c>
      <c r="F852" s="8">
        <v>2.12</v>
      </c>
      <c r="G852" s="8">
        <v>2.17</v>
      </c>
      <c r="H852" s="8">
        <v>4.29</v>
      </c>
      <c r="I852" s="8">
        <v>5.63</v>
      </c>
      <c r="J852" s="8">
        <v>22</v>
      </c>
      <c r="K852" s="8">
        <v>6</v>
      </c>
      <c r="L852" s="8">
        <v>29.4</v>
      </c>
      <c r="M852" s="8">
        <v>53.2</v>
      </c>
      <c r="N852" s="9">
        <v>1010.7</v>
      </c>
      <c r="O852" s="8">
        <v>638</v>
      </c>
      <c r="P852" s="8">
        <v>5.01</v>
      </c>
      <c r="Q852" s="8">
        <v>74.14</v>
      </c>
      <c r="R852" s="12">
        <v>0</v>
      </c>
      <c r="S852" s="14">
        <v>1</v>
      </c>
    </row>
    <row r="853" spans="1:19">
      <c r="A853" s="6">
        <v>27</v>
      </c>
      <c r="B853" s="7">
        <v>0.66666666666666696</v>
      </c>
      <c r="C853" s="8">
        <v>25.5</v>
      </c>
      <c r="D853" s="8">
        <v>27.08</v>
      </c>
      <c r="E853" s="8">
        <v>0.35</v>
      </c>
      <c r="F853" s="8">
        <v>2.39</v>
      </c>
      <c r="G853" s="8">
        <v>2.39</v>
      </c>
      <c r="H853" s="8">
        <v>4.78</v>
      </c>
      <c r="I853" s="8">
        <v>3.7</v>
      </c>
      <c r="J853" s="8">
        <v>17</v>
      </c>
      <c r="K853" s="8">
        <v>5</v>
      </c>
      <c r="L853" s="8">
        <v>29</v>
      </c>
      <c r="M853" s="8">
        <v>56.1</v>
      </c>
      <c r="N853" s="9">
        <v>1010.8</v>
      </c>
      <c r="O853" s="8">
        <v>390</v>
      </c>
      <c r="P853" s="8">
        <v>4.84</v>
      </c>
      <c r="Q853" s="8">
        <v>73.56</v>
      </c>
      <c r="R853" s="12">
        <v>0</v>
      </c>
      <c r="S853" s="14">
        <v>1</v>
      </c>
    </row>
    <row r="854" spans="1:19">
      <c r="A854" s="6">
        <v>27</v>
      </c>
      <c r="B854" s="7">
        <v>0.70833333333333304</v>
      </c>
      <c r="C854" s="8">
        <v>25.5</v>
      </c>
      <c r="D854" s="8">
        <v>25.76</v>
      </c>
      <c r="E854" s="8">
        <v>0.35</v>
      </c>
      <c r="F854" s="8">
        <v>1.88</v>
      </c>
      <c r="G854" s="8">
        <v>2.61</v>
      </c>
      <c r="H854" s="8">
        <v>4.49</v>
      </c>
      <c r="I854" s="8">
        <v>3.45</v>
      </c>
      <c r="J854" s="8">
        <v>19</v>
      </c>
      <c r="K854" s="8">
        <v>3</v>
      </c>
      <c r="L854" s="8">
        <v>28.2</v>
      </c>
      <c r="M854" s="8">
        <v>62.1</v>
      </c>
      <c r="N854" s="9">
        <v>1011</v>
      </c>
      <c r="O854" s="8">
        <v>153</v>
      </c>
      <c r="P854" s="8">
        <v>3.81</v>
      </c>
      <c r="Q854" s="8">
        <v>64.22</v>
      </c>
      <c r="R854" s="12">
        <v>0</v>
      </c>
      <c r="S854" s="14">
        <v>1</v>
      </c>
    </row>
    <row r="855" spans="1:19">
      <c r="A855" s="6">
        <v>27</v>
      </c>
      <c r="B855" s="7">
        <v>0.75</v>
      </c>
      <c r="C855" s="8">
        <v>25.4</v>
      </c>
      <c r="D855" s="8">
        <v>23.87</v>
      </c>
      <c r="E855" s="8">
        <v>0.42</v>
      </c>
      <c r="F855" s="8">
        <v>1.65</v>
      </c>
      <c r="G855" s="8">
        <v>3.77</v>
      </c>
      <c r="H855" s="8">
        <v>5.43</v>
      </c>
      <c r="I855" s="8">
        <v>3.49</v>
      </c>
      <c r="J855" s="8">
        <v>19</v>
      </c>
      <c r="K855" s="8">
        <v>1</v>
      </c>
      <c r="L855" s="8">
        <v>27.2</v>
      </c>
      <c r="M855" s="8">
        <v>68.7</v>
      </c>
      <c r="N855" s="9">
        <v>1011.3</v>
      </c>
      <c r="O855" s="8">
        <v>12</v>
      </c>
      <c r="P855" s="8">
        <v>3.46</v>
      </c>
      <c r="Q855" s="8">
        <v>56.99</v>
      </c>
      <c r="R855" s="12">
        <v>0</v>
      </c>
      <c r="S855" s="14">
        <v>1</v>
      </c>
    </row>
    <row r="856" spans="1:19">
      <c r="A856" s="6">
        <v>27</v>
      </c>
      <c r="B856" s="7">
        <v>0.79166666666666696</v>
      </c>
      <c r="C856" s="8">
        <v>25.6</v>
      </c>
      <c r="D856" s="8">
        <v>22.28</v>
      </c>
      <c r="E856" s="8">
        <v>0.49</v>
      </c>
      <c r="F856" s="8">
        <v>2.62</v>
      </c>
      <c r="G856" s="8">
        <v>5.4</v>
      </c>
      <c r="H856" s="8">
        <v>8.01</v>
      </c>
      <c r="I856" s="8">
        <v>3.81</v>
      </c>
      <c r="J856" s="8">
        <v>19</v>
      </c>
      <c r="K856" s="8">
        <v>13</v>
      </c>
      <c r="L856" s="8">
        <v>26.8</v>
      </c>
      <c r="M856" s="8">
        <v>73.3</v>
      </c>
      <c r="N856" s="9">
        <v>1011.6</v>
      </c>
      <c r="O856" s="8">
        <v>2</v>
      </c>
      <c r="P856" s="8">
        <v>3.23</v>
      </c>
      <c r="Q856" s="8">
        <v>63.99</v>
      </c>
      <c r="R856" s="12">
        <v>0</v>
      </c>
      <c r="S856" s="14">
        <v>1</v>
      </c>
    </row>
    <row r="857" spans="1:19">
      <c r="A857" s="6">
        <v>27</v>
      </c>
      <c r="B857" s="7">
        <v>0.83333333333333304</v>
      </c>
      <c r="C857" s="8">
        <v>25.6</v>
      </c>
      <c r="D857" s="8">
        <v>25.01</v>
      </c>
      <c r="E857" s="8">
        <v>0.35</v>
      </c>
      <c r="F857" s="8">
        <v>1.25</v>
      </c>
      <c r="G857" s="8">
        <v>2.74</v>
      </c>
      <c r="H857" s="8">
        <v>3.99</v>
      </c>
      <c r="I857" s="8">
        <v>3.67</v>
      </c>
      <c r="J857" s="8">
        <v>20</v>
      </c>
      <c r="K857" s="8">
        <v>11</v>
      </c>
      <c r="L857" s="8">
        <v>26.7</v>
      </c>
      <c r="M857" s="8">
        <v>74.7</v>
      </c>
      <c r="N857" s="9">
        <v>1012.1</v>
      </c>
      <c r="O857" s="8">
        <v>2</v>
      </c>
      <c r="P857" s="8">
        <v>3.1</v>
      </c>
      <c r="Q857" s="8">
        <v>62.18</v>
      </c>
      <c r="R857" s="12">
        <v>0</v>
      </c>
      <c r="S857" s="14">
        <v>1</v>
      </c>
    </row>
    <row r="858" spans="1:19">
      <c r="A858" s="6">
        <v>27</v>
      </c>
      <c r="B858" s="7">
        <v>0.875</v>
      </c>
      <c r="C858" s="8">
        <v>25.6</v>
      </c>
      <c r="D858" s="8">
        <v>25.87</v>
      </c>
      <c r="E858" s="8">
        <v>0.31</v>
      </c>
      <c r="F858" s="8">
        <v>1.0900000000000001</v>
      </c>
      <c r="G858" s="8">
        <v>1.51</v>
      </c>
      <c r="H858" s="8">
        <v>2.6</v>
      </c>
      <c r="I858" s="8">
        <v>3.63</v>
      </c>
      <c r="J858" s="8">
        <v>22</v>
      </c>
      <c r="K858" s="8">
        <v>7</v>
      </c>
      <c r="L858" s="8">
        <v>27</v>
      </c>
      <c r="M858" s="8">
        <v>73.599999999999994</v>
      </c>
      <c r="N858" s="9">
        <v>1012.6</v>
      </c>
      <c r="O858" s="8">
        <v>2</v>
      </c>
      <c r="P858" s="8">
        <v>3.84</v>
      </c>
      <c r="Q858" s="8">
        <v>63.36</v>
      </c>
      <c r="R858" s="12">
        <v>0</v>
      </c>
      <c r="S858" s="14">
        <v>1</v>
      </c>
    </row>
    <row r="859" spans="1:19">
      <c r="A859" s="6">
        <v>27</v>
      </c>
      <c r="B859" s="7">
        <v>0.91666666666666696</v>
      </c>
      <c r="C859" s="8">
        <v>25.7</v>
      </c>
      <c r="D859" s="8">
        <v>26.53</v>
      </c>
      <c r="E859" s="8">
        <v>0.33</v>
      </c>
      <c r="F859" s="8">
        <v>0.95</v>
      </c>
      <c r="G859" s="8">
        <v>1.03</v>
      </c>
      <c r="H859" s="8">
        <v>1.98</v>
      </c>
      <c r="I859" s="8">
        <v>3.69</v>
      </c>
      <c r="J859" s="8">
        <v>23</v>
      </c>
      <c r="K859" s="8">
        <v>5</v>
      </c>
      <c r="L859" s="8">
        <v>26.9</v>
      </c>
      <c r="M859" s="8">
        <v>74.3</v>
      </c>
      <c r="N859" s="9">
        <v>1012.8</v>
      </c>
      <c r="O859" s="8">
        <v>2</v>
      </c>
      <c r="P859" s="8">
        <v>3.41</v>
      </c>
      <c r="Q859" s="8">
        <v>66</v>
      </c>
      <c r="R859" s="12">
        <v>0</v>
      </c>
      <c r="S859" s="14">
        <v>1</v>
      </c>
    </row>
    <row r="860" spans="1:19">
      <c r="A860" s="6">
        <v>27</v>
      </c>
      <c r="B860" s="7">
        <v>0.95833333333333304</v>
      </c>
      <c r="C860" s="8">
        <v>25.7</v>
      </c>
      <c r="D860" s="8">
        <v>27.19</v>
      </c>
      <c r="E860" s="8">
        <v>0.33</v>
      </c>
      <c r="F860" s="8">
        <v>1</v>
      </c>
      <c r="G860" s="8">
        <v>0.7</v>
      </c>
      <c r="H860" s="8">
        <v>1.71</v>
      </c>
      <c r="I860" s="8">
        <v>3.67</v>
      </c>
      <c r="J860" s="8">
        <v>20</v>
      </c>
      <c r="K860" s="8">
        <v>5</v>
      </c>
      <c r="L860" s="8">
        <v>27</v>
      </c>
      <c r="M860" s="8">
        <v>72.599999999999994</v>
      </c>
      <c r="N860" s="9">
        <v>1012.9</v>
      </c>
      <c r="O860" s="8">
        <v>2</v>
      </c>
      <c r="P860" s="8">
        <v>3.34</v>
      </c>
      <c r="Q860" s="8">
        <v>69.33</v>
      </c>
      <c r="R860" s="12">
        <v>0</v>
      </c>
      <c r="S860" s="14">
        <v>1</v>
      </c>
    </row>
    <row r="862" spans="1:19">
      <c r="A862" s="55" t="s">
        <v>37</v>
      </c>
      <c r="B862" s="44"/>
      <c r="C862" s="8">
        <v>0</v>
      </c>
      <c r="D862" s="8">
        <v>0</v>
      </c>
      <c r="E862" s="8">
        <v>0</v>
      </c>
      <c r="F862" s="8">
        <v>0</v>
      </c>
      <c r="G862" s="8">
        <v>0</v>
      </c>
      <c r="H862" s="8">
        <v>0</v>
      </c>
      <c r="I862" s="8">
        <v>0</v>
      </c>
      <c r="J862" s="8">
        <v>0</v>
      </c>
      <c r="K862" s="8">
        <v>1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8">
        <v>0</v>
      </c>
      <c r="R862" s="8">
        <v>0</v>
      </c>
    </row>
    <row r="863" spans="1:19">
      <c r="A863" s="56" t="s">
        <v>1</v>
      </c>
      <c r="B863" s="44"/>
      <c r="C863" s="8">
        <v>0</v>
      </c>
      <c r="D863" s="8">
        <v>0</v>
      </c>
      <c r="E863" s="8">
        <v>0</v>
      </c>
      <c r="F863" s="8">
        <v>0</v>
      </c>
      <c r="G863" s="8">
        <v>0</v>
      </c>
      <c r="H863" s="8">
        <v>0</v>
      </c>
      <c r="I863" s="8">
        <v>0</v>
      </c>
      <c r="J863" s="8">
        <v>0</v>
      </c>
      <c r="K863" s="8">
        <v>8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</row>
    <row r="864" spans="1:19">
      <c r="A864" s="57" t="s">
        <v>2</v>
      </c>
      <c r="B864" s="44"/>
      <c r="C864" s="8">
        <v>0</v>
      </c>
      <c r="D864" s="8">
        <v>0</v>
      </c>
      <c r="E864" s="8">
        <v>0</v>
      </c>
      <c r="F864" s="8">
        <v>0</v>
      </c>
      <c r="G864" s="8">
        <v>0</v>
      </c>
      <c r="H864" s="8">
        <v>0</v>
      </c>
      <c r="I864" s="8">
        <v>0</v>
      </c>
      <c r="J864" s="8">
        <v>0</v>
      </c>
      <c r="K864" s="8">
        <v>4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8">
        <v>0</v>
      </c>
      <c r="R864" s="8">
        <v>0</v>
      </c>
    </row>
    <row r="865" spans="1:19">
      <c r="A865" s="58" t="s">
        <v>3</v>
      </c>
      <c r="B865" s="44"/>
      <c r="C865" s="8">
        <v>0</v>
      </c>
      <c r="D865" s="8">
        <v>0</v>
      </c>
      <c r="E865" s="8">
        <v>0</v>
      </c>
      <c r="F865" s="8">
        <v>0</v>
      </c>
      <c r="G865" s="8">
        <v>0</v>
      </c>
      <c r="H865" s="8">
        <v>0</v>
      </c>
      <c r="I865" s="8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</row>
    <row r="866" spans="1:19">
      <c r="A866" s="59" t="s">
        <v>38</v>
      </c>
      <c r="B866" s="44"/>
      <c r="C866" s="8">
        <f t="shared" ref="C866:R866" si="26">24-C862-C863-C864-C865</f>
        <v>24</v>
      </c>
      <c r="D866" s="8">
        <f t="shared" si="26"/>
        <v>24</v>
      </c>
      <c r="E866" s="8">
        <f t="shared" si="26"/>
        <v>24</v>
      </c>
      <c r="F866" s="8">
        <f t="shared" si="26"/>
        <v>24</v>
      </c>
      <c r="G866" s="8">
        <f t="shared" si="26"/>
        <v>24</v>
      </c>
      <c r="H866" s="8">
        <f t="shared" si="26"/>
        <v>24</v>
      </c>
      <c r="I866" s="8">
        <f t="shared" si="26"/>
        <v>24</v>
      </c>
      <c r="J866" s="8">
        <f t="shared" si="26"/>
        <v>24</v>
      </c>
      <c r="K866" s="8">
        <f t="shared" si="26"/>
        <v>11</v>
      </c>
      <c r="L866" s="8">
        <f t="shared" si="26"/>
        <v>24</v>
      </c>
      <c r="M866" s="8">
        <f t="shared" si="26"/>
        <v>24</v>
      </c>
      <c r="N866" s="8">
        <f t="shared" si="26"/>
        <v>24</v>
      </c>
      <c r="O866" s="8">
        <f t="shared" si="26"/>
        <v>24</v>
      </c>
      <c r="P866" s="8">
        <f t="shared" si="26"/>
        <v>24</v>
      </c>
      <c r="Q866" s="8">
        <f t="shared" si="26"/>
        <v>24</v>
      </c>
      <c r="R866" s="8">
        <f t="shared" si="26"/>
        <v>24</v>
      </c>
    </row>
    <row r="867" spans="1:19">
      <c r="A867" s="60" t="s">
        <v>39</v>
      </c>
      <c r="B867" s="44"/>
      <c r="C867" s="13">
        <f>C866/(SUM(S837:S860))</f>
        <v>1</v>
      </c>
      <c r="D867" s="13">
        <f>D866/(SUM(S837:S860))</f>
        <v>1</v>
      </c>
      <c r="E867" s="13">
        <f>E866/(SUM(S837:S860))</f>
        <v>1</v>
      </c>
      <c r="F867" s="13">
        <f>F866/(SUM(S837:S860))</f>
        <v>1</v>
      </c>
      <c r="G867" s="13">
        <f>G866/(SUM(S837:S860))</f>
        <v>1</v>
      </c>
      <c r="H867" s="13">
        <f>H866/(SUM(S837:S860))</f>
        <v>1</v>
      </c>
      <c r="I867" s="13">
        <f>I866/(SUM(S837:S860))</f>
        <v>1</v>
      </c>
      <c r="J867" s="13">
        <f>J866/(SUM(S837:S860))</f>
        <v>1</v>
      </c>
      <c r="K867" s="13">
        <f>K866/(SUM(S837:S860))</f>
        <v>0.45833333333333331</v>
      </c>
      <c r="L867" s="13">
        <f>L866/(SUM(S837:S860))</f>
        <v>1</v>
      </c>
      <c r="M867" s="13">
        <f>M866/(SUM(S837:S860))</f>
        <v>1</v>
      </c>
      <c r="N867" s="13">
        <f>N866/(SUM(S837:S860))</f>
        <v>1</v>
      </c>
      <c r="O867" s="13">
        <f>O866/(SUM(S837:S860))</f>
        <v>1</v>
      </c>
      <c r="P867" s="13">
        <f>P866/(SUM(S837:S860))</f>
        <v>1</v>
      </c>
      <c r="Q867" s="13">
        <f>Q866/(SUM(S837:S860))</f>
        <v>1</v>
      </c>
      <c r="R867" s="13">
        <f>R866/(SUM(S837:S860))</f>
        <v>1</v>
      </c>
    </row>
    <row r="869" spans="1:19">
      <c r="A869" s="6">
        <v>28</v>
      </c>
      <c r="B869" s="7">
        <v>0</v>
      </c>
      <c r="C869" s="8">
        <v>25.6</v>
      </c>
      <c r="D869" s="8">
        <v>27.16</v>
      </c>
      <c r="E869" s="8">
        <v>0.27</v>
      </c>
      <c r="F869" s="8">
        <v>1.07</v>
      </c>
      <c r="G869" s="8">
        <v>0.51</v>
      </c>
      <c r="H869" s="8">
        <v>1.58</v>
      </c>
      <c r="I869" s="8">
        <v>3.66</v>
      </c>
      <c r="J869" s="8">
        <v>26</v>
      </c>
      <c r="K869" s="8">
        <v>5</v>
      </c>
      <c r="L869" s="8">
        <v>26.8</v>
      </c>
      <c r="M869" s="8">
        <v>72.599999999999994</v>
      </c>
      <c r="N869" s="9">
        <v>1012.6</v>
      </c>
      <c r="O869" s="8">
        <v>2</v>
      </c>
      <c r="P869" s="8">
        <v>4</v>
      </c>
      <c r="Q869" s="8">
        <v>69.989999999999995</v>
      </c>
      <c r="R869" s="12">
        <v>0</v>
      </c>
      <c r="S869" s="14">
        <v>1</v>
      </c>
    </row>
    <row r="870" spans="1:19">
      <c r="A870" s="6">
        <v>28</v>
      </c>
      <c r="B870" s="7">
        <v>4.1666666666666664E-2</v>
      </c>
      <c r="C870" s="8">
        <v>25.6</v>
      </c>
      <c r="D870" s="8">
        <v>26.84</v>
      </c>
      <c r="E870" s="8">
        <v>0.18</v>
      </c>
      <c r="F870" s="8">
        <v>0.97</v>
      </c>
      <c r="G870" s="8">
        <v>0.63</v>
      </c>
      <c r="H870" s="8">
        <v>1.6</v>
      </c>
      <c r="I870" s="8">
        <v>3.41</v>
      </c>
      <c r="J870" s="8">
        <v>24</v>
      </c>
      <c r="K870" s="8">
        <v>1</v>
      </c>
      <c r="L870" s="8">
        <v>26.7</v>
      </c>
      <c r="M870" s="8">
        <v>69.900000000000006</v>
      </c>
      <c r="N870" s="9">
        <v>1012.1</v>
      </c>
      <c r="O870" s="8">
        <v>2</v>
      </c>
      <c r="P870" s="8">
        <v>4.49</v>
      </c>
      <c r="Q870" s="8">
        <v>80.900000000000006</v>
      </c>
      <c r="R870" s="12">
        <v>0</v>
      </c>
      <c r="S870" s="14">
        <v>1</v>
      </c>
    </row>
    <row r="871" spans="1:19">
      <c r="A871" s="6">
        <v>28</v>
      </c>
      <c r="B871" s="7">
        <v>8.3333333333333301E-2</v>
      </c>
      <c r="C871" s="8">
        <v>25.7</v>
      </c>
      <c r="D871" s="8">
        <v>25.33</v>
      </c>
      <c r="E871" s="8">
        <v>0.19</v>
      </c>
      <c r="F871" s="8">
        <v>1.03</v>
      </c>
      <c r="G871" s="8">
        <v>0.93</v>
      </c>
      <c r="H871" s="8">
        <v>1.96</v>
      </c>
      <c r="I871" s="8">
        <v>3.24</v>
      </c>
      <c r="J871" s="8">
        <v>25</v>
      </c>
      <c r="K871" s="8">
        <v>2</v>
      </c>
      <c r="L871" s="8">
        <v>26.2</v>
      </c>
      <c r="M871" s="8">
        <v>71.3</v>
      </c>
      <c r="N871" s="9">
        <v>1011.6</v>
      </c>
      <c r="O871" s="8">
        <v>2</v>
      </c>
      <c r="P871" s="8">
        <v>4.1900000000000004</v>
      </c>
      <c r="Q871" s="8">
        <v>90.88</v>
      </c>
      <c r="R871" s="12">
        <v>0</v>
      </c>
      <c r="S871" s="14">
        <v>1</v>
      </c>
    </row>
    <row r="872" spans="1:19">
      <c r="A872" s="6">
        <v>28</v>
      </c>
      <c r="B872" s="7">
        <v>0.125</v>
      </c>
      <c r="C872" s="8">
        <v>25.8</v>
      </c>
      <c r="D872" s="8">
        <v>25.18</v>
      </c>
      <c r="E872" s="8">
        <v>0.21</v>
      </c>
      <c r="F872" s="8">
        <v>1.17</v>
      </c>
      <c r="G872" s="8">
        <v>0.54</v>
      </c>
      <c r="H872" s="8">
        <v>1.71</v>
      </c>
      <c r="I872" s="8">
        <v>3.32</v>
      </c>
      <c r="J872" s="8">
        <v>19</v>
      </c>
      <c r="K872" s="8">
        <v>5</v>
      </c>
      <c r="L872" s="8">
        <v>25.5</v>
      </c>
      <c r="M872" s="8">
        <v>71.8</v>
      </c>
      <c r="N872" s="9">
        <v>1011.3</v>
      </c>
      <c r="O872" s="8">
        <v>2</v>
      </c>
      <c r="P872" s="8">
        <v>3.32</v>
      </c>
      <c r="Q872" s="8">
        <v>101.31</v>
      </c>
      <c r="R872" s="12">
        <v>0</v>
      </c>
      <c r="S872" s="14">
        <v>1</v>
      </c>
    </row>
    <row r="873" spans="1:19">
      <c r="A873" s="6">
        <v>28</v>
      </c>
      <c r="B873" s="7">
        <v>0.16666666666666699</v>
      </c>
      <c r="C873" s="8">
        <v>26</v>
      </c>
      <c r="D873" s="8">
        <v>22.86</v>
      </c>
      <c r="E873" s="8">
        <v>0.23</v>
      </c>
      <c r="F873" s="8">
        <v>1.03</v>
      </c>
      <c r="G873" s="8">
        <v>0.7</v>
      </c>
      <c r="H873" s="8">
        <v>1.73</v>
      </c>
      <c r="I873" s="8">
        <v>3.21</v>
      </c>
      <c r="J873" s="8">
        <v>20</v>
      </c>
      <c r="K873" s="8">
        <v>3</v>
      </c>
      <c r="L873" s="8">
        <v>24.6</v>
      </c>
      <c r="M873" s="8">
        <v>74.400000000000006</v>
      </c>
      <c r="N873" s="9">
        <v>1011.5</v>
      </c>
      <c r="O873" s="8">
        <v>1</v>
      </c>
      <c r="P873" s="8">
        <v>2.5299999999999998</v>
      </c>
      <c r="Q873" s="8">
        <v>120.62</v>
      </c>
      <c r="R873" s="12">
        <v>0</v>
      </c>
      <c r="S873" s="14">
        <v>1</v>
      </c>
    </row>
    <row r="874" spans="1:19">
      <c r="A874" s="6">
        <v>28</v>
      </c>
      <c r="B874" s="7">
        <v>0.20833333333333301</v>
      </c>
      <c r="C874" s="8">
        <v>26.1</v>
      </c>
      <c r="D874" s="8">
        <v>20.64</v>
      </c>
      <c r="E874" s="8">
        <v>0.23</v>
      </c>
      <c r="F874" s="8">
        <v>1.1100000000000001</v>
      </c>
      <c r="G874" s="8">
        <v>1.03</v>
      </c>
      <c r="H874" s="8">
        <v>2.14</v>
      </c>
      <c r="I874" s="8">
        <v>3.08</v>
      </c>
      <c r="J874" s="8">
        <v>23</v>
      </c>
      <c r="K874" s="8">
        <v>6</v>
      </c>
      <c r="L874" s="8">
        <v>23.7</v>
      </c>
      <c r="M874" s="8">
        <v>75.7</v>
      </c>
      <c r="N874" s="9">
        <v>1012</v>
      </c>
      <c r="O874" s="8">
        <v>2</v>
      </c>
      <c r="P874" s="8">
        <v>2.77</v>
      </c>
      <c r="Q874" s="8">
        <v>120.64</v>
      </c>
      <c r="R874" s="12">
        <v>0</v>
      </c>
      <c r="S874" s="14">
        <v>1</v>
      </c>
    </row>
    <row r="875" spans="1:19">
      <c r="A875" s="6">
        <v>28</v>
      </c>
      <c r="B875" s="7">
        <v>0.25</v>
      </c>
      <c r="C875" s="8">
        <v>26.2</v>
      </c>
      <c r="D875" s="8">
        <v>18.84</v>
      </c>
      <c r="E875" s="8">
        <v>0.25</v>
      </c>
      <c r="F875" s="8">
        <v>1.17</v>
      </c>
      <c r="G875" s="8">
        <v>3.08</v>
      </c>
      <c r="H875" s="8">
        <v>4.25</v>
      </c>
      <c r="I875" s="8">
        <v>2.91</v>
      </c>
      <c r="J875" s="8">
        <v>27</v>
      </c>
      <c r="K875" s="8">
        <v>9</v>
      </c>
      <c r="L875" s="8">
        <v>23.4</v>
      </c>
      <c r="M875" s="8">
        <v>74.900000000000006</v>
      </c>
      <c r="N875" s="9">
        <v>1012.4</v>
      </c>
      <c r="O875" s="8">
        <v>7</v>
      </c>
      <c r="P875" s="8">
        <v>3.06</v>
      </c>
      <c r="Q875" s="8">
        <v>121.33</v>
      </c>
      <c r="R875" s="12">
        <v>0</v>
      </c>
      <c r="S875" s="14">
        <v>1</v>
      </c>
    </row>
    <row r="876" spans="1:19">
      <c r="A876" s="6">
        <v>28</v>
      </c>
      <c r="B876" s="7">
        <v>0.29166666666666702</v>
      </c>
      <c r="C876" s="8">
        <v>26.3</v>
      </c>
      <c r="D876" s="8">
        <v>14.84</v>
      </c>
      <c r="E876" s="8">
        <v>0.31</v>
      </c>
      <c r="F876" s="8">
        <v>3</v>
      </c>
      <c r="G876" s="8">
        <v>6.82</v>
      </c>
      <c r="H876" s="8">
        <v>9.82</v>
      </c>
      <c r="I876" s="8">
        <v>2.85</v>
      </c>
      <c r="J876" s="8">
        <v>36</v>
      </c>
      <c r="K876" s="8">
        <v>9</v>
      </c>
      <c r="L876" s="8">
        <v>23.8</v>
      </c>
      <c r="M876" s="8">
        <v>73.400000000000006</v>
      </c>
      <c r="N876" s="9">
        <v>1012.9</v>
      </c>
      <c r="O876" s="8">
        <v>141</v>
      </c>
      <c r="P876" s="8">
        <v>3.51</v>
      </c>
      <c r="Q876" s="8">
        <v>118</v>
      </c>
      <c r="R876" s="12">
        <v>0</v>
      </c>
      <c r="S876" s="14">
        <v>1</v>
      </c>
    </row>
    <row r="877" spans="1:19">
      <c r="A877" s="6">
        <v>28</v>
      </c>
      <c r="B877" s="7">
        <v>0.33333333333333298</v>
      </c>
      <c r="C877" s="8">
        <v>25.8</v>
      </c>
      <c r="D877" s="8">
        <v>19.850000000000001</v>
      </c>
      <c r="E877" s="8">
        <v>0.31</v>
      </c>
      <c r="F877" s="8">
        <v>3.28</v>
      </c>
      <c r="G877" s="8">
        <v>3.86</v>
      </c>
      <c r="H877" s="8">
        <v>7.14</v>
      </c>
      <c r="I877" s="8">
        <v>3.12</v>
      </c>
      <c r="J877" s="8">
        <v>37</v>
      </c>
      <c r="K877" s="8">
        <v>7</v>
      </c>
      <c r="L877" s="8">
        <v>25.2</v>
      </c>
      <c r="M877" s="8">
        <v>67.5</v>
      </c>
      <c r="N877" s="9">
        <v>1013.4</v>
      </c>
      <c r="O877" s="8">
        <v>388</v>
      </c>
      <c r="P877" s="8">
        <v>4.58</v>
      </c>
      <c r="Q877" s="8">
        <v>116.9</v>
      </c>
      <c r="R877" s="12">
        <v>0</v>
      </c>
      <c r="S877" s="14">
        <v>1</v>
      </c>
    </row>
    <row r="878" spans="1:19">
      <c r="A878" s="6">
        <v>28</v>
      </c>
      <c r="B878" s="7">
        <v>0.375</v>
      </c>
      <c r="C878" s="8">
        <v>25.5</v>
      </c>
      <c r="D878" s="8">
        <v>23.69</v>
      </c>
      <c r="E878" s="8">
        <v>0.3</v>
      </c>
      <c r="F878" s="8">
        <v>3.06</v>
      </c>
      <c r="G878" s="8">
        <v>2.87</v>
      </c>
      <c r="H878" s="8">
        <v>5.93</v>
      </c>
      <c r="I878" s="8">
        <v>3.39</v>
      </c>
      <c r="J878" s="8">
        <v>44</v>
      </c>
      <c r="K878" s="8">
        <v>5</v>
      </c>
      <c r="L878" s="8">
        <v>27</v>
      </c>
      <c r="M878" s="8">
        <v>59.1</v>
      </c>
      <c r="N878" s="9">
        <v>1013.4</v>
      </c>
      <c r="O878" s="8">
        <v>622</v>
      </c>
      <c r="P878" s="8">
        <v>5.45</v>
      </c>
      <c r="Q878" s="8">
        <v>111.77</v>
      </c>
      <c r="R878" s="12">
        <v>0</v>
      </c>
      <c r="S878" s="14">
        <v>1</v>
      </c>
    </row>
    <row r="879" spans="1:19">
      <c r="A879" s="6">
        <v>28</v>
      </c>
      <c r="B879" s="7">
        <v>0.41666666666666702</v>
      </c>
      <c r="C879" s="8">
        <v>25.4</v>
      </c>
      <c r="D879" s="8">
        <v>27.78</v>
      </c>
      <c r="E879" s="8">
        <v>0.28999999999999998</v>
      </c>
      <c r="F879" s="8">
        <v>2.4300000000000002</v>
      </c>
      <c r="G879" s="8">
        <v>2.5099999999999998</v>
      </c>
      <c r="H879" s="8">
        <v>4.93</v>
      </c>
      <c r="I879" s="8">
        <v>3.2</v>
      </c>
      <c r="J879" s="8">
        <v>40</v>
      </c>
      <c r="K879" s="8">
        <v>10</v>
      </c>
      <c r="L879" s="8">
        <v>28.5</v>
      </c>
      <c r="M879" s="8">
        <v>52.9</v>
      </c>
      <c r="N879" s="9">
        <v>1013.1</v>
      </c>
      <c r="O879" s="8">
        <v>798</v>
      </c>
      <c r="P879" s="8">
        <v>6.12</v>
      </c>
      <c r="Q879" s="8">
        <v>99.22</v>
      </c>
      <c r="R879" s="12">
        <v>0</v>
      </c>
      <c r="S879" s="14">
        <v>1</v>
      </c>
    </row>
    <row r="880" spans="1:19">
      <c r="A880" s="6">
        <v>28</v>
      </c>
      <c r="B880" s="7">
        <v>0.45833333333333298</v>
      </c>
      <c r="C880" s="8">
        <v>25.4</v>
      </c>
      <c r="D880" s="8">
        <v>30.28</v>
      </c>
      <c r="E880" s="8">
        <v>0.31</v>
      </c>
      <c r="F880" s="8">
        <v>2.4700000000000002</v>
      </c>
      <c r="G880" s="8">
        <v>3.16</v>
      </c>
      <c r="H880" s="8">
        <v>5.62</v>
      </c>
      <c r="I880" s="8">
        <v>3.08</v>
      </c>
      <c r="J880" s="8">
        <v>35</v>
      </c>
      <c r="K880" s="8">
        <v>7</v>
      </c>
      <c r="L880" s="8">
        <v>29.8</v>
      </c>
      <c r="M880" s="8">
        <v>49.3</v>
      </c>
      <c r="N880" s="9">
        <v>1012.5</v>
      </c>
      <c r="O880" s="8">
        <v>934</v>
      </c>
      <c r="P880" s="8">
        <v>5.7</v>
      </c>
      <c r="Q880" s="8">
        <v>100.65</v>
      </c>
      <c r="R880" s="12">
        <v>0</v>
      </c>
      <c r="S880" s="14">
        <v>1</v>
      </c>
    </row>
    <row r="881" spans="1:19">
      <c r="A881" s="6">
        <v>28</v>
      </c>
      <c r="B881" s="7">
        <v>0.5</v>
      </c>
      <c r="C881" s="8">
        <v>25.4</v>
      </c>
      <c r="D881" s="8">
        <v>28.61</v>
      </c>
      <c r="E881" s="8">
        <v>0.32</v>
      </c>
      <c r="F881" s="8">
        <v>2.38</v>
      </c>
      <c r="G881" s="8">
        <v>3.01</v>
      </c>
      <c r="H881" s="8">
        <v>5.38</v>
      </c>
      <c r="I881" s="8">
        <v>3.12</v>
      </c>
      <c r="J881" s="8">
        <v>21</v>
      </c>
      <c r="K881" s="8">
        <v>4</v>
      </c>
      <c r="L881" s="8">
        <v>30.2</v>
      </c>
      <c r="M881" s="8">
        <v>49.7</v>
      </c>
      <c r="N881" s="9">
        <v>1011.9</v>
      </c>
      <c r="O881" s="8">
        <v>584</v>
      </c>
      <c r="P881" s="8">
        <v>4.79</v>
      </c>
      <c r="Q881" s="8">
        <v>92.78</v>
      </c>
      <c r="R881" s="12">
        <v>0</v>
      </c>
      <c r="S881" s="14">
        <v>1</v>
      </c>
    </row>
    <row r="882" spans="1:19">
      <c r="A882" s="6">
        <v>28</v>
      </c>
      <c r="B882" s="7">
        <v>0.54166666666666696</v>
      </c>
      <c r="C882" s="8">
        <v>25.4</v>
      </c>
      <c r="D882" s="8">
        <v>29.14</v>
      </c>
      <c r="E882" s="8">
        <v>0.3</v>
      </c>
      <c r="F882" s="8">
        <v>2.37</v>
      </c>
      <c r="G882" s="8">
        <v>1.84</v>
      </c>
      <c r="H882" s="8">
        <v>4.21</v>
      </c>
      <c r="I882" s="8">
        <v>3.06</v>
      </c>
      <c r="J882" s="8">
        <v>25</v>
      </c>
      <c r="K882" s="8">
        <v>2</v>
      </c>
      <c r="L882" s="8">
        <v>30.2</v>
      </c>
      <c r="M882" s="8">
        <v>49.5</v>
      </c>
      <c r="N882" s="9">
        <v>1011</v>
      </c>
      <c r="O882" s="8">
        <v>939</v>
      </c>
      <c r="P882" s="8">
        <v>5.32</v>
      </c>
      <c r="Q882" s="8">
        <v>69.62</v>
      </c>
      <c r="R882" s="12">
        <v>0</v>
      </c>
      <c r="S882" s="14">
        <v>1</v>
      </c>
    </row>
    <row r="883" spans="1:19">
      <c r="A883" s="6">
        <v>28</v>
      </c>
      <c r="B883" s="7">
        <v>0.58333333333333304</v>
      </c>
      <c r="C883" s="8">
        <v>25.4</v>
      </c>
      <c r="D883" s="8">
        <v>29.27</v>
      </c>
      <c r="E883" s="8">
        <v>0.3</v>
      </c>
      <c r="F883" s="8">
        <v>5.0999999999999996</v>
      </c>
      <c r="G883" s="8">
        <v>2.5299999999999998</v>
      </c>
      <c r="H883" s="8">
        <v>7.63</v>
      </c>
      <c r="I883" s="8">
        <v>3.12</v>
      </c>
      <c r="J883" s="8">
        <v>18</v>
      </c>
      <c r="K883" s="8">
        <v>3</v>
      </c>
      <c r="L883" s="8">
        <v>30.5</v>
      </c>
      <c r="M883" s="8">
        <v>51.2</v>
      </c>
      <c r="N883" s="9">
        <v>1010.2</v>
      </c>
      <c r="O883" s="8">
        <v>815</v>
      </c>
      <c r="P883" s="8">
        <v>4.45</v>
      </c>
      <c r="Q883" s="8">
        <v>64.53</v>
      </c>
      <c r="R883" s="12">
        <v>0</v>
      </c>
      <c r="S883" s="14">
        <v>1</v>
      </c>
    </row>
    <row r="884" spans="1:19">
      <c r="A884" s="6">
        <v>28</v>
      </c>
      <c r="B884" s="7">
        <v>0.625</v>
      </c>
      <c r="C884" s="8">
        <v>25.5</v>
      </c>
      <c r="D884" s="8">
        <v>28.57</v>
      </c>
      <c r="E884" s="8">
        <v>0.31</v>
      </c>
      <c r="F884" s="8">
        <v>1.74</v>
      </c>
      <c r="G884" s="8">
        <v>1.92</v>
      </c>
      <c r="H884" s="8">
        <v>3.67</v>
      </c>
      <c r="I884" s="8">
        <v>3.18</v>
      </c>
      <c r="J884" s="8">
        <v>22</v>
      </c>
      <c r="K884" s="8">
        <v>2</v>
      </c>
      <c r="L884" s="8">
        <v>29.6</v>
      </c>
      <c r="M884" s="8">
        <v>56.4</v>
      </c>
      <c r="N884" s="9">
        <v>1009.8</v>
      </c>
      <c r="O884" s="8">
        <v>621</v>
      </c>
      <c r="P884" s="8">
        <v>4.74</v>
      </c>
      <c r="Q884" s="8">
        <v>62.09</v>
      </c>
      <c r="R884" s="12">
        <v>0</v>
      </c>
      <c r="S884" s="14">
        <v>1</v>
      </c>
    </row>
    <row r="885" spans="1:19">
      <c r="A885" s="6">
        <v>28</v>
      </c>
      <c r="B885" s="7">
        <v>0.66666666666666696</v>
      </c>
      <c r="C885" s="8">
        <v>25.5</v>
      </c>
      <c r="D885" s="8">
        <v>27.93</v>
      </c>
      <c r="E885" s="8">
        <v>0.32</v>
      </c>
      <c r="F885" s="8">
        <v>1.84</v>
      </c>
      <c r="G885" s="8">
        <v>1.77</v>
      </c>
      <c r="H885" s="8">
        <v>3.61</v>
      </c>
      <c r="I885" s="8">
        <v>3.32</v>
      </c>
      <c r="J885" s="8">
        <v>22</v>
      </c>
      <c r="K885" s="8">
        <v>2</v>
      </c>
      <c r="L885" s="8">
        <v>29.1</v>
      </c>
      <c r="M885" s="8">
        <v>58.8</v>
      </c>
      <c r="N885" s="9">
        <v>1009.8</v>
      </c>
      <c r="O885" s="8">
        <v>374</v>
      </c>
      <c r="P885" s="8">
        <v>4.5999999999999996</v>
      </c>
      <c r="Q885" s="8">
        <v>63.52</v>
      </c>
      <c r="R885" s="12">
        <v>0</v>
      </c>
      <c r="S885" s="14">
        <v>1</v>
      </c>
    </row>
    <row r="886" spans="1:19">
      <c r="A886" s="6">
        <v>28</v>
      </c>
      <c r="B886" s="7">
        <v>0.70833333333333304</v>
      </c>
      <c r="C886" s="8">
        <v>25.4</v>
      </c>
      <c r="D886" s="8">
        <v>26.93</v>
      </c>
      <c r="E886" s="8">
        <v>0.34</v>
      </c>
      <c r="F886" s="8">
        <v>1.63</v>
      </c>
      <c r="G886" s="8">
        <v>2.21</v>
      </c>
      <c r="H886" s="8">
        <v>3.84</v>
      </c>
      <c r="I886" s="8">
        <v>2.89</v>
      </c>
      <c r="J886" s="8">
        <v>21</v>
      </c>
      <c r="K886" s="23">
        <v>985</v>
      </c>
      <c r="L886" s="8">
        <v>28.6</v>
      </c>
      <c r="M886" s="8">
        <v>62.4</v>
      </c>
      <c r="N886" s="9">
        <v>1010.2</v>
      </c>
      <c r="O886" s="8">
        <v>143</v>
      </c>
      <c r="P886" s="8">
        <v>4</v>
      </c>
      <c r="Q886" s="8">
        <v>64.06</v>
      </c>
      <c r="R886" s="12">
        <v>0</v>
      </c>
      <c r="S886" s="14">
        <v>1</v>
      </c>
    </row>
    <row r="887" spans="1:19">
      <c r="A887" s="6">
        <v>28</v>
      </c>
      <c r="B887" s="7">
        <v>0.75</v>
      </c>
      <c r="C887" s="8">
        <v>26</v>
      </c>
      <c r="D887" s="8">
        <v>25.43</v>
      </c>
      <c r="E887" s="8">
        <v>0.4</v>
      </c>
      <c r="F887" s="8">
        <v>1.57</v>
      </c>
      <c r="G887" s="8">
        <v>3.08</v>
      </c>
      <c r="H887" s="8">
        <v>4.6500000000000004</v>
      </c>
      <c r="I887" s="8">
        <v>3.24</v>
      </c>
      <c r="J887" s="8">
        <v>23</v>
      </c>
      <c r="K887" s="23">
        <v>985</v>
      </c>
      <c r="L887" s="8">
        <v>27.6</v>
      </c>
      <c r="M887" s="8">
        <v>69.5</v>
      </c>
      <c r="N887" s="9">
        <v>1010.9</v>
      </c>
      <c r="O887" s="8">
        <v>13</v>
      </c>
      <c r="P887" s="8">
        <v>3.51</v>
      </c>
      <c r="Q887" s="8">
        <v>60.96</v>
      </c>
      <c r="R887" s="12">
        <v>0</v>
      </c>
      <c r="S887" s="14">
        <v>1</v>
      </c>
    </row>
    <row r="888" spans="1:19">
      <c r="A888" s="6">
        <v>28</v>
      </c>
      <c r="B888" s="7">
        <v>0.79166666666666696</v>
      </c>
      <c r="C888" s="8">
        <v>26.7</v>
      </c>
      <c r="D888" s="8">
        <v>22.87</v>
      </c>
      <c r="E888" s="8">
        <v>0.45</v>
      </c>
      <c r="F888" s="8">
        <v>2.19</v>
      </c>
      <c r="G888" s="8">
        <v>4.93</v>
      </c>
      <c r="H888" s="8">
        <v>7.12</v>
      </c>
      <c r="I888" s="8">
        <v>3.28</v>
      </c>
      <c r="J888" s="8">
        <v>28</v>
      </c>
      <c r="K888" s="23">
        <v>985</v>
      </c>
      <c r="L888" s="8">
        <v>27</v>
      </c>
      <c r="M888" s="8">
        <v>74.8</v>
      </c>
      <c r="N888" s="9">
        <v>1011.5</v>
      </c>
      <c r="O888" s="8">
        <v>2</v>
      </c>
      <c r="P888" s="8">
        <v>2.73</v>
      </c>
      <c r="Q888" s="8">
        <v>58.33</v>
      </c>
      <c r="R888" s="12">
        <v>0</v>
      </c>
      <c r="S888" s="14">
        <v>1</v>
      </c>
    </row>
    <row r="889" spans="1:19">
      <c r="A889" s="6">
        <v>28</v>
      </c>
      <c r="B889" s="7">
        <v>0.83333333333333304</v>
      </c>
      <c r="C889" s="8">
        <v>26.8</v>
      </c>
      <c r="D889" s="8">
        <v>23.65</v>
      </c>
      <c r="E889" s="8">
        <v>0.33</v>
      </c>
      <c r="F889" s="8">
        <v>1.33</v>
      </c>
      <c r="G889" s="8">
        <v>3.54</v>
      </c>
      <c r="H889" s="8">
        <v>4.88</v>
      </c>
      <c r="I889" s="8">
        <v>3.23</v>
      </c>
      <c r="J889" s="8">
        <v>22</v>
      </c>
      <c r="K889" s="23">
        <v>985</v>
      </c>
      <c r="L889" s="8">
        <v>26.9</v>
      </c>
      <c r="M889" s="8">
        <v>76.400000000000006</v>
      </c>
      <c r="N889" s="9">
        <v>1012.2</v>
      </c>
      <c r="O889" s="8">
        <v>2</v>
      </c>
      <c r="P889" s="8">
        <v>3.1</v>
      </c>
      <c r="Q889" s="8">
        <v>61.4</v>
      </c>
      <c r="R889" s="12">
        <v>0</v>
      </c>
      <c r="S889" s="14">
        <v>1</v>
      </c>
    </row>
    <row r="890" spans="1:19">
      <c r="A890" s="6">
        <v>28</v>
      </c>
      <c r="B890" s="7">
        <v>0.875</v>
      </c>
      <c r="C890" s="8">
        <v>26.9</v>
      </c>
      <c r="D890" s="8">
        <v>24.56</v>
      </c>
      <c r="E890" s="8">
        <v>0.3</v>
      </c>
      <c r="F890" s="8">
        <v>1.32</v>
      </c>
      <c r="G890" s="8">
        <v>2.36</v>
      </c>
      <c r="H890" s="8">
        <v>3.68</v>
      </c>
      <c r="I890" s="8">
        <v>3.15</v>
      </c>
      <c r="J890" s="8">
        <v>20</v>
      </c>
      <c r="K890" s="23">
        <v>985</v>
      </c>
      <c r="L890" s="8">
        <v>26.9</v>
      </c>
      <c r="M890" s="8">
        <v>76.5</v>
      </c>
      <c r="N890" s="9">
        <v>1012.9</v>
      </c>
      <c r="O890" s="8">
        <v>2</v>
      </c>
      <c r="P890" s="8">
        <v>2.72</v>
      </c>
      <c r="Q890" s="8">
        <v>57.44</v>
      </c>
      <c r="R890" s="12">
        <v>0</v>
      </c>
      <c r="S890" s="14">
        <v>1</v>
      </c>
    </row>
    <row r="891" spans="1:19">
      <c r="A891" s="6">
        <v>28</v>
      </c>
      <c r="B891" s="7">
        <v>0.91666666666666696</v>
      </c>
      <c r="C891" s="8">
        <v>26.9</v>
      </c>
      <c r="D891" s="8">
        <v>25.22</v>
      </c>
      <c r="E891" s="8">
        <v>0.28999999999999998</v>
      </c>
      <c r="F891" s="8">
        <v>1.06</v>
      </c>
      <c r="G891" s="8">
        <v>1.49</v>
      </c>
      <c r="H891" s="8">
        <v>2.54</v>
      </c>
      <c r="I891" s="8">
        <v>3.35</v>
      </c>
      <c r="J891" s="8">
        <v>28</v>
      </c>
      <c r="K891" s="23">
        <v>985</v>
      </c>
      <c r="L891" s="8">
        <v>26.9</v>
      </c>
      <c r="M891" s="8">
        <v>75.599999999999994</v>
      </c>
      <c r="N891" s="9">
        <v>1013.4</v>
      </c>
      <c r="O891" s="8">
        <v>2</v>
      </c>
      <c r="P891" s="8">
        <v>2.69</v>
      </c>
      <c r="Q891" s="8">
        <v>60.58</v>
      </c>
      <c r="R891" s="12">
        <v>0</v>
      </c>
      <c r="S891" s="14">
        <v>1</v>
      </c>
    </row>
    <row r="892" spans="1:19">
      <c r="A892" s="6">
        <v>28</v>
      </c>
      <c r="B892" s="7">
        <v>0.95833333333333304</v>
      </c>
      <c r="C892" s="8">
        <v>27</v>
      </c>
      <c r="D892" s="8">
        <v>25.81</v>
      </c>
      <c r="E892" s="8">
        <v>0.28999999999999998</v>
      </c>
      <c r="F892" s="8">
        <v>1.22</v>
      </c>
      <c r="G892" s="8">
        <v>0.8</v>
      </c>
      <c r="H892" s="8">
        <v>2.02</v>
      </c>
      <c r="I892" s="8">
        <v>3.27</v>
      </c>
      <c r="J892" s="8">
        <v>24</v>
      </c>
      <c r="K892" s="23">
        <v>985</v>
      </c>
      <c r="L892" s="8">
        <v>26.8</v>
      </c>
      <c r="M892" s="8">
        <v>75.599999999999994</v>
      </c>
      <c r="N892" s="9">
        <v>1013.4</v>
      </c>
      <c r="O892" s="8">
        <v>2</v>
      </c>
      <c r="P892" s="8">
        <v>2.44</v>
      </c>
      <c r="Q892" s="8">
        <v>67.52</v>
      </c>
      <c r="R892" s="12">
        <v>0</v>
      </c>
      <c r="S892" s="14">
        <v>1</v>
      </c>
    </row>
    <row r="894" spans="1:19">
      <c r="A894" s="55" t="s">
        <v>37</v>
      </c>
      <c r="B894" s="44"/>
      <c r="C894" s="8">
        <v>0</v>
      </c>
      <c r="D894" s="8">
        <v>0</v>
      </c>
      <c r="E894" s="8">
        <v>0</v>
      </c>
      <c r="F894" s="8">
        <v>0</v>
      </c>
      <c r="G894" s="8">
        <v>0</v>
      </c>
      <c r="H894" s="8">
        <v>0</v>
      </c>
      <c r="I894" s="8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8">
        <v>0</v>
      </c>
      <c r="R894" s="8">
        <v>0</v>
      </c>
    </row>
    <row r="895" spans="1:19">
      <c r="A895" s="56" t="s">
        <v>1</v>
      </c>
      <c r="B895" s="44"/>
      <c r="C895" s="8">
        <v>0</v>
      </c>
      <c r="D895" s="8">
        <v>0</v>
      </c>
      <c r="E895" s="8">
        <v>0</v>
      </c>
      <c r="F895" s="8">
        <v>0</v>
      </c>
      <c r="G895" s="8">
        <v>0</v>
      </c>
      <c r="H895" s="8">
        <v>0</v>
      </c>
      <c r="I895" s="8">
        <v>0</v>
      </c>
      <c r="J895" s="8">
        <v>0</v>
      </c>
      <c r="K895" s="8">
        <v>7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8">
        <v>0</v>
      </c>
      <c r="R895" s="8">
        <v>0</v>
      </c>
    </row>
    <row r="896" spans="1:19">
      <c r="A896" s="57" t="s">
        <v>2</v>
      </c>
      <c r="B896" s="44"/>
      <c r="C896" s="8">
        <v>0</v>
      </c>
      <c r="D896" s="8">
        <v>0</v>
      </c>
      <c r="E896" s="8">
        <v>0</v>
      </c>
      <c r="F896" s="8">
        <v>0</v>
      </c>
      <c r="G896" s="8">
        <v>0</v>
      </c>
      <c r="H896" s="8">
        <v>0</v>
      </c>
      <c r="I896" s="8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8">
        <v>0</v>
      </c>
      <c r="R896" s="8">
        <v>0</v>
      </c>
    </row>
    <row r="897" spans="1:19">
      <c r="A897" s="58" t="s">
        <v>3</v>
      </c>
      <c r="B897" s="44"/>
      <c r="C897" s="8">
        <v>0</v>
      </c>
      <c r="D897" s="8">
        <v>0</v>
      </c>
      <c r="E897" s="8">
        <v>0</v>
      </c>
      <c r="F897" s="8">
        <v>0</v>
      </c>
      <c r="G897" s="8">
        <v>0</v>
      </c>
      <c r="H897" s="8">
        <v>0</v>
      </c>
      <c r="I897" s="8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</row>
    <row r="898" spans="1:19">
      <c r="A898" s="59" t="s">
        <v>38</v>
      </c>
      <c r="B898" s="44"/>
      <c r="C898" s="8">
        <f t="shared" ref="C898:R898" si="27">24-C894-C895-C896-C897</f>
        <v>24</v>
      </c>
      <c r="D898" s="8">
        <f t="shared" si="27"/>
        <v>24</v>
      </c>
      <c r="E898" s="8">
        <f t="shared" si="27"/>
        <v>24</v>
      </c>
      <c r="F898" s="8">
        <f t="shared" si="27"/>
        <v>24</v>
      </c>
      <c r="G898" s="8">
        <f t="shared" si="27"/>
        <v>24</v>
      </c>
      <c r="H898" s="8">
        <f t="shared" si="27"/>
        <v>24</v>
      </c>
      <c r="I898" s="8">
        <f t="shared" si="27"/>
        <v>24</v>
      </c>
      <c r="J898" s="8">
        <f t="shared" si="27"/>
        <v>24</v>
      </c>
      <c r="K898" s="8">
        <f t="shared" si="27"/>
        <v>17</v>
      </c>
      <c r="L898" s="8">
        <f t="shared" si="27"/>
        <v>24</v>
      </c>
      <c r="M898" s="8">
        <f t="shared" si="27"/>
        <v>24</v>
      </c>
      <c r="N898" s="8">
        <f t="shared" si="27"/>
        <v>24</v>
      </c>
      <c r="O898" s="8">
        <f t="shared" si="27"/>
        <v>24</v>
      </c>
      <c r="P898" s="8">
        <f t="shared" si="27"/>
        <v>24</v>
      </c>
      <c r="Q898" s="8">
        <f t="shared" si="27"/>
        <v>24</v>
      </c>
      <c r="R898" s="8">
        <f t="shared" si="27"/>
        <v>24</v>
      </c>
    </row>
    <row r="899" spans="1:19">
      <c r="A899" s="60" t="s">
        <v>39</v>
      </c>
      <c r="B899" s="44"/>
      <c r="C899" s="13">
        <f>C898/(SUM(S869:S892))</f>
        <v>1</v>
      </c>
      <c r="D899" s="13">
        <f>D898/(SUM(S869:S892))</f>
        <v>1</v>
      </c>
      <c r="E899" s="13">
        <f>E898/(SUM(S869:S892))</f>
        <v>1</v>
      </c>
      <c r="F899" s="13">
        <f>F898/(SUM(S869:S892))</f>
        <v>1</v>
      </c>
      <c r="G899" s="13">
        <f>G898/(SUM(S869:S892))</f>
        <v>1</v>
      </c>
      <c r="H899" s="13">
        <f>H898/(SUM(S869:S892))</f>
        <v>1</v>
      </c>
      <c r="I899" s="13">
        <f>I898/(SUM(S869:S892))</f>
        <v>1</v>
      </c>
      <c r="J899" s="13">
        <f>J898/(SUM(S869:S892))</f>
        <v>1</v>
      </c>
      <c r="K899" s="13">
        <f>K898/(SUM(S869:S892))</f>
        <v>0.70833333333333337</v>
      </c>
      <c r="L899" s="13">
        <f>L898/(SUM(S869:S892))</f>
        <v>1</v>
      </c>
      <c r="M899" s="13">
        <f>M898/(SUM(S869:S892))</f>
        <v>1</v>
      </c>
      <c r="N899" s="13">
        <f>N898/(SUM(S869:S892))</f>
        <v>1</v>
      </c>
      <c r="O899" s="13">
        <f>O898/(SUM(S869:S892))</f>
        <v>1</v>
      </c>
      <c r="P899" s="13">
        <f>P898/(SUM(S869:S892))</f>
        <v>1</v>
      </c>
      <c r="Q899" s="13">
        <f>Q898/(SUM(S869:S892))</f>
        <v>1</v>
      </c>
      <c r="R899" s="13">
        <f>R898/(SUM(S869:S892))</f>
        <v>1</v>
      </c>
    </row>
    <row r="901" spans="1:19">
      <c r="A901" s="6">
        <v>29</v>
      </c>
      <c r="B901" s="7">
        <v>0</v>
      </c>
      <c r="C901" s="8">
        <v>26.9</v>
      </c>
      <c r="D901" s="8">
        <v>25.8</v>
      </c>
      <c r="E901" s="8">
        <v>0.28000000000000003</v>
      </c>
      <c r="F901" s="8">
        <v>1.1299999999999999</v>
      </c>
      <c r="G901" s="8">
        <v>0.78</v>
      </c>
      <c r="H901" s="8">
        <v>1.91</v>
      </c>
      <c r="I901" s="8">
        <v>3.24</v>
      </c>
      <c r="J901" s="8">
        <v>26</v>
      </c>
      <c r="K901" s="23">
        <v>985</v>
      </c>
      <c r="L901" s="8">
        <v>26.9</v>
      </c>
      <c r="M901" s="8">
        <v>73.099999999999994</v>
      </c>
      <c r="N901" s="9">
        <v>1013</v>
      </c>
      <c r="O901" s="8">
        <v>2</v>
      </c>
      <c r="P901" s="8">
        <v>2.57</v>
      </c>
      <c r="Q901" s="8">
        <v>73.400000000000006</v>
      </c>
      <c r="R901" s="12">
        <v>0</v>
      </c>
      <c r="S901" s="14">
        <v>1</v>
      </c>
    </row>
    <row r="902" spans="1:19">
      <c r="A902" s="6">
        <v>29</v>
      </c>
      <c r="B902" s="7">
        <v>4.1666666666666664E-2</v>
      </c>
      <c r="C902" s="8">
        <v>26.8</v>
      </c>
      <c r="D902" s="8">
        <v>25.26</v>
      </c>
      <c r="E902" s="8">
        <v>0.22</v>
      </c>
      <c r="F902" s="8">
        <v>1.23</v>
      </c>
      <c r="G902" s="8">
        <v>1.63</v>
      </c>
      <c r="H902" s="8">
        <v>2.86</v>
      </c>
      <c r="I902" s="8">
        <v>2.93</v>
      </c>
      <c r="J902" s="8">
        <v>21</v>
      </c>
      <c r="K902" s="23">
        <v>985</v>
      </c>
      <c r="L902" s="8">
        <v>26.5</v>
      </c>
      <c r="M902" s="8">
        <v>71.599999999999994</v>
      </c>
      <c r="N902" s="9">
        <v>1012.3</v>
      </c>
      <c r="O902" s="8">
        <v>2</v>
      </c>
      <c r="P902" s="8">
        <v>2.65</v>
      </c>
      <c r="Q902" s="8">
        <v>87.46</v>
      </c>
      <c r="R902" s="12">
        <v>0</v>
      </c>
      <c r="S902" s="14">
        <v>1</v>
      </c>
    </row>
    <row r="903" spans="1:19">
      <c r="A903" s="6">
        <v>29</v>
      </c>
      <c r="B903" s="7">
        <v>8.3333333333333301E-2</v>
      </c>
      <c r="C903" s="8">
        <v>26.9</v>
      </c>
      <c r="D903" s="8">
        <v>25.88</v>
      </c>
      <c r="E903" s="8">
        <v>0.2</v>
      </c>
      <c r="F903" s="8">
        <v>1.1299999999999999</v>
      </c>
      <c r="G903" s="8">
        <v>1.55</v>
      </c>
      <c r="H903" s="8">
        <v>2.67</v>
      </c>
      <c r="I903" s="8">
        <v>2.92</v>
      </c>
      <c r="J903" s="8">
        <v>22</v>
      </c>
      <c r="K903" s="23">
        <v>985</v>
      </c>
      <c r="L903" s="8">
        <v>25.9</v>
      </c>
      <c r="M903" s="8">
        <v>69.599999999999994</v>
      </c>
      <c r="N903" s="9">
        <v>1011.8</v>
      </c>
      <c r="O903" s="8">
        <v>1</v>
      </c>
      <c r="P903" s="8">
        <v>2.27</v>
      </c>
      <c r="Q903" s="8">
        <v>107.54</v>
      </c>
      <c r="R903" s="12">
        <v>0</v>
      </c>
      <c r="S903" s="14">
        <v>1</v>
      </c>
    </row>
    <row r="904" spans="1:19">
      <c r="A904" s="6">
        <v>29</v>
      </c>
      <c r="B904" s="7">
        <v>0.125</v>
      </c>
      <c r="C904" s="8">
        <v>26.9</v>
      </c>
      <c r="D904" s="8">
        <v>19.850000000000001</v>
      </c>
      <c r="E904" s="8">
        <v>0.23</v>
      </c>
      <c r="F904" s="8">
        <v>1.04</v>
      </c>
      <c r="G904" s="8">
        <v>2.4300000000000002</v>
      </c>
      <c r="H904" s="8">
        <v>3.47</v>
      </c>
      <c r="I904" s="8">
        <v>2.94</v>
      </c>
      <c r="J904" s="8">
        <v>17</v>
      </c>
      <c r="K904" s="23">
        <v>985</v>
      </c>
      <c r="L904" s="8">
        <v>24.5</v>
      </c>
      <c r="M904" s="8">
        <v>75.900000000000006</v>
      </c>
      <c r="N904" s="9">
        <v>1011.6</v>
      </c>
      <c r="O904" s="8">
        <v>0</v>
      </c>
      <c r="P904" s="8">
        <v>1.5</v>
      </c>
      <c r="Q904" s="8">
        <v>138.56</v>
      </c>
      <c r="R904" s="12">
        <v>0</v>
      </c>
      <c r="S904" s="14">
        <v>1</v>
      </c>
    </row>
    <row r="905" spans="1:19">
      <c r="A905" s="6">
        <v>29</v>
      </c>
      <c r="B905" s="7">
        <v>0.16666666666666699</v>
      </c>
      <c r="C905" s="8">
        <v>26.9</v>
      </c>
      <c r="D905" s="8">
        <v>17.18</v>
      </c>
      <c r="E905" s="8">
        <v>0.25</v>
      </c>
      <c r="F905" s="8">
        <v>0.96</v>
      </c>
      <c r="G905" s="8">
        <v>4.04</v>
      </c>
      <c r="H905" s="8">
        <v>5</v>
      </c>
      <c r="I905" s="8">
        <v>3</v>
      </c>
      <c r="J905" s="8">
        <v>24</v>
      </c>
      <c r="K905" s="23">
        <v>985</v>
      </c>
      <c r="L905" s="8">
        <v>24</v>
      </c>
      <c r="M905" s="8">
        <v>77.8</v>
      </c>
      <c r="N905" s="9">
        <v>1011.6</v>
      </c>
      <c r="O905" s="8">
        <v>1</v>
      </c>
      <c r="P905" s="8">
        <v>1.55</v>
      </c>
      <c r="Q905" s="8">
        <v>134.19999999999999</v>
      </c>
      <c r="R905" s="12">
        <v>0</v>
      </c>
      <c r="S905" s="14">
        <v>1</v>
      </c>
    </row>
    <row r="906" spans="1:19">
      <c r="A906" s="6">
        <v>29</v>
      </c>
      <c r="B906" s="7">
        <v>0.20833333333333301</v>
      </c>
      <c r="C906" s="8">
        <v>27</v>
      </c>
      <c r="D906" s="8">
        <v>13.72</v>
      </c>
      <c r="E906" s="8">
        <v>0.28000000000000003</v>
      </c>
      <c r="F906" s="8">
        <v>1.0900000000000001</v>
      </c>
      <c r="G906" s="8">
        <v>6.83</v>
      </c>
      <c r="H906" s="8">
        <v>7.93</v>
      </c>
      <c r="I906" s="8">
        <v>3.15</v>
      </c>
      <c r="J906" s="8">
        <v>32</v>
      </c>
      <c r="K906" s="23">
        <v>985</v>
      </c>
      <c r="L906" s="8">
        <v>23.7</v>
      </c>
      <c r="M906" s="8">
        <v>78</v>
      </c>
      <c r="N906" s="9">
        <v>1011.8</v>
      </c>
      <c r="O906" s="8">
        <v>1</v>
      </c>
      <c r="P906" s="8">
        <v>1.94</v>
      </c>
      <c r="Q906" s="8">
        <v>125.31</v>
      </c>
      <c r="R906" s="12">
        <v>0</v>
      </c>
      <c r="S906" s="14">
        <v>1</v>
      </c>
    </row>
    <row r="907" spans="1:19">
      <c r="A907" s="6">
        <v>29</v>
      </c>
      <c r="B907" s="7">
        <v>0.25</v>
      </c>
      <c r="C907" s="8">
        <v>27.1</v>
      </c>
      <c r="D907" s="8">
        <v>11.81</v>
      </c>
      <c r="E907" s="8">
        <v>0.28000000000000003</v>
      </c>
      <c r="F907" s="8">
        <v>1.54</v>
      </c>
      <c r="G907" s="8">
        <v>10.119999999999999</v>
      </c>
      <c r="H907" s="8">
        <v>11.66</v>
      </c>
      <c r="I907" s="8">
        <v>3.12</v>
      </c>
      <c r="J907" s="8">
        <v>32</v>
      </c>
      <c r="K907" s="23">
        <v>985</v>
      </c>
      <c r="L907" s="8">
        <v>23.6</v>
      </c>
      <c r="M907" s="8">
        <v>74.7</v>
      </c>
      <c r="N907" s="9">
        <v>1012.2</v>
      </c>
      <c r="O907" s="8">
        <v>7</v>
      </c>
      <c r="P907" s="8">
        <v>2.37</v>
      </c>
      <c r="Q907" s="8">
        <v>128.11000000000001</v>
      </c>
      <c r="R907" s="12">
        <v>0</v>
      </c>
      <c r="S907" s="14">
        <v>1</v>
      </c>
    </row>
    <row r="908" spans="1:19">
      <c r="A908" s="6">
        <v>29</v>
      </c>
      <c r="B908" s="7">
        <v>0.29166666666666702</v>
      </c>
      <c r="C908" s="8">
        <v>27.1</v>
      </c>
      <c r="D908" s="8">
        <v>9.94</v>
      </c>
      <c r="E908" s="8">
        <v>0.36</v>
      </c>
      <c r="F908" s="8">
        <v>7.21</v>
      </c>
      <c r="G908" s="8">
        <v>14.22</v>
      </c>
      <c r="H908" s="8">
        <v>21.43</v>
      </c>
      <c r="I908" s="8">
        <v>3.01</v>
      </c>
      <c r="J908" s="8">
        <v>38</v>
      </c>
      <c r="K908" s="23">
        <v>985</v>
      </c>
      <c r="L908" s="8">
        <v>24.5</v>
      </c>
      <c r="M908" s="8">
        <v>68.5</v>
      </c>
      <c r="N908" s="9">
        <v>1012.8</v>
      </c>
      <c r="O908" s="8">
        <v>138</v>
      </c>
      <c r="P908" s="8">
        <v>2.46</v>
      </c>
      <c r="Q908" s="8">
        <v>127.82</v>
      </c>
      <c r="R908" s="12">
        <v>0</v>
      </c>
      <c r="S908" s="14">
        <v>1</v>
      </c>
    </row>
    <row r="909" spans="1:19">
      <c r="A909" s="6">
        <v>29</v>
      </c>
      <c r="B909" s="7">
        <v>0.33333333333333298</v>
      </c>
      <c r="C909" s="8">
        <v>26.7</v>
      </c>
      <c r="D909" s="8">
        <v>19.79</v>
      </c>
      <c r="E909" s="8">
        <v>0.31</v>
      </c>
      <c r="F909" s="8">
        <v>5.38</v>
      </c>
      <c r="G909" s="8">
        <v>7</v>
      </c>
      <c r="H909" s="8">
        <v>12.38</v>
      </c>
      <c r="I909" s="8">
        <v>2.97</v>
      </c>
      <c r="J909" s="8">
        <v>36</v>
      </c>
      <c r="K909" s="22">
        <v>985</v>
      </c>
      <c r="L909" s="8">
        <v>26.1</v>
      </c>
      <c r="M909" s="8">
        <v>59.1</v>
      </c>
      <c r="N909" s="9">
        <v>1013</v>
      </c>
      <c r="O909" s="8">
        <v>381</v>
      </c>
      <c r="P909" s="8">
        <v>3.98</v>
      </c>
      <c r="Q909" s="8">
        <v>117.38</v>
      </c>
      <c r="R909" s="12">
        <v>0</v>
      </c>
      <c r="S909" s="14">
        <v>1</v>
      </c>
    </row>
    <row r="910" spans="1:19">
      <c r="A910" s="6">
        <v>29</v>
      </c>
      <c r="B910" s="7">
        <v>0.375</v>
      </c>
      <c r="C910" s="8">
        <v>26.5</v>
      </c>
      <c r="D910" s="8">
        <v>24.43</v>
      </c>
      <c r="E910" s="8">
        <v>0.28000000000000003</v>
      </c>
      <c r="F910" s="8">
        <v>3.98</v>
      </c>
      <c r="G910" s="8">
        <v>4.0599999999999996</v>
      </c>
      <c r="H910" s="8">
        <v>8.0500000000000007</v>
      </c>
      <c r="I910" s="8">
        <v>3.05</v>
      </c>
      <c r="J910" s="8">
        <v>42</v>
      </c>
      <c r="K910" s="25">
        <v>985</v>
      </c>
      <c r="L910" s="8">
        <v>27.5</v>
      </c>
      <c r="M910" s="8">
        <v>53.6</v>
      </c>
      <c r="N910" s="9">
        <v>1013.1</v>
      </c>
      <c r="O910" s="8">
        <v>614</v>
      </c>
      <c r="P910" s="8">
        <v>4.87</v>
      </c>
      <c r="Q910" s="8">
        <v>112.46</v>
      </c>
      <c r="R910" s="12">
        <v>0</v>
      </c>
      <c r="S910" s="14">
        <v>1</v>
      </c>
    </row>
    <row r="911" spans="1:19">
      <c r="A911" s="6">
        <v>29</v>
      </c>
      <c r="B911" s="7">
        <v>0.41666666666666702</v>
      </c>
      <c r="C911" s="8">
        <v>26.6</v>
      </c>
      <c r="D911" s="8">
        <v>25.88</v>
      </c>
      <c r="E911" s="8">
        <v>0.28999999999999998</v>
      </c>
      <c r="F911" s="8">
        <v>5.13</v>
      </c>
      <c r="G911" s="8">
        <v>4.92</v>
      </c>
      <c r="H911" s="8">
        <v>10.039999999999999</v>
      </c>
      <c r="I911" s="8">
        <v>3</v>
      </c>
      <c r="J911" s="8">
        <v>39</v>
      </c>
      <c r="K911" s="25" t="s">
        <v>61</v>
      </c>
      <c r="L911" s="8">
        <v>28.9</v>
      </c>
      <c r="M911" s="8">
        <v>50</v>
      </c>
      <c r="N911" s="9">
        <v>1012.9</v>
      </c>
      <c r="O911" s="8">
        <v>798</v>
      </c>
      <c r="P911" s="15">
        <v>5.18</v>
      </c>
      <c r="Q911" s="15">
        <v>106.21</v>
      </c>
      <c r="R911" s="12">
        <v>0</v>
      </c>
      <c r="S911" s="14">
        <v>1</v>
      </c>
    </row>
    <row r="912" spans="1:19">
      <c r="A912" s="6">
        <v>29</v>
      </c>
      <c r="B912" s="7">
        <v>0.45833333333333298</v>
      </c>
      <c r="C912" s="8">
        <v>26.5</v>
      </c>
      <c r="D912" s="8">
        <v>26.83</v>
      </c>
      <c r="E912" s="8">
        <v>0.32</v>
      </c>
      <c r="F912" s="8">
        <v>5.64</v>
      </c>
      <c r="G912" s="8">
        <v>5</v>
      </c>
      <c r="H912" s="8">
        <v>10.64</v>
      </c>
      <c r="I912" s="8">
        <v>3.07</v>
      </c>
      <c r="J912" s="8">
        <v>51</v>
      </c>
      <c r="K912" s="25" t="s">
        <v>61</v>
      </c>
      <c r="L912" s="8">
        <v>29.6</v>
      </c>
      <c r="M912" s="8">
        <v>48.6</v>
      </c>
      <c r="N912" s="9">
        <v>1012.3</v>
      </c>
      <c r="O912" s="8">
        <v>920</v>
      </c>
      <c r="P912" s="15">
        <v>5.19</v>
      </c>
      <c r="Q912" s="15">
        <v>98.26</v>
      </c>
      <c r="R912" s="12">
        <v>0</v>
      </c>
      <c r="S912" s="14">
        <v>1</v>
      </c>
    </row>
    <row r="913" spans="1:19">
      <c r="A913" s="6">
        <v>29</v>
      </c>
      <c r="B913" s="7">
        <v>0.5</v>
      </c>
      <c r="C913" s="8">
        <v>26.8</v>
      </c>
      <c r="D913" s="8">
        <v>28.64</v>
      </c>
      <c r="E913" s="8">
        <v>0.32</v>
      </c>
      <c r="F913" s="8">
        <v>2.6</v>
      </c>
      <c r="G913" s="8">
        <v>3.05</v>
      </c>
      <c r="H913" s="8">
        <v>5.65</v>
      </c>
      <c r="I913" s="8">
        <v>4.3600000000000003</v>
      </c>
      <c r="J913" s="8">
        <v>31</v>
      </c>
      <c r="K913" s="25">
        <v>985</v>
      </c>
      <c r="L913" s="8">
        <v>29.8</v>
      </c>
      <c r="M913" s="8">
        <v>50.6</v>
      </c>
      <c r="N913" s="9">
        <v>1011.4</v>
      </c>
      <c r="O913" s="8">
        <v>863</v>
      </c>
      <c r="P913" s="8">
        <v>4.3899999999999997</v>
      </c>
      <c r="Q913" s="8">
        <v>64.13</v>
      </c>
      <c r="R913" s="12">
        <v>0</v>
      </c>
      <c r="S913" s="14">
        <v>1</v>
      </c>
    </row>
    <row r="914" spans="1:19">
      <c r="A914" s="6">
        <v>29</v>
      </c>
      <c r="B914" s="7">
        <v>0.54166666666666696</v>
      </c>
      <c r="C914" s="8">
        <v>26.4</v>
      </c>
      <c r="D914" s="8">
        <v>28.77</v>
      </c>
      <c r="E914" s="8">
        <v>0.32</v>
      </c>
      <c r="F914" s="8">
        <v>1.95</v>
      </c>
      <c r="G914" s="8">
        <v>2</v>
      </c>
      <c r="H914" s="8">
        <v>3.95</v>
      </c>
      <c r="I914" s="8">
        <v>3.98</v>
      </c>
      <c r="J914" s="8">
        <v>20</v>
      </c>
      <c r="K914" s="8">
        <v>0</v>
      </c>
      <c r="L914" s="8">
        <v>29.5</v>
      </c>
      <c r="M914" s="8">
        <v>53.9</v>
      </c>
      <c r="N914" s="9">
        <v>1010.4</v>
      </c>
      <c r="O914" s="8">
        <v>914</v>
      </c>
      <c r="P914" s="8">
        <v>4.5999999999999996</v>
      </c>
      <c r="Q914" s="8">
        <v>57.7</v>
      </c>
      <c r="R914" s="12">
        <v>0</v>
      </c>
      <c r="S914" s="14">
        <v>1</v>
      </c>
    </row>
    <row r="915" spans="1:19">
      <c r="A915" s="6">
        <v>29</v>
      </c>
      <c r="B915" s="7">
        <v>0.58333333333333304</v>
      </c>
      <c r="C915" s="8">
        <v>26</v>
      </c>
      <c r="D915" s="8">
        <v>27.65</v>
      </c>
      <c r="E915" s="8">
        <v>0.33</v>
      </c>
      <c r="F915" s="8">
        <v>2.2799999999999998</v>
      </c>
      <c r="G915" s="8">
        <v>1.85</v>
      </c>
      <c r="H915" s="8">
        <v>4.13</v>
      </c>
      <c r="I915" s="8">
        <v>3.15</v>
      </c>
      <c r="J915" s="8">
        <v>20</v>
      </c>
      <c r="K915" s="8">
        <v>0</v>
      </c>
      <c r="L915" s="8">
        <v>29.6</v>
      </c>
      <c r="M915" s="8">
        <v>54.1</v>
      </c>
      <c r="N915" s="9">
        <v>1009.5</v>
      </c>
      <c r="O915" s="8">
        <v>799</v>
      </c>
      <c r="P915" s="8">
        <v>4.99</v>
      </c>
      <c r="Q915" s="8">
        <v>61.05</v>
      </c>
      <c r="R915" s="12">
        <v>0</v>
      </c>
      <c r="S915" s="14">
        <v>1</v>
      </c>
    </row>
    <row r="916" spans="1:19">
      <c r="A916" s="6">
        <v>29</v>
      </c>
      <c r="B916" s="7">
        <v>0.625</v>
      </c>
      <c r="C916" s="8">
        <v>25.6</v>
      </c>
      <c r="D916" s="8">
        <v>26</v>
      </c>
      <c r="E916" s="8">
        <v>0.38</v>
      </c>
      <c r="F916" s="8">
        <v>2.2200000000000002</v>
      </c>
      <c r="G916" s="8">
        <v>1.66</v>
      </c>
      <c r="H916" s="8">
        <v>3.89</v>
      </c>
      <c r="I916" s="8">
        <v>3.01</v>
      </c>
      <c r="J916" s="8">
        <v>18</v>
      </c>
      <c r="K916" s="8">
        <v>0</v>
      </c>
      <c r="L916" s="8">
        <v>28.7</v>
      </c>
      <c r="M916" s="8">
        <v>60.8</v>
      </c>
      <c r="N916" s="9">
        <v>1009.1</v>
      </c>
      <c r="O916" s="8">
        <v>618</v>
      </c>
      <c r="P916" s="8">
        <v>4.84</v>
      </c>
      <c r="Q916" s="8">
        <v>56.44</v>
      </c>
      <c r="R916" s="12">
        <v>0</v>
      </c>
      <c r="S916" s="14">
        <v>1</v>
      </c>
    </row>
    <row r="917" spans="1:19">
      <c r="A917" s="6">
        <v>29</v>
      </c>
      <c r="B917" s="7">
        <v>0.66666666666666696</v>
      </c>
      <c r="C917" s="8">
        <v>25.6</v>
      </c>
      <c r="D917" s="8">
        <v>25.57</v>
      </c>
      <c r="E917" s="8">
        <v>0.37</v>
      </c>
      <c r="F917" s="8">
        <v>2.29</v>
      </c>
      <c r="G917" s="8">
        <v>2.0099999999999998</v>
      </c>
      <c r="H917" s="8">
        <v>4.29</v>
      </c>
      <c r="I917" s="8">
        <v>3.48</v>
      </c>
      <c r="J917" s="8">
        <v>19</v>
      </c>
      <c r="K917" s="8">
        <v>0</v>
      </c>
      <c r="L917" s="8">
        <v>28.5</v>
      </c>
      <c r="M917" s="8">
        <v>63.7</v>
      </c>
      <c r="N917" s="9">
        <v>1009.1</v>
      </c>
      <c r="O917" s="8">
        <v>376</v>
      </c>
      <c r="P917" s="8">
        <v>4.6100000000000003</v>
      </c>
      <c r="Q917" s="8">
        <v>57.35</v>
      </c>
      <c r="R917" s="12">
        <v>0</v>
      </c>
      <c r="S917" s="14">
        <v>1</v>
      </c>
    </row>
    <row r="918" spans="1:19">
      <c r="A918" s="6">
        <v>29</v>
      </c>
      <c r="B918" s="7">
        <v>0.70833333333333304</v>
      </c>
      <c r="C918" s="8">
        <v>25.6</v>
      </c>
      <c r="D918" s="8">
        <v>24.12</v>
      </c>
      <c r="E918" s="8">
        <v>0.39</v>
      </c>
      <c r="F918" s="8">
        <v>1.76</v>
      </c>
      <c r="G918" s="8">
        <v>2.4500000000000002</v>
      </c>
      <c r="H918" s="8">
        <v>4.21</v>
      </c>
      <c r="I918" s="8">
        <v>3.54</v>
      </c>
      <c r="J918" s="8">
        <v>26</v>
      </c>
      <c r="K918" s="8">
        <v>0</v>
      </c>
      <c r="L918" s="8">
        <v>28.1</v>
      </c>
      <c r="M918" s="8">
        <v>67.599999999999994</v>
      </c>
      <c r="N918" s="9">
        <v>1009.7</v>
      </c>
      <c r="O918" s="8">
        <v>146</v>
      </c>
      <c r="P918" s="8">
        <v>4.04</v>
      </c>
      <c r="Q918" s="8">
        <v>56.74</v>
      </c>
      <c r="R918" s="12">
        <v>0</v>
      </c>
      <c r="S918" s="14">
        <v>1</v>
      </c>
    </row>
    <row r="919" spans="1:19">
      <c r="A919" s="6">
        <v>29</v>
      </c>
      <c r="B919" s="7">
        <v>0.75</v>
      </c>
      <c r="C919" s="8">
        <v>25.4</v>
      </c>
      <c r="D919" s="8">
        <v>22.57</v>
      </c>
      <c r="E919" s="8">
        <v>0.5</v>
      </c>
      <c r="F919" s="8">
        <v>1.72</v>
      </c>
      <c r="G919" s="8">
        <v>3.8</v>
      </c>
      <c r="H919" s="8">
        <v>5.52</v>
      </c>
      <c r="I919" s="8">
        <v>3.2</v>
      </c>
      <c r="J919" s="8">
        <v>24</v>
      </c>
      <c r="K919" s="8">
        <v>0</v>
      </c>
      <c r="L919" s="8">
        <v>27.3</v>
      </c>
      <c r="M919" s="8">
        <v>73</v>
      </c>
      <c r="N919" s="9">
        <v>1010.3</v>
      </c>
      <c r="O919" s="8">
        <v>12</v>
      </c>
      <c r="P919" s="8">
        <v>2.83</v>
      </c>
      <c r="Q919" s="8">
        <v>62.96</v>
      </c>
      <c r="R919" s="12">
        <v>0</v>
      </c>
      <c r="S919" s="14">
        <v>1</v>
      </c>
    </row>
    <row r="920" spans="1:19">
      <c r="A920" s="6">
        <v>29</v>
      </c>
      <c r="B920" s="7">
        <v>0.79166666666666696</v>
      </c>
      <c r="C920" s="8">
        <v>25.7</v>
      </c>
      <c r="D920" s="8">
        <v>22.39</v>
      </c>
      <c r="E920" s="8">
        <v>0.52</v>
      </c>
      <c r="F920" s="8">
        <v>2.16</v>
      </c>
      <c r="G920" s="8">
        <v>5.19</v>
      </c>
      <c r="H920" s="8">
        <v>7.35</v>
      </c>
      <c r="I920" s="8">
        <v>3.54</v>
      </c>
      <c r="J920" s="8">
        <v>23</v>
      </c>
      <c r="K920" s="8">
        <v>0</v>
      </c>
      <c r="L920" s="8">
        <v>27</v>
      </c>
      <c r="M920" s="8">
        <v>76.8</v>
      </c>
      <c r="N920" s="9">
        <v>1010.9</v>
      </c>
      <c r="O920" s="8">
        <v>2</v>
      </c>
      <c r="P920" s="8">
        <v>2.96</v>
      </c>
      <c r="Q920" s="8">
        <v>64.47</v>
      </c>
      <c r="R920" s="12">
        <v>0</v>
      </c>
      <c r="S920" s="14">
        <v>1</v>
      </c>
    </row>
    <row r="921" spans="1:19">
      <c r="A921" s="6">
        <v>29</v>
      </c>
      <c r="B921" s="7">
        <v>0.83333333333333304</v>
      </c>
      <c r="C921" s="8">
        <v>25.7</v>
      </c>
      <c r="D921" s="8">
        <v>22.29</v>
      </c>
      <c r="E921" s="8">
        <v>0.38</v>
      </c>
      <c r="F921" s="8">
        <v>1.36</v>
      </c>
      <c r="G921" s="8">
        <v>2.59</v>
      </c>
      <c r="H921" s="8">
        <v>3.94</v>
      </c>
      <c r="I921" s="8">
        <v>3.53</v>
      </c>
      <c r="J921" s="8">
        <v>22</v>
      </c>
      <c r="K921" s="8">
        <v>0</v>
      </c>
      <c r="L921" s="8">
        <v>26.9</v>
      </c>
      <c r="M921" s="8">
        <v>77.7</v>
      </c>
      <c r="N921" s="9">
        <v>1011.5</v>
      </c>
      <c r="O921" s="8">
        <v>2</v>
      </c>
      <c r="P921" s="8">
        <v>3.32</v>
      </c>
      <c r="Q921" s="8">
        <v>62.59</v>
      </c>
      <c r="R921" s="12">
        <v>0</v>
      </c>
      <c r="S921" s="14">
        <v>1</v>
      </c>
    </row>
    <row r="922" spans="1:19">
      <c r="A922" s="6">
        <v>29</v>
      </c>
      <c r="B922" s="7">
        <v>0.875</v>
      </c>
      <c r="C922" s="8">
        <v>25.7</v>
      </c>
      <c r="D922" s="8">
        <v>23.84</v>
      </c>
      <c r="E922" s="8">
        <v>0.35</v>
      </c>
      <c r="F922" s="8">
        <v>1.18</v>
      </c>
      <c r="G922" s="8">
        <v>1.75</v>
      </c>
      <c r="H922" s="8">
        <v>2.93</v>
      </c>
      <c r="I922" s="8">
        <v>3.67</v>
      </c>
      <c r="J922" s="8">
        <v>24</v>
      </c>
      <c r="K922" s="8">
        <v>0</v>
      </c>
      <c r="L922" s="8">
        <v>26.9</v>
      </c>
      <c r="M922" s="8">
        <v>77.8</v>
      </c>
      <c r="N922" s="9">
        <v>1012.1</v>
      </c>
      <c r="O922" s="8">
        <v>2</v>
      </c>
      <c r="P922" s="8">
        <v>2.93</v>
      </c>
      <c r="Q922" s="8">
        <v>63.47</v>
      </c>
      <c r="R922" s="12">
        <v>0</v>
      </c>
      <c r="S922" s="14">
        <v>1</v>
      </c>
    </row>
    <row r="923" spans="1:19">
      <c r="A923" s="6">
        <v>29</v>
      </c>
      <c r="B923" s="7">
        <v>0.91666666666666696</v>
      </c>
      <c r="C923" s="8">
        <v>25.9</v>
      </c>
      <c r="D923" s="8">
        <v>22.99</v>
      </c>
      <c r="E923" s="8">
        <v>0.35</v>
      </c>
      <c r="F923" s="8">
        <v>1.05</v>
      </c>
      <c r="G923" s="8">
        <v>1.1200000000000001</v>
      </c>
      <c r="H923" s="8">
        <v>2.1800000000000002</v>
      </c>
      <c r="I923" s="8">
        <v>3.66</v>
      </c>
      <c r="J923" s="8">
        <v>13</v>
      </c>
      <c r="K923" s="8">
        <v>0</v>
      </c>
      <c r="L923" s="8">
        <v>26.9</v>
      </c>
      <c r="M923" s="8">
        <v>76.2</v>
      </c>
      <c r="N923" s="9">
        <v>1012.4</v>
      </c>
      <c r="O923" s="8">
        <v>2</v>
      </c>
      <c r="P923" s="8">
        <v>3.13</v>
      </c>
      <c r="Q923" s="8">
        <v>63.59</v>
      </c>
      <c r="R923" s="12">
        <v>0</v>
      </c>
      <c r="S923" s="14">
        <v>1</v>
      </c>
    </row>
    <row r="924" spans="1:19">
      <c r="A924" s="6">
        <v>29</v>
      </c>
      <c r="B924" s="7">
        <v>0.95833333333333304</v>
      </c>
      <c r="C924" s="8">
        <v>25.8</v>
      </c>
      <c r="D924" s="8">
        <v>23.11</v>
      </c>
      <c r="E924" s="8">
        <v>0.34</v>
      </c>
      <c r="F924" s="8">
        <v>1.02</v>
      </c>
      <c r="G924" s="8">
        <v>0.67</v>
      </c>
      <c r="H924" s="8">
        <v>1.69</v>
      </c>
      <c r="I924" s="8">
        <v>3.62</v>
      </c>
      <c r="J924" s="8">
        <v>18</v>
      </c>
      <c r="K924" s="8">
        <v>0</v>
      </c>
      <c r="L924" s="8">
        <v>27</v>
      </c>
      <c r="M924" s="8">
        <v>76.7</v>
      </c>
      <c r="N924" s="9">
        <v>1012.5</v>
      </c>
      <c r="O924" s="8">
        <v>3</v>
      </c>
      <c r="P924" s="8">
        <v>3.09</v>
      </c>
      <c r="Q924" s="8">
        <v>67.11</v>
      </c>
      <c r="R924" s="12">
        <v>0</v>
      </c>
      <c r="S924" s="14">
        <v>1</v>
      </c>
    </row>
    <row r="926" spans="1:19">
      <c r="A926" s="55" t="s">
        <v>37</v>
      </c>
      <c r="B926" s="44"/>
      <c r="C926" s="8">
        <v>0</v>
      </c>
      <c r="D926" s="8">
        <v>0</v>
      </c>
      <c r="E926" s="8">
        <v>0</v>
      </c>
      <c r="F926" s="8">
        <v>0</v>
      </c>
      <c r="G926" s="8">
        <v>0</v>
      </c>
      <c r="H926" s="8">
        <v>0</v>
      </c>
      <c r="I926" s="8">
        <v>0</v>
      </c>
      <c r="J926" s="8">
        <v>0</v>
      </c>
      <c r="K926" s="8">
        <v>1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8">
        <v>0</v>
      </c>
      <c r="R926" s="8">
        <v>0</v>
      </c>
    </row>
    <row r="927" spans="1:19">
      <c r="A927" s="56" t="s">
        <v>1</v>
      </c>
      <c r="B927" s="44"/>
      <c r="C927" s="8">
        <v>0</v>
      </c>
      <c r="D927" s="8">
        <v>0</v>
      </c>
      <c r="E927" s="8">
        <v>0</v>
      </c>
      <c r="F927" s="8">
        <v>0</v>
      </c>
      <c r="G927" s="8">
        <v>0</v>
      </c>
      <c r="H927" s="8">
        <v>0</v>
      </c>
      <c r="I927" s="8">
        <v>0</v>
      </c>
      <c r="J927" s="8">
        <v>0</v>
      </c>
      <c r="K927" s="8">
        <v>8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8">
        <v>0</v>
      </c>
      <c r="R927" s="8">
        <v>0</v>
      </c>
    </row>
    <row r="928" spans="1:19">
      <c r="A928" s="57" t="s">
        <v>2</v>
      </c>
      <c r="B928" s="44"/>
      <c r="C928" s="8">
        <v>0</v>
      </c>
      <c r="D928" s="8">
        <v>0</v>
      </c>
      <c r="E928" s="8">
        <v>0</v>
      </c>
      <c r="F928" s="8">
        <v>0</v>
      </c>
      <c r="G928" s="8">
        <v>0</v>
      </c>
      <c r="H928" s="8">
        <v>0</v>
      </c>
      <c r="I928" s="8">
        <v>0</v>
      </c>
      <c r="J928" s="8">
        <v>0</v>
      </c>
      <c r="K928" s="8">
        <v>4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8">
        <v>0</v>
      </c>
      <c r="R928" s="8">
        <v>0</v>
      </c>
    </row>
    <row r="929" spans="1:19">
      <c r="A929" s="58" t="s">
        <v>3</v>
      </c>
      <c r="B929" s="44"/>
      <c r="C929" s="8">
        <v>0</v>
      </c>
      <c r="D929" s="8">
        <v>0</v>
      </c>
      <c r="E929" s="8">
        <v>0</v>
      </c>
      <c r="F929" s="8">
        <v>0</v>
      </c>
      <c r="G929" s="8">
        <v>0</v>
      </c>
      <c r="H929" s="8">
        <v>0</v>
      </c>
      <c r="I929" s="8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8">
        <v>0</v>
      </c>
      <c r="R929" s="8">
        <v>0</v>
      </c>
    </row>
    <row r="930" spans="1:19">
      <c r="A930" s="59" t="s">
        <v>38</v>
      </c>
      <c r="B930" s="44"/>
      <c r="C930" s="8">
        <f t="shared" ref="C930:R930" si="28">24-C926-C927-C928-C929</f>
        <v>24</v>
      </c>
      <c r="D930" s="8">
        <f t="shared" si="28"/>
        <v>24</v>
      </c>
      <c r="E930" s="8">
        <f t="shared" si="28"/>
        <v>24</v>
      </c>
      <c r="F930" s="8">
        <f t="shared" si="28"/>
        <v>24</v>
      </c>
      <c r="G930" s="8">
        <f t="shared" si="28"/>
        <v>24</v>
      </c>
      <c r="H930" s="8">
        <f t="shared" si="28"/>
        <v>24</v>
      </c>
      <c r="I930" s="8">
        <f t="shared" si="28"/>
        <v>24</v>
      </c>
      <c r="J930" s="8">
        <f t="shared" si="28"/>
        <v>24</v>
      </c>
      <c r="K930" s="8">
        <f t="shared" si="28"/>
        <v>11</v>
      </c>
      <c r="L930" s="8">
        <f t="shared" si="28"/>
        <v>24</v>
      </c>
      <c r="M930" s="8">
        <f t="shared" si="28"/>
        <v>24</v>
      </c>
      <c r="N930" s="8">
        <f t="shared" si="28"/>
        <v>24</v>
      </c>
      <c r="O930" s="8">
        <f t="shared" si="28"/>
        <v>24</v>
      </c>
      <c r="P930" s="8">
        <f t="shared" si="28"/>
        <v>24</v>
      </c>
      <c r="Q930" s="8">
        <f t="shared" si="28"/>
        <v>24</v>
      </c>
      <c r="R930" s="8">
        <f t="shared" si="28"/>
        <v>24</v>
      </c>
    </row>
    <row r="931" spans="1:19">
      <c r="A931" s="60" t="s">
        <v>39</v>
      </c>
      <c r="B931" s="44"/>
      <c r="C931" s="13">
        <f>C930/(SUM(S901:S924))</f>
        <v>1</v>
      </c>
      <c r="D931" s="13">
        <f>D930/(SUM(S901:S924))</f>
        <v>1</v>
      </c>
      <c r="E931" s="13">
        <f>E930/(SUM(S901:S924))</f>
        <v>1</v>
      </c>
      <c r="F931" s="13">
        <f>F930/(SUM(S901:S924))</f>
        <v>1</v>
      </c>
      <c r="G931" s="13">
        <f>G930/(SUM(S901:S924))</f>
        <v>1</v>
      </c>
      <c r="H931" s="13">
        <f>H930/(SUM(S901:S924))</f>
        <v>1</v>
      </c>
      <c r="I931" s="13">
        <f>I930/(SUM(S901:S924))</f>
        <v>1</v>
      </c>
      <c r="J931" s="13">
        <f>J930/(SUM(S901:S924))</f>
        <v>1</v>
      </c>
      <c r="K931" s="13">
        <f>K930/(SUM(S901:S924))</f>
        <v>0.45833333333333331</v>
      </c>
      <c r="L931" s="13">
        <f>L930/(SUM(S901:S924))</f>
        <v>1</v>
      </c>
      <c r="M931" s="13">
        <f>M930/(SUM(S901:S924))</f>
        <v>1</v>
      </c>
      <c r="N931" s="13">
        <f>N930/(SUM(S901:S924))</f>
        <v>1</v>
      </c>
      <c r="O931" s="13">
        <f>O930/(SUM(S901:S924))</f>
        <v>1</v>
      </c>
      <c r="P931" s="13">
        <f>P930/(SUM(S901:S924))</f>
        <v>1</v>
      </c>
      <c r="Q931" s="13">
        <f>Q930/(SUM(S901:S924))</f>
        <v>1</v>
      </c>
      <c r="R931" s="13">
        <f>R930/(SUM(S901:S924))</f>
        <v>1</v>
      </c>
    </row>
    <row r="933" spans="1:19">
      <c r="A933" s="6">
        <v>30</v>
      </c>
      <c r="B933" s="7">
        <v>0</v>
      </c>
      <c r="C933" s="8">
        <v>25.8</v>
      </c>
      <c r="D933" s="8">
        <v>24.17</v>
      </c>
      <c r="E933" s="8">
        <v>0.33</v>
      </c>
      <c r="F933" s="8">
        <v>1.01</v>
      </c>
      <c r="G933" s="8">
        <v>0.39</v>
      </c>
      <c r="H933" s="8">
        <v>1.4</v>
      </c>
      <c r="I933" s="8">
        <v>3.66</v>
      </c>
      <c r="J933" s="8">
        <v>26</v>
      </c>
      <c r="K933" s="8">
        <v>0</v>
      </c>
      <c r="L933" s="8">
        <v>27</v>
      </c>
      <c r="M933" s="8">
        <v>77.3</v>
      </c>
      <c r="N933" s="9">
        <v>1012.1</v>
      </c>
      <c r="O933" s="8">
        <v>3</v>
      </c>
      <c r="P933" s="8">
        <v>3.46</v>
      </c>
      <c r="Q933" s="8">
        <v>69.34</v>
      </c>
      <c r="R933" s="12">
        <v>0</v>
      </c>
      <c r="S933" s="14">
        <v>1</v>
      </c>
    </row>
    <row r="934" spans="1:19">
      <c r="A934" s="6">
        <v>30</v>
      </c>
      <c r="B934" s="7">
        <v>4.1666666666666664E-2</v>
      </c>
      <c r="C934" s="8">
        <v>25.7</v>
      </c>
      <c r="D934" s="8">
        <v>23.42</v>
      </c>
      <c r="E934" s="8">
        <v>0.28999999999999998</v>
      </c>
      <c r="F934" s="8">
        <v>1.29</v>
      </c>
      <c r="G934" s="8">
        <v>0.72</v>
      </c>
      <c r="H934" s="8">
        <v>2</v>
      </c>
      <c r="I934" s="8">
        <v>2.73</v>
      </c>
      <c r="J934" s="8">
        <v>18</v>
      </c>
      <c r="K934" s="8">
        <v>0</v>
      </c>
      <c r="L934" s="8">
        <v>26.8</v>
      </c>
      <c r="M934" s="8">
        <v>75.599999999999994</v>
      </c>
      <c r="N934" s="9">
        <v>1011.6</v>
      </c>
      <c r="O934" s="8">
        <v>3</v>
      </c>
      <c r="P934" s="8">
        <v>4.29</v>
      </c>
      <c r="Q934" s="8">
        <v>83.92</v>
      </c>
      <c r="R934" s="12">
        <v>0</v>
      </c>
      <c r="S934" s="14">
        <v>1</v>
      </c>
    </row>
    <row r="935" spans="1:19">
      <c r="A935" s="6">
        <v>30</v>
      </c>
      <c r="B935" s="7">
        <v>8.3333333333333301E-2</v>
      </c>
      <c r="C935" s="8">
        <v>25.8</v>
      </c>
      <c r="D935" s="8">
        <v>22.42</v>
      </c>
      <c r="E935" s="8">
        <v>0.28999999999999998</v>
      </c>
      <c r="F935" s="8">
        <v>1.0900000000000001</v>
      </c>
      <c r="G935" s="8">
        <v>1.36</v>
      </c>
      <c r="H935" s="8">
        <v>2.4500000000000002</v>
      </c>
      <c r="I935" s="8">
        <v>2.37</v>
      </c>
      <c r="J935" s="8">
        <v>19</v>
      </c>
      <c r="K935" s="23">
        <v>985</v>
      </c>
      <c r="L935" s="8">
        <v>26.2</v>
      </c>
      <c r="M935" s="8">
        <v>75.400000000000006</v>
      </c>
      <c r="N935" s="9">
        <v>1011.1</v>
      </c>
      <c r="O935" s="8">
        <v>2</v>
      </c>
      <c r="P935" s="8">
        <v>4.4400000000000004</v>
      </c>
      <c r="Q935" s="8">
        <v>89.14</v>
      </c>
      <c r="R935" s="12">
        <v>0</v>
      </c>
      <c r="S935" s="14">
        <v>1</v>
      </c>
    </row>
    <row r="936" spans="1:19">
      <c r="A936" s="6">
        <v>30</v>
      </c>
      <c r="B936" s="7">
        <v>0.125</v>
      </c>
      <c r="C936" s="8">
        <v>26.5</v>
      </c>
      <c r="D936" s="8">
        <v>23.36</v>
      </c>
      <c r="E936" s="8">
        <v>0.27</v>
      </c>
      <c r="F936" s="8">
        <v>1.19</v>
      </c>
      <c r="G936" s="8">
        <v>0.91</v>
      </c>
      <c r="H936" s="8">
        <v>2.1</v>
      </c>
      <c r="I936" s="8">
        <v>2.16</v>
      </c>
      <c r="J936" s="8">
        <v>13</v>
      </c>
      <c r="K936" s="23">
        <v>985</v>
      </c>
      <c r="L936" s="8">
        <v>25.8</v>
      </c>
      <c r="M936" s="8">
        <v>73.900000000000006</v>
      </c>
      <c r="N936" s="9">
        <v>1011</v>
      </c>
      <c r="O936" s="8">
        <v>2</v>
      </c>
      <c r="P936" s="8">
        <v>4.0999999999999996</v>
      </c>
      <c r="Q936" s="8">
        <v>94.85</v>
      </c>
      <c r="R936" s="12">
        <v>0</v>
      </c>
      <c r="S936" s="14">
        <v>1</v>
      </c>
    </row>
    <row r="937" spans="1:19">
      <c r="A937" s="6">
        <v>30</v>
      </c>
      <c r="B937" s="7">
        <v>0.16666666666666699</v>
      </c>
      <c r="C937" s="8">
        <v>27</v>
      </c>
      <c r="D937" s="8">
        <v>22.65</v>
      </c>
      <c r="E937" s="8">
        <v>0.28000000000000003</v>
      </c>
      <c r="F937" s="8">
        <v>0.99</v>
      </c>
      <c r="G937" s="8">
        <v>0.71</v>
      </c>
      <c r="H937" s="8">
        <v>1.71</v>
      </c>
      <c r="I937" s="8">
        <v>1.94</v>
      </c>
      <c r="J937" s="8">
        <v>18</v>
      </c>
      <c r="K937" s="23">
        <v>985</v>
      </c>
      <c r="L937" s="8">
        <v>25.7</v>
      </c>
      <c r="M937" s="8">
        <v>73.599999999999994</v>
      </c>
      <c r="N937" s="9">
        <v>1011.2</v>
      </c>
      <c r="O937" s="8">
        <v>3</v>
      </c>
      <c r="P937" s="8">
        <v>3.51</v>
      </c>
      <c r="Q937" s="8">
        <v>102.54</v>
      </c>
      <c r="R937" s="12">
        <v>0</v>
      </c>
      <c r="S937" s="14">
        <v>1</v>
      </c>
    </row>
    <row r="938" spans="1:19">
      <c r="A938" s="6">
        <v>30</v>
      </c>
      <c r="B938" s="7">
        <v>0.20833333333333301</v>
      </c>
      <c r="C938" s="8">
        <v>27.1</v>
      </c>
      <c r="D938" s="8">
        <v>22.27</v>
      </c>
      <c r="E938" s="8">
        <v>0.22</v>
      </c>
      <c r="F938" s="8">
        <v>1.07</v>
      </c>
      <c r="G938" s="8">
        <v>0.81</v>
      </c>
      <c r="H938" s="8">
        <v>1.88</v>
      </c>
      <c r="I938" s="8">
        <v>2.17</v>
      </c>
      <c r="J938" s="8">
        <v>14</v>
      </c>
      <c r="K938" s="23">
        <v>985</v>
      </c>
      <c r="L938" s="8">
        <v>25.5</v>
      </c>
      <c r="M938" s="8">
        <v>68.3</v>
      </c>
      <c r="N938" s="9">
        <v>1011.6</v>
      </c>
      <c r="O938" s="8">
        <v>3</v>
      </c>
      <c r="P938" s="8">
        <v>4.5199999999999996</v>
      </c>
      <c r="Q938" s="8">
        <v>101.64</v>
      </c>
      <c r="R938" s="12">
        <v>0</v>
      </c>
      <c r="S938" s="14">
        <v>1</v>
      </c>
    </row>
    <row r="939" spans="1:19">
      <c r="A939" s="6">
        <v>30</v>
      </c>
      <c r="B939" s="7">
        <v>0.25</v>
      </c>
      <c r="C939" s="8">
        <v>27.2</v>
      </c>
      <c r="D939" s="8">
        <v>17.45</v>
      </c>
      <c r="E939" s="8">
        <v>0.25</v>
      </c>
      <c r="F939" s="8">
        <v>1.18</v>
      </c>
      <c r="G939" s="8">
        <v>2.56</v>
      </c>
      <c r="H939" s="8">
        <v>3.74</v>
      </c>
      <c r="I939" s="8">
        <v>2.3199999999999998</v>
      </c>
      <c r="J939" s="8">
        <v>17</v>
      </c>
      <c r="K939" s="23">
        <v>985</v>
      </c>
      <c r="L939" s="8">
        <v>24.5</v>
      </c>
      <c r="M939" s="8">
        <v>73.400000000000006</v>
      </c>
      <c r="N939" s="9">
        <v>1012.1</v>
      </c>
      <c r="O939" s="8">
        <v>7</v>
      </c>
      <c r="P939" s="8">
        <v>3.96</v>
      </c>
      <c r="Q939" s="8">
        <v>114.28</v>
      </c>
      <c r="R939" s="12">
        <v>0</v>
      </c>
      <c r="S939" s="14">
        <v>1</v>
      </c>
    </row>
    <row r="940" spans="1:19">
      <c r="A940" s="6">
        <v>30</v>
      </c>
      <c r="B940" s="7">
        <v>0.29166666666666702</v>
      </c>
      <c r="C940" s="8">
        <v>27.2</v>
      </c>
      <c r="D940" s="8">
        <v>12.21</v>
      </c>
      <c r="E940" s="8">
        <v>0.32</v>
      </c>
      <c r="F940" s="8">
        <v>3.26</v>
      </c>
      <c r="G940" s="8">
        <v>6.06</v>
      </c>
      <c r="H940" s="8">
        <v>9.32</v>
      </c>
      <c r="I940" s="8">
        <v>2.23</v>
      </c>
      <c r="J940" s="8">
        <v>26</v>
      </c>
      <c r="K940" s="23">
        <v>985</v>
      </c>
      <c r="L940" s="8">
        <v>24.6</v>
      </c>
      <c r="M940" s="8">
        <v>75.099999999999994</v>
      </c>
      <c r="N940" s="9">
        <v>1012.6</v>
      </c>
      <c r="O940" s="8">
        <v>126</v>
      </c>
      <c r="P940" s="8">
        <v>4.07</v>
      </c>
      <c r="Q940" s="8">
        <v>125.56</v>
      </c>
      <c r="R940" s="12">
        <v>0</v>
      </c>
      <c r="S940" s="14">
        <v>1</v>
      </c>
    </row>
    <row r="941" spans="1:19">
      <c r="A941" s="6">
        <v>30</v>
      </c>
      <c r="B941" s="7">
        <v>0.33333333333333298</v>
      </c>
      <c r="C941" s="8">
        <v>27.1</v>
      </c>
      <c r="D941" s="8">
        <v>18.04</v>
      </c>
      <c r="E941" s="8">
        <v>0.32</v>
      </c>
      <c r="F941" s="8">
        <v>3.69</v>
      </c>
      <c r="G941" s="8">
        <v>5.71</v>
      </c>
      <c r="H941" s="8">
        <v>9.4</v>
      </c>
      <c r="I941" s="8">
        <v>2.23</v>
      </c>
      <c r="J941" s="8">
        <v>32</v>
      </c>
      <c r="K941" s="22">
        <v>985</v>
      </c>
      <c r="L941" s="8">
        <v>25.4</v>
      </c>
      <c r="M941" s="8">
        <v>68.400000000000006</v>
      </c>
      <c r="N941" s="9">
        <v>1013.4</v>
      </c>
      <c r="O941" s="8">
        <v>213</v>
      </c>
      <c r="P941" s="8">
        <v>4.13</v>
      </c>
      <c r="Q941" s="8">
        <v>122.02</v>
      </c>
      <c r="R941" s="12">
        <v>0</v>
      </c>
      <c r="S941" s="14">
        <v>1</v>
      </c>
    </row>
    <row r="942" spans="1:19">
      <c r="A942" s="6">
        <v>30</v>
      </c>
      <c r="B942" s="7">
        <v>0.375</v>
      </c>
      <c r="C942" s="8">
        <v>26.9</v>
      </c>
      <c r="D942" s="8">
        <v>22.07</v>
      </c>
      <c r="E942" s="8">
        <v>0.31</v>
      </c>
      <c r="F942" s="8">
        <v>3.79</v>
      </c>
      <c r="G942" s="8">
        <v>3.94</v>
      </c>
      <c r="H942" s="8">
        <v>7.72</v>
      </c>
      <c r="I942" s="8">
        <v>2.3199999999999998</v>
      </c>
      <c r="J942" s="8">
        <v>45</v>
      </c>
      <c r="K942" s="25" t="s">
        <v>61</v>
      </c>
      <c r="L942" s="8">
        <v>27.4</v>
      </c>
      <c r="M942" s="8">
        <v>57.9</v>
      </c>
      <c r="N942" s="9">
        <v>1013.6</v>
      </c>
      <c r="O942" s="8">
        <v>567</v>
      </c>
      <c r="P942" s="8">
        <v>5.03</v>
      </c>
      <c r="Q942" s="8">
        <v>109.81</v>
      </c>
      <c r="R942" s="12">
        <v>0</v>
      </c>
      <c r="S942" s="14">
        <v>1</v>
      </c>
    </row>
    <row r="943" spans="1:19">
      <c r="A943" s="6">
        <v>30</v>
      </c>
      <c r="B943" s="7">
        <v>0.41666666666666702</v>
      </c>
      <c r="C943" s="8">
        <v>26.5</v>
      </c>
      <c r="D943" s="8">
        <v>24.7</v>
      </c>
      <c r="E943" s="8">
        <v>0.31</v>
      </c>
      <c r="F943" s="8">
        <v>3.09</v>
      </c>
      <c r="G943" s="8">
        <v>2.39</v>
      </c>
      <c r="H943" s="8">
        <v>5.49</v>
      </c>
      <c r="I943" s="8">
        <v>3.75</v>
      </c>
      <c r="J943" s="8">
        <v>45</v>
      </c>
      <c r="K943" s="25">
        <v>985</v>
      </c>
      <c r="L943" s="8">
        <v>28.8</v>
      </c>
      <c r="M943" s="8">
        <v>52</v>
      </c>
      <c r="N943" s="9">
        <v>1013.5</v>
      </c>
      <c r="O943" s="8">
        <v>806</v>
      </c>
      <c r="P943" s="15">
        <v>5.66</v>
      </c>
      <c r="Q943" s="15">
        <v>106.51</v>
      </c>
      <c r="R943" s="12">
        <v>0</v>
      </c>
      <c r="S943" s="14">
        <v>1</v>
      </c>
    </row>
    <row r="944" spans="1:19">
      <c r="A944" s="6">
        <v>30</v>
      </c>
      <c r="B944" s="7">
        <v>0.45833333333333298</v>
      </c>
      <c r="C944" s="8">
        <v>26.8</v>
      </c>
      <c r="D944" s="8">
        <v>26.21</v>
      </c>
      <c r="E944" s="8">
        <v>0.34</v>
      </c>
      <c r="F944" s="8">
        <v>2.2999999999999998</v>
      </c>
      <c r="G944" s="8">
        <v>2.2999999999999998</v>
      </c>
      <c r="H944" s="8">
        <v>4.5999999999999996</v>
      </c>
      <c r="I944" s="8">
        <v>2.12</v>
      </c>
      <c r="J944" s="25">
        <v>985</v>
      </c>
      <c r="K944" s="25">
        <v>985</v>
      </c>
      <c r="L944" s="8">
        <v>30</v>
      </c>
      <c r="M944" s="8">
        <v>48.5</v>
      </c>
      <c r="N944" s="9">
        <v>1013</v>
      </c>
      <c r="O944" s="8">
        <v>862</v>
      </c>
      <c r="P944" s="15">
        <v>5.29</v>
      </c>
      <c r="Q944" s="15">
        <v>108.98</v>
      </c>
      <c r="R944" s="12">
        <v>0</v>
      </c>
      <c r="S944" s="14">
        <v>1</v>
      </c>
    </row>
    <row r="945" spans="1:19">
      <c r="A945" s="6">
        <v>30</v>
      </c>
      <c r="B945" s="7">
        <v>0.5</v>
      </c>
      <c r="C945" s="8">
        <v>26.9</v>
      </c>
      <c r="D945" s="8">
        <v>26.29</v>
      </c>
      <c r="E945" s="8">
        <v>0.38</v>
      </c>
      <c r="F945" s="8">
        <v>2.87</v>
      </c>
      <c r="G945" s="8">
        <v>2.39</v>
      </c>
      <c r="H945" s="8">
        <v>5.26</v>
      </c>
      <c r="I945" s="8">
        <v>1.71</v>
      </c>
      <c r="J945" s="8">
        <v>76</v>
      </c>
      <c r="K945" s="25">
        <v>985</v>
      </c>
      <c r="L945" s="8">
        <v>30.4</v>
      </c>
      <c r="M945" s="8">
        <v>48.2</v>
      </c>
      <c r="N945" s="9">
        <v>1012.2</v>
      </c>
      <c r="O945" s="8">
        <v>666</v>
      </c>
      <c r="P945" s="8">
        <v>4.28</v>
      </c>
      <c r="Q945" s="8">
        <v>115.74</v>
      </c>
      <c r="R945" s="12">
        <v>0</v>
      </c>
      <c r="S945" s="14">
        <v>1</v>
      </c>
    </row>
    <row r="946" spans="1:19">
      <c r="A946" s="6">
        <v>30</v>
      </c>
      <c r="B946" s="7">
        <v>0.54166666666666696</v>
      </c>
      <c r="C946" s="8">
        <v>26.2</v>
      </c>
      <c r="D946" s="8">
        <v>26.67</v>
      </c>
      <c r="E946" s="8">
        <v>0.39</v>
      </c>
      <c r="F946" s="8">
        <v>2.09</v>
      </c>
      <c r="G946" s="8">
        <v>2.17</v>
      </c>
      <c r="H946" s="8">
        <v>4.26</v>
      </c>
      <c r="I946" s="8">
        <v>3.21</v>
      </c>
      <c r="J946" s="8">
        <v>23</v>
      </c>
      <c r="K946" s="8">
        <v>0</v>
      </c>
      <c r="L946" s="8">
        <v>30.8</v>
      </c>
      <c r="M946" s="8">
        <v>47.4</v>
      </c>
      <c r="N946" s="9">
        <v>1010.9</v>
      </c>
      <c r="O946" s="8">
        <v>681</v>
      </c>
      <c r="P946" s="8">
        <v>4.16</v>
      </c>
      <c r="Q946" s="8">
        <v>111.46</v>
      </c>
      <c r="R946" s="12">
        <v>0</v>
      </c>
      <c r="S946" s="14">
        <v>1</v>
      </c>
    </row>
    <row r="947" spans="1:19">
      <c r="A947" s="6">
        <v>30</v>
      </c>
      <c r="B947" s="7">
        <v>0.58333333333333304</v>
      </c>
      <c r="C947" s="8">
        <v>25.8</v>
      </c>
      <c r="D947" s="8">
        <v>27.61</v>
      </c>
      <c r="E947" s="8">
        <v>0.39</v>
      </c>
      <c r="F947" s="8">
        <v>2.2799999999999998</v>
      </c>
      <c r="G947" s="8">
        <v>2.65</v>
      </c>
      <c r="H947" s="8">
        <v>4.93</v>
      </c>
      <c r="I947" s="8">
        <v>4.0199999999999996</v>
      </c>
      <c r="J947" s="8">
        <v>37</v>
      </c>
      <c r="K947" s="8">
        <v>0</v>
      </c>
      <c r="L947" s="8">
        <v>31.4</v>
      </c>
      <c r="M947" s="8">
        <v>46.7</v>
      </c>
      <c r="N947" s="9">
        <v>1009.6</v>
      </c>
      <c r="O947" s="8">
        <v>626</v>
      </c>
      <c r="P947" s="8">
        <v>3.44</v>
      </c>
      <c r="Q947" s="8">
        <v>104.76</v>
      </c>
      <c r="R947" s="12">
        <v>0</v>
      </c>
      <c r="S947" s="14">
        <v>1</v>
      </c>
    </row>
    <row r="948" spans="1:19">
      <c r="A948" s="6">
        <v>30</v>
      </c>
      <c r="B948" s="7">
        <v>0.625</v>
      </c>
      <c r="C948" s="8">
        <v>25.5</v>
      </c>
      <c r="D948" s="8">
        <v>28.7</v>
      </c>
      <c r="E948" s="8">
        <v>0.38</v>
      </c>
      <c r="F948" s="8">
        <v>1.9</v>
      </c>
      <c r="G948" s="8">
        <v>2.74</v>
      </c>
      <c r="H948" s="8">
        <v>4.6500000000000004</v>
      </c>
      <c r="I948" s="8">
        <v>4.01</v>
      </c>
      <c r="J948" s="8">
        <v>23</v>
      </c>
      <c r="K948" s="8">
        <v>0</v>
      </c>
      <c r="L948" s="8">
        <v>28.8</v>
      </c>
      <c r="M948" s="8">
        <v>57.8</v>
      </c>
      <c r="N948" s="9">
        <v>1009.2</v>
      </c>
      <c r="O948" s="8">
        <v>328</v>
      </c>
      <c r="P948" s="8">
        <v>3.78</v>
      </c>
      <c r="Q948" s="8">
        <v>49.14</v>
      </c>
      <c r="R948" s="12">
        <v>0</v>
      </c>
      <c r="S948" s="14">
        <v>1</v>
      </c>
    </row>
    <row r="949" spans="1:19">
      <c r="A949" s="6">
        <v>30</v>
      </c>
      <c r="B949" s="7">
        <v>0.66666666666666696</v>
      </c>
      <c r="C949" s="8">
        <v>25.5</v>
      </c>
      <c r="D949" s="8">
        <v>28.99</v>
      </c>
      <c r="E949" s="8">
        <v>0.37</v>
      </c>
      <c r="F949" s="8">
        <v>1.86</v>
      </c>
      <c r="G949" s="8">
        <v>2.33</v>
      </c>
      <c r="H949" s="8">
        <v>4.1900000000000004</v>
      </c>
      <c r="I949" s="8">
        <v>2.4</v>
      </c>
      <c r="J949" s="8">
        <v>22</v>
      </c>
      <c r="K949" s="8">
        <v>0</v>
      </c>
      <c r="L949" s="8">
        <v>28.7</v>
      </c>
      <c r="M949" s="8">
        <v>58</v>
      </c>
      <c r="N949" s="9">
        <v>1009.3</v>
      </c>
      <c r="O949" s="8">
        <v>372</v>
      </c>
      <c r="P949" s="8">
        <v>3.53</v>
      </c>
      <c r="Q949" s="8">
        <v>37.39</v>
      </c>
      <c r="R949" s="12">
        <v>0</v>
      </c>
      <c r="S949" s="14">
        <v>1</v>
      </c>
    </row>
    <row r="950" spans="1:19">
      <c r="A950" s="6">
        <v>30</v>
      </c>
      <c r="B950" s="7">
        <v>0.70833333333333304</v>
      </c>
      <c r="C950" s="8">
        <v>25.7</v>
      </c>
      <c r="D950" s="8">
        <v>28.3</v>
      </c>
      <c r="E950" s="8">
        <v>0.38</v>
      </c>
      <c r="F950" s="8">
        <v>1.67</v>
      </c>
      <c r="G950" s="8">
        <v>2.36</v>
      </c>
      <c r="H950" s="8">
        <v>4.03</v>
      </c>
      <c r="I950" s="8">
        <v>2.31</v>
      </c>
      <c r="J950" s="8">
        <v>17</v>
      </c>
      <c r="K950" s="8">
        <v>1</v>
      </c>
      <c r="L950" s="8">
        <v>27.7</v>
      </c>
      <c r="M950" s="8">
        <v>63</v>
      </c>
      <c r="N950" s="9">
        <v>1009.9</v>
      </c>
      <c r="O950" s="8">
        <v>95</v>
      </c>
      <c r="P950" s="8">
        <v>3.53</v>
      </c>
      <c r="Q950" s="8">
        <v>39.270000000000003</v>
      </c>
      <c r="R950" s="12">
        <v>0</v>
      </c>
      <c r="S950" s="14">
        <v>1</v>
      </c>
    </row>
    <row r="951" spans="1:19">
      <c r="A951" s="6">
        <v>30</v>
      </c>
      <c r="B951" s="7">
        <v>0.75</v>
      </c>
      <c r="C951" s="8">
        <v>25.8</v>
      </c>
      <c r="D951" s="8">
        <v>24.98</v>
      </c>
      <c r="E951" s="8">
        <v>0.48</v>
      </c>
      <c r="F951" s="8">
        <v>1.69</v>
      </c>
      <c r="G951" s="8">
        <v>4.7300000000000004</v>
      </c>
      <c r="H951" s="8">
        <v>6.42</v>
      </c>
      <c r="I951" s="8">
        <v>2.52</v>
      </c>
      <c r="J951" s="8">
        <v>22</v>
      </c>
      <c r="K951" s="8">
        <v>4</v>
      </c>
      <c r="L951" s="8">
        <v>27.1</v>
      </c>
      <c r="M951" s="8">
        <v>66.400000000000006</v>
      </c>
      <c r="N951" s="9">
        <v>1010.5</v>
      </c>
      <c r="O951" s="8">
        <v>12</v>
      </c>
      <c r="P951" s="8">
        <v>3.07</v>
      </c>
      <c r="Q951" s="8">
        <v>50.89</v>
      </c>
      <c r="R951" s="12">
        <v>0</v>
      </c>
      <c r="S951" s="14">
        <v>1</v>
      </c>
    </row>
    <row r="952" spans="1:19">
      <c r="A952" s="6">
        <v>30</v>
      </c>
      <c r="B952" s="7">
        <v>0.79166666666666696</v>
      </c>
      <c r="C952" s="8">
        <v>26</v>
      </c>
      <c r="D952" s="8">
        <v>22.14</v>
      </c>
      <c r="E952" s="8">
        <v>0.54</v>
      </c>
      <c r="F952" s="8">
        <v>1.94</v>
      </c>
      <c r="G952" s="8">
        <v>7.92</v>
      </c>
      <c r="H952" s="8">
        <v>9.85</v>
      </c>
      <c r="I952" s="8">
        <v>2.63</v>
      </c>
      <c r="J952" s="8">
        <v>22</v>
      </c>
      <c r="K952" s="8">
        <v>3</v>
      </c>
      <c r="L952" s="8">
        <v>26.6</v>
      </c>
      <c r="M952" s="8">
        <v>69.8</v>
      </c>
      <c r="N952" s="9">
        <v>1011</v>
      </c>
      <c r="O952" s="8">
        <v>1</v>
      </c>
      <c r="P952" s="8">
        <v>2.15</v>
      </c>
      <c r="Q952" s="8">
        <v>52.96</v>
      </c>
      <c r="R952" s="12">
        <v>0</v>
      </c>
      <c r="S952" s="14">
        <v>1</v>
      </c>
    </row>
    <row r="953" spans="1:19">
      <c r="A953" s="6">
        <v>30</v>
      </c>
      <c r="B953" s="7">
        <v>0.83333333333333304</v>
      </c>
      <c r="C953" s="8">
        <v>26.1</v>
      </c>
      <c r="D953" s="8">
        <v>22.18</v>
      </c>
      <c r="E953" s="8">
        <v>0.45</v>
      </c>
      <c r="F953" s="8">
        <v>1.21</v>
      </c>
      <c r="G953" s="8">
        <v>7.6</v>
      </c>
      <c r="H953" s="8">
        <v>8.82</v>
      </c>
      <c r="I953" s="8">
        <v>2.74</v>
      </c>
      <c r="J953" s="8">
        <v>25</v>
      </c>
      <c r="K953" s="8">
        <v>2</v>
      </c>
      <c r="L953" s="8">
        <v>26.6</v>
      </c>
      <c r="M953" s="8">
        <v>70.900000000000006</v>
      </c>
      <c r="N953" s="9">
        <v>1011.6</v>
      </c>
      <c r="O953" s="8">
        <v>2</v>
      </c>
      <c r="P953" s="8">
        <v>2.0099999999999998</v>
      </c>
      <c r="Q953" s="8">
        <v>57.66</v>
      </c>
      <c r="R953" s="12">
        <v>0</v>
      </c>
      <c r="S953" s="14">
        <v>1</v>
      </c>
    </row>
    <row r="954" spans="1:19">
      <c r="A954" s="6">
        <v>30</v>
      </c>
      <c r="B954" s="7">
        <v>0.875</v>
      </c>
      <c r="C954" s="8">
        <v>26.1</v>
      </c>
      <c r="D954" s="8">
        <v>25.4</v>
      </c>
      <c r="E954" s="8">
        <v>0.41</v>
      </c>
      <c r="F954" s="8">
        <v>1.19</v>
      </c>
      <c r="G954" s="8">
        <v>4.58</v>
      </c>
      <c r="H954" s="8">
        <v>5.77</v>
      </c>
      <c r="I954" s="8">
        <v>2.73</v>
      </c>
      <c r="J954" s="8">
        <v>16</v>
      </c>
      <c r="K954" s="8">
        <v>2</v>
      </c>
      <c r="L954" s="8">
        <v>26.6</v>
      </c>
      <c r="M954" s="8">
        <v>72</v>
      </c>
      <c r="N954" s="9">
        <v>1012.1</v>
      </c>
      <c r="O954" s="8">
        <v>2</v>
      </c>
      <c r="P954" s="8">
        <v>2.2000000000000002</v>
      </c>
      <c r="Q954" s="8">
        <v>64.44</v>
      </c>
      <c r="R954" s="12">
        <v>0</v>
      </c>
      <c r="S954" s="14">
        <v>1</v>
      </c>
    </row>
    <row r="955" spans="1:19">
      <c r="A955" s="6">
        <v>30</v>
      </c>
      <c r="B955" s="7">
        <v>0.91666666666666696</v>
      </c>
      <c r="C955" s="8">
        <v>26</v>
      </c>
      <c r="D955" s="8">
        <v>28.17</v>
      </c>
      <c r="E955" s="8">
        <v>0.39</v>
      </c>
      <c r="F955" s="8">
        <v>1.01</v>
      </c>
      <c r="G955" s="8">
        <v>2.57</v>
      </c>
      <c r="H955" s="8">
        <v>3.58</v>
      </c>
      <c r="I955" s="8">
        <v>2.65</v>
      </c>
      <c r="J955" s="8">
        <v>19</v>
      </c>
      <c r="K955" s="8">
        <v>2</v>
      </c>
      <c r="L955" s="8">
        <v>26.6</v>
      </c>
      <c r="M955" s="8">
        <v>73.099999999999994</v>
      </c>
      <c r="N955" s="9">
        <v>1012.3</v>
      </c>
      <c r="O955" s="8">
        <v>2</v>
      </c>
      <c r="P955" s="8">
        <v>2.06</v>
      </c>
      <c r="Q955" s="8">
        <v>70.849999999999994</v>
      </c>
      <c r="R955" s="12">
        <v>0</v>
      </c>
      <c r="S955" s="14">
        <v>1</v>
      </c>
    </row>
    <row r="956" spans="1:19">
      <c r="A956" s="6">
        <v>30</v>
      </c>
      <c r="B956" s="7">
        <v>0.95833333333333304</v>
      </c>
      <c r="C956" s="8">
        <v>26.1</v>
      </c>
      <c r="D956" s="8">
        <v>26.34</v>
      </c>
      <c r="E956" s="8">
        <v>0.4</v>
      </c>
      <c r="F956" s="8">
        <v>1.18</v>
      </c>
      <c r="G956" s="8">
        <v>2.87</v>
      </c>
      <c r="H956" s="8">
        <v>4.05</v>
      </c>
      <c r="I956" s="8">
        <v>3.06</v>
      </c>
      <c r="J956" s="8">
        <v>22</v>
      </c>
      <c r="K956" s="8">
        <v>0</v>
      </c>
      <c r="L956" s="8">
        <v>26.3</v>
      </c>
      <c r="M956" s="8">
        <v>75.099999999999994</v>
      </c>
      <c r="N956" s="9">
        <v>1012.4</v>
      </c>
      <c r="O956" s="8">
        <v>1</v>
      </c>
      <c r="P956" s="8">
        <v>1.8</v>
      </c>
      <c r="Q956" s="8">
        <v>80.06</v>
      </c>
      <c r="R956" s="12">
        <v>0</v>
      </c>
      <c r="S956" s="14">
        <v>1</v>
      </c>
    </row>
    <row r="958" spans="1:19">
      <c r="A958" s="55" t="s">
        <v>37</v>
      </c>
      <c r="B958" s="44"/>
      <c r="C958" s="8">
        <v>0</v>
      </c>
      <c r="D958" s="8">
        <v>0</v>
      </c>
      <c r="E958" s="8">
        <v>0</v>
      </c>
      <c r="F958" s="8">
        <v>0</v>
      </c>
      <c r="G958" s="8">
        <v>0</v>
      </c>
      <c r="H958" s="8">
        <v>0</v>
      </c>
      <c r="I958" s="8">
        <v>0</v>
      </c>
      <c r="J958" s="8">
        <v>0</v>
      </c>
      <c r="K958" s="8">
        <v>1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8">
        <v>0</v>
      </c>
      <c r="R958" s="8">
        <v>0</v>
      </c>
    </row>
    <row r="959" spans="1:19">
      <c r="A959" s="56" t="s">
        <v>1</v>
      </c>
      <c r="B959" s="44"/>
      <c r="C959" s="8">
        <v>0</v>
      </c>
      <c r="D959" s="8">
        <v>0</v>
      </c>
      <c r="E959" s="8">
        <v>0</v>
      </c>
      <c r="F959" s="8">
        <v>0</v>
      </c>
      <c r="G959" s="8">
        <v>0</v>
      </c>
      <c r="H959" s="8">
        <v>0</v>
      </c>
      <c r="I959" s="8">
        <v>0</v>
      </c>
      <c r="J959" s="8">
        <v>0</v>
      </c>
      <c r="K959" s="8">
        <v>6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</row>
    <row r="960" spans="1:19">
      <c r="A960" s="57" t="s">
        <v>2</v>
      </c>
      <c r="B960" s="44"/>
      <c r="C960" s="8">
        <v>0</v>
      </c>
      <c r="D960" s="8">
        <v>0</v>
      </c>
      <c r="E960" s="8">
        <v>0</v>
      </c>
      <c r="F960" s="8">
        <v>0</v>
      </c>
      <c r="G960" s="8">
        <v>0</v>
      </c>
      <c r="H960" s="8">
        <v>0</v>
      </c>
      <c r="I960" s="8">
        <v>0</v>
      </c>
      <c r="J960" s="8">
        <v>1</v>
      </c>
      <c r="K960" s="8">
        <v>4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8">
        <v>0</v>
      </c>
      <c r="R960" s="8">
        <v>0</v>
      </c>
    </row>
    <row r="961" spans="1:19">
      <c r="A961" s="58" t="s">
        <v>3</v>
      </c>
      <c r="B961" s="44"/>
      <c r="C961" s="8">
        <v>0</v>
      </c>
      <c r="D961" s="8">
        <v>0</v>
      </c>
      <c r="E961" s="8">
        <v>0</v>
      </c>
      <c r="F961" s="8">
        <v>0</v>
      </c>
      <c r="G961" s="8">
        <v>0</v>
      </c>
      <c r="H961" s="8">
        <v>0</v>
      </c>
      <c r="I961" s="8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8">
        <v>0</v>
      </c>
      <c r="R961" s="8">
        <v>0</v>
      </c>
    </row>
    <row r="962" spans="1:19">
      <c r="A962" s="59" t="s">
        <v>38</v>
      </c>
      <c r="B962" s="44"/>
      <c r="C962" s="8">
        <f t="shared" ref="C962:R962" si="29">24-C958-C959-C960-C961</f>
        <v>24</v>
      </c>
      <c r="D962" s="8">
        <f t="shared" si="29"/>
        <v>24</v>
      </c>
      <c r="E962" s="8">
        <f t="shared" si="29"/>
        <v>24</v>
      </c>
      <c r="F962" s="8">
        <f t="shared" si="29"/>
        <v>24</v>
      </c>
      <c r="G962" s="8">
        <f t="shared" si="29"/>
        <v>24</v>
      </c>
      <c r="H962" s="8">
        <f t="shared" si="29"/>
        <v>24</v>
      </c>
      <c r="I962" s="8">
        <f t="shared" si="29"/>
        <v>24</v>
      </c>
      <c r="J962" s="8">
        <f t="shared" si="29"/>
        <v>23</v>
      </c>
      <c r="K962" s="8">
        <f t="shared" si="29"/>
        <v>13</v>
      </c>
      <c r="L962" s="8">
        <f t="shared" si="29"/>
        <v>24</v>
      </c>
      <c r="M962" s="8">
        <f t="shared" si="29"/>
        <v>24</v>
      </c>
      <c r="N962" s="8">
        <f t="shared" si="29"/>
        <v>24</v>
      </c>
      <c r="O962" s="8">
        <f t="shared" si="29"/>
        <v>24</v>
      </c>
      <c r="P962" s="8">
        <f t="shared" si="29"/>
        <v>24</v>
      </c>
      <c r="Q962" s="8">
        <f t="shared" si="29"/>
        <v>24</v>
      </c>
      <c r="R962" s="8">
        <f t="shared" si="29"/>
        <v>24</v>
      </c>
    </row>
    <row r="963" spans="1:19">
      <c r="A963" s="60" t="s">
        <v>39</v>
      </c>
      <c r="B963" s="44"/>
      <c r="C963" s="13">
        <f>C962/(SUM(S933:S956))</f>
        <v>1</v>
      </c>
      <c r="D963" s="13">
        <f>D962/(SUM(S933:S956))</f>
        <v>1</v>
      </c>
      <c r="E963" s="13">
        <f>E962/(SUM(S933:S956))</f>
        <v>1</v>
      </c>
      <c r="F963" s="13">
        <f>F962/(SUM(S933:S956))</f>
        <v>1</v>
      </c>
      <c r="G963" s="13">
        <f>G962/(SUM(S933:S956))</f>
        <v>1</v>
      </c>
      <c r="H963" s="13">
        <f>H962/(SUM(S933:S956))</f>
        <v>1</v>
      </c>
      <c r="I963" s="13">
        <f>I962/(SUM(S933:S956))</f>
        <v>1</v>
      </c>
      <c r="J963" s="13">
        <f>J962/(SUM(S933:S956))</f>
        <v>0.95833333333333337</v>
      </c>
      <c r="K963" s="13">
        <f>K962/(SUM(S933:S956))</f>
        <v>0.54166666666666663</v>
      </c>
      <c r="L963" s="13">
        <f>L962/(SUM(S933:S956))</f>
        <v>1</v>
      </c>
      <c r="M963" s="13">
        <f>M962/(SUM(S933:S956))</f>
        <v>1</v>
      </c>
      <c r="N963" s="13">
        <f>N962/(SUM(S933:S956))</f>
        <v>1</v>
      </c>
      <c r="O963" s="13">
        <f>O962/(SUM(S933:S956))</f>
        <v>1</v>
      </c>
      <c r="P963" s="13">
        <f>P962/(SUM(S933:S956))</f>
        <v>1</v>
      </c>
      <c r="Q963" s="13">
        <f>Q962/(SUM(S933:S956))</f>
        <v>1</v>
      </c>
      <c r="R963" s="13">
        <f>R962/(SUM(S933:S956))</f>
        <v>1</v>
      </c>
    </row>
    <row r="965" spans="1:19">
      <c r="A965" s="6">
        <v>31</v>
      </c>
      <c r="B965" s="7">
        <v>0</v>
      </c>
      <c r="C965" s="8">
        <v>26</v>
      </c>
      <c r="D965" s="8">
        <v>21.56</v>
      </c>
      <c r="E965" s="8">
        <v>0.4</v>
      </c>
      <c r="F965" s="8">
        <v>1.08</v>
      </c>
      <c r="G965" s="8">
        <v>5.0199999999999996</v>
      </c>
      <c r="H965" s="8">
        <v>6.1</v>
      </c>
      <c r="I965" s="8">
        <v>2.76</v>
      </c>
      <c r="J965" s="8">
        <v>24</v>
      </c>
      <c r="K965" s="8">
        <v>0</v>
      </c>
      <c r="L965" s="8">
        <v>26</v>
      </c>
      <c r="M965" s="8">
        <v>76.099999999999994</v>
      </c>
      <c r="N965" s="9">
        <v>1012.3</v>
      </c>
      <c r="O965" s="8">
        <v>2</v>
      </c>
      <c r="P965" s="8">
        <v>1.63</v>
      </c>
      <c r="Q965" s="8">
        <v>95.59</v>
      </c>
      <c r="R965" s="12">
        <v>0</v>
      </c>
      <c r="S965" s="14">
        <v>1</v>
      </c>
    </row>
    <row r="966" spans="1:19">
      <c r="A966" s="6">
        <v>31</v>
      </c>
      <c r="B966" s="7">
        <v>4.1666666666666664E-2</v>
      </c>
      <c r="C966" s="8">
        <v>26</v>
      </c>
      <c r="D966" s="8">
        <v>15.05</v>
      </c>
      <c r="E966" s="8">
        <v>0.31</v>
      </c>
      <c r="F966" s="8">
        <v>1.17</v>
      </c>
      <c r="G966" s="8">
        <v>6.79</v>
      </c>
      <c r="H966" s="8">
        <v>7.96</v>
      </c>
      <c r="I966" s="8">
        <v>2.67</v>
      </c>
      <c r="J966" s="8">
        <v>33</v>
      </c>
      <c r="K966" s="8">
        <v>1</v>
      </c>
      <c r="L966" s="8">
        <v>25.3</v>
      </c>
      <c r="M966" s="8">
        <v>80.099999999999994</v>
      </c>
      <c r="N966" s="9">
        <v>1012</v>
      </c>
      <c r="O966" s="8">
        <v>1</v>
      </c>
      <c r="P966" s="8">
        <v>1.2</v>
      </c>
      <c r="Q966" s="8">
        <v>160.9</v>
      </c>
      <c r="R966" s="12">
        <v>0</v>
      </c>
      <c r="S966" s="14">
        <v>1</v>
      </c>
    </row>
    <row r="967" spans="1:19">
      <c r="A967" s="6">
        <v>31</v>
      </c>
      <c r="B967" s="7">
        <v>8.3333333333333301E-2</v>
      </c>
      <c r="C967" s="8">
        <v>26</v>
      </c>
      <c r="D967" s="8">
        <v>12.07</v>
      </c>
      <c r="E967" s="8">
        <v>0.31</v>
      </c>
      <c r="F967" s="8">
        <v>1.28</v>
      </c>
      <c r="G967" s="8">
        <v>7.14</v>
      </c>
      <c r="H967" s="8">
        <v>8.42</v>
      </c>
      <c r="I967" s="8">
        <v>2.72</v>
      </c>
      <c r="J967" s="8">
        <v>30</v>
      </c>
      <c r="K967" s="8">
        <v>3</v>
      </c>
      <c r="L967" s="8">
        <v>24.8</v>
      </c>
      <c r="M967" s="8">
        <v>82.3</v>
      </c>
      <c r="N967" s="9">
        <v>1011.8</v>
      </c>
      <c r="O967" s="8">
        <v>2</v>
      </c>
      <c r="P967" s="8">
        <v>0.86</v>
      </c>
      <c r="Q967" s="8">
        <v>150.37</v>
      </c>
      <c r="R967" s="12">
        <v>0</v>
      </c>
      <c r="S967" s="14">
        <v>1</v>
      </c>
    </row>
    <row r="968" spans="1:19">
      <c r="A968" s="6">
        <v>31</v>
      </c>
      <c r="B968" s="7">
        <v>0.125</v>
      </c>
      <c r="C968" s="8">
        <v>26</v>
      </c>
      <c r="D968" s="8">
        <v>14.25</v>
      </c>
      <c r="E968" s="8">
        <v>0.27</v>
      </c>
      <c r="F968" s="8">
        <v>1.0900000000000001</v>
      </c>
      <c r="G968" s="8">
        <v>6.98</v>
      </c>
      <c r="H968" s="8">
        <v>8.06</v>
      </c>
      <c r="I968" s="8">
        <v>2.67</v>
      </c>
      <c r="J968" s="8">
        <v>30</v>
      </c>
      <c r="K968" s="8">
        <v>0</v>
      </c>
      <c r="L968" s="8">
        <v>24.7</v>
      </c>
      <c r="M968" s="8">
        <v>81.400000000000006</v>
      </c>
      <c r="N968" s="9">
        <v>1011.7</v>
      </c>
      <c r="O968" s="8">
        <v>2</v>
      </c>
      <c r="P968" s="8">
        <v>1.42</v>
      </c>
      <c r="Q968" s="8">
        <v>115.87</v>
      </c>
      <c r="R968" s="12">
        <v>0</v>
      </c>
      <c r="S968" s="14">
        <v>1</v>
      </c>
    </row>
    <row r="969" spans="1:19">
      <c r="A969" s="6">
        <v>31</v>
      </c>
      <c r="B969" s="7">
        <v>0.16666666666666699</v>
      </c>
      <c r="C969" s="8">
        <v>26</v>
      </c>
      <c r="D969" s="8">
        <v>20.65</v>
      </c>
      <c r="E969" s="8">
        <v>0.34</v>
      </c>
      <c r="F969" s="8">
        <v>1.2</v>
      </c>
      <c r="G969" s="8">
        <v>4.63</v>
      </c>
      <c r="H969" s="8">
        <v>5.83</v>
      </c>
      <c r="I969" s="8">
        <v>2.61</v>
      </c>
      <c r="J969" s="8">
        <v>24</v>
      </c>
      <c r="K969" s="8">
        <v>1</v>
      </c>
      <c r="L969" s="8">
        <v>24.6</v>
      </c>
      <c r="M969" s="8">
        <v>79.099999999999994</v>
      </c>
      <c r="N969" s="9">
        <v>1011.7</v>
      </c>
      <c r="O969" s="8">
        <v>1</v>
      </c>
      <c r="P969" s="8">
        <v>2.2200000000000002</v>
      </c>
      <c r="Q969" s="8">
        <v>108.82</v>
      </c>
      <c r="R969" s="12">
        <v>0</v>
      </c>
      <c r="S969" s="14">
        <v>1</v>
      </c>
    </row>
    <row r="970" spans="1:19">
      <c r="A970" s="6">
        <v>31</v>
      </c>
      <c r="B970" s="7">
        <v>0.20833333333333301</v>
      </c>
      <c r="C970" s="8">
        <v>26.1</v>
      </c>
      <c r="D970" s="8">
        <v>18.46</v>
      </c>
      <c r="E970" s="8">
        <v>0.26</v>
      </c>
      <c r="F970" s="8">
        <v>1.24</v>
      </c>
      <c r="G970" s="8">
        <v>3.67</v>
      </c>
      <c r="H970" s="8">
        <v>4.91</v>
      </c>
      <c r="I970" s="8">
        <v>2.42</v>
      </c>
      <c r="J970" s="8">
        <v>15</v>
      </c>
      <c r="K970" s="8">
        <v>2</v>
      </c>
      <c r="L970" s="8">
        <v>24.1</v>
      </c>
      <c r="M970" s="8">
        <v>74.3</v>
      </c>
      <c r="N970" s="9">
        <v>1012.1</v>
      </c>
      <c r="O970" s="8">
        <v>1</v>
      </c>
      <c r="P970" s="8">
        <v>2.85</v>
      </c>
      <c r="Q970" s="8">
        <v>102.44</v>
      </c>
      <c r="R970" s="12">
        <v>0</v>
      </c>
      <c r="S970" s="14">
        <v>1</v>
      </c>
    </row>
    <row r="971" spans="1:19">
      <c r="A971" s="6">
        <v>31</v>
      </c>
      <c r="B971" s="7">
        <v>0.25</v>
      </c>
      <c r="C971" s="8">
        <v>26.1</v>
      </c>
      <c r="D971" s="8">
        <v>14.29</v>
      </c>
      <c r="E971" s="8">
        <v>0.25</v>
      </c>
      <c r="F971" s="8">
        <v>1.33</v>
      </c>
      <c r="G971" s="8">
        <v>6.35</v>
      </c>
      <c r="H971" s="8">
        <v>7.68</v>
      </c>
      <c r="I971" s="8">
        <v>2.2400000000000002</v>
      </c>
      <c r="J971" s="8">
        <v>18</v>
      </c>
      <c r="K971" s="8">
        <v>0</v>
      </c>
      <c r="L971" s="8">
        <v>23.5</v>
      </c>
      <c r="M971" s="8">
        <v>72.900000000000006</v>
      </c>
      <c r="N971" s="9">
        <v>1012.7</v>
      </c>
      <c r="O971" s="8">
        <v>7</v>
      </c>
      <c r="P971" s="8">
        <v>2.68</v>
      </c>
      <c r="Q971" s="8">
        <v>92.96</v>
      </c>
      <c r="R971" s="12">
        <v>0</v>
      </c>
      <c r="S971" s="14">
        <v>1</v>
      </c>
    </row>
    <row r="972" spans="1:19">
      <c r="A972" s="6">
        <v>31</v>
      </c>
      <c r="B972" s="7">
        <v>0.29166666666666702</v>
      </c>
      <c r="C972" s="8">
        <v>26.1</v>
      </c>
      <c r="D972" s="8">
        <v>15.23</v>
      </c>
      <c r="E972" s="8">
        <v>0.28000000000000003</v>
      </c>
      <c r="F972" s="8">
        <v>2.8</v>
      </c>
      <c r="G972" s="8">
        <v>7.85</v>
      </c>
      <c r="H972" s="8">
        <v>10.66</v>
      </c>
      <c r="I972" s="8">
        <v>2.4</v>
      </c>
      <c r="J972" s="8">
        <v>21</v>
      </c>
      <c r="K972" s="23">
        <v>985</v>
      </c>
      <c r="L972" s="8">
        <v>24.3</v>
      </c>
      <c r="M972" s="8">
        <v>70.2</v>
      </c>
      <c r="N972" s="9">
        <v>1013.2</v>
      </c>
      <c r="O972" s="8">
        <v>148</v>
      </c>
      <c r="P972" s="8">
        <v>3.22</v>
      </c>
      <c r="Q972" s="8">
        <v>104.27</v>
      </c>
      <c r="R972" s="12">
        <v>0</v>
      </c>
      <c r="S972" s="14">
        <v>1</v>
      </c>
    </row>
    <row r="973" spans="1:19">
      <c r="A973" s="6">
        <v>31</v>
      </c>
      <c r="B973" s="7">
        <v>0.33333333333333298</v>
      </c>
      <c r="C973" s="8">
        <v>26.5</v>
      </c>
      <c r="D973" s="8">
        <v>21.12</v>
      </c>
      <c r="E973" s="8">
        <v>0.28999999999999998</v>
      </c>
      <c r="F973" s="8">
        <v>3.62</v>
      </c>
      <c r="G973" s="8">
        <v>6.08</v>
      </c>
      <c r="H973" s="8">
        <v>9.6999999999999993</v>
      </c>
      <c r="I973" s="8">
        <v>2.56</v>
      </c>
      <c r="J973" s="8">
        <v>37</v>
      </c>
      <c r="K973" s="22">
        <v>985</v>
      </c>
      <c r="L973" s="8">
        <v>25.7</v>
      </c>
      <c r="M973" s="8">
        <v>64.2</v>
      </c>
      <c r="N973" s="9">
        <v>1013.5</v>
      </c>
      <c r="O973" s="8">
        <v>400</v>
      </c>
      <c r="P973" s="8">
        <v>5.57</v>
      </c>
      <c r="Q973" s="8">
        <v>114.2</v>
      </c>
      <c r="R973" s="12">
        <v>0</v>
      </c>
      <c r="S973" s="14">
        <v>1</v>
      </c>
    </row>
    <row r="974" spans="1:19">
      <c r="A974" s="6">
        <v>31</v>
      </c>
      <c r="B974" s="7">
        <v>0.375</v>
      </c>
      <c r="C974" s="8">
        <v>26.7</v>
      </c>
      <c r="D974" s="8">
        <v>26.06</v>
      </c>
      <c r="E974" s="8">
        <v>0.23</v>
      </c>
      <c r="F974" s="8">
        <v>3.14</v>
      </c>
      <c r="G974" s="8">
        <v>4.3899999999999997</v>
      </c>
      <c r="H974" s="8">
        <v>7.53</v>
      </c>
      <c r="I974" s="8">
        <v>2.3199999999999998</v>
      </c>
      <c r="J974" s="8">
        <v>58</v>
      </c>
      <c r="K974" s="25">
        <v>985</v>
      </c>
      <c r="L974" s="8">
        <v>27.1</v>
      </c>
      <c r="M974" s="8">
        <v>50.4</v>
      </c>
      <c r="N974" s="9">
        <v>1013.6</v>
      </c>
      <c r="O974" s="8">
        <v>639</v>
      </c>
      <c r="P974" s="8">
        <v>6.58</v>
      </c>
      <c r="Q974" s="8">
        <v>120.18</v>
      </c>
      <c r="R974" s="12">
        <v>0</v>
      </c>
      <c r="S974" s="14">
        <v>1</v>
      </c>
    </row>
    <row r="975" spans="1:19">
      <c r="A975" s="6">
        <v>31</v>
      </c>
      <c r="B975" s="7">
        <v>0.41666666666666702</v>
      </c>
      <c r="C975" s="8">
        <v>26.7</v>
      </c>
      <c r="D975" s="8">
        <v>27.83</v>
      </c>
      <c r="E975" s="8">
        <v>0.23</v>
      </c>
      <c r="F975" s="8">
        <v>2.8</v>
      </c>
      <c r="G975" s="8">
        <v>4.67</v>
      </c>
      <c r="H975" s="8">
        <v>7.47</v>
      </c>
      <c r="I975" s="8">
        <v>2.96</v>
      </c>
      <c r="J975" s="8">
        <v>38</v>
      </c>
      <c r="K975" s="25" t="s">
        <v>99</v>
      </c>
      <c r="L975" s="8">
        <v>28.6</v>
      </c>
      <c r="M975" s="8">
        <v>46</v>
      </c>
      <c r="N975" s="9">
        <v>1013.6</v>
      </c>
      <c r="O975" s="8">
        <v>825</v>
      </c>
      <c r="P975" s="8">
        <v>5.58</v>
      </c>
      <c r="Q975" s="8">
        <v>118.14</v>
      </c>
      <c r="R975" s="12">
        <v>0</v>
      </c>
      <c r="S975" s="14">
        <v>1</v>
      </c>
    </row>
    <row r="976" spans="1:19">
      <c r="A976" s="6">
        <v>31</v>
      </c>
      <c r="B976" s="7">
        <v>0.45833333333333298</v>
      </c>
      <c r="C976" s="8">
        <v>25.7</v>
      </c>
      <c r="D976" s="8">
        <v>28.34</v>
      </c>
      <c r="E976" s="8">
        <v>0.28000000000000003</v>
      </c>
      <c r="F976" s="8">
        <v>2.4500000000000002</v>
      </c>
      <c r="G976" s="8">
        <v>3.64</v>
      </c>
      <c r="H976" s="8">
        <v>6.09</v>
      </c>
      <c r="I976" s="8">
        <v>2.4500000000000002</v>
      </c>
      <c r="J976" s="8">
        <v>30</v>
      </c>
      <c r="K976" s="25" t="s">
        <v>99</v>
      </c>
      <c r="L976" s="8">
        <v>30.2</v>
      </c>
      <c r="M976" s="8">
        <v>42.1</v>
      </c>
      <c r="N976" s="9">
        <v>1012.9</v>
      </c>
      <c r="O976" s="8">
        <v>935</v>
      </c>
      <c r="P976" s="8">
        <v>4.71</v>
      </c>
      <c r="Q976" s="8">
        <v>111.85</v>
      </c>
      <c r="R976" s="12">
        <v>0</v>
      </c>
      <c r="S976" s="14">
        <v>1</v>
      </c>
    </row>
    <row r="977" spans="1:19">
      <c r="A977" s="6">
        <v>31</v>
      </c>
      <c r="B977" s="7">
        <v>0.5</v>
      </c>
      <c r="C977" s="8">
        <v>25.4</v>
      </c>
      <c r="D977" s="8">
        <v>34.04</v>
      </c>
      <c r="E977" s="8">
        <v>0.34</v>
      </c>
      <c r="F977" s="8">
        <v>2.14</v>
      </c>
      <c r="G977" s="8">
        <v>3.18</v>
      </c>
      <c r="H977" s="8">
        <v>5.33</v>
      </c>
      <c r="I977" s="8">
        <v>2.78</v>
      </c>
      <c r="J977" s="8">
        <v>27</v>
      </c>
      <c r="K977" s="25" t="s">
        <v>99</v>
      </c>
      <c r="L977" s="8">
        <v>30</v>
      </c>
      <c r="M977" s="8">
        <v>46.8</v>
      </c>
      <c r="N977" s="9">
        <v>1012</v>
      </c>
      <c r="O977" s="8">
        <v>823</v>
      </c>
      <c r="P977" s="8">
        <v>4.04</v>
      </c>
      <c r="Q977" s="8">
        <v>69.790000000000006</v>
      </c>
      <c r="R977" s="12">
        <v>0</v>
      </c>
      <c r="S977" s="14">
        <v>1</v>
      </c>
    </row>
    <row r="978" spans="1:19">
      <c r="A978" s="6">
        <v>31</v>
      </c>
      <c r="B978" s="7">
        <v>0.54166666666666696</v>
      </c>
      <c r="C978" s="8">
        <v>25.3</v>
      </c>
      <c r="D978" s="8">
        <v>36.770000000000003</v>
      </c>
      <c r="E978" s="8">
        <v>0.38</v>
      </c>
      <c r="F978" s="8">
        <v>1.97</v>
      </c>
      <c r="G978" s="8">
        <v>2.59</v>
      </c>
      <c r="H978" s="8">
        <v>4.57</v>
      </c>
      <c r="I978" s="8">
        <v>4.59</v>
      </c>
      <c r="J978" s="8">
        <v>18</v>
      </c>
      <c r="K978" s="25" t="s">
        <v>99</v>
      </c>
      <c r="L978" s="8">
        <v>29.6</v>
      </c>
      <c r="M978" s="8">
        <v>49</v>
      </c>
      <c r="N978" s="9">
        <v>1011.2</v>
      </c>
      <c r="O978" s="8">
        <v>950</v>
      </c>
      <c r="P978" s="8">
        <v>4.6100000000000003</v>
      </c>
      <c r="Q978" s="8">
        <v>53.25</v>
      </c>
      <c r="R978" s="12">
        <v>0</v>
      </c>
      <c r="S978" s="14">
        <v>1</v>
      </c>
    </row>
    <row r="979" spans="1:19">
      <c r="A979" s="6">
        <v>31</v>
      </c>
      <c r="B979" s="7">
        <v>0.58333333333333304</v>
      </c>
      <c r="C979" s="8">
        <v>24.6</v>
      </c>
      <c r="D979" s="8">
        <v>31.64</v>
      </c>
      <c r="E979" s="8">
        <v>0.37</v>
      </c>
      <c r="F979" s="8">
        <v>1.88</v>
      </c>
      <c r="G979" s="8">
        <v>2.25</v>
      </c>
      <c r="H979" s="8">
        <v>4.13</v>
      </c>
      <c r="I979" s="8">
        <v>3.45</v>
      </c>
      <c r="J979" s="8">
        <v>20</v>
      </c>
      <c r="K979" s="25" t="s">
        <v>99</v>
      </c>
      <c r="L979" s="8">
        <v>29.7</v>
      </c>
      <c r="M979" s="8">
        <v>49</v>
      </c>
      <c r="N979" s="9">
        <v>1010.7</v>
      </c>
      <c r="O979" s="8">
        <v>828</v>
      </c>
      <c r="P979" s="8">
        <v>4.74</v>
      </c>
      <c r="Q979" s="8">
        <v>55.6</v>
      </c>
      <c r="R979" s="12">
        <v>0</v>
      </c>
      <c r="S979" s="14">
        <v>1</v>
      </c>
    </row>
    <row r="980" spans="1:19">
      <c r="A980" s="6">
        <v>31</v>
      </c>
      <c r="B980" s="7">
        <v>0.625</v>
      </c>
      <c r="C980" s="8">
        <v>24.7</v>
      </c>
      <c r="D980" s="8">
        <v>30.47</v>
      </c>
      <c r="E980" s="8">
        <v>0.38</v>
      </c>
      <c r="F980" s="8">
        <v>1.99</v>
      </c>
      <c r="G980" s="8">
        <v>2.27</v>
      </c>
      <c r="H980" s="8">
        <v>4.26</v>
      </c>
      <c r="I980" s="8">
        <v>2.63</v>
      </c>
      <c r="J980" s="8">
        <v>14</v>
      </c>
      <c r="K980" s="25" t="s">
        <v>99</v>
      </c>
      <c r="L980" s="8">
        <v>29.4</v>
      </c>
      <c r="M980" s="8">
        <v>51.6</v>
      </c>
      <c r="N980" s="9">
        <v>1010.5</v>
      </c>
      <c r="O980" s="8">
        <v>639</v>
      </c>
      <c r="P980" s="8">
        <v>4.38</v>
      </c>
      <c r="Q980" s="8">
        <v>58.55</v>
      </c>
      <c r="R980" s="12">
        <v>0</v>
      </c>
      <c r="S980" s="14">
        <v>1</v>
      </c>
    </row>
    <row r="981" spans="1:19">
      <c r="A981" s="6">
        <v>31</v>
      </c>
      <c r="B981" s="7">
        <v>0.66666666666666696</v>
      </c>
      <c r="C981" s="8">
        <v>25.2</v>
      </c>
      <c r="D981" s="8">
        <v>29.62</v>
      </c>
      <c r="E981" s="8">
        <v>0.36</v>
      </c>
      <c r="F981" s="8">
        <v>2</v>
      </c>
      <c r="G981" s="8">
        <v>2.74</v>
      </c>
      <c r="H981" s="8">
        <v>4.74</v>
      </c>
      <c r="I981" s="8">
        <v>3.02</v>
      </c>
      <c r="J981" s="8">
        <v>14</v>
      </c>
      <c r="K981" s="25" t="s">
        <v>99</v>
      </c>
      <c r="L981" s="8">
        <v>29</v>
      </c>
      <c r="M981" s="8">
        <v>55.6</v>
      </c>
      <c r="N981" s="9">
        <v>1010.6</v>
      </c>
      <c r="O981" s="8">
        <v>391</v>
      </c>
      <c r="P981" s="8">
        <v>4.87</v>
      </c>
      <c r="Q981" s="8">
        <v>46.73</v>
      </c>
      <c r="R981" s="12">
        <v>0</v>
      </c>
      <c r="S981" s="14">
        <v>1</v>
      </c>
    </row>
    <row r="982" spans="1:19">
      <c r="A982" s="6">
        <v>31</v>
      </c>
      <c r="B982" s="7">
        <v>0.70833333333333304</v>
      </c>
      <c r="C982" s="8">
        <v>25.2</v>
      </c>
      <c r="D982" s="8">
        <v>27.92</v>
      </c>
      <c r="E982" s="8">
        <v>0.38</v>
      </c>
      <c r="F982" s="8">
        <v>1.77</v>
      </c>
      <c r="G982" s="8">
        <v>2.2599999999999998</v>
      </c>
      <c r="H982" s="8">
        <v>4.03</v>
      </c>
      <c r="I982" s="8">
        <v>3.95</v>
      </c>
      <c r="J982" s="8">
        <v>14</v>
      </c>
      <c r="K982" s="25" t="s">
        <v>99</v>
      </c>
      <c r="L982" s="8">
        <v>28.3</v>
      </c>
      <c r="M982" s="8">
        <v>60.8</v>
      </c>
      <c r="N982" s="9">
        <v>1011</v>
      </c>
      <c r="O982" s="8">
        <v>155</v>
      </c>
      <c r="P982" s="8">
        <v>4.3</v>
      </c>
      <c r="Q982" s="8">
        <v>46.39</v>
      </c>
      <c r="R982" s="12">
        <v>0</v>
      </c>
      <c r="S982" s="14">
        <v>1</v>
      </c>
    </row>
    <row r="983" spans="1:19">
      <c r="A983" s="6">
        <v>31</v>
      </c>
      <c r="B983" s="7">
        <v>0.75</v>
      </c>
      <c r="C983" s="8">
        <v>25.4</v>
      </c>
      <c r="D983" s="8">
        <v>26.32</v>
      </c>
      <c r="E983" s="8">
        <v>0.47</v>
      </c>
      <c r="F983" s="8">
        <v>1.74</v>
      </c>
      <c r="G983" s="8">
        <v>3.86</v>
      </c>
      <c r="H983" s="8">
        <v>5.6</v>
      </c>
      <c r="I983" s="8">
        <v>3.83</v>
      </c>
      <c r="J983" s="8">
        <v>24</v>
      </c>
      <c r="K983" s="25" t="s">
        <v>99</v>
      </c>
      <c r="L983" s="8">
        <v>27.3</v>
      </c>
      <c r="M983" s="8">
        <v>67.400000000000006</v>
      </c>
      <c r="N983" s="9">
        <v>1011.6</v>
      </c>
      <c r="O983" s="8">
        <v>12</v>
      </c>
      <c r="P983" s="8">
        <v>3.56</v>
      </c>
      <c r="Q983" s="8">
        <v>52.73</v>
      </c>
      <c r="R983" s="12">
        <v>0</v>
      </c>
      <c r="S983" s="14">
        <v>1</v>
      </c>
    </row>
    <row r="984" spans="1:19">
      <c r="A984" s="6">
        <v>31</v>
      </c>
      <c r="B984" s="7">
        <v>0.79166666666666696</v>
      </c>
      <c r="C984" s="8">
        <v>25.6</v>
      </c>
      <c r="D984" s="8">
        <v>24.54</v>
      </c>
      <c r="E984" s="8">
        <v>0.45</v>
      </c>
      <c r="F984" s="8">
        <v>2.02</v>
      </c>
      <c r="G984" s="8">
        <v>4.8499999999999996</v>
      </c>
      <c r="H984" s="8">
        <v>6.87</v>
      </c>
      <c r="I984" s="8">
        <v>2.74</v>
      </c>
      <c r="J984" s="8">
        <v>12</v>
      </c>
      <c r="K984" s="25" t="s">
        <v>99</v>
      </c>
      <c r="L984" s="8">
        <v>27</v>
      </c>
      <c r="M984" s="8">
        <v>70.2</v>
      </c>
      <c r="N984" s="9">
        <v>1012.4</v>
      </c>
      <c r="O984" s="8">
        <v>2</v>
      </c>
      <c r="P984" s="8">
        <v>2.9</v>
      </c>
      <c r="Q984" s="8">
        <v>55.55</v>
      </c>
      <c r="R984" s="12">
        <v>0</v>
      </c>
      <c r="S984" s="14">
        <v>1</v>
      </c>
    </row>
    <row r="985" spans="1:19">
      <c r="A985" s="6">
        <v>31</v>
      </c>
      <c r="B985" s="7">
        <v>0.83333333333333304</v>
      </c>
      <c r="C985" s="8">
        <v>25.7</v>
      </c>
      <c r="D985" s="8">
        <v>25.11</v>
      </c>
      <c r="E985" s="8">
        <v>0.39</v>
      </c>
      <c r="F985" s="8">
        <v>1.2</v>
      </c>
      <c r="G985" s="8">
        <v>3.61</v>
      </c>
      <c r="H985" s="8">
        <v>4.8099999999999996</v>
      </c>
      <c r="I985" s="8">
        <v>2.52</v>
      </c>
      <c r="J985" s="8">
        <v>12</v>
      </c>
      <c r="K985" s="25" t="s">
        <v>99</v>
      </c>
      <c r="L985" s="8">
        <v>26.8</v>
      </c>
      <c r="M985" s="8">
        <v>71.599999999999994</v>
      </c>
      <c r="N985" s="9">
        <v>1013.3</v>
      </c>
      <c r="O985" s="8">
        <v>2</v>
      </c>
      <c r="P985" s="8">
        <v>2.76</v>
      </c>
      <c r="Q985" s="8">
        <v>58.18</v>
      </c>
      <c r="R985" s="12">
        <v>0</v>
      </c>
      <c r="S985" s="14">
        <v>1</v>
      </c>
    </row>
    <row r="986" spans="1:19">
      <c r="A986" s="6">
        <v>31</v>
      </c>
      <c r="B986" s="7">
        <v>0.875</v>
      </c>
      <c r="C986" s="8">
        <v>25.7</v>
      </c>
      <c r="D986" s="8">
        <v>26.84</v>
      </c>
      <c r="E986" s="8">
        <v>0.36</v>
      </c>
      <c r="F986" s="8">
        <v>1.32</v>
      </c>
      <c r="G986" s="8">
        <v>2.88</v>
      </c>
      <c r="H986" s="8">
        <v>4.2</v>
      </c>
      <c r="I986" s="8">
        <v>2.5499999999999998</v>
      </c>
      <c r="J986" s="8">
        <v>13</v>
      </c>
      <c r="K986" s="25" t="s">
        <v>99</v>
      </c>
      <c r="L986" s="8">
        <v>26.8</v>
      </c>
      <c r="M986" s="8">
        <v>73.5</v>
      </c>
      <c r="N986" s="9">
        <v>1014</v>
      </c>
      <c r="O986" s="8">
        <v>2</v>
      </c>
      <c r="P986" s="8">
        <v>2.4500000000000002</v>
      </c>
      <c r="Q986" s="8">
        <v>60.13</v>
      </c>
      <c r="R986" s="12">
        <v>0</v>
      </c>
      <c r="S986" s="14">
        <v>1</v>
      </c>
    </row>
    <row r="987" spans="1:19">
      <c r="A987" s="6">
        <v>31</v>
      </c>
      <c r="B987" s="7">
        <v>0.91666666666666696</v>
      </c>
      <c r="C987" s="8">
        <v>25.8</v>
      </c>
      <c r="D987" s="8">
        <v>28.47</v>
      </c>
      <c r="E987" s="8">
        <v>0.37</v>
      </c>
      <c r="F987" s="8">
        <v>1.08</v>
      </c>
      <c r="G987" s="8">
        <v>2.04</v>
      </c>
      <c r="H987" s="8">
        <v>3.12</v>
      </c>
      <c r="I987" s="8">
        <v>2.59</v>
      </c>
      <c r="J987" s="8">
        <v>19</v>
      </c>
      <c r="K987" s="25" t="s">
        <v>99</v>
      </c>
      <c r="L987" s="8">
        <v>26.7</v>
      </c>
      <c r="M987" s="8">
        <v>74</v>
      </c>
      <c r="N987" s="9">
        <v>1014.5</v>
      </c>
      <c r="O987" s="8">
        <v>2</v>
      </c>
      <c r="P987" s="8">
        <v>2.73</v>
      </c>
      <c r="Q987" s="8">
        <v>58.54</v>
      </c>
      <c r="R987" s="12">
        <v>0</v>
      </c>
      <c r="S987" s="14">
        <v>1</v>
      </c>
    </row>
    <row r="988" spans="1:19">
      <c r="A988" s="6">
        <v>31</v>
      </c>
      <c r="B988" s="7">
        <v>0.95833333333333304</v>
      </c>
      <c r="C988" s="8">
        <v>25.7</v>
      </c>
      <c r="D988" s="8">
        <v>28.18</v>
      </c>
      <c r="E988" s="8">
        <v>0.36</v>
      </c>
      <c r="F988" s="8">
        <v>1.1399999999999999</v>
      </c>
      <c r="G988" s="8">
        <v>1.26</v>
      </c>
      <c r="H988" s="8">
        <v>2.4</v>
      </c>
      <c r="I988" s="8">
        <v>2.6</v>
      </c>
      <c r="J988" s="8">
        <v>19</v>
      </c>
      <c r="K988" s="25" t="s">
        <v>99</v>
      </c>
      <c r="L988" s="8">
        <v>26.6</v>
      </c>
      <c r="M988" s="8">
        <v>75.599999999999994</v>
      </c>
      <c r="N988" s="9">
        <v>1014.6</v>
      </c>
      <c r="O988" s="8">
        <v>2</v>
      </c>
      <c r="P988" s="8">
        <v>2.66</v>
      </c>
      <c r="Q988" s="8">
        <v>63.2</v>
      </c>
      <c r="R988" s="12">
        <v>0</v>
      </c>
      <c r="S988" s="14">
        <v>1</v>
      </c>
    </row>
    <row r="990" spans="1:19">
      <c r="A990" s="55" t="s">
        <v>37</v>
      </c>
      <c r="B990" s="44"/>
      <c r="C990" s="8">
        <v>0</v>
      </c>
      <c r="D990" s="8">
        <v>0</v>
      </c>
      <c r="E990" s="8">
        <v>0</v>
      </c>
      <c r="F990" s="8">
        <v>0</v>
      </c>
      <c r="G990" s="8">
        <v>0</v>
      </c>
      <c r="H990" s="8">
        <v>0</v>
      </c>
      <c r="I990" s="8">
        <v>0</v>
      </c>
      <c r="J990" s="8">
        <v>0</v>
      </c>
      <c r="K990" s="8">
        <v>1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8">
        <v>0</v>
      </c>
      <c r="R990" s="8">
        <v>0</v>
      </c>
    </row>
    <row r="991" spans="1:19">
      <c r="A991" s="56" t="s">
        <v>1</v>
      </c>
      <c r="B991" s="44"/>
      <c r="C991" s="8">
        <v>0</v>
      </c>
      <c r="D991" s="8">
        <v>0</v>
      </c>
      <c r="E991" s="8">
        <v>0</v>
      </c>
      <c r="F991" s="8">
        <v>0</v>
      </c>
      <c r="G991" s="8">
        <v>0</v>
      </c>
      <c r="H991" s="8">
        <v>0</v>
      </c>
      <c r="I991" s="8">
        <v>0</v>
      </c>
      <c r="J991" s="8">
        <v>0</v>
      </c>
      <c r="K991" s="8">
        <v>1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8">
        <v>0</v>
      </c>
      <c r="R991" s="8">
        <v>0</v>
      </c>
    </row>
    <row r="992" spans="1:19">
      <c r="A992" s="57" t="s">
        <v>2</v>
      </c>
      <c r="B992" s="44"/>
      <c r="C992" s="8">
        <v>0</v>
      </c>
      <c r="D992" s="8">
        <v>0</v>
      </c>
      <c r="E992" s="8">
        <v>0</v>
      </c>
      <c r="F992" s="8">
        <v>0</v>
      </c>
      <c r="G992" s="8">
        <v>0</v>
      </c>
      <c r="H992" s="8">
        <v>0</v>
      </c>
      <c r="I992" s="8">
        <v>0</v>
      </c>
      <c r="J992" s="8">
        <v>0</v>
      </c>
      <c r="K992" s="8">
        <v>15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8">
        <v>0</v>
      </c>
      <c r="R992" s="8">
        <v>0</v>
      </c>
    </row>
    <row r="993" spans="1:20">
      <c r="A993" s="58" t="s">
        <v>3</v>
      </c>
      <c r="B993" s="44"/>
      <c r="C993" s="8">
        <v>0</v>
      </c>
      <c r="D993" s="8">
        <v>0</v>
      </c>
      <c r="E993" s="8">
        <v>0</v>
      </c>
      <c r="F993" s="8">
        <v>0</v>
      </c>
      <c r="G993" s="8">
        <v>0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8">
        <v>0</v>
      </c>
      <c r="R993" s="8">
        <v>0</v>
      </c>
    </row>
    <row r="994" spans="1:20" ht="15.75" customHeight="1">
      <c r="A994" s="59" t="s">
        <v>38</v>
      </c>
      <c r="B994" s="44"/>
      <c r="C994" s="8">
        <f t="shared" ref="C994:R994" si="30">24-C990-C991-C992-C993</f>
        <v>24</v>
      </c>
      <c r="D994" s="8">
        <f t="shared" si="30"/>
        <v>24</v>
      </c>
      <c r="E994" s="8">
        <f t="shared" si="30"/>
        <v>24</v>
      </c>
      <c r="F994" s="8">
        <f t="shared" si="30"/>
        <v>24</v>
      </c>
      <c r="G994" s="8">
        <f t="shared" si="30"/>
        <v>24</v>
      </c>
      <c r="H994" s="8">
        <f t="shared" si="30"/>
        <v>24</v>
      </c>
      <c r="I994" s="8">
        <f t="shared" si="30"/>
        <v>24</v>
      </c>
      <c r="J994" s="8">
        <f t="shared" si="30"/>
        <v>24</v>
      </c>
      <c r="K994" s="8">
        <f t="shared" si="30"/>
        <v>7</v>
      </c>
      <c r="L994" s="8">
        <f t="shared" si="30"/>
        <v>24</v>
      </c>
      <c r="M994" s="8">
        <f t="shared" si="30"/>
        <v>24</v>
      </c>
      <c r="N994" s="8">
        <f t="shared" si="30"/>
        <v>24</v>
      </c>
      <c r="O994" s="8">
        <f t="shared" si="30"/>
        <v>24</v>
      </c>
      <c r="P994" s="8">
        <f t="shared" si="30"/>
        <v>24</v>
      </c>
      <c r="Q994" s="8">
        <f t="shared" si="30"/>
        <v>24</v>
      </c>
      <c r="R994" s="8">
        <f t="shared" si="30"/>
        <v>24</v>
      </c>
      <c r="S994" s="29">
        <f>SUM(S5:S988)</f>
        <v>744</v>
      </c>
    </row>
    <row r="995" spans="1:20">
      <c r="A995" s="60" t="s">
        <v>39</v>
      </c>
      <c r="B995" s="44"/>
      <c r="C995" s="13">
        <f>C994/(SUM(S965:S988))</f>
        <v>1</v>
      </c>
      <c r="D995" s="13">
        <f>D994/(SUM(S965:S988))</f>
        <v>1</v>
      </c>
      <c r="E995" s="13">
        <f>E994/(SUM(S965:S988))</f>
        <v>1</v>
      </c>
      <c r="F995" s="13">
        <f>F994/(SUM(S965:S988))</f>
        <v>1</v>
      </c>
      <c r="G995" s="13">
        <f>G994/(SUM(S965:S988))</f>
        <v>1</v>
      </c>
      <c r="H995" s="13">
        <f>H994/(SUM(S965:S988))</f>
        <v>1</v>
      </c>
      <c r="I995" s="13">
        <f>I994/(SUM(S965:S988))</f>
        <v>1</v>
      </c>
      <c r="J995" s="13">
        <f>J994/(SUM(S965:S988))</f>
        <v>1</v>
      </c>
      <c r="K995" s="13">
        <f>K994/(SUM(S965:S988))</f>
        <v>0.29166666666666669</v>
      </c>
      <c r="L995" s="13">
        <f>L994/(SUM(S965:S988))</f>
        <v>1</v>
      </c>
      <c r="M995" s="13">
        <f>M994/(SUM(S965:S988))</f>
        <v>1</v>
      </c>
      <c r="N995" s="13">
        <f>N994/(SUM(S965:S988))</f>
        <v>1</v>
      </c>
      <c r="O995" s="13">
        <f>O994/(SUM(S965:S988))</f>
        <v>1</v>
      </c>
      <c r="P995" s="13">
        <f>P994/(SUM(S965:S988))</f>
        <v>1</v>
      </c>
      <c r="Q995" s="13">
        <f>Q994/(SUM(S965:S988))</f>
        <v>1</v>
      </c>
      <c r="R995" s="13">
        <f>R994/(SUM(S965:S988))</f>
        <v>1</v>
      </c>
    </row>
    <row r="998" spans="1:20" ht="15.75" customHeight="1">
      <c r="A998" s="64" t="s">
        <v>100</v>
      </c>
      <c r="B998" s="44"/>
      <c r="C998" s="30">
        <f>S994</f>
        <v>744</v>
      </c>
      <c r="D998" s="30">
        <f>S994</f>
        <v>744</v>
      </c>
      <c r="E998" s="30">
        <f>S994</f>
        <v>744</v>
      </c>
      <c r="F998" s="30">
        <f>S994</f>
        <v>744</v>
      </c>
      <c r="G998" s="30">
        <f>S994</f>
        <v>744</v>
      </c>
      <c r="H998" s="30">
        <f>S994</f>
        <v>744</v>
      </c>
      <c r="I998" s="30">
        <f>S994</f>
        <v>744</v>
      </c>
      <c r="J998" s="30">
        <f>S994</f>
        <v>744</v>
      </c>
      <c r="K998" s="30">
        <f>S994</f>
        <v>744</v>
      </c>
      <c r="L998" s="30">
        <f>S994</f>
        <v>744</v>
      </c>
      <c r="M998" s="30">
        <f>S994</f>
        <v>744</v>
      </c>
      <c r="N998" s="30">
        <f>S994</f>
        <v>744</v>
      </c>
      <c r="O998" s="30">
        <f>S994</f>
        <v>744</v>
      </c>
      <c r="P998" s="30">
        <f>S994</f>
        <v>744</v>
      </c>
      <c r="Q998" s="30">
        <f>S994</f>
        <v>744</v>
      </c>
      <c r="R998" s="30">
        <f>S994</f>
        <v>744</v>
      </c>
      <c r="S998" s="30"/>
      <c r="T998" s="30">
        <f>SUM(C998:R998)</f>
        <v>11904</v>
      </c>
    </row>
    <row r="1000" spans="1:20" ht="15.75" customHeight="1">
      <c r="A1000" s="43" t="s">
        <v>0</v>
      </c>
      <c r="B1000" s="44"/>
      <c r="C1000" s="31">
        <f t="shared" ref="C1000:R1000" si="31">SUM(C30,C62,C94,C126,C158,C190,C222,C254,C286,C318,C350,C382,C414,C446,C478,C510,C542,C574,C606,C638,C670,C702,C734,C766,C798,C830,C862,C894,C926,C958,C990)</f>
        <v>0</v>
      </c>
      <c r="D1000" s="31">
        <f t="shared" si="31"/>
        <v>0</v>
      </c>
      <c r="E1000" s="31">
        <f t="shared" si="31"/>
        <v>9</v>
      </c>
      <c r="F1000" s="31">
        <f t="shared" si="31"/>
        <v>0</v>
      </c>
      <c r="G1000" s="31">
        <f t="shared" si="31"/>
        <v>0</v>
      </c>
      <c r="H1000" s="31">
        <f t="shared" si="31"/>
        <v>0</v>
      </c>
      <c r="I1000" s="31">
        <f t="shared" si="31"/>
        <v>0</v>
      </c>
      <c r="J1000" s="31">
        <f t="shared" si="31"/>
        <v>0</v>
      </c>
      <c r="K1000" s="31">
        <f t="shared" si="31"/>
        <v>10</v>
      </c>
      <c r="L1000" s="31">
        <f t="shared" si="31"/>
        <v>0</v>
      </c>
      <c r="M1000" s="31">
        <f t="shared" si="31"/>
        <v>0</v>
      </c>
      <c r="N1000" s="31">
        <f t="shared" si="31"/>
        <v>0</v>
      </c>
      <c r="O1000" s="31">
        <f t="shared" si="31"/>
        <v>9</v>
      </c>
      <c r="P1000" s="31">
        <f t="shared" si="31"/>
        <v>0</v>
      </c>
      <c r="Q1000" s="31">
        <f t="shared" si="31"/>
        <v>0</v>
      </c>
      <c r="R1000" s="31">
        <f t="shared" si="31"/>
        <v>104</v>
      </c>
      <c r="S1000" s="32"/>
      <c r="T1000" s="31">
        <f t="shared" ref="T1000:T1004" si="32">SUM(C1000:R1000)</f>
        <v>132</v>
      </c>
    </row>
    <row r="1001" spans="1:20" ht="15.75" customHeight="1">
      <c r="A1001" s="45" t="s">
        <v>1</v>
      </c>
      <c r="B1001" s="44"/>
      <c r="C1001" s="30">
        <f t="shared" ref="C1001:R1001" si="33">SUM(C31,C63,C95,C127,C159,C191,C223,C255,C287,C319,C351,C383,C415,C447,C479,C511,C543,C575,C607,C639,C671,C703,C735,C767,C799,C831,C863,C895,C927,C959,C991)</f>
        <v>0</v>
      </c>
      <c r="D1001" s="30">
        <f t="shared" si="33"/>
        <v>0</v>
      </c>
      <c r="E1001" s="30">
        <f t="shared" si="33"/>
        <v>16</v>
      </c>
      <c r="F1001" s="30">
        <f t="shared" si="33"/>
        <v>0</v>
      </c>
      <c r="G1001" s="30">
        <f t="shared" si="33"/>
        <v>0</v>
      </c>
      <c r="H1001" s="30">
        <f t="shared" si="33"/>
        <v>0</v>
      </c>
      <c r="I1001" s="30">
        <f t="shared" si="33"/>
        <v>0</v>
      </c>
      <c r="J1001" s="30">
        <f t="shared" si="33"/>
        <v>12</v>
      </c>
      <c r="K1001" s="30">
        <f t="shared" si="33"/>
        <v>213</v>
      </c>
      <c r="L1001" s="30">
        <f t="shared" si="33"/>
        <v>0</v>
      </c>
      <c r="M1001" s="30">
        <f t="shared" si="33"/>
        <v>0</v>
      </c>
      <c r="N1001" s="30">
        <f t="shared" si="33"/>
        <v>0</v>
      </c>
      <c r="O1001" s="30">
        <f t="shared" si="33"/>
        <v>0</v>
      </c>
      <c r="P1001" s="30">
        <f t="shared" si="33"/>
        <v>0</v>
      </c>
      <c r="Q1001" s="30">
        <f t="shared" si="33"/>
        <v>0</v>
      </c>
      <c r="R1001" s="30">
        <f t="shared" si="33"/>
        <v>0</v>
      </c>
      <c r="S1001" s="33"/>
      <c r="T1001" s="30">
        <f t="shared" si="32"/>
        <v>241</v>
      </c>
    </row>
    <row r="1002" spans="1:20" ht="15.75" customHeight="1">
      <c r="A1002" s="46" t="s">
        <v>2</v>
      </c>
      <c r="B1002" s="44"/>
      <c r="C1002" s="34">
        <f t="shared" ref="C1002:R1002" si="34">SUM(C32,C64,C96,C128,C160,C192,C224,C256,C288,C320,C352,C384,C416,C448,C480,C512,C544,C576,C608,C640,C672,C704,C736,C768,C800,C832,C864,C896,C928,C960,C992)</f>
        <v>10</v>
      </c>
      <c r="D1002" s="34">
        <f t="shared" si="34"/>
        <v>2</v>
      </c>
      <c r="E1002" s="34">
        <f t="shared" si="34"/>
        <v>4</v>
      </c>
      <c r="F1002" s="34">
        <f t="shared" si="34"/>
        <v>3</v>
      </c>
      <c r="G1002" s="34">
        <f t="shared" si="34"/>
        <v>3</v>
      </c>
      <c r="H1002" s="34">
        <f t="shared" si="34"/>
        <v>3</v>
      </c>
      <c r="I1002" s="34">
        <f t="shared" si="34"/>
        <v>4</v>
      </c>
      <c r="J1002" s="34">
        <f t="shared" si="34"/>
        <v>9</v>
      </c>
      <c r="K1002" s="34">
        <f t="shared" si="34"/>
        <v>53</v>
      </c>
      <c r="L1002" s="34">
        <f t="shared" si="34"/>
        <v>10</v>
      </c>
      <c r="M1002" s="34">
        <f t="shared" si="34"/>
        <v>10</v>
      </c>
      <c r="N1002" s="34">
        <f t="shared" si="34"/>
        <v>10</v>
      </c>
      <c r="O1002" s="34">
        <f t="shared" si="34"/>
        <v>10</v>
      </c>
      <c r="P1002" s="34">
        <f t="shared" si="34"/>
        <v>10</v>
      </c>
      <c r="Q1002" s="34">
        <f t="shared" si="34"/>
        <v>10</v>
      </c>
      <c r="R1002" s="34">
        <f t="shared" si="34"/>
        <v>10</v>
      </c>
      <c r="S1002" s="35"/>
      <c r="T1002" s="34">
        <f t="shared" si="32"/>
        <v>161</v>
      </c>
    </row>
    <row r="1003" spans="1:20" ht="15.75" customHeight="1">
      <c r="A1003" s="47" t="s">
        <v>3</v>
      </c>
      <c r="B1003" s="44"/>
      <c r="C1003" s="36">
        <f t="shared" ref="C1003:R1003" si="35">SUM(C33,C65,C97,C129,C161,C193,C225,C257,C289,C321,C353,C385,C417,C449,C481,C513,C545,C577,C609,C641,C673,C705,C737,C769,C801,C833,C865,C897,C929,C961,C993)</f>
        <v>0</v>
      </c>
      <c r="D1003" s="36">
        <f t="shared" si="35"/>
        <v>2</v>
      </c>
      <c r="E1003" s="36">
        <f t="shared" si="35"/>
        <v>9</v>
      </c>
      <c r="F1003" s="36">
        <f t="shared" si="35"/>
        <v>3</v>
      </c>
      <c r="G1003" s="36">
        <f t="shared" si="35"/>
        <v>3</v>
      </c>
      <c r="H1003" s="36">
        <f t="shared" si="35"/>
        <v>3</v>
      </c>
      <c r="I1003" s="36">
        <f t="shared" si="35"/>
        <v>5</v>
      </c>
      <c r="J1003" s="36">
        <f t="shared" si="35"/>
        <v>3</v>
      </c>
      <c r="K1003" s="36">
        <f t="shared" si="35"/>
        <v>3</v>
      </c>
      <c r="L1003" s="36">
        <f t="shared" si="35"/>
        <v>0</v>
      </c>
      <c r="M1003" s="36">
        <f t="shared" si="35"/>
        <v>0</v>
      </c>
      <c r="N1003" s="36">
        <f t="shared" si="35"/>
        <v>0</v>
      </c>
      <c r="O1003" s="36">
        <f t="shared" si="35"/>
        <v>0</v>
      </c>
      <c r="P1003" s="36">
        <f t="shared" si="35"/>
        <v>0</v>
      </c>
      <c r="Q1003" s="36">
        <f t="shared" si="35"/>
        <v>0</v>
      </c>
      <c r="R1003" s="36">
        <f t="shared" si="35"/>
        <v>1</v>
      </c>
      <c r="S1003" s="37"/>
      <c r="T1003" s="36">
        <f t="shared" si="32"/>
        <v>32</v>
      </c>
    </row>
    <row r="1004" spans="1:20" ht="15.75" customHeight="1">
      <c r="A1004" s="61" t="s">
        <v>38</v>
      </c>
      <c r="B1004" s="44"/>
      <c r="C1004" s="38">
        <f t="shared" ref="C1004:R1004" si="36">SUM(C34,C66,C98,C130,C162,C194,C226,C258,C290,C322,C354,C386,C418,C450,C482,C514,C546,C578,C610,C642,C674,C706,C738,C770,C802,C834,C866,C898,C930,C962,C994)</f>
        <v>734</v>
      </c>
      <c r="D1004" s="38">
        <f t="shared" si="36"/>
        <v>740</v>
      </c>
      <c r="E1004" s="38">
        <f t="shared" si="36"/>
        <v>706</v>
      </c>
      <c r="F1004" s="38">
        <f t="shared" si="36"/>
        <v>738</v>
      </c>
      <c r="G1004" s="38">
        <f t="shared" si="36"/>
        <v>738</v>
      </c>
      <c r="H1004" s="38">
        <f t="shared" si="36"/>
        <v>738</v>
      </c>
      <c r="I1004" s="38">
        <f t="shared" si="36"/>
        <v>735</v>
      </c>
      <c r="J1004" s="38">
        <f t="shared" si="36"/>
        <v>720</v>
      </c>
      <c r="K1004" s="38">
        <f t="shared" si="36"/>
        <v>465</v>
      </c>
      <c r="L1004" s="38">
        <f t="shared" si="36"/>
        <v>734</v>
      </c>
      <c r="M1004" s="38">
        <f t="shared" si="36"/>
        <v>734</v>
      </c>
      <c r="N1004" s="38">
        <f t="shared" si="36"/>
        <v>734</v>
      </c>
      <c r="O1004" s="38">
        <f t="shared" si="36"/>
        <v>725</v>
      </c>
      <c r="P1004" s="38">
        <f t="shared" si="36"/>
        <v>734</v>
      </c>
      <c r="Q1004" s="38">
        <f t="shared" si="36"/>
        <v>734</v>
      </c>
      <c r="R1004" s="38">
        <f t="shared" si="36"/>
        <v>629</v>
      </c>
      <c r="S1004" s="39"/>
      <c r="T1004" s="38">
        <f t="shared" si="32"/>
        <v>11338</v>
      </c>
    </row>
    <row r="1006" spans="1:20" ht="15.75" customHeight="1">
      <c r="A1006" s="40" t="s">
        <v>101</v>
      </c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1">
        <f>T1004/(T998-T1003-T1001)</f>
        <v>0.97480870088556448</v>
      </c>
    </row>
    <row r="1008" spans="1:20" ht="15.75" customHeight="1">
      <c r="A1008" s="62" t="s">
        <v>102</v>
      </c>
      <c r="B1008" s="54"/>
      <c r="C1008" s="54"/>
      <c r="D1008" s="54"/>
      <c r="P1008" s="63" t="s">
        <v>103</v>
      </c>
      <c r="Q1008" s="51"/>
      <c r="R1008" s="51"/>
      <c r="S1008" s="52"/>
      <c r="T1008" s="2">
        <f>SUM(T1000:T1004)</f>
        <v>11904</v>
      </c>
    </row>
    <row r="1009" spans="1:20" ht="15.75" customHeight="1">
      <c r="A1009" s="41" t="s">
        <v>104</v>
      </c>
      <c r="B1009" s="41"/>
      <c r="C1009" s="41"/>
      <c r="D1009" s="41"/>
      <c r="P1009" s="42"/>
      <c r="Q1009" s="42"/>
      <c r="R1009" s="42"/>
      <c r="S1009" s="42"/>
      <c r="T1009" s="42"/>
    </row>
    <row r="1010" spans="1:20" ht="15.75" customHeight="1">
      <c r="A1010" s="41" t="s">
        <v>105</v>
      </c>
      <c r="B1010" s="41"/>
      <c r="C1010" s="41"/>
      <c r="D1010" s="41"/>
      <c r="P1010" s="42"/>
      <c r="Q1010" s="42"/>
      <c r="R1010" s="42"/>
      <c r="S1010" s="42"/>
      <c r="T1010" s="42"/>
    </row>
    <row r="1011" spans="1:20" ht="15.75" customHeight="1">
      <c r="A1011" s="41" t="s">
        <v>106</v>
      </c>
      <c r="B1011" s="41"/>
      <c r="C1011" s="41"/>
      <c r="D1011" s="41"/>
      <c r="P1011" s="42"/>
      <c r="Q1011" s="42"/>
      <c r="R1011" s="42"/>
      <c r="S1011" s="42"/>
      <c r="T1011" s="42"/>
    </row>
    <row r="1012" spans="1:20" ht="15.75" customHeight="1">
      <c r="A1012" s="41" t="s">
        <v>107</v>
      </c>
      <c r="B1012" s="41"/>
      <c r="C1012" s="41"/>
      <c r="D1012" s="41"/>
      <c r="P1012" s="42"/>
      <c r="Q1012" s="42"/>
      <c r="R1012" s="42"/>
      <c r="S1012" s="42"/>
      <c r="T1012" s="42"/>
    </row>
    <row r="1013" spans="1:20" ht="15.75" customHeight="1">
      <c r="A1013" s="41" t="s">
        <v>108</v>
      </c>
      <c r="B1013" s="41"/>
      <c r="C1013" s="41"/>
      <c r="D1013" s="41"/>
      <c r="P1013" s="42"/>
      <c r="Q1013" s="42"/>
      <c r="R1013" s="42"/>
      <c r="S1013" s="42"/>
      <c r="T1013" s="42"/>
    </row>
    <row r="1014" spans="1:20" ht="15.75" customHeight="1">
      <c r="A1014" s="14" t="s">
        <v>109</v>
      </c>
    </row>
    <row r="1015" spans="1:20" ht="15.75" customHeight="1">
      <c r="A1015" s="41" t="s">
        <v>110</v>
      </c>
    </row>
    <row r="1016" spans="1:20" ht="15.75" customHeight="1">
      <c r="A1016" s="41" t="s">
        <v>111</v>
      </c>
    </row>
    <row r="1017" spans="1:20" ht="15.75" customHeight="1">
      <c r="A1017" s="41" t="s">
        <v>112</v>
      </c>
    </row>
    <row r="1018" spans="1:20" ht="15.75" customHeight="1">
      <c r="A1018" s="41" t="s">
        <v>113</v>
      </c>
    </row>
    <row r="1019" spans="1:20" ht="15.75" customHeight="1">
      <c r="A1019" s="41" t="s">
        <v>114</v>
      </c>
    </row>
    <row r="1020" spans="1:20" ht="15.75" customHeight="1">
      <c r="A1020" s="41" t="s">
        <v>115</v>
      </c>
    </row>
    <row r="1021" spans="1:20" ht="15.75" customHeight="1">
      <c r="A1021" s="41" t="s">
        <v>116</v>
      </c>
    </row>
    <row r="1022" spans="1:20" ht="15.75" customHeight="1">
      <c r="A1022" s="41" t="s">
        <v>117</v>
      </c>
    </row>
    <row r="1023" spans="1:20" ht="15.75" customHeight="1">
      <c r="A1023" s="41" t="s">
        <v>118</v>
      </c>
    </row>
    <row r="1024" spans="1:20" ht="15.75" customHeight="1">
      <c r="A1024" s="41" t="s">
        <v>119</v>
      </c>
      <c r="S1024" s="3"/>
    </row>
    <row r="1025" spans="1:1" ht="15.75" customHeight="1">
      <c r="A1025" s="41" t="s">
        <v>120</v>
      </c>
    </row>
    <row r="1026" spans="1:1" ht="15.75" customHeight="1">
      <c r="A1026" s="41" t="s">
        <v>121</v>
      </c>
    </row>
    <row r="1027" spans="1:1" ht="15.75" customHeight="1">
      <c r="A1027" s="41" t="s">
        <v>122</v>
      </c>
    </row>
    <row r="1028" spans="1:1" ht="15.75" customHeight="1">
      <c r="A1028" s="41" t="s">
        <v>123</v>
      </c>
    </row>
    <row r="1029" spans="1:1" ht="15.75" customHeight="1">
      <c r="A1029" s="41" t="s">
        <v>124</v>
      </c>
    </row>
    <row r="1030" spans="1:1" ht="15.75" customHeight="1">
      <c r="A1030" s="41" t="s">
        <v>125</v>
      </c>
    </row>
    <row r="1031" spans="1:1" ht="15.75" customHeight="1">
      <c r="A1031" s="41" t="s">
        <v>126</v>
      </c>
    </row>
    <row r="1032" spans="1:1" ht="15.75" customHeight="1">
      <c r="A1032" s="41" t="s">
        <v>127</v>
      </c>
    </row>
    <row r="1033" spans="1:1" ht="15.75" customHeight="1">
      <c r="A1033" s="41" t="s">
        <v>128</v>
      </c>
    </row>
  </sheetData>
  <mergeCells count="203">
    <mergeCell ref="A802:B802"/>
    <mergeCell ref="A803:B803"/>
    <mergeCell ref="A830:B830"/>
    <mergeCell ref="A831:B831"/>
    <mergeCell ref="A1:XFD1"/>
    <mergeCell ref="A767:B767"/>
    <mergeCell ref="A768:B768"/>
    <mergeCell ref="A769:B769"/>
    <mergeCell ref="A770:B770"/>
    <mergeCell ref="A771:B771"/>
    <mergeCell ref="A798:B798"/>
    <mergeCell ref="A799:B799"/>
    <mergeCell ref="A800:B800"/>
    <mergeCell ref="A801:B801"/>
    <mergeCell ref="A706:B706"/>
    <mergeCell ref="A707:B707"/>
    <mergeCell ref="A734:B734"/>
    <mergeCell ref="A735:B735"/>
    <mergeCell ref="A736:B736"/>
    <mergeCell ref="A737:B737"/>
    <mergeCell ref="A738:B738"/>
    <mergeCell ref="A739:B739"/>
    <mergeCell ref="A766:B766"/>
    <mergeCell ref="A671:B671"/>
    <mergeCell ref="A672:B672"/>
    <mergeCell ref="A673:B673"/>
    <mergeCell ref="A674:B674"/>
    <mergeCell ref="A675:B675"/>
    <mergeCell ref="A702:B702"/>
    <mergeCell ref="A703:B703"/>
    <mergeCell ref="A704:B704"/>
    <mergeCell ref="A705:B705"/>
    <mergeCell ref="A610:B610"/>
    <mergeCell ref="A611:B611"/>
    <mergeCell ref="A638:B638"/>
    <mergeCell ref="A639:B639"/>
    <mergeCell ref="A640:B640"/>
    <mergeCell ref="A641:B641"/>
    <mergeCell ref="A642:B642"/>
    <mergeCell ref="A643:B643"/>
    <mergeCell ref="A670:B670"/>
    <mergeCell ref="A575:B575"/>
    <mergeCell ref="A576:B576"/>
    <mergeCell ref="A577:B577"/>
    <mergeCell ref="A578:B578"/>
    <mergeCell ref="A579:B579"/>
    <mergeCell ref="A606:B606"/>
    <mergeCell ref="A607:B607"/>
    <mergeCell ref="A608:B608"/>
    <mergeCell ref="A609:B609"/>
    <mergeCell ref="A963:B963"/>
    <mergeCell ref="A1000:B1000"/>
    <mergeCell ref="A1001:B1001"/>
    <mergeCell ref="A1002:B1002"/>
    <mergeCell ref="A1003:B1003"/>
    <mergeCell ref="A1004:B1004"/>
    <mergeCell ref="A1008:D1008"/>
    <mergeCell ref="P1008:S1008"/>
    <mergeCell ref="A990:B990"/>
    <mergeCell ref="A991:B991"/>
    <mergeCell ref="A992:B992"/>
    <mergeCell ref="A993:B993"/>
    <mergeCell ref="A994:B994"/>
    <mergeCell ref="A995:B995"/>
    <mergeCell ref="A998:B998"/>
    <mergeCell ref="A928:B928"/>
    <mergeCell ref="A929:B929"/>
    <mergeCell ref="A930:B930"/>
    <mergeCell ref="A931:B931"/>
    <mergeCell ref="A958:B958"/>
    <mergeCell ref="A959:B959"/>
    <mergeCell ref="A960:B960"/>
    <mergeCell ref="A961:B961"/>
    <mergeCell ref="A962:B962"/>
    <mergeCell ref="A867:B867"/>
    <mergeCell ref="A894:B894"/>
    <mergeCell ref="A895:B895"/>
    <mergeCell ref="A896:B896"/>
    <mergeCell ref="A897:B897"/>
    <mergeCell ref="A898:B898"/>
    <mergeCell ref="A899:B899"/>
    <mergeCell ref="A926:B926"/>
    <mergeCell ref="A927:B927"/>
    <mergeCell ref="A832:B832"/>
    <mergeCell ref="A833:B833"/>
    <mergeCell ref="A834:B834"/>
    <mergeCell ref="A835:B835"/>
    <mergeCell ref="A862:B862"/>
    <mergeCell ref="A863:B863"/>
    <mergeCell ref="A864:B864"/>
    <mergeCell ref="A865:B865"/>
    <mergeCell ref="A866:B866"/>
    <mergeCell ref="A448:B448"/>
    <mergeCell ref="A449:B449"/>
    <mergeCell ref="A542:B542"/>
    <mergeCell ref="A543:B543"/>
    <mergeCell ref="A544:B544"/>
    <mergeCell ref="A545:B545"/>
    <mergeCell ref="A546:B546"/>
    <mergeCell ref="A547:B547"/>
    <mergeCell ref="A574:B574"/>
    <mergeCell ref="A387:B387"/>
    <mergeCell ref="A414:B414"/>
    <mergeCell ref="A415:B415"/>
    <mergeCell ref="A416:B416"/>
    <mergeCell ref="A417:B417"/>
    <mergeCell ref="A418:B418"/>
    <mergeCell ref="A419:B419"/>
    <mergeCell ref="A446:B446"/>
    <mergeCell ref="A447:B447"/>
    <mergeCell ref="A482:B482"/>
    <mergeCell ref="A483:B483"/>
    <mergeCell ref="A510:B510"/>
    <mergeCell ref="A511:B511"/>
    <mergeCell ref="A512:B512"/>
    <mergeCell ref="A513:B513"/>
    <mergeCell ref="A514:B514"/>
    <mergeCell ref="A515:B515"/>
    <mergeCell ref="A194:B194"/>
    <mergeCell ref="A195:B195"/>
    <mergeCell ref="A222:B222"/>
    <mergeCell ref="A223:B223"/>
    <mergeCell ref="A224:B224"/>
    <mergeCell ref="A225:B225"/>
    <mergeCell ref="A226:B226"/>
    <mergeCell ref="A227:B227"/>
    <mergeCell ref="A254:B254"/>
    <mergeCell ref="A255:B255"/>
    <mergeCell ref="A256:B256"/>
    <mergeCell ref="A257:B257"/>
    <mergeCell ref="A258:B258"/>
    <mergeCell ref="A259:B259"/>
    <mergeCell ref="A318:B318"/>
    <mergeCell ref="A319:B319"/>
    <mergeCell ref="A289:B289"/>
    <mergeCell ref="A290:B290"/>
    <mergeCell ref="A291:B291"/>
    <mergeCell ref="A450:B450"/>
    <mergeCell ref="A451:B451"/>
    <mergeCell ref="A478:B478"/>
    <mergeCell ref="A479:B479"/>
    <mergeCell ref="A480:B480"/>
    <mergeCell ref="A481:B481"/>
    <mergeCell ref="A320:B320"/>
    <mergeCell ref="A321:B321"/>
    <mergeCell ref="A322:B322"/>
    <mergeCell ref="A323:B323"/>
    <mergeCell ref="A350:B350"/>
    <mergeCell ref="A351:B351"/>
    <mergeCell ref="A352:B352"/>
    <mergeCell ref="A353:B353"/>
    <mergeCell ref="A354:B354"/>
    <mergeCell ref="A355:B355"/>
    <mergeCell ref="A382:B382"/>
    <mergeCell ref="A383:B383"/>
    <mergeCell ref="A384:B384"/>
    <mergeCell ref="A385:B385"/>
    <mergeCell ref="A386:B386"/>
    <mergeCell ref="A162:B162"/>
    <mergeCell ref="A163:B163"/>
    <mergeCell ref="A190:B190"/>
    <mergeCell ref="A191:B191"/>
    <mergeCell ref="A192:B192"/>
    <mergeCell ref="A193:B193"/>
    <mergeCell ref="A286:B286"/>
    <mergeCell ref="A287:B287"/>
    <mergeCell ref="A288:B288"/>
    <mergeCell ref="A127:B127"/>
    <mergeCell ref="A128:B128"/>
    <mergeCell ref="A129:B129"/>
    <mergeCell ref="A130:B130"/>
    <mergeCell ref="A131:B131"/>
    <mergeCell ref="A158:B158"/>
    <mergeCell ref="A159:B159"/>
    <mergeCell ref="A160:B160"/>
    <mergeCell ref="A161:B161"/>
    <mergeCell ref="A66:B66"/>
    <mergeCell ref="A67:B67"/>
    <mergeCell ref="A94:B94"/>
    <mergeCell ref="A95:B95"/>
    <mergeCell ref="A96:B96"/>
    <mergeCell ref="A97:B97"/>
    <mergeCell ref="A98:B98"/>
    <mergeCell ref="A99:B99"/>
    <mergeCell ref="A126:B126"/>
    <mergeCell ref="A31:B31"/>
    <mergeCell ref="A32:B32"/>
    <mergeCell ref="A33:B33"/>
    <mergeCell ref="A34:B34"/>
    <mergeCell ref="A35:B35"/>
    <mergeCell ref="A62:B62"/>
    <mergeCell ref="A63:B63"/>
    <mergeCell ref="A64:B64"/>
    <mergeCell ref="A65:B65"/>
    <mergeCell ref="A2:B2"/>
    <mergeCell ref="C2:D2"/>
    <mergeCell ref="E2:F2"/>
    <mergeCell ref="G2:H2"/>
    <mergeCell ref="I2:J2"/>
    <mergeCell ref="L2:N2"/>
    <mergeCell ref="O2:R2"/>
    <mergeCell ref="A4:B4"/>
    <mergeCell ref="A30:B30"/>
  </mergeCells>
  <conditionalFormatting sqref="Q15:Q16 Q18">
    <cfRule type="cellIs" dxfId="1206" priority="1" operator="notBetween">
      <formula>0</formula>
      <formula>360</formula>
    </cfRule>
  </conditionalFormatting>
  <conditionalFormatting sqref="Q15">
    <cfRule type="cellIs" dxfId="1205" priority="2" operator="between">
      <formula>Q14-3</formula>
      <formula>Q14+3</formula>
    </cfRule>
  </conditionalFormatting>
  <conditionalFormatting sqref="Q15">
    <cfRule type="cellIs" dxfId="1204" priority="3" operator="between">
      <formula>Q16-3</formula>
      <formula>Q16+3</formula>
    </cfRule>
  </conditionalFormatting>
  <conditionalFormatting sqref="Q16">
    <cfRule type="cellIs" dxfId="1203" priority="4" operator="between">
      <formula>Q15-3</formula>
      <formula>Q15+3</formula>
    </cfRule>
  </conditionalFormatting>
  <conditionalFormatting sqref="Q16">
    <cfRule type="cellIs" dxfId="1202" priority="5" operator="between">
      <formula>Q17-3</formula>
      <formula>Q17+3</formula>
    </cfRule>
  </conditionalFormatting>
  <conditionalFormatting sqref="Q18">
    <cfRule type="cellIs" dxfId="1201" priority="6" operator="between">
      <formula>Q17-3</formula>
      <formula>Q17+3</formula>
    </cfRule>
  </conditionalFormatting>
  <conditionalFormatting sqref="Q18">
    <cfRule type="cellIs" dxfId="1200" priority="7" operator="between">
      <formula>Q19-3</formula>
      <formula>Q19+3</formula>
    </cfRule>
  </conditionalFormatting>
  <conditionalFormatting sqref="P15:P16 P18">
    <cfRule type="cellIs" dxfId="1199" priority="8" operator="between">
      <formula>0.5</formula>
      <formula>0.01</formula>
    </cfRule>
  </conditionalFormatting>
  <conditionalFormatting sqref="P15:P16 P18">
    <cfRule type="cellIs" dxfId="1198" priority="9" operator="lessThan">
      <formula>0.1</formula>
    </cfRule>
  </conditionalFormatting>
  <conditionalFormatting sqref="O15:O16 O18">
    <cfRule type="cellIs" dxfId="1197" priority="10" operator="greaterThan">
      <formula>1000</formula>
    </cfRule>
  </conditionalFormatting>
  <conditionalFormatting sqref="O15:O16 O18">
    <cfRule type="cellIs" dxfId="1196" priority="11" operator="lessThan">
      <formula>0</formula>
    </cfRule>
  </conditionalFormatting>
  <conditionalFormatting sqref="R16 R18:R20">
    <cfRule type="cellIs" dxfId="1195" priority="12" operator="greaterThan">
      <formula>0</formula>
    </cfRule>
  </conditionalFormatting>
  <conditionalFormatting sqref="N15:N16 N18">
    <cfRule type="cellIs" dxfId="1194" priority="13" operator="between">
      <formula>1000</formula>
      <formula>901</formula>
    </cfRule>
  </conditionalFormatting>
  <conditionalFormatting sqref="N15:N16 N18">
    <cfRule type="cellIs" dxfId="1193" priority="14" operator="greaterThan">
      <formula>1026</formula>
    </cfRule>
  </conditionalFormatting>
  <conditionalFormatting sqref="N15:N16 N18">
    <cfRule type="cellIs" dxfId="1192" priority="15" operator="lessThan">
      <formula>900</formula>
    </cfRule>
  </conditionalFormatting>
  <conditionalFormatting sqref="M15:M16 M18">
    <cfRule type="cellIs" dxfId="1191" priority="16" operator="greaterThan">
      <formula>101</formula>
    </cfRule>
  </conditionalFormatting>
  <conditionalFormatting sqref="M15:M16 M18">
    <cfRule type="cellIs" dxfId="1190" priority="17" operator="between">
      <formula>100</formula>
      <formula>101</formula>
    </cfRule>
  </conditionalFormatting>
  <conditionalFormatting sqref="M15:M16 M18">
    <cfRule type="cellIs" dxfId="1189" priority="18" operator="between">
      <formula>99</formula>
      <formula>100</formula>
    </cfRule>
  </conditionalFormatting>
  <conditionalFormatting sqref="M15:M16 M18">
    <cfRule type="cellIs" dxfId="1188" priority="19" operator="lessThan">
      <formula>20</formula>
    </cfRule>
  </conditionalFormatting>
  <conditionalFormatting sqref="M15:M16 M18">
    <cfRule type="cellIs" dxfId="1187" priority="20" operator="lessThan">
      <formula>0</formula>
    </cfRule>
  </conditionalFormatting>
  <conditionalFormatting sqref="L15:L16 L18">
    <cfRule type="cellIs" dxfId="1186" priority="21" operator="lessThan">
      <formula>0</formula>
    </cfRule>
  </conditionalFormatting>
  <conditionalFormatting sqref="L15:L16 L18">
    <cfRule type="cellIs" dxfId="1185" priority="22" operator="lessThan">
      <formula>15</formula>
    </cfRule>
  </conditionalFormatting>
  <conditionalFormatting sqref="L15:L16 L18">
    <cfRule type="cellIs" dxfId="1184" priority="23" operator="greaterThan">
      <formula>40</formula>
    </cfRule>
  </conditionalFormatting>
  <conditionalFormatting sqref="E15:E16 E18:E28">
    <cfRule type="cellIs" dxfId="1183" priority="24" operator="greaterThan">
      <formula>1</formula>
    </cfRule>
  </conditionalFormatting>
  <conditionalFormatting sqref="E15:E16 E18:E28">
    <cfRule type="cellIs" dxfId="1182" priority="25" operator="lessThan">
      <formula>0</formula>
    </cfRule>
  </conditionalFormatting>
  <conditionalFormatting sqref="D15:D16 D18:D28">
    <cfRule type="cellIs" dxfId="1181" priority="26" operator="lessThan">
      <formula>0</formula>
    </cfRule>
  </conditionalFormatting>
  <conditionalFormatting sqref="I15:I16 I18:I28">
    <cfRule type="cellIs" dxfId="1180" priority="27" operator="lessThan">
      <formula>0</formula>
    </cfRule>
  </conditionalFormatting>
  <conditionalFormatting sqref="F15:F16 F18:F28">
    <cfRule type="cellIs" dxfId="1179" priority="28" operator="lessThan">
      <formula>0</formula>
    </cfRule>
  </conditionalFormatting>
  <conditionalFormatting sqref="G15:G16 G18:G28">
    <cfRule type="cellIs" dxfId="1178" priority="29" operator="lessThan">
      <formula>0</formula>
    </cfRule>
  </conditionalFormatting>
  <conditionalFormatting sqref="H15:H16 H18:H28">
    <cfRule type="cellIs" dxfId="1177" priority="30" operator="lessThan">
      <formula>0</formula>
    </cfRule>
  </conditionalFormatting>
  <conditionalFormatting sqref="J15:J16 J18">
    <cfRule type="cellIs" dxfId="1176" priority="31" operator="lessThan">
      <formula>0</formula>
    </cfRule>
  </conditionalFormatting>
  <conditionalFormatting sqref="J15:J16 J18">
    <cfRule type="cellIs" dxfId="1175" priority="32" operator="greaterThan">
      <formula>985</formula>
    </cfRule>
  </conditionalFormatting>
  <conditionalFormatting sqref="J15:J16 J18">
    <cfRule type="cellIs" dxfId="1174" priority="33" operator="equal">
      <formula>"="</formula>
    </cfRule>
  </conditionalFormatting>
  <conditionalFormatting sqref="J15:J16 J18">
    <cfRule type="cellIs" dxfId="1173" priority="34" operator="between">
      <formula>150</formula>
      <formula>900</formula>
    </cfRule>
  </conditionalFormatting>
  <conditionalFormatting sqref="K15:K16 K18">
    <cfRule type="cellIs" dxfId="1172" priority="35" operator="greaterThan">
      <formula>$J15</formula>
    </cfRule>
  </conditionalFormatting>
  <conditionalFormatting sqref="K15:K16 K18">
    <cfRule type="cellIs" dxfId="1171" priority="36" operator="lessThan">
      <formula>0</formula>
    </cfRule>
  </conditionalFormatting>
  <conditionalFormatting sqref="K15:K16 K18">
    <cfRule type="cellIs" dxfId="1170" priority="37" operator="greaterThan">
      <formula>985</formula>
    </cfRule>
  </conditionalFormatting>
  <conditionalFormatting sqref="K15:K16 K18">
    <cfRule type="cellIs" dxfId="1169" priority="38" operator="equal">
      <formula>"="</formula>
    </cfRule>
  </conditionalFormatting>
  <conditionalFormatting sqref="K15:K16 K18">
    <cfRule type="cellIs" dxfId="1168" priority="39" operator="between">
      <formula>150</formula>
      <formula>900</formula>
    </cfRule>
  </conditionalFormatting>
  <conditionalFormatting sqref="K15:K16 K18">
    <cfRule type="cellIs" dxfId="1167" priority="40" operator="equal">
      <formula>$J15</formula>
    </cfRule>
  </conditionalFormatting>
  <conditionalFormatting sqref="J15:J16 J18">
    <cfRule type="cellIs" dxfId="1166" priority="41" operator="lessThan">
      <formula>$K15</formula>
    </cfRule>
  </conditionalFormatting>
  <conditionalFormatting sqref="J15:J16 J18">
    <cfRule type="cellIs" dxfId="1165" priority="42" operator="equal">
      <formula>$K15</formula>
    </cfRule>
  </conditionalFormatting>
  <conditionalFormatting sqref="K15:K16 K18">
    <cfRule type="cellIs" dxfId="1164" priority="43" operator="equal">
      <formula>$K16</formula>
    </cfRule>
  </conditionalFormatting>
  <conditionalFormatting sqref="J15:J16 J18">
    <cfRule type="cellIs" dxfId="1163" priority="44" operator="equal">
      <formula>$J16</formula>
    </cfRule>
  </conditionalFormatting>
  <conditionalFormatting sqref="F34">
    <cfRule type="colorScale" priority="45">
      <colorScale>
        <cfvo type="formula" val="24"/>
        <cfvo type="max" val="0"/>
        <color rgb="FFFF7128"/>
        <color rgb="FF66FF33"/>
      </colorScale>
    </cfRule>
  </conditionalFormatting>
  <conditionalFormatting sqref="E34">
    <cfRule type="colorScale" priority="46">
      <colorScale>
        <cfvo type="formula" val="24"/>
        <cfvo type="max" val="0"/>
        <color rgb="FFFF7128"/>
        <color rgb="FF66FF33"/>
      </colorScale>
    </cfRule>
  </conditionalFormatting>
  <conditionalFormatting sqref="D34">
    <cfRule type="colorScale" priority="47">
      <colorScale>
        <cfvo type="formula" val="24"/>
        <cfvo type="max" val="0"/>
        <color rgb="FFFF7128"/>
        <color rgb="FF66FF33"/>
      </colorScale>
    </cfRule>
  </conditionalFormatting>
  <conditionalFormatting sqref="C34">
    <cfRule type="colorScale" priority="48">
      <colorScale>
        <cfvo type="formula" val="24"/>
        <cfvo type="max" val="0"/>
        <color rgb="FFFF7128"/>
        <color rgb="FF66FF33"/>
      </colorScale>
    </cfRule>
  </conditionalFormatting>
  <conditionalFormatting sqref="G34">
    <cfRule type="colorScale" priority="49">
      <colorScale>
        <cfvo type="formula" val="24"/>
        <cfvo type="max" val="0"/>
        <color rgb="FFFF7128"/>
        <color rgb="FF66FF33"/>
      </colorScale>
    </cfRule>
  </conditionalFormatting>
  <conditionalFormatting sqref="H34">
    <cfRule type="colorScale" priority="50">
      <colorScale>
        <cfvo type="formula" val="24"/>
        <cfvo type="max" val="0"/>
        <color rgb="FFFF7128"/>
        <color rgb="FF66FF33"/>
      </colorScale>
    </cfRule>
  </conditionalFormatting>
  <conditionalFormatting sqref="I34">
    <cfRule type="colorScale" priority="51">
      <colorScale>
        <cfvo type="formula" val="24"/>
        <cfvo type="max" val="0"/>
        <color rgb="FFFF7128"/>
        <color rgb="FF66FF33"/>
      </colorScale>
    </cfRule>
  </conditionalFormatting>
  <conditionalFormatting sqref="J34">
    <cfRule type="colorScale" priority="52">
      <colorScale>
        <cfvo type="formula" val="24"/>
        <cfvo type="max" val="0"/>
        <color rgb="FFFF7128"/>
        <color rgb="FF66FF33"/>
      </colorScale>
    </cfRule>
  </conditionalFormatting>
  <conditionalFormatting sqref="K34">
    <cfRule type="colorScale" priority="53">
      <colorScale>
        <cfvo type="formula" val="24"/>
        <cfvo type="max" val="0"/>
        <color rgb="FFFF7128"/>
        <color rgb="FF66FF33"/>
      </colorScale>
    </cfRule>
  </conditionalFormatting>
  <conditionalFormatting sqref="L34">
    <cfRule type="colorScale" priority="54">
      <colorScale>
        <cfvo type="formula" val="24"/>
        <cfvo type="max" val="0"/>
        <color rgb="FFFF7128"/>
        <color rgb="FF66FF33"/>
      </colorScale>
    </cfRule>
  </conditionalFormatting>
  <conditionalFormatting sqref="M34">
    <cfRule type="colorScale" priority="55">
      <colorScale>
        <cfvo type="formula" val="24"/>
        <cfvo type="max" val="0"/>
        <color rgb="FFFF7128"/>
        <color rgb="FF66FF33"/>
      </colorScale>
    </cfRule>
  </conditionalFormatting>
  <conditionalFormatting sqref="N34">
    <cfRule type="colorScale" priority="56">
      <colorScale>
        <cfvo type="formula" val="24"/>
        <cfvo type="max" val="0"/>
        <color rgb="FFFF7128"/>
        <color rgb="FF66FF33"/>
      </colorScale>
    </cfRule>
  </conditionalFormatting>
  <conditionalFormatting sqref="O34">
    <cfRule type="colorScale" priority="57">
      <colorScale>
        <cfvo type="formula" val="24"/>
        <cfvo type="max" val="0"/>
        <color rgb="FFFF7128"/>
        <color rgb="FF66FF33"/>
      </colorScale>
    </cfRule>
  </conditionalFormatting>
  <conditionalFormatting sqref="P34">
    <cfRule type="colorScale" priority="58">
      <colorScale>
        <cfvo type="formula" val="24"/>
        <cfvo type="max" val="0"/>
        <color rgb="FFFF7128"/>
        <color rgb="FF66FF33"/>
      </colorScale>
    </cfRule>
  </conditionalFormatting>
  <conditionalFormatting sqref="Q34">
    <cfRule type="colorScale" priority="59">
      <colorScale>
        <cfvo type="formula" val="24"/>
        <cfvo type="max" val="0"/>
        <color rgb="FFFF7128"/>
        <color rgb="FF66FF33"/>
      </colorScale>
    </cfRule>
  </conditionalFormatting>
  <conditionalFormatting sqref="R34">
    <cfRule type="colorScale" priority="60">
      <colorScale>
        <cfvo type="formula" val="24"/>
        <cfvo type="max" val="0"/>
        <color rgb="FFFF7128"/>
        <color rgb="FF66FF33"/>
      </colorScale>
    </cfRule>
  </conditionalFormatting>
  <conditionalFormatting sqref="C35:R35 C67:R67 C99:R99 C131:R131 C163:R163 C195:R195 C227:R227 C259:R259 C291:R291 C323:R323 C355:R355 C387:R387 C419:R419 C451:R451 C483:R483 C515:R515 C547:R547 C579:R579 C611:R611 C643:R643 C675:R675 C707:R707 C739:R739 C771:R771 C803:R803 C835:R835 C867:R867 C899:R899 C931:R931 C963:R963 C995:R995">
    <cfRule type="cellIs" dxfId="1162" priority="61" stopIfTrue="1" operator="between">
      <formula>95%</formula>
      <formula>101%</formula>
    </cfRule>
  </conditionalFormatting>
  <conditionalFormatting sqref="A30:R30 A32:R35 A62:R62 A64:R67 A94:R94 A96:R99 A126:R126 A128:R131 A158:R158 A160:R163 A190:R190 A192:R195 A222:R222 A224:R227 A254:R254 A256:R259 A286:R286 A288:R291 A318:R318 A320:R323 A350:R350 A352:R355 A382:R382 A384:R387 A414:R414 A416:R419 A446:R446 A448:R451 A478:R478 A480:R483 A510:R510 A512:R515 A542:R542 A544:R547 A574:R574 A576:R579 A606:R606 A608:R611 A638:R643 A670:R675 A702:R707 A734:R739 A766:R771 A798:R803 A830:R835 A862:R867 A894:R899 A926:R931 A958:R963 A990:R995 C31:R31 C63:R63 C95:R95 C127:R127 C159:R159 C191:R191 C223:R223 C255:R255 C287:R287 C319:R319 C351:R351 C383:R383 C415:R415 C447:R447 C479:R479 C511:R511 C543:R543 C575:R575 C607:R607">
    <cfRule type="cellIs" dxfId="1161" priority="62" stopIfTrue="1" operator="lessThan">
      <formula>0</formula>
    </cfRule>
  </conditionalFormatting>
  <conditionalFormatting sqref="A30:R30 A32:R35 A62:R62 A64:R67 A94:R94 A96:R99 A126:R126 A128:R131 A158:R158 A160:R163 A190:R190 A192:R195 A222:R222 A224:R227 A254:R254 A256:R259 A286:R286 A288:R291 A318:R318 A320:R323 A350:R350 A352:R355 A382:R382 A384:R387 A414:R414 A416:R419 A446:R446 A448:R451 A478:R478 A480:R483 A510:R510 A512:R515 A542:R542 A544:R547 A574:R574 A576:R579 A606:R606 A608:R611 A638:R643 A670:R675 A702:R707 A734:R739 A766:R771 A798:R803 A830:R835 A862:R867 A894:R899 A926:R931 A958:R963 A990:R995 C31:R31 C63:R63 C95:R95 C127:R127 C159:R159 C191:R191 C223:R223 C255:R255 C287:R287 C319:R319 C351:R351 C383:R383 C415:R415 C447:R447 C479:R479 C511:R511 C543:R543 C575:R575 C607:R607">
    <cfRule type="cellIs" dxfId="1160" priority="63" stopIfTrue="1" operator="lessThan">
      <formula>0</formula>
    </cfRule>
  </conditionalFormatting>
  <conditionalFormatting sqref="C30:C35 D30:R30 D62:R62 D94:R94 D126:R126 D158:R158 D190:R190 D222:R222 D254:R254 D286:R286 D318:R318 D350:R350 D382:R382 D414:R414 D446:R446 D478:R478 D510:R510 D542:R542 D574:R574 D606:R606 D638:R638 D670:R670 D702:R702 D734:R734 D766:R766 D798:R798 D830:R830 D862:R862 D894:R894 D926:R926 D958:R958 D990:R990">
    <cfRule type="cellIs" dxfId="1159" priority="64" stopIfTrue="1" operator="greaterThan">
      <formula>35</formula>
    </cfRule>
  </conditionalFormatting>
  <conditionalFormatting sqref="M30:M35">
    <cfRule type="cellIs" dxfId="1158" priority="65" stopIfTrue="1" operator="greaterThan">
      <formula>100</formula>
    </cfRule>
  </conditionalFormatting>
  <conditionalFormatting sqref="C15 C19:C28">
    <cfRule type="cellIs" dxfId="1157" priority="66" operator="greaterThan">
      <formula>36</formula>
    </cfRule>
  </conditionalFormatting>
  <conditionalFormatting sqref="C15 C19:C28">
    <cfRule type="cellIs" dxfId="1156" priority="67" operator="between">
      <formula>25</formula>
      <formula>0</formula>
    </cfRule>
  </conditionalFormatting>
  <conditionalFormatting sqref="C15 C19:C28">
    <cfRule type="cellIs" dxfId="1155" priority="68" operator="lessThan">
      <formula>0</formula>
    </cfRule>
  </conditionalFormatting>
  <conditionalFormatting sqref="Q48 Q57:Q60">
    <cfRule type="cellIs" dxfId="1154" priority="69" operator="notBetween">
      <formula>0</formula>
      <formula>360</formula>
    </cfRule>
  </conditionalFormatting>
  <conditionalFormatting sqref="Q48">
    <cfRule type="cellIs" dxfId="1153" priority="70" operator="between">
      <formula>Q47-3</formula>
      <formula>Q47+3</formula>
    </cfRule>
  </conditionalFormatting>
  <conditionalFormatting sqref="Q48">
    <cfRule type="cellIs" dxfId="1152" priority="71" operator="between">
      <formula>Q49-3</formula>
      <formula>Q49+3</formula>
    </cfRule>
  </conditionalFormatting>
  <conditionalFormatting sqref="Q57">
    <cfRule type="cellIs" dxfId="1151" priority="72" operator="between">
      <formula>Q56-3</formula>
      <formula>Q56+3</formula>
    </cfRule>
  </conditionalFormatting>
  <conditionalFormatting sqref="Q57">
    <cfRule type="cellIs" dxfId="1150" priority="73" operator="between">
      <formula>Q58-3</formula>
      <formula>Q58+3</formula>
    </cfRule>
  </conditionalFormatting>
  <conditionalFormatting sqref="Q58">
    <cfRule type="cellIs" dxfId="1149" priority="74" operator="between">
      <formula>Q57-3</formula>
      <formula>Q57+3</formula>
    </cfRule>
  </conditionalFormatting>
  <conditionalFormatting sqref="Q58">
    <cfRule type="cellIs" dxfId="1148" priority="75" operator="between">
      <formula>Q59-3</formula>
      <formula>Q59+3</formula>
    </cfRule>
  </conditionalFormatting>
  <conditionalFormatting sqref="Q59">
    <cfRule type="cellIs" dxfId="1147" priority="76" operator="between">
      <formula>Q58-3</formula>
      <formula>Q58+3</formula>
    </cfRule>
  </conditionalFormatting>
  <conditionalFormatting sqref="Q59">
    <cfRule type="cellIs" dxfId="1146" priority="77" operator="between">
      <formula>Q60-3</formula>
      <formula>Q60+3</formula>
    </cfRule>
  </conditionalFormatting>
  <conditionalFormatting sqref="Q60">
    <cfRule type="cellIs" dxfId="1145" priority="78" operator="between">
      <formula>Q59-3</formula>
      <formula>Q59+3</formula>
    </cfRule>
  </conditionalFormatting>
  <conditionalFormatting sqref="Q60">
    <cfRule type="cellIs" dxfId="1144" priority="79" operator="between">
      <formula>Q61-3</formula>
      <formula>Q61+3</formula>
    </cfRule>
  </conditionalFormatting>
  <conditionalFormatting sqref="P47:P60">
    <cfRule type="cellIs" dxfId="1143" priority="80" operator="between">
      <formula>0.5</formula>
      <formula>0.01</formula>
    </cfRule>
  </conditionalFormatting>
  <conditionalFormatting sqref="P47:P60">
    <cfRule type="cellIs" dxfId="1142" priority="81" operator="lessThan">
      <formula>0.1</formula>
    </cfRule>
  </conditionalFormatting>
  <conditionalFormatting sqref="O47:O60">
    <cfRule type="cellIs" dxfId="1141" priority="82" operator="greaterThan">
      <formula>1000</formula>
    </cfRule>
  </conditionalFormatting>
  <conditionalFormatting sqref="O47:O60">
    <cfRule type="cellIs" dxfId="1140" priority="83" operator="lessThan">
      <formula>0</formula>
    </cfRule>
  </conditionalFormatting>
  <conditionalFormatting sqref="R47:R48 R50:R52 R54:R56 R59:R60">
    <cfRule type="cellIs" dxfId="1139" priority="84" operator="greaterThan">
      <formula>0</formula>
    </cfRule>
  </conditionalFormatting>
  <conditionalFormatting sqref="N47:N60">
    <cfRule type="cellIs" dxfId="1138" priority="85" operator="between">
      <formula>1000</formula>
      <formula>901</formula>
    </cfRule>
  </conditionalFormatting>
  <conditionalFormatting sqref="N47:N60">
    <cfRule type="cellIs" dxfId="1137" priority="86" operator="greaterThan">
      <formula>1026</formula>
    </cfRule>
  </conditionalFormatting>
  <conditionalFormatting sqref="N47:N60">
    <cfRule type="cellIs" dxfId="1136" priority="87" operator="lessThan">
      <formula>900</formula>
    </cfRule>
  </conditionalFormatting>
  <conditionalFormatting sqref="M47:M60">
    <cfRule type="cellIs" dxfId="1135" priority="88" operator="greaterThan">
      <formula>101</formula>
    </cfRule>
  </conditionalFormatting>
  <conditionalFormatting sqref="M47:M60">
    <cfRule type="cellIs" dxfId="1134" priority="89" operator="between">
      <formula>100</formula>
      <formula>101</formula>
    </cfRule>
  </conditionalFormatting>
  <conditionalFormatting sqref="M47:M60">
    <cfRule type="cellIs" dxfId="1133" priority="90" operator="between">
      <formula>99</formula>
      <formula>100</formula>
    </cfRule>
  </conditionalFormatting>
  <conditionalFormatting sqref="M47:M60">
    <cfRule type="cellIs" dxfId="1132" priority="91" operator="lessThan">
      <formula>20</formula>
    </cfRule>
  </conditionalFormatting>
  <conditionalFormatting sqref="M47:M60">
    <cfRule type="cellIs" dxfId="1131" priority="92" operator="lessThan">
      <formula>0</formula>
    </cfRule>
  </conditionalFormatting>
  <conditionalFormatting sqref="L47:L60">
    <cfRule type="cellIs" dxfId="1130" priority="93" operator="lessThan">
      <formula>0</formula>
    </cfRule>
  </conditionalFormatting>
  <conditionalFormatting sqref="L47:L60">
    <cfRule type="cellIs" dxfId="1129" priority="94" operator="lessThan">
      <formula>15</formula>
    </cfRule>
  </conditionalFormatting>
  <conditionalFormatting sqref="L47:L60">
    <cfRule type="cellIs" dxfId="1128" priority="95" operator="greaterThan">
      <formula>40</formula>
    </cfRule>
  </conditionalFormatting>
  <conditionalFormatting sqref="E42:E45 E51:E53">
    <cfRule type="cellIs" dxfId="1127" priority="96" operator="greaterThan">
      <formula>1</formula>
    </cfRule>
  </conditionalFormatting>
  <conditionalFormatting sqref="E42:E45 E51:E53">
    <cfRule type="cellIs" dxfId="1126" priority="97" operator="lessThan">
      <formula>0</formula>
    </cfRule>
  </conditionalFormatting>
  <conditionalFormatting sqref="D42:D45 D47:D48 D51:D60">
    <cfRule type="cellIs" dxfId="1125" priority="98" operator="lessThan">
      <formula>0</formula>
    </cfRule>
  </conditionalFormatting>
  <conditionalFormatting sqref="I42:I45 I51:I60">
    <cfRule type="cellIs" dxfId="1124" priority="99" operator="lessThan">
      <formula>0</formula>
    </cfRule>
  </conditionalFormatting>
  <conditionalFormatting sqref="F42:F45 F47:F48 F51:F60">
    <cfRule type="cellIs" dxfId="1123" priority="100" operator="lessThan">
      <formula>0</formula>
    </cfRule>
  </conditionalFormatting>
  <conditionalFormatting sqref="G42:G45 G47:G48 G51:G60">
    <cfRule type="cellIs" dxfId="1122" priority="101" operator="lessThan">
      <formula>0</formula>
    </cfRule>
  </conditionalFormatting>
  <conditionalFormatting sqref="H42:H45 H47:H48 H51:H60">
    <cfRule type="cellIs" dxfId="1121" priority="102" operator="lessThan">
      <formula>0</formula>
    </cfRule>
  </conditionalFormatting>
  <conditionalFormatting sqref="J42:J45 J47:J48 J51:J60">
    <cfRule type="cellIs" dxfId="1120" priority="103" operator="lessThan">
      <formula>0</formula>
    </cfRule>
  </conditionalFormatting>
  <conditionalFormatting sqref="J42:J45 J47:J48 J51:J60">
    <cfRule type="cellIs" dxfId="1119" priority="104" operator="greaterThan">
      <formula>985</formula>
    </cfRule>
  </conditionalFormatting>
  <conditionalFormatting sqref="J42:J45 J47:J48 J51:J60">
    <cfRule type="cellIs" dxfId="1118" priority="105" operator="equal">
      <formula>"="</formula>
    </cfRule>
  </conditionalFormatting>
  <conditionalFormatting sqref="J42:J45 J47:J48 J51:J60">
    <cfRule type="cellIs" dxfId="1117" priority="106" operator="between">
      <formula>150</formula>
      <formula>900</formula>
    </cfRule>
  </conditionalFormatting>
  <conditionalFormatting sqref="K42:K45 K47:K51 K56:K60">
    <cfRule type="cellIs" dxfId="1116" priority="107" operator="greaterThan">
      <formula>$J42</formula>
    </cfRule>
  </conditionalFormatting>
  <conditionalFormatting sqref="K42:K45 K47:K51 K56:K60">
    <cfRule type="cellIs" dxfId="1115" priority="108" operator="lessThan">
      <formula>0</formula>
    </cfRule>
  </conditionalFormatting>
  <conditionalFormatting sqref="K42:K45 K47:K51 K56:K60">
    <cfRule type="cellIs" dxfId="1114" priority="109" operator="greaterThan">
      <formula>985</formula>
    </cfRule>
  </conditionalFormatting>
  <conditionalFormatting sqref="K42:K45 K47:K51 K56:K60">
    <cfRule type="cellIs" dxfId="1113" priority="110" operator="equal">
      <formula>"="</formula>
    </cfRule>
  </conditionalFormatting>
  <conditionalFormatting sqref="K42:K45 K47:K51 K56:K60">
    <cfRule type="cellIs" dxfId="1112" priority="111" operator="between">
      <formula>150</formula>
      <formula>900</formula>
    </cfRule>
  </conditionalFormatting>
  <conditionalFormatting sqref="K42:K45 K47:K51 K56:K60">
    <cfRule type="cellIs" dxfId="1111" priority="112" operator="equal">
      <formula>$J42</formula>
    </cfRule>
  </conditionalFormatting>
  <conditionalFormatting sqref="J42:J45 J47:J48 J51:J60">
    <cfRule type="cellIs" dxfId="1110" priority="113" operator="lessThan">
      <formula>$K42</formula>
    </cfRule>
  </conditionalFormatting>
  <conditionalFormatting sqref="J42:J45 J47:J48 J51:J60">
    <cfRule type="cellIs" dxfId="1109" priority="114" operator="equal">
      <formula>$K42</formula>
    </cfRule>
  </conditionalFormatting>
  <conditionalFormatting sqref="K42:K45 K47:K51 K56:K60">
    <cfRule type="cellIs" dxfId="1108" priority="115" operator="equal">
      <formula>$K43</formula>
    </cfRule>
  </conditionalFormatting>
  <conditionalFormatting sqref="J42:J45 J47:J48 J51:J60">
    <cfRule type="cellIs" dxfId="1107" priority="116" operator="equal">
      <formula>$J43</formula>
    </cfRule>
  </conditionalFormatting>
  <conditionalFormatting sqref="F66">
    <cfRule type="colorScale" priority="117">
      <colorScale>
        <cfvo type="formula" val="24"/>
        <cfvo type="max" val="0"/>
        <color rgb="FFFF7128"/>
        <color rgb="FF66FF33"/>
      </colorScale>
    </cfRule>
  </conditionalFormatting>
  <conditionalFormatting sqref="E66">
    <cfRule type="colorScale" priority="118">
      <colorScale>
        <cfvo type="formula" val="24"/>
        <cfvo type="max" val="0"/>
        <color rgb="FFFF7128"/>
        <color rgb="FF66FF33"/>
      </colorScale>
    </cfRule>
  </conditionalFormatting>
  <conditionalFormatting sqref="D66">
    <cfRule type="colorScale" priority="119">
      <colorScale>
        <cfvo type="formula" val="24"/>
        <cfvo type="max" val="0"/>
        <color rgb="FFFF7128"/>
        <color rgb="FF66FF33"/>
      </colorScale>
    </cfRule>
  </conditionalFormatting>
  <conditionalFormatting sqref="C66">
    <cfRule type="colorScale" priority="120">
      <colorScale>
        <cfvo type="formula" val="24"/>
        <cfvo type="max" val="0"/>
        <color rgb="FFFF7128"/>
        <color rgb="FF66FF33"/>
      </colorScale>
    </cfRule>
  </conditionalFormatting>
  <conditionalFormatting sqref="G66">
    <cfRule type="colorScale" priority="121">
      <colorScale>
        <cfvo type="formula" val="24"/>
        <cfvo type="max" val="0"/>
        <color rgb="FFFF7128"/>
        <color rgb="FF66FF33"/>
      </colorScale>
    </cfRule>
  </conditionalFormatting>
  <conditionalFormatting sqref="H66">
    <cfRule type="colorScale" priority="122">
      <colorScale>
        <cfvo type="formula" val="24"/>
        <cfvo type="max" val="0"/>
        <color rgb="FFFF7128"/>
        <color rgb="FF66FF33"/>
      </colorScale>
    </cfRule>
  </conditionalFormatting>
  <conditionalFormatting sqref="I66">
    <cfRule type="colorScale" priority="123">
      <colorScale>
        <cfvo type="formula" val="24"/>
        <cfvo type="max" val="0"/>
        <color rgb="FFFF7128"/>
        <color rgb="FF66FF33"/>
      </colorScale>
    </cfRule>
  </conditionalFormatting>
  <conditionalFormatting sqref="J66">
    <cfRule type="colorScale" priority="124">
      <colorScale>
        <cfvo type="formula" val="24"/>
        <cfvo type="max" val="0"/>
        <color rgb="FFFF7128"/>
        <color rgb="FF66FF33"/>
      </colorScale>
    </cfRule>
  </conditionalFormatting>
  <conditionalFormatting sqref="K66">
    <cfRule type="colorScale" priority="125">
      <colorScale>
        <cfvo type="formula" val="24"/>
        <cfvo type="max" val="0"/>
        <color rgb="FFFF7128"/>
        <color rgb="FF66FF33"/>
      </colorScale>
    </cfRule>
  </conditionalFormatting>
  <conditionalFormatting sqref="L66">
    <cfRule type="colorScale" priority="126">
      <colorScale>
        <cfvo type="formula" val="24"/>
        <cfvo type="max" val="0"/>
        <color rgb="FFFF7128"/>
        <color rgb="FF66FF33"/>
      </colorScale>
    </cfRule>
  </conditionalFormatting>
  <conditionalFormatting sqref="M66">
    <cfRule type="colorScale" priority="127">
      <colorScale>
        <cfvo type="formula" val="24"/>
        <cfvo type="max" val="0"/>
        <color rgb="FFFF7128"/>
        <color rgb="FF66FF33"/>
      </colorScale>
    </cfRule>
  </conditionalFormatting>
  <conditionalFormatting sqref="N66">
    <cfRule type="colorScale" priority="128">
      <colorScale>
        <cfvo type="formula" val="24"/>
        <cfvo type="max" val="0"/>
        <color rgb="FFFF7128"/>
        <color rgb="FF66FF33"/>
      </colorScale>
    </cfRule>
  </conditionalFormatting>
  <conditionalFormatting sqref="O66">
    <cfRule type="colorScale" priority="129">
      <colorScale>
        <cfvo type="formula" val="24"/>
        <cfvo type="max" val="0"/>
        <color rgb="FFFF7128"/>
        <color rgb="FF66FF33"/>
      </colorScale>
    </cfRule>
  </conditionalFormatting>
  <conditionalFormatting sqref="P66">
    <cfRule type="colorScale" priority="130">
      <colorScale>
        <cfvo type="formula" val="24"/>
        <cfvo type="max" val="0"/>
        <color rgb="FFFF7128"/>
        <color rgb="FF66FF33"/>
      </colorScale>
    </cfRule>
  </conditionalFormatting>
  <conditionalFormatting sqref="Q66">
    <cfRule type="colorScale" priority="131">
      <colorScale>
        <cfvo type="formula" val="24"/>
        <cfvo type="max" val="0"/>
        <color rgb="FFFF7128"/>
        <color rgb="FF66FF33"/>
      </colorScale>
    </cfRule>
  </conditionalFormatting>
  <conditionalFormatting sqref="R66">
    <cfRule type="colorScale" priority="132">
      <colorScale>
        <cfvo type="formula" val="24"/>
        <cfvo type="max" val="0"/>
        <color rgb="FFFF7128"/>
        <color rgb="FF66FF33"/>
      </colorScale>
    </cfRule>
  </conditionalFormatting>
  <conditionalFormatting sqref="C62:C67">
    <cfRule type="cellIs" dxfId="1106" priority="133" stopIfTrue="1" operator="greaterThan">
      <formula>35</formula>
    </cfRule>
  </conditionalFormatting>
  <conditionalFormatting sqref="M62:M67">
    <cfRule type="cellIs" dxfId="1105" priority="134" stopIfTrue="1" operator="greaterThan">
      <formula>100</formula>
    </cfRule>
  </conditionalFormatting>
  <conditionalFormatting sqref="C42:C45 C47 C51:C60">
    <cfRule type="cellIs" dxfId="1104" priority="135" operator="greaterThan">
      <formula>36</formula>
    </cfRule>
  </conditionalFormatting>
  <conditionalFormatting sqref="C42:C45 C47 C51:C60">
    <cfRule type="cellIs" dxfId="1103" priority="136" operator="between">
      <formula>25</formula>
      <formula>0</formula>
    </cfRule>
  </conditionalFormatting>
  <conditionalFormatting sqref="C42:C45 C47 C51:C60">
    <cfRule type="cellIs" dxfId="1102" priority="137" operator="lessThan">
      <formula>0</formula>
    </cfRule>
  </conditionalFormatting>
  <conditionalFormatting sqref="Q77:Q84">
    <cfRule type="cellIs" dxfId="1101" priority="138" operator="notBetween">
      <formula>0</formula>
      <formula>360</formula>
    </cfRule>
  </conditionalFormatting>
  <conditionalFormatting sqref="Q77">
    <cfRule type="cellIs" dxfId="1100" priority="139" operator="between">
      <formula>Q76-3</formula>
      <formula>Q76+3</formula>
    </cfRule>
  </conditionalFormatting>
  <conditionalFormatting sqref="Q77">
    <cfRule type="cellIs" dxfId="1099" priority="140" operator="between">
      <formula>Q78-3</formula>
      <formula>Q78+3</formula>
    </cfRule>
  </conditionalFormatting>
  <conditionalFormatting sqref="Q78">
    <cfRule type="cellIs" dxfId="1098" priority="141" operator="between">
      <formula>Q77-3</formula>
      <formula>Q77+3</formula>
    </cfRule>
  </conditionalFormatting>
  <conditionalFormatting sqref="Q78">
    <cfRule type="cellIs" dxfId="1097" priority="142" operator="between">
      <formula>Q79-3</formula>
      <formula>Q79+3</formula>
    </cfRule>
  </conditionalFormatting>
  <conditionalFormatting sqref="Q79">
    <cfRule type="cellIs" dxfId="1096" priority="143" operator="between">
      <formula>Q78-3</formula>
      <formula>Q78+3</formula>
    </cfRule>
  </conditionalFormatting>
  <conditionalFormatting sqref="Q79">
    <cfRule type="cellIs" dxfId="1095" priority="144" operator="between">
      <formula>Q80-3</formula>
      <formula>Q80+3</formula>
    </cfRule>
  </conditionalFormatting>
  <conditionalFormatting sqref="Q80">
    <cfRule type="cellIs" dxfId="1094" priority="145" operator="between">
      <formula>Q79-3</formula>
      <formula>Q79+3</formula>
    </cfRule>
  </conditionalFormatting>
  <conditionalFormatting sqref="Q80">
    <cfRule type="cellIs" dxfId="1093" priority="146" operator="between">
      <formula>Q81-3</formula>
      <formula>Q81+3</formula>
    </cfRule>
  </conditionalFormatting>
  <conditionalFormatting sqref="Q81">
    <cfRule type="cellIs" dxfId="1092" priority="147" operator="between">
      <formula>Q80-3</formula>
      <formula>Q80+3</formula>
    </cfRule>
  </conditionalFormatting>
  <conditionalFormatting sqref="Q81">
    <cfRule type="cellIs" dxfId="1091" priority="148" operator="between">
      <formula>Q82-3</formula>
      <formula>Q82+3</formula>
    </cfRule>
  </conditionalFormatting>
  <conditionalFormatting sqref="Q82">
    <cfRule type="cellIs" dxfId="1090" priority="149" operator="between">
      <formula>Q81-3</formula>
      <formula>Q81+3</formula>
    </cfRule>
  </conditionalFormatting>
  <conditionalFormatting sqref="Q82">
    <cfRule type="cellIs" dxfId="1089" priority="150" operator="between">
      <formula>Q83-3</formula>
      <formula>Q83+3</formula>
    </cfRule>
  </conditionalFormatting>
  <conditionalFormatting sqref="Q83">
    <cfRule type="cellIs" dxfId="1088" priority="151" operator="between">
      <formula>Q82-3</formula>
      <formula>Q82+3</formula>
    </cfRule>
  </conditionalFormatting>
  <conditionalFormatting sqref="Q83">
    <cfRule type="cellIs" dxfId="1087" priority="152" operator="between">
      <formula>Q84-3</formula>
      <formula>Q84+3</formula>
    </cfRule>
  </conditionalFormatting>
  <conditionalFormatting sqref="Q84">
    <cfRule type="cellIs" dxfId="1086" priority="153" operator="between">
      <formula>Q83-3</formula>
      <formula>Q83+3</formula>
    </cfRule>
  </conditionalFormatting>
  <conditionalFormatting sqref="Q84">
    <cfRule type="cellIs" dxfId="1085" priority="154" operator="between">
      <formula>Q85-3</formula>
      <formula>Q85+3</formula>
    </cfRule>
  </conditionalFormatting>
  <conditionalFormatting sqref="P77:P84">
    <cfRule type="cellIs" dxfId="1084" priority="155" operator="between">
      <formula>0.5</formula>
      <formula>0.01</formula>
    </cfRule>
  </conditionalFormatting>
  <conditionalFormatting sqref="P77:P84">
    <cfRule type="cellIs" dxfId="1083" priority="156" operator="lessThan">
      <formula>0.1</formula>
    </cfRule>
  </conditionalFormatting>
  <conditionalFormatting sqref="O77:O84">
    <cfRule type="cellIs" dxfId="1082" priority="157" operator="greaterThan">
      <formula>1000</formula>
    </cfRule>
  </conditionalFormatting>
  <conditionalFormatting sqref="O77:O84">
    <cfRule type="cellIs" dxfId="1081" priority="158" operator="lessThan">
      <formula>0</formula>
    </cfRule>
  </conditionalFormatting>
  <conditionalFormatting sqref="R70:R72 R74:R76 R79:R80 R82:R84">
    <cfRule type="cellIs" dxfId="1080" priority="159" operator="greaterThan">
      <formula>0</formula>
    </cfRule>
  </conditionalFormatting>
  <conditionalFormatting sqref="N77:N84">
    <cfRule type="cellIs" dxfId="1079" priority="160" operator="between">
      <formula>1000</formula>
      <formula>901</formula>
    </cfRule>
  </conditionalFormatting>
  <conditionalFormatting sqref="N77:N84">
    <cfRule type="cellIs" dxfId="1078" priority="161" operator="greaterThan">
      <formula>1026</formula>
    </cfRule>
  </conditionalFormatting>
  <conditionalFormatting sqref="N77:N84">
    <cfRule type="cellIs" dxfId="1077" priority="162" operator="lessThan">
      <formula>900</formula>
    </cfRule>
  </conditionalFormatting>
  <conditionalFormatting sqref="M77:M84">
    <cfRule type="cellIs" dxfId="1076" priority="163" operator="greaterThan">
      <formula>101</formula>
    </cfRule>
  </conditionalFormatting>
  <conditionalFormatting sqref="M77:M84">
    <cfRule type="cellIs" dxfId="1075" priority="164" operator="between">
      <formula>100</formula>
      <formula>101</formula>
    </cfRule>
  </conditionalFormatting>
  <conditionalFormatting sqref="M77:M84">
    <cfRule type="cellIs" dxfId="1074" priority="165" operator="between">
      <formula>99</formula>
      <formula>100</formula>
    </cfRule>
  </conditionalFormatting>
  <conditionalFormatting sqref="M77:M84">
    <cfRule type="cellIs" dxfId="1073" priority="166" operator="lessThan">
      <formula>20</formula>
    </cfRule>
  </conditionalFormatting>
  <conditionalFormatting sqref="M77:M84">
    <cfRule type="cellIs" dxfId="1072" priority="167" operator="lessThan">
      <formula>0</formula>
    </cfRule>
  </conditionalFormatting>
  <conditionalFormatting sqref="L77:L84">
    <cfRule type="cellIs" dxfId="1071" priority="168" operator="lessThan">
      <formula>0</formula>
    </cfRule>
  </conditionalFormatting>
  <conditionalFormatting sqref="L77:L84">
    <cfRule type="cellIs" dxfId="1070" priority="169" operator="lessThan">
      <formula>15</formula>
    </cfRule>
  </conditionalFormatting>
  <conditionalFormatting sqref="L77:L84">
    <cfRule type="cellIs" dxfId="1069" priority="170" operator="greaterThan">
      <formula>40</formula>
    </cfRule>
  </conditionalFormatting>
  <conditionalFormatting sqref="E70:E92">
    <cfRule type="cellIs" dxfId="1068" priority="171" operator="greaterThan">
      <formula>1</formula>
    </cfRule>
  </conditionalFormatting>
  <conditionalFormatting sqref="E70:E92">
    <cfRule type="cellIs" dxfId="1067" priority="172" operator="lessThan">
      <formula>0</formula>
    </cfRule>
  </conditionalFormatting>
  <conditionalFormatting sqref="D69:D92">
    <cfRule type="cellIs" dxfId="1066" priority="173" operator="lessThan">
      <formula>0</formula>
    </cfRule>
  </conditionalFormatting>
  <conditionalFormatting sqref="I69:I92">
    <cfRule type="cellIs" dxfId="1065" priority="174" operator="lessThan">
      <formula>0</formula>
    </cfRule>
  </conditionalFormatting>
  <conditionalFormatting sqref="F69:F92">
    <cfRule type="cellIs" dxfId="1064" priority="175" operator="lessThan">
      <formula>0</formula>
    </cfRule>
  </conditionalFormatting>
  <conditionalFormatting sqref="G69:G92">
    <cfRule type="cellIs" dxfId="1063" priority="176" operator="lessThan">
      <formula>0</formula>
    </cfRule>
  </conditionalFormatting>
  <conditionalFormatting sqref="H69:H92">
    <cfRule type="cellIs" dxfId="1062" priority="177" operator="lessThan">
      <formula>0</formula>
    </cfRule>
  </conditionalFormatting>
  <conditionalFormatting sqref="J77:J84">
    <cfRule type="cellIs" dxfId="1061" priority="178" operator="lessThan">
      <formula>0</formula>
    </cfRule>
  </conditionalFormatting>
  <conditionalFormatting sqref="J77:J84">
    <cfRule type="cellIs" dxfId="1060" priority="179" operator="greaterThan">
      <formula>985</formula>
    </cfRule>
  </conditionalFormatting>
  <conditionalFormatting sqref="J77:J84">
    <cfRule type="cellIs" dxfId="1059" priority="180" operator="equal">
      <formula>"="</formula>
    </cfRule>
  </conditionalFormatting>
  <conditionalFormatting sqref="J77:J84">
    <cfRule type="cellIs" dxfId="1058" priority="181" operator="between">
      <formula>150</formula>
      <formula>900</formula>
    </cfRule>
  </conditionalFormatting>
  <conditionalFormatting sqref="K77:K78 K80:K84">
    <cfRule type="cellIs" dxfId="1057" priority="182" operator="greaterThan">
      <formula>$J77</formula>
    </cfRule>
  </conditionalFormatting>
  <conditionalFormatting sqref="K77:K78 K80:K84">
    <cfRule type="cellIs" dxfId="1056" priority="183" operator="lessThan">
      <formula>0</formula>
    </cfRule>
  </conditionalFormatting>
  <conditionalFormatting sqref="K77:K78 K80:K84">
    <cfRule type="cellIs" dxfId="1055" priority="184" operator="greaterThan">
      <formula>985</formula>
    </cfRule>
  </conditionalFormatting>
  <conditionalFormatting sqref="K77:K78 K80:K84">
    <cfRule type="cellIs" dxfId="1054" priority="185" operator="equal">
      <formula>"="</formula>
    </cfRule>
  </conditionalFormatting>
  <conditionalFormatting sqref="K77:K78 K80:K84">
    <cfRule type="cellIs" dxfId="1053" priority="186" operator="between">
      <formula>150</formula>
      <formula>900</formula>
    </cfRule>
  </conditionalFormatting>
  <conditionalFormatting sqref="K77:K78 K80:K84">
    <cfRule type="cellIs" dxfId="1052" priority="187" operator="equal">
      <formula>$J77</formula>
    </cfRule>
  </conditionalFormatting>
  <conditionalFormatting sqref="J77:J84">
    <cfRule type="cellIs" dxfId="1051" priority="188" operator="lessThan">
      <formula>$K77</formula>
    </cfRule>
  </conditionalFormatting>
  <conditionalFormatting sqref="J77:J84">
    <cfRule type="cellIs" dxfId="1050" priority="189" operator="equal">
      <formula>$K77</formula>
    </cfRule>
  </conditionalFormatting>
  <conditionalFormatting sqref="K77:K78 K80:K84">
    <cfRule type="cellIs" dxfId="1049" priority="190" operator="equal">
      <formula>$K78</formula>
    </cfRule>
  </conditionalFormatting>
  <conditionalFormatting sqref="J77:J84">
    <cfRule type="cellIs" dxfId="1048" priority="191" operator="equal">
      <formula>$J78</formula>
    </cfRule>
  </conditionalFormatting>
  <conditionalFormatting sqref="F98">
    <cfRule type="colorScale" priority="192">
      <colorScale>
        <cfvo type="formula" val="24"/>
        <cfvo type="max" val="0"/>
        <color rgb="FFFF7128"/>
        <color rgb="FF66FF33"/>
      </colorScale>
    </cfRule>
  </conditionalFormatting>
  <conditionalFormatting sqref="E98">
    <cfRule type="colorScale" priority="193">
      <colorScale>
        <cfvo type="formula" val="24"/>
        <cfvo type="max" val="0"/>
        <color rgb="FFFF7128"/>
        <color rgb="FF66FF33"/>
      </colorScale>
    </cfRule>
  </conditionalFormatting>
  <conditionalFormatting sqref="D98">
    <cfRule type="colorScale" priority="194">
      <colorScale>
        <cfvo type="formula" val="24"/>
        <cfvo type="max" val="0"/>
        <color rgb="FFFF7128"/>
        <color rgb="FF66FF33"/>
      </colorScale>
    </cfRule>
  </conditionalFormatting>
  <conditionalFormatting sqref="C98">
    <cfRule type="colorScale" priority="195">
      <colorScale>
        <cfvo type="formula" val="24"/>
        <cfvo type="max" val="0"/>
        <color rgb="FFFF7128"/>
        <color rgb="FF66FF33"/>
      </colorScale>
    </cfRule>
  </conditionalFormatting>
  <conditionalFormatting sqref="G98">
    <cfRule type="colorScale" priority="196">
      <colorScale>
        <cfvo type="formula" val="24"/>
        <cfvo type="max" val="0"/>
        <color rgb="FFFF7128"/>
        <color rgb="FF66FF33"/>
      </colorScale>
    </cfRule>
  </conditionalFormatting>
  <conditionalFormatting sqref="H98">
    <cfRule type="colorScale" priority="197">
      <colorScale>
        <cfvo type="formula" val="24"/>
        <cfvo type="max" val="0"/>
        <color rgb="FFFF7128"/>
        <color rgb="FF66FF33"/>
      </colorScale>
    </cfRule>
  </conditionalFormatting>
  <conditionalFormatting sqref="I98">
    <cfRule type="colorScale" priority="198">
      <colorScale>
        <cfvo type="formula" val="24"/>
        <cfvo type="max" val="0"/>
        <color rgb="FFFF7128"/>
        <color rgb="FF66FF33"/>
      </colorScale>
    </cfRule>
  </conditionalFormatting>
  <conditionalFormatting sqref="J98">
    <cfRule type="colorScale" priority="199">
      <colorScale>
        <cfvo type="formula" val="24"/>
        <cfvo type="max" val="0"/>
        <color rgb="FFFF7128"/>
        <color rgb="FF66FF33"/>
      </colorScale>
    </cfRule>
  </conditionalFormatting>
  <conditionalFormatting sqref="K98">
    <cfRule type="colorScale" priority="200">
      <colorScale>
        <cfvo type="formula" val="24"/>
        <cfvo type="max" val="0"/>
        <color rgb="FFFF7128"/>
        <color rgb="FF66FF33"/>
      </colorScale>
    </cfRule>
  </conditionalFormatting>
  <conditionalFormatting sqref="L98">
    <cfRule type="colorScale" priority="201">
      <colorScale>
        <cfvo type="formula" val="24"/>
        <cfvo type="max" val="0"/>
        <color rgb="FFFF7128"/>
        <color rgb="FF66FF33"/>
      </colorScale>
    </cfRule>
  </conditionalFormatting>
  <conditionalFormatting sqref="M98">
    <cfRule type="colorScale" priority="202">
      <colorScale>
        <cfvo type="formula" val="24"/>
        <cfvo type="max" val="0"/>
        <color rgb="FFFF7128"/>
        <color rgb="FF66FF33"/>
      </colorScale>
    </cfRule>
  </conditionalFormatting>
  <conditionalFormatting sqref="N98">
    <cfRule type="colorScale" priority="203">
      <colorScale>
        <cfvo type="formula" val="24"/>
        <cfvo type="max" val="0"/>
        <color rgb="FFFF7128"/>
        <color rgb="FF66FF33"/>
      </colorScale>
    </cfRule>
  </conditionalFormatting>
  <conditionalFormatting sqref="O98">
    <cfRule type="colorScale" priority="204">
      <colorScale>
        <cfvo type="formula" val="24"/>
        <cfvo type="max" val="0"/>
        <color rgb="FFFF7128"/>
        <color rgb="FF66FF33"/>
      </colorScale>
    </cfRule>
  </conditionalFormatting>
  <conditionalFormatting sqref="P98">
    <cfRule type="colorScale" priority="205">
      <colorScale>
        <cfvo type="formula" val="24"/>
        <cfvo type="max" val="0"/>
        <color rgb="FFFF7128"/>
        <color rgb="FF66FF33"/>
      </colorScale>
    </cfRule>
  </conditionalFormatting>
  <conditionalFormatting sqref="Q98">
    <cfRule type="colorScale" priority="206">
      <colorScale>
        <cfvo type="formula" val="24"/>
        <cfvo type="max" val="0"/>
        <color rgb="FFFF7128"/>
        <color rgb="FF66FF33"/>
      </colorScale>
    </cfRule>
  </conditionalFormatting>
  <conditionalFormatting sqref="R98">
    <cfRule type="colorScale" priority="207">
      <colorScale>
        <cfvo type="formula" val="24"/>
        <cfvo type="max" val="0"/>
        <color rgb="FFFF7128"/>
        <color rgb="FF66FF33"/>
      </colorScale>
    </cfRule>
  </conditionalFormatting>
  <conditionalFormatting sqref="C94:C99">
    <cfRule type="cellIs" dxfId="1047" priority="208" stopIfTrue="1" operator="greaterThan">
      <formula>35</formula>
    </cfRule>
  </conditionalFormatting>
  <conditionalFormatting sqref="M94:M99">
    <cfRule type="cellIs" dxfId="1046" priority="209" stopIfTrue="1" operator="greaterThan">
      <formula>100</formula>
    </cfRule>
  </conditionalFormatting>
  <conditionalFormatting sqref="C69:C92">
    <cfRule type="cellIs" dxfId="1045" priority="210" operator="greaterThan">
      <formula>36</formula>
    </cfRule>
  </conditionalFormatting>
  <conditionalFormatting sqref="C69:C92">
    <cfRule type="cellIs" dxfId="1044" priority="211" operator="between">
      <formula>25</formula>
      <formula>0</formula>
    </cfRule>
  </conditionalFormatting>
  <conditionalFormatting sqref="C69:C92">
    <cfRule type="cellIs" dxfId="1043" priority="212" operator="lessThan">
      <formula>0</formula>
    </cfRule>
  </conditionalFormatting>
  <conditionalFormatting sqref="Q101:Q105">
    <cfRule type="cellIs" dxfId="1042" priority="213" operator="notBetween">
      <formula>0</formula>
      <formula>360</formula>
    </cfRule>
  </conditionalFormatting>
  <conditionalFormatting sqref="Q101">
    <cfRule type="cellIs" dxfId="1041" priority="214" operator="between">
      <formula>$R102-3</formula>
      <formula>$R102+3</formula>
    </cfRule>
  </conditionalFormatting>
  <conditionalFormatting sqref="Q102">
    <cfRule type="cellIs" dxfId="1040" priority="215" operator="between">
      <formula>Q101-3</formula>
      <formula>Q101+3</formula>
    </cfRule>
  </conditionalFormatting>
  <conditionalFormatting sqref="Q102">
    <cfRule type="cellIs" dxfId="1039" priority="216" operator="between">
      <formula>Q103-3</formula>
      <formula>Q103+3</formula>
    </cfRule>
  </conditionalFormatting>
  <conditionalFormatting sqref="Q103">
    <cfRule type="cellIs" dxfId="1038" priority="217" operator="between">
      <formula>Q102-3</formula>
      <formula>Q102+3</formula>
    </cfRule>
  </conditionalFormatting>
  <conditionalFormatting sqref="Q103">
    <cfRule type="cellIs" dxfId="1037" priority="218" operator="between">
      <formula>Q104-3</formula>
      <formula>Q104+3</formula>
    </cfRule>
  </conditionalFormatting>
  <conditionalFormatting sqref="Q104">
    <cfRule type="cellIs" dxfId="1036" priority="219" operator="between">
      <formula>Q103-3</formula>
      <formula>Q103+3</formula>
    </cfRule>
  </conditionalFormatting>
  <conditionalFormatting sqref="Q104">
    <cfRule type="cellIs" dxfId="1035" priority="220" operator="between">
      <formula>Q105-3</formula>
      <formula>Q105+3</formula>
    </cfRule>
  </conditionalFormatting>
  <conditionalFormatting sqref="Q105">
    <cfRule type="cellIs" dxfId="1034" priority="221" operator="between">
      <formula>Q104-3</formula>
      <formula>Q104+3</formula>
    </cfRule>
  </conditionalFormatting>
  <conditionalFormatting sqref="Q105">
    <cfRule type="cellIs" dxfId="1033" priority="222" operator="between">
      <formula>Q106-3</formula>
      <formula>Q106+3</formula>
    </cfRule>
  </conditionalFormatting>
  <conditionalFormatting sqref="P101:P124">
    <cfRule type="cellIs" dxfId="1032" priority="223" operator="between">
      <formula>0.5</formula>
      <formula>0.01</formula>
    </cfRule>
  </conditionalFormatting>
  <conditionalFormatting sqref="P101:P124">
    <cfRule type="cellIs" dxfId="1031" priority="224" operator="lessThan">
      <formula>0.1</formula>
    </cfRule>
  </conditionalFormatting>
  <conditionalFormatting sqref="O101:O124">
    <cfRule type="cellIs" dxfId="1030" priority="225" operator="greaterThan">
      <formula>1000</formula>
    </cfRule>
  </conditionalFormatting>
  <conditionalFormatting sqref="O101:O124">
    <cfRule type="cellIs" dxfId="1029" priority="226" operator="lessThan">
      <formula>0</formula>
    </cfRule>
  </conditionalFormatting>
  <conditionalFormatting sqref="R102:R104 R106:R108 R110:R112 R114:R116 R118:R120 R123:R124">
    <cfRule type="cellIs" dxfId="1028" priority="227" operator="greaterThan">
      <formula>0</formula>
    </cfRule>
  </conditionalFormatting>
  <conditionalFormatting sqref="N101:N124">
    <cfRule type="cellIs" dxfId="1027" priority="228" operator="between">
      <formula>1000</formula>
      <formula>901</formula>
    </cfRule>
  </conditionalFormatting>
  <conditionalFormatting sqref="N101:N124">
    <cfRule type="cellIs" dxfId="1026" priority="229" operator="greaterThan">
      <formula>1026</formula>
    </cfRule>
  </conditionalFormatting>
  <conditionalFormatting sqref="N101:N124">
    <cfRule type="cellIs" dxfId="1025" priority="230" operator="lessThan">
      <formula>900</formula>
    </cfRule>
  </conditionalFormatting>
  <conditionalFormatting sqref="M101:M124">
    <cfRule type="cellIs" dxfId="1024" priority="231" operator="greaterThan">
      <formula>101</formula>
    </cfRule>
  </conditionalFormatting>
  <conditionalFormatting sqref="M101:M124">
    <cfRule type="cellIs" dxfId="1023" priority="232" operator="between">
      <formula>100</formula>
      <formula>101</formula>
    </cfRule>
  </conditionalFormatting>
  <conditionalFormatting sqref="M101:M124">
    <cfRule type="cellIs" dxfId="1022" priority="233" operator="between">
      <formula>99</formula>
      <formula>100</formula>
    </cfRule>
  </conditionalFormatting>
  <conditionalFormatting sqref="M101:M124">
    <cfRule type="cellIs" dxfId="1021" priority="234" operator="lessThan">
      <formula>20</formula>
    </cfRule>
  </conditionalFormatting>
  <conditionalFormatting sqref="M101:M124">
    <cfRule type="cellIs" dxfId="1020" priority="235" operator="lessThan">
      <formula>0</formula>
    </cfRule>
  </conditionalFormatting>
  <conditionalFormatting sqref="L101:L124">
    <cfRule type="cellIs" dxfId="1019" priority="236" operator="lessThan">
      <formula>0</formula>
    </cfRule>
  </conditionalFormatting>
  <conditionalFormatting sqref="L101:L124">
    <cfRule type="cellIs" dxfId="1018" priority="237" operator="lessThan">
      <formula>15</formula>
    </cfRule>
  </conditionalFormatting>
  <conditionalFormatting sqref="L101:L124">
    <cfRule type="cellIs" dxfId="1017" priority="238" operator="greaterThan">
      <formula>40</formula>
    </cfRule>
  </conditionalFormatting>
  <conditionalFormatting sqref="E101:E117">
    <cfRule type="cellIs" dxfId="1016" priority="239" operator="greaterThan">
      <formula>1</formula>
    </cfRule>
  </conditionalFormatting>
  <conditionalFormatting sqref="E101:E117">
    <cfRule type="cellIs" dxfId="1015" priority="240" operator="lessThan">
      <formula>0</formula>
    </cfRule>
  </conditionalFormatting>
  <conditionalFormatting sqref="D101:D124">
    <cfRule type="cellIs" dxfId="1014" priority="241" operator="lessThan">
      <formula>0</formula>
    </cfRule>
  </conditionalFormatting>
  <conditionalFormatting sqref="I101:I124">
    <cfRule type="cellIs" dxfId="1013" priority="242" operator="lessThan">
      <formula>0</formula>
    </cfRule>
  </conditionalFormatting>
  <conditionalFormatting sqref="F101:F124">
    <cfRule type="cellIs" dxfId="1012" priority="243" operator="lessThan">
      <formula>0</formula>
    </cfRule>
  </conditionalFormatting>
  <conditionalFormatting sqref="G101:G124">
    <cfRule type="cellIs" dxfId="1011" priority="244" operator="lessThan">
      <formula>0</formula>
    </cfRule>
  </conditionalFormatting>
  <conditionalFormatting sqref="H101:H124">
    <cfRule type="cellIs" dxfId="1010" priority="245" operator="lessThan">
      <formula>0</formula>
    </cfRule>
  </conditionalFormatting>
  <conditionalFormatting sqref="J101 J116 J118 J124">
    <cfRule type="cellIs" dxfId="1009" priority="246" operator="lessThan">
      <formula>0</formula>
    </cfRule>
  </conditionalFormatting>
  <conditionalFormatting sqref="J101 J116 J118 J124">
    <cfRule type="cellIs" dxfId="1008" priority="247" operator="greaterThan">
      <formula>985</formula>
    </cfRule>
  </conditionalFormatting>
  <conditionalFormatting sqref="J101 J116 J118 J124">
    <cfRule type="cellIs" dxfId="1007" priority="248" operator="equal">
      <formula>"="</formula>
    </cfRule>
  </conditionalFormatting>
  <conditionalFormatting sqref="J101 J116 J118 J124">
    <cfRule type="cellIs" dxfId="1006" priority="249" operator="between">
      <formula>150</formula>
      <formula>900</formula>
    </cfRule>
  </conditionalFormatting>
  <conditionalFormatting sqref="K101 K116 K118 K124">
    <cfRule type="cellIs" dxfId="1005" priority="250" operator="greaterThan">
      <formula>$J101</formula>
    </cfRule>
  </conditionalFormatting>
  <conditionalFormatting sqref="K101 K116 K118 K124">
    <cfRule type="cellIs" dxfId="1004" priority="251" operator="lessThan">
      <formula>0</formula>
    </cfRule>
  </conditionalFormatting>
  <conditionalFormatting sqref="K101 K116 K118 K124">
    <cfRule type="cellIs" dxfId="1003" priority="252" operator="greaterThan">
      <formula>985</formula>
    </cfRule>
  </conditionalFormatting>
  <conditionalFormatting sqref="K101 K116 K118 K124">
    <cfRule type="cellIs" dxfId="1002" priority="253" operator="equal">
      <formula>"="</formula>
    </cfRule>
  </conditionalFormatting>
  <conditionalFormatting sqref="K101 K116 K118 K124">
    <cfRule type="cellIs" dxfId="1001" priority="254" operator="between">
      <formula>150</formula>
      <formula>900</formula>
    </cfRule>
  </conditionalFormatting>
  <conditionalFormatting sqref="K101 K116 K118 K124">
    <cfRule type="cellIs" dxfId="1000" priority="255" operator="equal">
      <formula>$J101</formula>
    </cfRule>
  </conditionalFormatting>
  <conditionalFormatting sqref="J101 J116 J118 J124">
    <cfRule type="cellIs" dxfId="999" priority="256" operator="lessThan">
      <formula>$K101</formula>
    </cfRule>
  </conditionalFormatting>
  <conditionalFormatting sqref="J101 J116 J118 J124">
    <cfRule type="cellIs" dxfId="998" priority="257" operator="equal">
      <formula>$K101</formula>
    </cfRule>
  </conditionalFormatting>
  <conditionalFormatting sqref="K101 K116 K118 K124">
    <cfRule type="cellIs" dxfId="997" priority="258" operator="equal">
      <formula>$K102</formula>
    </cfRule>
  </conditionalFormatting>
  <conditionalFormatting sqref="J101 J116 J118 J124">
    <cfRule type="cellIs" dxfId="996" priority="259" operator="equal">
      <formula>$J102</formula>
    </cfRule>
  </conditionalFormatting>
  <conditionalFormatting sqref="F130">
    <cfRule type="colorScale" priority="260">
      <colorScale>
        <cfvo type="formula" val="24"/>
        <cfvo type="max" val="0"/>
        <color rgb="FFFF7128"/>
        <color rgb="FF66FF33"/>
      </colorScale>
    </cfRule>
  </conditionalFormatting>
  <conditionalFormatting sqref="E130">
    <cfRule type="colorScale" priority="261">
      <colorScale>
        <cfvo type="formula" val="24"/>
        <cfvo type="max" val="0"/>
        <color rgb="FFFF7128"/>
        <color rgb="FF66FF33"/>
      </colorScale>
    </cfRule>
  </conditionalFormatting>
  <conditionalFormatting sqref="D130">
    <cfRule type="colorScale" priority="262">
      <colorScale>
        <cfvo type="formula" val="24"/>
        <cfvo type="max" val="0"/>
        <color rgb="FFFF7128"/>
        <color rgb="FF66FF33"/>
      </colorScale>
    </cfRule>
  </conditionalFormatting>
  <conditionalFormatting sqref="C130">
    <cfRule type="colorScale" priority="263">
      <colorScale>
        <cfvo type="formula" val="24"/>
        <cfvo type="max" val="0"/>
        <color rgb="FFFF7128"/>
        <color rgb="FF66FF33"/>
      </colorScale>
    </cfRule>
  </conditionalFormatting>
  <conditionalFormatting sqref="G130">
    <cfRule type="colorScale" priority="264">
      <colorScale>
        <cfvo type="formula" val="24"/>
        <cfvo type="max" val="0"/>
        <color rgb="FFFF7128"/>
        <color rgb="FF66FF33"/>
      </colorScale>
    </cfRule>
  </conditionalFormatting>
  <conditionalFormatting sqref="H130">
    <cfRule type="colorScale" priority="265">
      <colorScale>
        <cfvo type="formula" val="24"/>
        <cfvo type="max" val="0"/>
        <color rgb="FFFF7128"/>
        <color rgb="FF66FF33"/>
      </colorScale>
    </cfRule>
  </conditionalFormatting>
  <conditionalFormatting sqref="I130">
    <cfRule type="colorScale" priority="266">
      <colorScale>
        <cfvo type="formula" val="24"/>
        <cfvo type="max" val="0"/>
        <color rgb="FFFF7128"/>
        <color rgb="FF66FF33"/>
      </colorScale>
    </cfRule>
  </conditionalFormatting>
  <conditionalFormatting sqref="J130">
    <cfRule type="colorScale" priority="267">
      <colorScale>
        <cfvo type="formula" val="24"/>
        <cfvo type="max" val="0"/>
        <color rgb="FFFF7128"/>
        <color rgb="FF66FF33"/>
      </colorScale>
    </cfRule>
  </conditionalFormatting>
  <conditionalFormatting sqref="K130">
    <cfRule type="colorScale" priority="268">
      <colorScale>
        <cfvo type="formula" val="24"/>
        <cfvo type="max" val="0"/>
        <color rgb="FFFF7128"/>
        <color rgb="FF66FF33"/>
      </colorScale>
    </cfRule>
  </conditionalFormatting>
  <conditionalFormatting sqref="L130">
    <cfRule type="colorScale" priority="269">
      <colorScale>
        <cfvo type="formula" val="24"/>
        <cfvo type="max" val="0"/>
        <color rgb="FFFF7128"/>
        <color rgb="FF66FF33"/>
      </colorScale>
    </cfRule>
  </conditionalFormatting>
  <conditionalFormatting sqref="M130">
    <cfRule type="colorScale" priority="270">
      <colorScale>
        <cfvo type="formula" val="24"/>
        <cfvo type="max" val="0"/>
        <color rgb="FFFF7128"/>
        <color rgb="FF66FF33"/>
      </colorScale>
    </cfRule>
  </conditionalFormatting>
  <conditionalFormatting sqref="N130">
    <cfRule type="colorScale" priority="271">
      <colorScale>
        <cfvo type="formula" val="24"/>
        <cfvo type="max" val="0"/>
        <color rgb="FFFF7128"/>
        <color rgb="FF66FF33"/>
      </colorScale>
    </cfRule>
  </conditionalFormatting>
  <conditionalFormatting sqref="O130">
    <cfRule type="colorScale" priority="272">
      <colorScale>
        <cfvo type="formula" val="24"/>
        <cfvo type="max" val="0"/>
        <color rgb="FFFF7128"/>
        <color rgb="FF66FF33"/>
      </colorScale>
    </cfRule>
  </conditionalFormatting>
  <conditionalFormatting sqref="P130">
    <cfRule type="colorScale" priority="273">
      <colorScale>
        <cfvo type="formula" val="24"/>
        <cfvo type="max" val="0"/>
        <color rgb="FFFF7128"/>
        <color rgb="FF66FF33"/>
      </colorScale>
    </cfRule>
  </conditionalFormatting>
  <conditionalFormatting sqref="Q130">
    <cfRule type="colorScale" priority="274">
      <colorScale>
        <cfvo type="formula" val="24"/>
        <cfvo type="max" val="0"/>
        <color rgb="FFFF7128"/>
        <color rgb="FF66FF33"/>
      </colorScale>
    </cfRule>
  </conditionalFormatting>
  <conditionalFormatting sqref="R130">
    <cfRule type="colorScale" priority="275">
      <colorScale>
        <cfvo type="formula" val="24"/>
        <cfvo type="max" val="0"/>
        <color rgb="FFFF7128"/>
        <color rgb="FF66FF33"/>
      </colorScale>
    </cfRule>
  </conditionalFormatting>
  <conditionalFormatting sqref="C126:C131">
    <cfRule type="cellIs" dxfId="995" priority="276" stopIfTrue="1" operator="greaterThan">
      <formula>35</formula>
    </cfRule>
  </conditionalFormatting>
  <conditionalFormatting sqref="M126:M131">
    <cfRule type="cellIs" dxfId="994" priority="277" stopIfTrue="1" operator="greaterThan">
      <formula>100</formula>
    </cfRule>
  </conditionalFormatting>
  <conditionalFormatting sqref="C101:C111 C117:C124">
    <cfRule type="cellIs" dxfId="993" priority="278" operator="greaterThan">
      <formula>36</formula>
    </cfRule>
  </conditionalFormatting>
  <conditionalFormatting sqref="C101:C111 C117:C124">
    <cfRule type="cellIs" dxfId="992" priority="279" operator="between">
      <formula>25</formula>
      <formula>0</formula>
    </cfRule>
  </conditionalFormatting>
  <conditionalFormatting sqref="C101:C111 C117:C124">
    <cfRule type="cellIs" dxfId="991" priority="280" operator="lessThan">
      <formula>0</formula>
    </cfRule>
  </conditionalFormatting>
  <conditionalFormatting sqref="E134:E156">
    <cfRule type="cellIs" dxfId="990" priority="281" operator="greaterThan">
      <formula>1</formula>
    </cfRule>
  </conditionalFormatting>
  <conditionalFormatting sqref="E134:E156">
    <cfRule type="cellIs" dxfId="989" priority="282" operator="lessThan">
      <formula>0</formula>
    </cfRule>
  </conditionalFormatting>
  <conditionalFormatting sqref="D133:D156">
    <cfRule type="cellIs" dxfId="988" priority="283" operator="lessThan">
      <formula>0</formula>
    </cfRule>
  </conditionalFormatting>
  <conditionalFormatting sqref="I133:I156">
    <cfRule type="cellIs" dxfId="987" priority="284" operator="lessThan">
      <formula>0</formula>
    </cfRule>
  </conditionalFormatting>
  <conditionalFormatting sqref="F133:F156">
    <cfRule type="cellIs" dxfId="986" priority="285" operator="lessThan">
      <formula>0</formula>
    </cfRule>
  </conditionalFormatting>
  <conditionalFormatting sqref="G133:G156">
    <cfRule type="cellIs" dxfId="985" priority="286" operator="lessThan">
      <formula>0</formula>
    </cfRule>
  </conditionalFormatting>
  <conditionalFormatting sqref="H133:H156">
    <cfRule type="cellIs" dxfId="984" priority="287" operator="lessThan">
      <formula>0</formula>
    </cfRule>
  </conditionalFormatting>
  <conditionalFormatting sqref="F162">
    <cfRule type="colorScale" priority="288">
      <colorScale>
        <cfvo type="formula" val="24"/>
        <cfvo type="max" val="0"/>
        <color rgb="FFFF7128"/>
        <color rgb="FF66FF33"/>
      </colorScale>
    </cfRule>
  </conditionalFormatting>
  <conditionalFormatting sqref="E162">
    <cfRule type="colorScale" priority="289">
      <colorScale>
        <cfvo type="formula" val="24"/>
        <cfvo type="max" val="0"/>
        <color rgb="FFFF7128"/>
        <color rgb="FF66FF33"/>
      </colorScale>
    </cfRule>
  </conditionalFormatting>
  <conditionalFormatting sqref="D162">
    <cfRule type="colorScale" priority="290">
      <colorScale>
        <cfvo type="formula" val="24"/>
        <cfvo type="max" val="0"/>
        <color rgb="FFFF7128"/>
        <color rgb="FF66FF33"/>
      </colorScale>
    </cfRule>
  </conditionalFormatting>
  <conditionalFormatting sqref="C162">
    <cfRule type="colorScale" priority="291">
      <colorScale>
        <cfvo type="formula" val="24"/>
        <cfvo type="max" val="0"/>
        <color rgb="FFFF7128"/>
        <color rgb="FF66FF33"/>
      </colorScale>
    </cfRule>
  </conditionalFormatting>
  <conditionalFormatting sqref="G162">
    <cfRule type="colorScale" priority="292">
      <colorScale>
        <cfvo type="formula" val="24"/>
        <cfvo type="max" val="0"/>
        <color rgb="FFFF7128"/>
        <color rgb="FF66FF33"/>
      </colorScale>
    </cfRule>
  </conditionalFormatting>
  <conditionalFormatting sqref="H162">
    <cfRule type="colorScale" priority="293">
      <colorScale>
        <cfvo type="formula" val="24"/>
        <cfvo type="max" val="0"/>
        <color rgb="FFFF7128"/>
        <color rgb="FF66FF33"/>
      </colorScale>
    </cfRule>
  </conditionalFormatting>
  <conditionalFormatting sqref="I162">
    <cfRule type="colorScale" priority="294">
      <colorScale>
        <cfvo type="formula" val="24"/>
        <cfvo type="max" val="0"/>
        <color rgb="FFFF7128"/>
        <color rgb="FF66FF33"/>
      </colorScale>
    </cfRule>
  </conditionalFormatting>
  <conditionalFormatting sqref="J162">
    <cfRule type="colorScale" priority="295">
      <colorScale>
        <cfvo type="formula" val="24"/>
        <cfvo type="max" val="0"/>
        <color rgb="FFFF7128"/>
        <color rgb="FF66FF33"/>
      </colorScale>
    </cfRule>
  </conditionalFormatting>
  <conditionalFormatting sqref="K162">
    <cfRule type="colorScale" priority="296">
      <colorScale>
        <cfvo type="formula" val="24"/>
        <cfvo type="max" val="0"/>
        <color rgb="FFFF7128"/>
        <color rgb="FF66FF33"/>
      </colorScale>
    </cfRule>
  </conditionalFormatting>
  <conditionalFormatting sqref="L162">
    <cfRule type="colorScale" priority="297">
      <colorScale>
        <cfvo type="formula" val="24"/>
        <cfvo type="max" val="0"/>
        <color rgb="FFFF7128"/>
        <color rgb="FF66FF33"/>
      </colorScale>
    </cfRule>
  </conditionalFormatting>
  <conditionalFormatting sqref="M162">
    <cfRule type="colorScale" priority="298">
      <colorScale>
        <cfvo type="formula" val="24"/>
        <cfvo type="max" val="0"/>
        <color rgb="FFFF7128"/>
        <color rgb="FF66FF33"/>
      </colorScale>
    </cfRule>
  </conditionalFormatting>
  <conditionalFormatting sqref="N162">
    <cfRule type="colorScale" priority="299">
      <colorScale>
        <cfvo type="formula" val="24"/>
        <cfvo type="max" val="0"/>
        <color rgb="FFFF7128"/>
        <color rgb="FF66FF33"/>
      </colorScale>
    </cfRule>
  </conditionalFormatting>
  <conditionalFormatting sqref="O162">
    <cfRule type="colorScale" priority="300">
      <colorScale>
        <cfvo type="formula" val="24"/>
        <cfvo type="max" val="0"/>
        <color rgb="FFFF7128"/>
        <color rgb="FF66FF33"/>
      </colorScale>
    </cfRule>
  </conditionalFormatting>
  <conditionalFormatting sqref="P162">
    <cfRule type="colorScale" priority="301">
      <colorScale>
        <cfvo type="formula" val="24"/>
        <cfvo type="max" val="0"/>
        <color rgb="FFFF7128"/>
        <color rgb="FF66FF33"/>
      </colorScale>
    </cfRule>
  </conditionalFormatting>
  <conditionalFormatting sqref="Q162">
    <cfRule type="colorScale" priority="302">
      <colorScale>
        <cfvo type="formula" val="24"/>
        <cfvo type="max" val="0"/>
        <color rgb="FFFF7128"/>
        <color rgb="FF66FF33"/>
      </colorScale>
    </cfRule>
  </conditionalFormatting>
  <conditionalFormatting sqref="R162">
    <cfRule type="colorScale" priority="303">
      <colorScale>
        <cfvo type="formula" val="24"/>
        <cfvo type="max" val="0"/>
        <color rgb="FFFF7128"/>
        <color rgb="FF66FF33"/>
      </colorScale>
    </cfRule>
  </conditionalFormatting>
  <conditionalFormatting sqref="C158:C163">
    <cfRule type="cellIs" dxfId="983" priority="304" stopIfTrue="1" operator="greaterThan">
      <formula>35</formula>
    </cfRule>
  </conditionalFormatting>
  <conditionalFormatting sqref="M158:M163">
    <cfRule type="cellIs" dxfId="982" priority="305" stopIfTrue="1" operator="greaterThan">
      <formula>100</formula>
    </cfRule>
  </conditionalFormatting>
  <conditionalFormatting sqref="C133:C142 C150:C156">
    <cfRule type="cellIs" dxfId="981" priority="306" operator="greaterThan">
      <formula>36</formula>
    </cfRule>
  </conditionalFormatting>
  <conditionalFormatting sqref="C133:C142 C150:C156">
    <cfRule type="cellIs" dxfId="980" priority="307" operator="between">
      <formula>25</formula>
      <formula>0</formula>
    </cfRule>
  </conditionalFormatting>
  <conditionalFormatting sqref="C133:C142 C150:C156">
    <cfRule type="cellIs" dxfId="979" priority="308" operator="lessThan">
      <formula>0</formula>
    </cfRule>
  </conditionalFormatting>
  <conditionalFormatting sqref="F194">
    <cfRule type="colorScale" priority="309">
      <colorScale>
        <cfvo type="formula" val="24"/>
        <cfvo type="max" val="0"/>
        <color rgb="FFFF7128"/>
        <color rgb="FF66FF33"/>
      </colorScale>
    </cfRule>
  </conditionalFormatting>
  <conditionalFormatting sqref="E194">
    <cfRule type="colorScale" priority="310">
      <colorScale>
        <cfvo type="formula" val="24"/>
        <cfvo type="max" val="0"/>
        <color rgb="FFFF7128"/>
        <color rgb="FF66FF33"/>
      </colorScale>
    </cfRule>
  </conditionalFormatting>
  <conditionalFormatting sqref="D194">
    <cfRule type="colorScale" priority="311">
      <colorScale>
        <cfvo type="formula" val="24"/>
        <cfvo type="max" val="0"/>
        <color rgb="FFFF7128"/>
        <color rgb="FF66FF33"/>
      </colorScale>
    </cfRule>
  </conditionalFormatting>
  <conditionalFormatting sqref="C194">
    <cfRule type="colorScale" priority="312">
      <colorScale>
        <cfvo type="formula" val="24"/>
        <cfvo type="max" val="0"/>
        <color rgb="FFFF7128"/>
        <color rgb="FF66FF33"/>
      </colorScale>
    </cfRule>
  </conditionalFormatting>
  <conditionalFormatting sqref="G194">
    <cfRule type="colorScale" priority="313">
      <colorScale>
        <cfvo type="formula" val="24"/>
        <cfvo type="max" val="0"/>
        <color rgb="FFFF7128"/>
        <color rgb="FF66FF33"/>
      </colorScale>
    </cfRule>
  </conditionalFormatting>
  <conditionalFormatting sqref="H194">
    <cfRule type="colorScale" priority="314">
      <colorScale>
        <cfvo type="formula" val="24"/>
        <cfvo type="max" val="0"/>
        <color rgb="FFFF7128"/>
        <color rgb="FF66FF33"/>
      </colorScale>
    </cfRule>
  </conditionalFormatting>
  <conditionalFormatting sqref="I194">
    <cfRule type="colorScale" priority="315">
      <colorScale>
        <cfvo type="formula" val="24"/>
        <cfvo type="max" val="0"/>
        <color rgb="FFFF7128"/>
        <color rgb="FF66FF33"/>
      </colorScale>
    </cfRule>
  </conditionalFormatting>
  <conditionalFormatting sqref="J194">
    <cfRule type="colorScale" priority="316">
      <colorScale>
        <cfvo type="formula" val="24"/>
        <cfvo type="max" val="0"/>
        <color rgb="FFFF7128"/>
        <color rgb="FF66FF33"/>
      </colorScale>
    </cfRule>
  </conditionalFormatting>
  <conditionalFormatting sqref="K194">
    <cfRule type="colorScale" priority="317">
      <colorScale>
        <cfvo type="formula" val="24"/>
        <cfvo type="max" val="0"/>
        <color rgb="FFFF7128"/>
        <color rgb="FF66FF33"/>
      </colorScale>
    </cfRule>
  </conditionalFormatting>
  <conditionalFormatting sqref="L194">
    <cfRule type="colorScale" priority="318">
      <colorScale>
        <cfvo type="formula" val="24"/>
        <cfvo type="max" val="0"/>
        <color rgb="FFFF7128"/>
        <color rgb="FF66FF33"/>
      </colorScale>
    </cfRule>
  </conditionalFormatting>
  <conditionalFormatting sqref="M194">
    <cfRule type="colorScale" priority="319">
      <colorScale>
        <cfvo type="formula" val="24"/>
        <cfvo type="max" val="0"/>
        <color rgb="FFFF7128"/>
        <color rgb="FF66FF33"/>
      </colorScale>
    </cfRule>
  </conditionalFormatting>
  <conditionalFormatting sqref="N194">
    <cfRule type="colorScale" priority="320">
      <colorScale>
        <cfvo type="formula" val="24"/>
        <cfvo type="max" val="0"/>
        <color rgb="FFFF7128"/>
        <color rgb="FF66FF33"/>
      </colorScale>
    </cfRule>
  </conditionalFormatting>
  <conditionalFormatting sqref="O194">
    <cfRule type="colorScale" priority="321">
      <colorScale>
        <cfvo type="formula" val="24"/>
        <cfvo type="max" val="0"/>
        <color rgb="FFFF7128"/>
        <color rgb="FF66FF33"/>
      </colorScale>
    </cfRule>
  </conditionalFormatting>
  <conditionalFormatting sqref="P194">
    <cfRule type="colorScale" priority="322">
      <colorScale>
        <cfvo type="formula" val="24"/>
        <cfvo type="max" val="0"/>
        <color rgb="FFFF7128"/>
        <color rgb="FF66FF33"/>
      </colorScale>
    </cfRule>
  </conditionalFormatting>
  <conditionalFormatting sqref="Q194">
    <cfRule type="colorScale" priority="323">
      <colorScale>
        <cfvo type="formula" val="24"/>
        <cfvo type="max" val="0"/>
        <color rgb="FFFF7128"/>
        <color rgb="FF66FF33"/>
      </colorScale>
    </cfRule>
  </conditionalFormatting>
  <conditionalFormatting sqref="R194">
    <cfRule type="colorScale" priority="324">
      <colorScale>
        <cfvo type="formula" val="24"/>
        <cfvo type="max" val="0"/>
        <color rgb="FFFF7128"/>
        <color rgb="FF66FF33"/>
      </colorScale>
    </cfRule>
  </conditionalFormatting>
  <conditionalFormatting sqref="C190:C195">
    <cfRule type="cellIs" dxfId="978" priority="325" stopIfTrue="1" operator="greaterThan">
      <formula>35</formula>
    </cfRule>
  </conditionalFormatting>
  <conditionalFormatting sqref="M190:M195">
    <cfRule type="cellIs" dxfId="977" priority="326" stopIfTrue="1" operator="greaterThan">
      <formula>100</formula>
    </cfRule>
  </conditionalFormatting>
  <conditionalFormatting sqref="F226">
    <cfRule type="colorScale" priority="327">
      <colorScale>
        <cfvo type="formula" val="24"/>
        <cfvo type="max" val="0"/>
        <color rgb="FFFF7128"/>
        <color rgb="FF66FF33"/>
      </colorScale>
    </cfRule>
  </conditionalFormatting>
  <conditionalFormatting sqref="E226">
    <cfRule type="colorScale" priority="328">
      <colorScale>
        <cfvo type="formula" val="24"/>
        <cfvo type="max" val="0"/>
        <color rgb="FFFF7128"/>
        <color rgb="FF66FF33"/>
      </colorScale>
    </cfRule>
  </conditionalFormatting>
  <conditionalFormatting sqref="D226">
    <cfRule type="colorScale" priority="329">
      <colorScale>
        <cfvo type="formula" val="24"/>
        <cfvo type="max" val="0"/>
        <color rgb="FFFF7128"/>
        <color rgb="FF66FF33"/>
      </colorScale>
    </cfRule>
  </conditionalFormatting>
  <conditionalFormatting sqref="C226">
    <cfRule type="colorScale" priority="330">
      <colorScale>
        <cfvo type="formula" val="24"/>
        <cfvo type="max" val="0"/>
        <color rgb="FFFF7128"/>
        <color rgb="FF66FF33"/>
      </colorScale>
    </cfRule>
  </conditionalFormatting>
  <conditionalFormatting sqref="G226">
    <cfRule type="colorScale" priority="331">
      <colorScale>
        <cfvo type="formula" val="24"/>
        <cfvo type="max" val="0"/>
        <color rgb="FFFF7128"/>
        <color rgb="FF66FF33"/>
      </colorScale>
    </cfRule>
  </conditionalFormatting>
  <conditionalFormatting sqref="H226">
    <cfRule type="colorScale" priority="332">
      <colorScale>
        <cfvo type="formula" val="24"/>
        <cfvo type="max" val="0"/>
        <color rgb="FFFF7128"/>
        <color rgb="FF66FF33"/>
      </colorScale>
    </cfRule>
  </conditionalFormatting>
  <conditionalFormatting sqref="I226">
    <cfRule type="colorScale" priority="333">
      <colorScale>
        <cfvo type="formula" val="24"/>
        <cfvo type="max" val="0"/>
        <color rgb="FFFF7128"/>
        <color rgb="FF66FF33"/>
      </colorScale>
    </cfRule>
  </conditionalFormatting>
  <conditionalFormatting sqref="J226">
    <cfRule type="colorScale" priority="334">
      <colorScale>
        <cfvo type="formula" val="24"/>
        <cfvo type="max" val="0"/>
        <color rgb="FFFF7128"/>
        <color rgb="FF66FF33"/>
      </colorScale>
    </cfRule>
  </conditionalFormatting>
  <conditionalFormatting sqref="K226">
    <cfRule type="colorScale" priority="335">
      <colorScale>
        <cfvo type="formula" val="24"/>
        <cfvo type="max" val="0"/>
        <color rgb="FFFF7128"/>
        <color rgb="FF66FF33"/>
      </colorScale>
    </cfRule>
  </conditionalFormatting>
  <conditionalFormatting sqref="L226">
    <cfRule type="colorScale" priority="336">
      <colorScale>
        <cfvo type="formula" val="24"/>
        <cfvo type="max" val="0"/>
        <color rgb="FFFF7128"/>
        <color rgb="FF66FF33"/>
      </colorScale>
    </cfRule>
  </conditionalFormatting>
  <conditionalFormatting sqref="M226">
    <cfRule type="colorScale" priority="337">
      <colorScale>
        <cfvo type="formula" val="24"/>
        <cfvo type="max" val="0"/>
        <color rgb="FFFF7128"/>
        <color rgb="FF66FF33"/>
      </colorScale>
    </cfRule>
  </conditionalFormatting>
  <conditionalFormatting sqref="N226">
    <cfRule type="colorScale" priority="338">
      <colorScale>
        <cfvo type="formula" val="24"/>
        <cfvo type="max" val="0"/>
        <color rgb="FFFF7128"/>
        <color rgb="FF66FF33"/>
      </colorScale>
    </cfRule>
  </conditionalFormatting>
  <conditionalFormatting sqref="O226">
    <cfRule type="colorScale" priority="339">
      <colorScale>
        <cfvo type="formula" val="24"/>
        <cfvo type="max" val="0"/>
        <color rgb="FFFF7128"/>
        <color rgb="FF66FF33"/>
      </colorScale>
    </cfRule>
  </conditionalFormatting>
  <conditionalFormatting sqref="P226">
    <cfRule type="colorScale" priority="340">
      <colorScale>
        <cfvo type="formula" val="24"/>
        <cfvo type="max" val="0"/>
        <color rgb="FFFF7128"/>
        <color rgb="FF66FF33"/>
      </colorScale>
    </cfRule>
  </conditionalFormatting>
  <conditionalFormatting sqref="Q226">
    <cfRule type="colorScale" priority="341">
      <colorScale>
        <cfvo type="formula" val="24"/>
        <cfvo type="max" val="0"/>
        <color rgb="FFFF7128"/>
        <color rgb="FF66FF33"/>
      </colorScale>
    </cfRule>
  </conditionalFormatting>
  <conditionalFormatting sqref="R226">
    <cfRule type="colorScale" priority="342">
      <colorScale>
        <cfvo type="formula" val="24"/>
        <cfvo type="max" val="0"/>
        <color rgb="FFFF7128"/>
        <color rgb="FF66FF33"/>
      </colorScale>
    </cfRule>
  </conditionalFormatting>
  <conditionalFormatting sqref="C222:C227">
    <cfRule type="cellIs" dxfId="976" priority="343" stopIfTrue="1" operator="greaterThan">
      <formula>35</formula>
    </cfRule>
  </conditionalFormatting>
  <conditionalFormatting sqref="M222:M227">
    <cfRule type="cellIs" dxfId="975" priority="344" stopIfTrue="1" operator="greaterThan">
      <formula>100</formula>
    </cfRule>
  </conditionalFormatting>
  <conditionalFormatting sqref="F258">
    <cfRule type="colorScale" priority="345">
      <colorScale>
        <cfvo type="formula" val="24"/>
        <cfvo type="max" val="0"/>
        <color rgb="FFFF7128"/>
        <color rgb="FF66FF33"/>
      </colorScale>
    </cfRule>
  </conditionalFormatting>
  <conditionalFormatting sqref="E258">
    <cfRule type="colorScale" priority="346">
      <colorScale>
        <cfvo type="formula" val="24"/>
        <cfvo type="max" val="0"/>
        <color rgb="FFFF7128"/>
        <color rgb="FF66FF33"/>
      </colorScale>
    </cfRule>
  </conditionalFormatting>
  <conditionalFormatting sqref="D258">
    <cfRule type="colorScale" priority="347">
      <colorScale>
        <cfvo type="formula" val="24"/>
        <cfvo type="max" val="0"/>
        <color rgb="FFFF7128"/>
        <color rgb="FF66FF33"/>
      </colorScale>
    </cfRule>
  </conditionalFormatting>
  <conditionalFormatting sqref="C258">
    <cfRule type="colorScale" priority="348">
      <colorScale>
        <cfvo type="formula" val="24"/>
        <cfvo type="max" val="0"/>
        <color rgb="FFFF7128"/>
        <color rgb="FF66FF33"/>
      </colorScale>
    </cfRule>
  </conditionalFormatting>
  <conditionalFormatting sqref="G258">
    <cfRule type="colorScale" priority="349">
      <colorScale>
        <cfvo type="formula" val="24"/>
        <cfvo type="max" val="0"/>
        <color rgb="FFFF7128"/>
        <color rgb="FF66FF33"/>
      </colorScale>
    </cfRule>
  </conditionalFormatting>
  <conditionalFormatting sqref="H258">
    <cfRule type="colorScale" priority="350">
      <colorScale>
        <cfvo type="formula" val="24"/>
        <cfvo type="max" val="0"/>
        <color rgb="FFFF7128"/>
        <color rgb="FF66FF33"/>
      </colorScale>
    </cfRule>
  </conditionalFormatting>
  <conditionalFormatting sqref="I258">
    <cfRule type="colorScale" priority="351">
      <colorScale>
        <cfvo type="formula" val="24"/>
        <cfvo type="max" val="0"/>
        <color rgb="FFFF7128"/>
        <color rgb="FF66FF33"/>
      </colorScale>
    </cfRule>
  </conditionalFormatting>
  <conditionalFormatting sqref="J258">
    <cfRule type="colorScale" priority="352">
      <colorScale>
        <cfvo type="formula" val="24"/>
        <cfvo type="max" val="0"/>
        <color rgb="FFFF7128"/>
        <color rgb="FF66FF33"/>
      </colorScale>
    </cfRule>
  </conditionalFormatting>
  <conditionalFormatting sqref="K258">
    <cfRule type="colorScale" priority="353">
      <colorScale>
        <cfvo type="formula" val="24"/>
        <cfvo type="max" val="0"/>
        <color rgb="FFFF7128"/>
        <color rgb="FF66FF33"/>
      </colorScale>
    </cfRule>
  </conditionalFormatting>
  <conditionalFormatting sqref="L258">
    <cfRule type="colorScale" priority="354">
      <colorScale>
        <cfvo type="formula" val="24"/>
        <cfvo type="max" val="0"/>
        <color rgb="FFFF7128"/>
        <color rgb="FF66FF33"/>
      </colorScale>
    </cfRule>
  </conditionalFormatting>
  <conditionalFormatting sqref="M258">
    <cfRule type="colorScale" priority="355">
      <colorScale>
        <cfvo type="formula" val="24"/>
        <cfvo type="max" val="0"/>
        <color rgb="FFFF7128"/>
        <color rgb="FF66FF33"/>
      </colorScale>
    </cfRule>
  </conditionalFormatting>
  <conditionalFormatting sqref="N258">
    <cfRule type="colorScale" priority="356">
      <colorScale>
        <cfvo type="formula" val="24"/>
        <cfvo type="max" val="0"/>
        <color rgb="FFFF7128"/>
        <color rgb="FF66FF33"/>
      </colorScale>
    </cfRule>
  </conditionalFormatting>
  <conditionalFormatting sqref="O258">
    <cfRule type="colorScale" priority="357">
      <colorScale>
        <cfvo type="formula" val="24"/>
        <cfvo type="max" val="0"/>
        <color rgb="FFFF7128"/>
        <color rgb="FF66FF33"/>
      </colorScale>
    </cfRule>
  </conditionalFormatting>
  <conditionalFormatting sqref="P258">
    <cfRule type="colorScale" priority="358">
      <colorScale>
        <cfvo type="formula" val="24"/>
        <cfvo type="max" val="0"/>
        <color rgb="FFFF7128"/>
        <color rgb="FF66FF33"/>
      </colorScale>
    </cfRule>
  </conditionalFormatting>
  <conditionalFormatting sqref="Q258">
    <cfRule type="colorScale" priority="359">
      <colorScale>
        <cfvo type="formula" val="24"/>
        <cfvo type="max" val="0"/>
        <color rgb="FFFF7128"/>
        <color rgb="FF66FF33"/>
      </colorScale>
    </cfRule>
  </conditionalFormatting>
  <conditionalFormatting sqref="R258">
    <cfRule type="colorScale" priority="360">
      <colorScale>
        <cfvo type="formula" val="24"/>
        <cfvo type="max" val="0"/>
        <color rgb="FFFF7128"/>
        <color rgb="FF66FF33"/>
      </colorScale>
    </cfRule>
  </conditionalFormatting>
  <conditionalFormatting sqref="C254:C259">
    <cfRule type="cellIs" dxfId="974" priority="361" stopIfTrue="1" operator="greaterThan">
      <formula>35</formula>
    </cfRule>
  </conditionalFormatting>
  <conditionalFormatting sqref="M254:M259">
    <cfRule type="cellIs" dxfId="973" priority="362" stopIfTrue="1" operator="greaterThan">
      <formula>100</formula>
    </cfRule>
  </conditionalFormatting>
  <conditionalFormatting sqref="F290">
    <cfRule type="colorScale" priority="363">
      <colorScale>
        <cfvo type="formula" val="24"/>
        <cfvo type="max" val="0"/>
        <color rgb="FFFF7128"/>
        <color rgb="FF66FF33"/>
      </colorScale>
    </cfRule>
  </conditionalFormatting>
  <conditionalFormatting sqref="E290">
    <cfRule type="colorScale" priority="364">
      <colorScale>
        <cfvo type="formula" val="24"/>
        <cfvo type="max" val="0"/>
        <color rgb="FFFF7128"/>
        <color rgb="FF66FF33"/>
      </colorScale>
    </cfRule>
  </conditionalFormatting>
  <conditionalFormatting sqref="D290">
    <cfRule type="colorScale" priority="365">
      <colorScale>
        <cfvo type="formula" val="24"/>
        <cfvo type="max" val="0"/>
        <color rgb="FFFF7128"/>
        <color rgb="FF66FF33"/>
      </colorScale>
    </cfRule>
  </conditionalFormatting>
  <conditionalFormatting sqref="C290">
    <cfRule type="colorScale" priority="366">
      <colorScale>
        <cfvo type="formula" val="24"/>
        <cfvo type="max" val="0"/>
        <color rgb="FFFF7128"/>
        <color rgb="FF66FF33"/>
      </colorScale>
    </cfRule>
  </conditionalFormatting>
  <conditionalFormatting sqref="G290">
    <cfRule type="colorScale" priority="367">
      <colorScale>
        <cfvo type="formula" val="24"/>
        <cfvo type="max" val="0"/>
        <color rgb="FFFF7128"/>
        <color rgb="FF66FF33"/>
      </colorScale>
    </cfRule>
  </conditionalFormatting>
  <conditionalFormatting sqref="H290">
    <cfRule type="colorScale" priority="368">
      <colorScale>
        <cfvo type="formula" val="24"/>
        <cfvo type="max" val="0"/>
        <color rgb="FFFF7128"/>
        <color rgb="FF66FF33"/>
      </colorScale>
    </cfRule>
  </conditionalFormatting>
  <conditionalFormatting sqref="I290">
    <cfRule type="colorScale" priority="369">
      <colorScale>
        <cfvo type="formula" val="24"/>
        <cfvo type="max" val="0"/>
        <color rgb="FFFF7128"/>
        <color rgb="FF66FF33"/>
      </colorScale>
    </cfRule>
  </conditionalFormatting>
  <conditionalFormatting sqref="J290">
    <cfRule type="colorScale" priority="370">
      <colorScale>
        <cfvo type="formula" val="24"/>
        <cfvo type="max" val="0"/>
        <color rgb="FFFF7128"/>
        <color rgb="FF66FF33"/>
      </colorScale>
    </cfRule>
  </conditionalFormatting>
  <conditionalFormatting sqref="K290">
    <cfRule type="colorScale" priority="371">
      <colorScale>
        <cfvo type="formula" val="24"/>
        <cfvo type="max" val="0"/>
        <color rgb="FFFF7128"/>
        <color rgb="FF66FF33"/>
      </colorScale>
    </cfRule>
  </conditionalFormatting>
  <conditionalFormatting sqref="L290">
    <cfRule type="colorScale" priority="372">
      <colorScale>
        <cfvo type="formula" val="24"/>
        <cfvo type="max" val="0"/>
        <color rgb="FFFF7128"/>
        <color rgb="FF66FF33"/>
      </colorScale>
    </cfRule>
  </conditionalFormatting>
  <conditionalFormatting sqref="M290">
    <cfRule type="colorScale" priority="373">
      <colorScale>
        <cfvo type="formula" val="24"/>
        <cfvo type="max" val="0"/>
        <color rgb="FFFF7128"/>
        <color rgb="FF66FF33"/>
      </colorScale>
    </cfRule>
  </conditionalFormatting>
  <conditionalFormatting sqref="N290">
    <cfRule type="colorScale" priority="374">
      <colorScale>
        <cfvo type="formula" val="24"/>
        <cfvo type="max" val="0"/>
        <color rgb="FFFF7128"/>
        <color rgb="FF66FF33"/>
      </colorScale>
    </cfRule>
  </conditionalFormatting>
  <conditionalFormatting sqref="O290">
    <cfRule type="colorScale" priority="375">
      <colorScale>
        <cfvo type="formula" val="24"/>
        <cfvo type="max" val="0"/>
        <color rgb="FFFF7128"/>
        <color rgb="FF66FF33"/>
      </colorScale>
    </cfRule>
  </conditionalFormatting>
  <conditionalFormatting sqref="P290">
    <cfRule type="colorScale" priority="376">
      <colorScale>
        <cfvo type="formula" val="24"/>
        <cfvo type="max" val="0"/>
        <color rgb="FFFF7128"/>
        <color rgb="FF66FF33"/>
      </colorScale>
    </cfRule>
  </conditionalFormatting>
  <conditionalFormatting sqref="Q290">
    <cfRule type="colorScale" priority="377">
      <colorScale>
        <cfvo type="formula" val="24"/>
        <cfvo type="max" val="0"/>
        <color rgb="FFFF7128"/>
        <color rgb="FF66FF33"/>
      </colorScale>
    </cfRule>
  </conditionalFormatting>
  <conditionalFormatting sqref="R290">
    <cfRule type="colorScale" priority="378">
      <colorScale>
        <cfvo type="formula" val="24"/>
        <cfvo type="max" val="0"/>
        <color rgb="FFFF7128"/>
        <color rgb="FF66FF33"/>
      </colorScale>
    </cfRule>
  </conditionalFormatting>
  <conditionalFormatting sqref="C286:C291">
    <cfRule type="cellIs" dxfId="972" priority="379" stopIfTrue="1" operator="greaterThan">
      <formula>35</formula>
    </cfRule>
  </conditionalFormatting>
  <conditionalFormatting sqref="M286:M291">
    <cfRule type="cellIs" dxfId="971" priority="380" stopIfTrue="1" operator="greaterThan">
      <formula>100</formula>
    </cfRule>
  </conditionalFormatting>
  <conditionalFormatting sqref="Q310:Q311">
    <cfRule type="cellIs" dxfId="970" priority="381" operator="notBetween">
      <formula>0</formula>
      <formula>360</formula>
    </cfRule>
  </conditionalFormatting>
  <conditionalFormatting sqref="Q310">
    <cfRule type="cellIs" dxfId="969" priority="382" operator="between">
      <formula>Q309-3</formula>
      <formula>Q309+3</formula>
    </cfRule>
  </conditionalFormatting>
  <conditionalFormatting sqref="Q310">
    <cfRule type="cellIs" dxfId="968" priority="383" operator="between">
      <formula>Q311-3</formula>
      <formula>Q311+3</formula>
    </cfRule>
  </conditionalFormatting>
  <conditionalFormatting sqref="Q311">
    <cfRule type="cellIs" dxfId="967" priority="384" operator="between">
      <formula>Q310-3</formula>
      <formula>Q310+3</formula>
    </cfRule>
  </conditionalFormatting>
  <conditionalFormatting sqref="Q311">
    <cfRule type="cellIs" dxfId="966" priority="385" operator="between">
      <formula>Q312-3</formula>
      <formula>Q312+3</formula>
    </cfRule>
  </conditionalFormatting>
  <conditionalFormatting sqref="P310:P311">
    <cfRule type="cellIs" dxfId="965" priority="386" operator="between">
      <formula>0.5</formula>
      <formula>0.01</formula>
    </cfRule>
  </conditionalFormatting>
  <conditionalFormatting sqref="P310:P311">
    <cfRule type="cellIs" dxfId="964" priority="387" operator="lessThan">
      <formula>0.1</formula>
    </cfRule>
  </conditionalFormatting>
  <conditionalFormatting sqref="O310:O311">
    <cfRule type="cellIs" dxfId="963" priority="388" operator="greaterThan">
      <formula>1000</formula>
    </cfRule>
  </conditionalFormatting>
  <conditionalFormatting sqref="O310:O311">
    <cfRule type="cellIs" dxfId="962" priority="389" operator="lessThan">
      <formula>0</formula>
    </cfRule>
  </conditionalFormatting>
  <conditionalFormatting sqref="R310:R312 R315:R316">
    <cfRule type="cellIs" dxfId="961" priority="390" operator="greaterThan">
      <formula>0</formula>
    </cfRule>
  </conditionalFormatting>
  <conditionalFormatting sqref="N310:N311">
    <cfRule type="cellIs" dxfId="960" priority="391" operator="between">
      <formula>1000</formula>
      <formula>901</formula>
    </cfRule>
  </conditionalFormatting>
  <conditionalFormatting sqref="N310:N311">
    <cfRule type="cellIs" dxfId="959" priority="392" operator="greaterThan">
      <formula>1026</formula>
    </cfRule>
  </conditionalFormatting>
  <conditionalFormatting sqref="N310:N311">
    <cfRule type="cellIs" dxfId="958" priority="393" operator="lessThan">
      <formula>900</formula>
    </cfRule>
  </conditionalFormatting>
  <conditionalFormatting sqref="M310:M311">
    <cfRule type="cellIs" dxfId="957" priority="394" operator="greaterThan">
      <formula>101</formula>
    </cfRule>
  </conditionalFormatting>
  <conditionalFormatting sqref="M310:M311">
    <cfRule type="cellIs" dxfId="956" priority="395" operator="between">
      <formula>100</formula>
      <formula>101</formula>
    </cfRule>
  </conditionalFormatting>
  <conditionalFormatting sqref="M310:M311">
    <cfRule type="cellIs" dxfId="955" priority="396" operator="between">
      <formula>99</formula>
      <formula>100</formula>
    </cfRule>
  </conditionalFormatting>
  <conditionalFormatting sqref="M310:M311">
    <cfRule type="cellIs" dxfId="954" priority="397" operator="lessThan">
      <formula>20</formula>
    </cfRule>
  </conditionalFormatting>
  <conditionalFormatting sqref="M310:M311">
    <cfRule type="cellIs" dxfId="953" priority="398" operator="lessThan">
      <formula>0</formula>
    </cfRule>
  </conditionalFormatting>
  <conditionalFormatting sqref="L310:L311">
    <cfRule type="cellIs" dxfId="952" priority="399" operator="lessThan">
      <formula>0</formula>
    </cfRule>
  </conditionalFormatting>
  <conditionalFormatting sqref="L310:L311">
    <cfRule type="cellIs" dxfId="951" priority="400" operator="lessThan">
      <formula>15</formula>
    </cfRule>
  </conditionalFormatting>
  <conditionalFormatting sqref="L310:L311">
    <cfRule type="cellIs" dxfId="950" priority="401" operator="greaterThan">
      <formula>40</formula>
    </cfRule>
  </conditionalFormatting>
  <conditionalFormatting sqref="E310:E316">
    <cfRule type="cellIs" dxfId="949" priority="402" operator="greaterThan">
      <formula>1</formula>
    </cfRule>
  </conditionalFormatting>
  <conditionalFormatting sqref="E310:E316">
    <cfRule type="cellIs" dxfId="948" priority="403" operator="lessThan">
      <formula>0</formula>
    </cfRule>
  </conditionalFormatting>
  <conditionalFormatting sqref="D310:D316">
    <cfRule type="cellIs" dxfId="947" priority="404" operator="lessThan">
      <formula>0</formula>
    </cfRule>
  </conditionalFormatting>
  <conditionalFormatting sqref="I310:I316">
    <cfRule type="cellIs" dxfId="946" priority="405" operator="lessThan">
      <formula>0</formula>
    </cfRule>
  </conditionalFormatting>
  <conditionalFormatting sqref="F310:F316">
    <cfRule type="cellIs" dxfId="945" priority="406" operator="lessThan">
      <formula>0</formula>
    </cfRule>
  </conditionalFormatting>
  <conditionalFormatting sqref="G310:G316">
    <cfRule type="cellIs" dxfId="944" priority="407" operator="lessThan">
      <formula>0</formula>
    </cfRule>
  </conditionalFormatting>
  <conditionalFormatting sqref="H310:H316">
    <cfRule type="cellIs" dxfId="943" priority="408" operator="lessThan">
      <formula>0</formula>
    </cfRule>
  </conditionalFormatting>
  <conditionalFormatting sqref="J310:J311">
    <cfRule type="cellIs" dxfId="942" priority="409" operator="lessThan">
      <formula>0</formula>
    </cfRule>
  </conditionalFormatting>
  <conditionalFormatting sqref="J310:J311">
    <cfRule type="cellIs" dxfId="941" priority="410" operator="greaterThan">
      <formula>985</formula>
    </cfRule>
  </conditionalFormatting>
  <conditionalFormatting sqref="J310:J311">
    <cfRule type="cellIs" dxfId="940" priority="411" operator="equal">
      <formula>"="</formula>
    </cfRule>
  </conditionalFormatting>
  <conditionalFormatting sqref="J310:J311">
    <cfRule type="cellIs" dxfId="939" priority="412" operator="between">
      <formula>150</formula>
      <formula>900</formula>
    </cfRule>
  </conditionalFormatting>
  <conditionalFormatting sqref="K310:K311">
    <cfRule type="cellIs" dxfId="938" priority="413" operator="greaterThan">
      <formula>$J310</formula>
    </cfRule>
  </conditionalFormatting>
  <conditionalFormatting sqref="K310:K311">
    <cfRule type="cellIs" dxfId="937" priority="414" operator="lessThan">
      <formula>0</formula>
    </cfRule>
  </conditionalFormatting>
  <conditionalFormatting sqref="K310:K311">
    <cfRule type="cellIs" dxfId="936" priority="415" operator="greaterThan">
      <formula>985</formula>
    </cfRule>
  </conditionalFormatting>
  <conditionalFormatting sqref="K310:K311">
    <cfRule type="cellIs" dxfId="935" priority="416" operator="equal">
      <formula>"="</formula>
    </cfRule>
  </conditionalFormatting>
  <conditionalFormatting sqref="K310:K311">
    <cfRule type="cellIs" dxfId="934" priority="417" operator="between">
      <formula>150</formula>
      <formula>900</formula>
    </cfRule>
  </conditionalFormatting>
  <conditionalFormatting sqref="K310:K311">
    <cfRule type="cellIs" dxfId="933" priority="418" operator="equal">
      <formula>$J310</formula>
    </cfRule>
  </conditionalFormatting>
  <conditionalFormatting sqref="J310:J311">
    <cfRule type="cellIs" dxfId="932" priority="419" operator="lessThan">
      <formula>$K310</formula>
    </cfRule>
  </conditionalFormatting>
  <conditionalFormatting sqref="J310:J311">
    <cfRule type="cellIs" dxfId="931" priority="420" operator="equal">
      <formula>$K310</formula>
    </cfRule>
  </conditionalFormatting>
  <conditionalFormatting sqref="K310:K311">
    <cfRule type="cellIs" dxfId="930" priority="421" operator="equal">
      <formula>$K311</formula>
    </cfRule>
  </conditionalFormatting>
  <conditionalFormatting sqref="J310:J311">
    <cfRule type="cellIs" dxfId="929" priority="422" operator="equal">
      <formula>$J311</formula>
    </cfRule>
  </conditionalFormatting>
  <conditionalFormatting sqref="F322">
    <cfRule type="colorScale" priority="423">
      <colorScale>
        <cfvo type="formula" val="24"/>
        <cfvo type="max" val="0"/>
        <color rgb="FFFF7128"/>
        <color rgb="FF66FF33"/>
      </colorScale>
    </cfRule>
  </conditionalFormatting>
  <conditionalFormatting sqref="E322">
    <cfRule type="colorScale" priority="424">
      <colorScale>
        <cfvo type="formula" val="24"/>
        <cfvo type="max" val="0"/>
        <color rgb="FFFF7128"/>
        <color rgb="FF66FF33"/>
      </colorScale>
    </cfRule>
  </conditionalFormatting>
  <conditionalFormatting sqref="D322">
    <cfRule type="colorScale" priority="425">
      <colorScale>
        <cfvo type="formula" val="24"/>
        <cfvo type="max" val="0"/>
        <color rgb="FFFF7128"/>
        <color rgb="FF66FF33"/>
      </colorScale>
    </cfRule>
  </conditionalFormatting>
  <conditionalFormatting sqref="C322">
    <cfRule type="colorScale" priority="426">
      <colorScale>
        <cfvo type="formula" val="24"/>
        <cfvo type="max" val="0"/>
        <color rgb="FFFF7128"/>
        <color rgb="FF66FF33"/>
      </colorScale>
    </cfRule>
  </conditionalFormatting>
  <conditionalFormatting sqref="G322">
    <cfRule type="colorScale" priority="427">
      <colorScale>
        <cfvo type="formula" val="24"/>
        <cfvo type="max" val="0"/>
        <color rgb="FFFF7128"/>
        <color rgb="FF66FF33"/>
      </colorScale>
    </cfRule>
  </conditionalFormatting>
  <conditionalFormatting sqref="H322">
    <cfRule type="colorScale" priority="428">
      <colorScale>
        <cfvo type="formula" val="24"/>
        <cfvo type="max" val="0"/>
        <color rgb="FFFF7128"/>
        <color rgb="FF66FF33"/>
      </colorScale>
    </cfRule>
  </conditionalFormatting>
  <conditionalFormatting sqref="I322">
    <cfRule type="colorScale" priority="429">
      <colorScale>
        <cfvo type="formula" val="24"/>
        <cfvo type="max" val="0"/>
        <color rgb="FFFF7128"/>
        <color rgb="FF66FF33"/>
      </colorScale>
    </cfRule>
  </conditionalFormatting>
  <conditionalFormatting sqref="J322">
    <cfRule type="colorScale" priority="430">
      <colorScale>
        <cfvo type="formula" val="24"/>
        <cfvo type="max" val="0"/>
        <color rgb="FFFF7128"/>
        <color rgb="FF66FF33"/>
      </colorScale>
    </cfRule>
  </conditionalFormatting>
  <conditionalFormatting sqref="K322">
    <cfRule type="colorScale" priority="431">
      <colorScale>
        <cfvo type="formula" val="24"/>
        <cfvo type="max" val="0"/>
        <color rgb="FFFF7128"/>
        <color rgb="FF66FF33"/>
      </colorScale>
    </cfRule>
  </conditionalFormatting>
  <conditionalFormatting sqref="L322">
    <cfRule type="colorScale" priority="432">
      <colorScale>
        <cfvo type="formula" val="24"/>
        <cfvo type="max" val="0"/>
        <color rgb="FFFF7128"/>
        <color rgb="FF66FF33"/>
      </colorScale>
    </cfRule>
  </conditionalFormatting>
  <conditionalFormatting sqref="M322">
    <cfRule type="colorScale" priority="433">
      <colorScale>
        <cfvo type="formula" val="24"/>
        <cfvo type="max" val="0"/>
        <color rgb="FFFF7128"/>
        <color rgb="FF66FF33"/>
      </colorScale>
    </cfRule>
  </conditionalFormatting>
  <conditionalFormatting sqref="N322">
    <cfRule type="colorScale" priority="434">
      <colorScale>
        <cfvo type="formula" val="24"/>
        <cfvo type="max" val="0"/>
        <color rgb="FFFF7128"/>
        <color rgb="FF66FF33"/>
      </colorScale>
    </cfRule>
  </conditionalFormatting>
  <conditionalFormatting sqref="O322">
    <cfRule type="colorScale" priority="435">
      <colorScale>
        <cfvo type="formula" val="24"/>
        <cfvo type="max" val="0"/>
        <color rgb="FFFF7128"/>
        <color rgb="FF66FF33"/>
      </colorScale>
    </cfRule>
  </conditionalFormatting>
  <conditionalFormatting sqref="P322">
    <cfRule type="colorScale" priority="436">
      <colorScale>
        <cfvo type="formula" val="24"/>
        <cfvo type="max" val="0"/>
        <color rgb="FFFF7128"/>
        <color rgb="FF66FF33"/>
      </colorScale>
    </cfRule>
  </conditionalFormatting>
  <conditionalFormatting sqref="Q322">
    <cfRule type="colorScale" priority="437">
      <colorScale>
        <cfvo type="formula" val="24"/>
        <cfvo type="max" val="0"/>
        <color rgb="FFFF7128"/>
        <color rgb="FF66FF33"/>
      </colorScale>
    </cfRule>
  </conditionalFormatting>
  <conditionalFormatting sqref="R322">
    <cfRule type="colorScale" priority="438">
      <colorScale>
        <cfvo type="formula" val="24"/>
        <cfvo type="max" val="0"/>
        <color rgb="FFFF7128"/>
        <color rgb="FF66FF33"/>
      </colorScale>
    </cfRule>
  </conditionalFormatting>
  <conditionalFormatting sqref="C318:C323">
    <cfRule type="cellIs" dxfId="928" priority="439" stopIfTrue="1" operator="greaterThan">
      <formula>35</formula>
    </cfRule>
  </conditionalFormatting>
  <conditionalFormatting sqref="M318:M323">
    <cfRule type="cellIs" dxfId="927" priority="440" stopIfTrue="1" operator="greaterThan">
      <formula>100</formula>
    </cfRule>
  </conditionalFormatting>
  <conditionalFormatting sqref="C310:C316">
    <cfRule type="cellIs" dxfId="926" priority="441" operator="greaterThan">
      <formula>36</formula>
    </cfRule>
  </conditionalFormatting>
  <conditionalFormatting sqref="C310:C316">
    <cfRule type="cellIs" dxfId="925" priority="442" operator="between">
      <formula>25</formula>
      <formula>0</formula>
    </cfRule>
  </conditionalFormatting>
  <conditionalFormatting sqref="C310:C316">
    <cfRule type="cellIs" dxfId="924" priority="443" operator="lessThan">
      <formula>0</formula>
    </cfRule>
  </conditionalFormatting>
  <conditionalFormatting sqref="R326:R328 R330:R332 R334:R336 R338:R340 R342:R344 R347:R348">
    <cfRule type="cellIs" dxfId="923" priority="444" operator="greaterThan">
      <formula>0</formula>
    </cfRule>
  </conditionalFormatting>
  <conditionalFormatting sqref="E325:E348">
    <cfRule type="cellIs" dxfId="922" priority="445" operator="greaterThan">
      <formula>1</formula>
    </cfRule>
  </conditionalFormatting>
  <conditionalFormatting sqref="E325:E348">
    <cfRule type="cellIs" dxfId="921" priority="446" operator="lessThan">
      <formula>0</formula>
    </cfRule>
  </conditionalFormatting>
  <conditionalFormatting sqref="D325:D348">
    <cfRule type="cellIs" dxfId="920" priority="447" operator="lessThan">
      <formula>0</formula>
    </cfRule>
  </conditionalFormatting>
  <conditionalFormatting sqref="I325:I348">
    <cfRule type="cellIs" dxfId="919" priority="448" operator="lessThan">
      <formula>0</formula>
    </cfRule>
  </conditionalFormatting>
  <conditionalFormatting sqref="F325:F348">
    <cfRule type="cellIs" dxfId="918" priority="449" operator="lessThan">
      <formula>0</formula>
    </cfRule>
  </conditionalFormatting>
  <conditionalFormatting sqref="G325:G348">
    <cfRule type="cellIs" dxfId="917" priority="450" operator="lessThan">
      <formula>0</formula>
    </cfRule>
  </conditionalFormatting>
  <conditionalFormatting sqref="H325:H348">
    <cfRule type="cellIs" dxfId="916" priority="451" operator="lessThan">
      <formula>0</formula>
    </cfRule>
  </conditionalFormatting>
  <conditionalFormatting sqref="F354">
    <cfRule type="colorScale" priority="452">
      <colorScale>
        <cfvo type="formula" val="24"/>
        <cfvo type="max" val="0"/>
        <color rgb="FFFF7128"/>
        <color rgb="FF66FF33"/>
      </colorScale>
    </cfRule>
  </conditionalFormatting>
  <conditionalFormatting sqref="E354">
    <cfRule type="colorScale" priority="453">
      <colorScale>
        <cfvo type="formula" val="24"/>
        <cfvo type="max" val="0"/>
        <color rgb="FFFF7128"/>
        <color rgb="FF66FF33"/>
      </colorScale>
    </cfRule>
  </conditionalFormatting>
  <conditionalFormatting sqref="D354">
    <cfRule type="colorScale" priority="454">
      <colorScale>
        <cfvo type="formula" val="24"/>
        <cfvo type="max" val="0"/>
        <color rgb="FFFF7128"/>
        <color rgb="FF66FF33"/>
      </colorScale>
    </cfRule>
  </conditionalFormatting>
  <conditionalFormatting sqref="C354">
    <cfRule type="colorScale" priority="455">
      <colorScale>
        <cfvo type="formula" val="24"/>
        <cfvo type="max" val="0"/>
        <color rgb="FFFF7128"/>
        <color rgb="FF66FF33"/>
      </colorScale>
    </cfRule>
  </conditionalFormatting>
  <conditionalFormatting sqref="G354">
    <cfRule type="colorScale" priority="456">
      <colorScale>
        <cfvo type="formula" val="24"/>
        <cfvo type="max" val="0"/>
        <color rgb="FFFF7128"/>
        <color rgb="FF66FF33"/>
      </colorScale>
    </cfRule>
  </conditionalFormatting>
  <conditionalFormatting sqref="H354">
    <cfRule type="colorScale" priority="457">
      <colorScale>
        <cfvo type="formula" val="24"/>
        <cfvo type="max" val="0"/>
        <color rgb="FFFF7128"/>
        <color rgb="FF66FF33"/>
      </colorScale>
    </cfRule>
  </conditionalFormatting>
  <conditionalFormatting sqref="I354">
    <cfRule type="colorScale" priority="458">
      <colorScale>
        <cfvo type="formula" val="24"/>
        <cfvo type="max" val="0"/>
        <color rgb="FFFF7128"/>
        <color rgb="FF66FF33"/>
      </colorScale>
    </cfRule>
  </conditionalFormatting>
  <conditionalFormatting sqref="J354">
    <cfRule type="colorScale" priority="459">
      <colorScale>
        <cfvo type="formula" val="24"/>
        <cfvo type="max" val="0"/>
        <color rgb="FFFF7128"/>
        <color rgb="FF66FF33"/>
      </colorScale>
    </cfRule>
  </conditionalFormatting>
  <conditionalFormatting sqref="K354">
    <cfRule type="colorScale" priority="460">
      <colorScale>
        <cfvo type="formula" val="24"/>
        <cfvo type="max" val="0"/>
        <color rgb="FFFF7128"/>
        <color rgb="FF66FF33"/>
      </colorScale>
    </cfRule>
  </conditionalFormatting>
  <conditionalFormatting sqref="L354">
    <cfRule type="colorScale" priority="461">
      <colorScale>
        <cfvo type="formula" val="24"/>
        <cfvo type="max" val="0"/>
        <color rgb="FFFF7128"/>
        <color rgb="FF66FF33"/>
      </colorScale>
    </cfRule>
  </conditionalFormatting>
  <conditionalFormatting sqref="M354">
    <cfRule type="colorScale" priority="462">
      <colorScale>
        <cfvo type="formula" val="24"/>
        <cfvo type="max" val="0"/>
        <color rgb="FFFF7128"/>
        <color rgb="FF66FF33"/>
      </colorScale>
    </cfRule>
  </conditionalFormatting>
  <conditionalFormatting sqref="N354">
    <cfRule type="colorScale" priority="463">
      <colorScale>
        <cfvo type="formula" val="24"/>
        <cfvo type="max" val="0"/>
        <color rgb="FFFF7128"/>
        <color rgb="FF66FF33"/>
      </colorScale>
    </cfRule>
  </conditionalFormatting>
  <conditionalFormatting sqref="O354">
    <cfRule type="colorScale" priority="464">
      <colorScale>
        <cfvo type="formula" val="24"/>
        <cfvo type="max" val="0"/>
        <color rgb="FFFF7128"/>
        <color rgb="FF66FF33"/>
      </colorScale>
    </cfRule>
  </conditionalFormatting>
  <conditionalFormatting sqref="P354">
    <cfRule type="colorScale" priority="465">
      <colorScale>
        <cfvo type="formula" val="24"/>
        <cfvo type="max" val="0"/>
        <color rgb="FFFF7128"/>
        <color rgb="FF66FF33"/>
      </colorScale>
    </cfRule>
  </conditionalFormatting>
  <conditionalFormatting sqref="Q354">
    <cfRule type="colorScale" priority="466">
      <colorScale>
        <cfvo type="formula" val="24"/>
        <cfvo type="max" val="0"/>
        <color rgb="FFFF7128"/>
        <color rgb="FF66FF33"/>
      </colorScale>
    </cfRule>
  </conditionalFormatting>
  <conditionalFormatting sqref="R354">
    <cfRule type="colorScale" priority="467">
      <colorScale>
        <cfvo type="formula" val="24"/>
        <cfvo type="max" val="0"/>
        <color rgb="FFFF7128"/>
        <color rgb="FF66FF33"/>
      </colorScale>
    </cfRule>
  </conditionalFormatting>
  <conditionalFormatting sqref="C350:C355">
    <cfRule type="cellIs" dxfId="915" priority="468" stopIfTrue="1" operator="greaterThan">
      <formula>35</formula>
    </cfRule>
  </conditionalFormatting>
  <conditionalFormatting sqref="M350:M355">
    <cfRule type="cellIs" dxfId="914" priority="469" stopIfTrue="1" operator="greaterThan">
      <formula>100</formula>
    </cfRule>
  </conditionalFormatting>
  <conditionalFormatting sqref="C325:C348">
    <cfRule type="cellIs" dxfId="913" priority="470" operator="greaterThan">
      <formula>36</formula>
    </cfRule>
  </conditionalFormatting>
  <conditionalFormatting sqref="C325:C348">
    <cfRule type="cellIs" dxfId="912" priority="471" operator="between">
      <formula>25</formula>
      <formula>0</formula>
    </cfRule>
  </conditionalFormatting>
  <conditionalFormatting sqref="C325:C348">
    <cfRule type="cellIs" dxfId="911" priority="472" operator="lessThan">
      <formula>0</formula>
    </cfRule>
  </conditionalFormatting>
  <conditionalFormatting sqref="R358:R360 R362:R364 R366:R368 R370:R372 R374:R376 R379:R380">
    <cfRule type="cellIs" dxfId="910" priority="473" operator="greaterThan">
      <formula>0</formula>
    </cfRule>
  </conditionalFormatting>
  <conditionalFormatting sqref="E357:E380">
    <cfRule type="cellIs" dxfId="909" priority="474" operator="greaterThan">
      <formula>1</formula>
    </cfRule>
  </conditionalFormatting>
  <conditionalFormatting sqref="E357:E380">
    <cfRule type="cellIs" dxfId="908" priority="475" operator="lessThan">
      <formula>0</formula>
    </cfRule>
  </conditionalFormatting>
  <conditionalFormatting sqref="D357:D380">
    <cfRule type="cellIs" dxfId="907" priority="476" operator="lessThan">
      <formula>0</formula>
    </cfRule>
  </conditionalFormatting>
  <conditionalFormatting sqref="I357:I380">
    <cfRule type="cellIs" dxfId="906" priority="477" operator="lessThan">
      <formula>0</formula>
    </cfRule>
  </conditionalFormatting>
  <conditionalFormatting sqref="F357:F380">
    <cfRule type="cellIs" dxfId="905" priority="478" operator="lessThan">
      <formula>0</formula>
    </cfRule>
  </conditionalFormatting>
  <conditionalFormatting sqref="G357:G380">
    <cfRule type="cellIs" dxfId="904" priority="479" operator="lessThan">
      <formula>0</formula>
    </cfRule>
  </conditionalFormatting>
  <conditionalFormatting sqref="H357:H380">
    <cfRule type="cellIs" dxfId="903" priority="480" operator="lessThan">
      <formula>0</formula>
    </cfRule>
  </conditionalFormatting>
  <conditionalFormatting sqref="F386">
    <cfRule type="colorScale" priority="481">
      <colorScale>
        <cfvo type="formula" val="24"/>
        <cfvo type="max" val="0"/>
        <color rgb="FFFF7128"/>
        <color rgb="FF66FF33"/>
      </colorScale>
    </cfRule>
  </conditionalFormatting>
  <conditionalFormatting sqref="E386">
    <cfRule type="colorScale" priority="482">
      <colorScale>
        <cfvo type="formula" val="24"/>
        <cfvo type="max" val="0"/>
        <color rgb="FFFF7128"/>
        <color rgb="FF66FF33"/>
      </colorScale>
    </cfRule>
  </conditionalFormatting>
  <conditionalFormatting sqref="D386">
    <cfRule type="colorScale" priority="483">
      <colorScale>
        <cfvo type="formula" val="24"/>
        <cfvo type="max" val="0"/>
        <color rgb="FFFF7128"/>
        <color rgb="FF66FF33"/>
      </colorScale>
    </cfRule>
  </conditionalFormatting>
  <conditionalFormatting sqref="C386">
    <cfRule type="colorScale" priority="484">
      <colorScale>
        <cfvo type="formula" val="24"/>
        <cfvo type="max" val="0"/>
        <color rgb="FFFF7128"/>
        <color rgb="FF66FF33"/>
      </colorScale>
    </cfRule>
  </conditionalFormatting>
  <conditionalFormatting sqref="G386">
    <cfRule type="colorScale" priority="485">
      <colorScale>
        <cfvo type="formula" val="24"/>
        <cfvo type="max" val="0"/>
        <color rgb="FFFF7128"/>
        <color rgb="FF66FF33"/>
      </colorScale>
    </cfRule>
  </conditionalFormatting>
  <conditionalFormatting sqref="H386">
    <cfRule type="colorScale" priority="486">
      <colorScale>
        <cfvo type="formula" val="24"/>
        <cfvo type="max" val="0"/>
        <color rgb="FFFF7128"/>
        <color rgb="FF66FF33"/>
      </colorScale>
    </cfRule>
  </conditionalFormatting>
  <conditionalFormatting sqref="I386">
    <cfRule type="colorScale" priority="487">
      <colorScale>
        <cfvo type="formula" val="24"/>
        <cfvo type="max" val="0"/>
        <color rgb="FFFF7128"/>
        <color rgb="FF66FF33"/>
      </colorScale>
    </cfRule>
  </conditionalFormatting>
  <conditionalFormatting sqref="J386">
    <cfRule type="colorScale" priority="488">
      <colorScale>
        <cfvo type="formula" val="24"/>
        <cfvo type="max" val="0"/>
        <color rgb="FFFF7128"/>
        <color rgb="FF66FF33"/>
      </colorScale>
    </cfRule>
  </conditionalFormatting>
  <conditionalFormatting sqref="K386">
    <cfRule type="colorScale" priority="489">
      <colorScale>
        <cfvo type="formula" val="24"/>
        <cfvo type="max" val="0"/>
        <color rgb="FFFF7128"/>
        <color rgb="FF66FF33"/>
      </colorScale>
    </cfRule>
  </conditionalFormatting>
  <conditionalFormatting sqref="L386">
    <cfRule type="colorScale" priority="490">
      <colorScale>
        <cfvo type="formula" val="24"/>
        <cfvo type="max" val="0"/>
        <color rgb="FFFF7128"/>
        <color rgb="FF66FF33"/>
      </colorScale>
    </cfRule>
  </conditionalFormatting>
  <conditionalFormatting sqref="M386">
    <cfRule type="colorScale" priority="491">
      <colorScale>
        <cfvo type="formula" val="24"/>
        <cfvo type="max" val="0"/>
        <color rgb="FFFF7128"/>
        <color rgb="FF66FF33"/>
      </colorScale>
    </cfRule>
  </conditionalFormatting>
  <conditionalFormatting sqref="N386">
    <cfRule type="colorScale" priority="492">
      <colorScale>
        <cfvo type="formula" val="24"/>
        <cfvo type="max" val="0"/>
        <color rgb="FFFF7128"/>
        <color rgb="FF66FF33"/>
      </colorScale>
    </cfRule>
  </conditionalFormatting>
  <conditionalFormatting sqref="O386">
    <cfRule type="colorScale" priority="493">
      <colorScale>
        <cfvo type="formula" val="24"/>
        <cfvo type="max" val="0"/>
        <color rgb="FFFF7128"/>
        <color rgb="FF66FF33"/>
      </colorScale>
    </cfRule>
  </conditionalFormatting>
  <conditionalFormatting sqref="P386">
    <cfRule type="colorScale" priority="494">
      <colorScale>
        <cfvo type="formula" val="24"/>
        <cfvo type="max" val="0"/>
        <color rgb="FFFF7128"/>
        <color rgb="FF66FF33"/>
      </colorScale>
    </cfRule>
  </conditionalFormatting>
  <conditionalFormatting sqref="Q386">
    <cfRule type="colorScale" priority="495">
      <colorScale>
        <cfvo type="formula" val="24"/>
        <cfvo type="max" val="0"/>
        <color rgb="FFFF7128"/>
        <color rgb="FF66FF33"/>
      </colorScale>
    </cfRule>
  </conditionalFormatting>
  <conditionalFormatting sqref="R386">
    <cfRule type="colorScale" priority="496">
      <colorScale>
        <cfvo type="formula" val="24"/>
        <cfvo type="max" val="0"/>
        <color rgb="FFFF7128"/>
        <color rgb="FF66FF33"/>
      </colorScale>
    </cfRule>
  </conditionalFormatting>
  <conditionalFormatting sqref="C382:C387">
    <cfRule type="cellIs" dxfId="902" priority="497" stopIfTrue="1" operator="greaterThan">
      <formula>35</formula>
    </cfRule>
  </conditionalFormatting>
  <conditionalFormatting sqref="M382:M387">
    <cfRule type="cellIs" dxfId="901" priority="498" stopIfTrue="1" operator="greaterThan">
      <formula>100</formula>
    </cfRule>
  </conditionalFormatting>
  <conditionalFormatting sqref="C357:C380">
    <cfRule type="cellIs" dxfId="900" priority="499" operator="greaterThan">
      <formula>36</formula>
    </cfRule>
  </conditionalFormatting>
  <conditionalFormatting sqref="C357:C380">
    <cfRule type="cellIs" dxfId="899" priority="500" operator="between">
      <formula>25</formula>
      <formula>0</formula>
    </cfRule>
  </conditionalFormatting>
  <conditionalFormatting sqref="C357:C380">
    <cfRule type="cellIs" dxfId="898" priority="501" operator="lessThan">
      <formula>0</formula>
    </cfRule>
  </conditionalFormatting>
  <conditionalFormatting sqref="Q401 Q404 Q412">
    <cfRule type="cellIs" dxfId="897" priority="502" operator="notBetween">
      <formula>0</formula>
      <formula>360</formula>
    </cfRule>
  </conditionalFormatting>
  <conditionalFormatting sqref="Q401">
    <cfRule type="cellIs" dxfId="896" priority="503" operator="between">
      <formula>Q400-3</formula>
      <formula>Q400+3</formula>
    </cfRule>
  </conditionalFormatting>
  <conditionalFormatting sqref="Q401">
    <cfRule type="cellIs" dxfId="895" priority="504" operator="between">
      <formula>Q402-3</formula>
      <formula>Q402+3</formula>
    </cfRule>
  </conditionalFormatting>
  <conditionalFormatting sqref="Q404">
    <cfRule type="cellIs" dxfId="894" priority="505" operator="between">
      <formula>Q403-3</formula>
      <formula>Q403+3</formula>
    </cfRule>
  </conditionalFormatting>
  <conditionalFormatting sqref="Q404">
    <cfRule type="cellIs" dxfId="893" priority="506" operator="between">
      <formula>Q405-3</formula>
      <formula>Q405+3</formula>
    </cfRule>
  </conditionalFormatting>
  <conditionalFormatting sqref="Q412">
    <cfRule type="cellIs" dxfId="892" priority="507" operator="between">
      <formula>Q411-3</formula>
      <formula>Q411+3</formula>
    </cfRule>
  </conditionalFormatting>
  <conditionalFormatting sqref="Q412">
    <cfRule type="cellIs" dxfId="891" priority="508" operator="between">
      <formula>Q413-3</formula>
      <formula>Q413+3</formula>
    </cfRule>
  </conditionalFormatting>
  <conditionalFormatting sqref="P398:P404 P412">
    <cfRule type="cellIs" dxfId="890" priority="509" operator="between">
      <formula>0.5</formula>
      <formula>0.01</formula>
    </cfRule>
  </conditionalFormatting>
  <conditionalFormatting sqref="P398:P404 P412">
    <cfRule type="cellIs" dxfId="889" priority="510" operator="lessThan">
      <formula>0.1</formula>
    </cfRule>
  </conditionalFormatting>
  <conditionalFormatting sqref="O398:O404 O412">
    <cfRule type="cellIs" dxfId="888" priority="511" operator="greaterThan">
      <formula>1000</formula>
    </cfRule>
  </conditionalFormatting>
  <conditionalFormatting sqref="O398:O404 O412">
    <cfRule type="cellIs" dxfId="887" priority="512" operator="lessThan">
      <formula>0</formula>
    </cfRule>
  </conditionalFormatting>
  <conditionalFormatting sqref="R390:R392 R394:R396 R398:R400 R402:R404 R406:R408 R411:R412">
    <cfRule type="cellIs" dxfId="886" priority="513" operator="greaterThan">
      <formula>0</formula>
    </cfRule>
  </conditionalFormatting>
  <conditionalFormatting sqref="N398:N404 N412">
    <cfRule type="cellIs" dxfId="885" priority="514" operator="between">
      <formula>1000</formula>
      <formula>901</formula>
    </cfRule>
  </conditionalFormatting>
  <conditionalFormatting sqref="N398:N404 N412">
    <cfRule type="cellIs" dxfId="884" priority="515" operator="greaterThan">
      <formula>1026</formula>
    </cfRule>
  </conditionalFormatting>
  <conditionalFormatting sqref="N398:N404 N412">
    <cfRule type="cellIs" dxfId="883" priority="516" operator="lessThan">
      <formula>900</formula>
    </cfRule>
  </conditionalFormatting>
  <conditionalFormatting sqref="M398:M404 M412">
    <cfRule type="cellIs" dxfId="882" priority="517" operator="greaterThan">
      <formula>101</formula>
    </cfRule>
  </conditionalFormatting>
  <conditionalFormatting sqref="M398:M404 M412">
    <cfRule type="cellIs" dxfId="881" priority="518" operator="between">
      <formula>100</formula>
      <formula>101</formula>
    </cfRule>
  </conditionalFormatting>
  <conditionalFormatting sqref="M398:M404 M412">
    <cfRule type="cellIs" dxfId="880" priority="519" operator="between">
      <formula>99</formula>
      <formula>100</formula>
    </cfRule>
  </conditionalFormatting>
  <conditionalFormatting sqref="M398:M404 M412">
    <cfRule type="cellIs" dxfId="879" priority="520" operator="lessThan">
      <formula>20</formula>
    </cfRule>
  </conditionalFormatting>
  <conditionalFormatting sqref="M398:M404 M412">
    <cfRule type="cellIs" dxfId="878" priority="521" operator="lessThan">
      <formula>0</formula>
    </cfRule>
  </conditionalFormatting>
  <conditionalFormatting sqref="L398:L404 L412">
    <cfRule type="cellIs" dxfId="877" priority="522" operator="lessThan">
      <formula>0</formula>
    </cfRule>
  </conditionalFormatting>
  <conditionalFormatting sqref="L398:L404 L412">
    <cfRule type="cellIs" dxfId="876" priority="523" operator="lessThan">
      <formula>15</formula>
    </cfRule>
  </conditionalFormatting>
  <conditionalFormatting sqref="L398:L404 L412">
    <cfRule type="cellIs" dxfId="875" priority="524" operator="greaterThan">
      <formula>40</formula>
    </cfRule>
  </conditionalFormatting>
  <conditionalFormatting sqref="E389:E412">
    <cfRule type="cellIs" dxfId="874" priority="525" operator="greaterThan">
      <formula>1</formula>
    </cfRule>
  </conditionalFormatting>
  <conditionalFormatting sqref="E389:E412">
    <cfRule type="cellIs" dxfId="873" priority="526" operator="lessThan">
      <formula>0</formula>
    </cfRule>
  </conditionalFormatting>
  <conditionalFormatting sqref="D389:D412">
    <cfRule type="cellIs" dxfId="872" priority="527" operator="lessThan">
      <formula>0</formula>
    </cfRule>
  </conditionalFormatting>
  <conditionalFormatting sqref="I389:I412">
    <cfRule type="cellIs" dxfId="871" priority="528" operator="lessThan">
      <formula>0</formula>
    </cfRule>
  </conditionalFormatting>
  <conditionalFormatting sqref="F389:F412">
    <cfRule type="cellIs" dxfId="870" priority="529" operator="lessThan">
      <formula>0</formula>
    </cfRule>
  </conditionalFormatting>
  <conditionalFormatting sqref="G389:G412">
    <cfRule type="cellIs" dxfId="869" priority="530" operator="lessThan">
      <formula>0</formula>
    </cfRule>
  </conditionalFormatting>
  <conditionalFormatting sqref="H389:H412">
    <cfRule type="cellIs" dxfId="868" priority="531" operator="lessThan">
      <formula>0</formula>
    </cfRule>
  </conditionalFormatting>
  <conditionalFormatting sqref="J399:J401 J403:J412">
    <cfRule type="cellIs" dxfId="867" priority="532" operator="lessThan">
      <formula>0</formula>
    </cfRule>
  </conditionalFormatting>
  <conditionalFormatting sqref="J399:J401 J403:J412">
    <cfRule type="cellIs" dxfId="866" priority="533" operator="greaterThan">
      <formula>985</formula>
    </cfRule>
  </conditionalFormatting>
  <conditionalFormatting sqref="J399:J401 J403:J412">
    <cfRule type="cellIs" dxfId="865" priority="534" operator="equal">
      <formula>"="</formula>
    </cfRule>
  </conditionalFormatting>
  <conditionalFormatting sqref="J399:J401 J403:J412">
    <cfRule type="cellIs" dxfId="864" priority="535" operator="between">
      <formula>150</formula>
      <formula>900</formula>
    </cfRule>
  </conditionalFormatting>
  <conditionalFormatting sqref="K399:K404 K412">
    <cfRule type="cellIs" dxfId="863" priority="536" operator="greaterThan">
      <formula>$J399</formula>
    </cfRule>
  </conditionalFormatting>
  <conditionalFormatting sqref="K399:K404 K412">
    <cfRule type="cellIs" dxfId="862" priority="537" operator="lessThan">
      <formula>0</formula>
    </cfRule>
  </conditionalFormatting>
  <conditionalFormatting sqref="K399:K404 K412">
    <cfRule type="cellIs" dxfId="861" priority="538" operator="greaterThan">
      <formula>985</formula>
    </cfRule>
  </conditionalFormatting>
  <conditionalFormatting sqref="K399:K404 K412">
    <cfRule type="cellIs" dxfId="860" priority="539" operator="equal">
      <formula>"="</formula>
    </cfRule>
  </conditionalFormatting>
  <conditionalFormatting sqref="K399:K404 K412">
    <cfRule type="cellIs" dxfId="859" priority="540" operator="between">
      <formula>150</formula>
      <formula>900</formula>
    </cfRule>
  </conditionalFormatting>
  <conditionalFormatting sqref="K399:K404 K412">
    <cfRule type="cellIs" dxfId="858" priority="541" operator="equal">
      <formula>$J399</formula>
    </cfRule>
  </conditionalFormatting>
  <conditionalFormatting sqref="J399:J401 J403:J412">
    <cfRule type="cellIs" dxfId="857" priority="542" operator="lessThan">
      <formula>$K399</formula>
    </cfRule>
  </conditionalFormatting>
  <conditionalFormatting sqref="J399:J401 J403:J412">
    <cfRule type="cellIs" dxfId="856" priority="543" operator="equal">
      <formula>$K399</formula>
    </cfRule>
  </conditionalFormatting>
  <conditionalFormatting sqref="K399:K404 K412">
    <cfRule type="cellIs" dxfId="855" priority="544" operator="equal">
      <formula>$K400</formula>
    </cfRule>
  </conditionalFormatting>
  <conditionalFormatting sqref="J399:J401 J403:J412">
    <cfRule type="cellIs" dxfId="854" priority="545" operator="equal">
      <formula>$J400</formula>
    </cfRule>
  </conditionalFormatting>
  <conditionalFormatting sqref="F418">
    <cfRule type="colorScale" priority="546">
      <colorScale>
        <cfvo type="formula" val="24"/>
        <cfvo type="max" val="0"/>
        <color rgb="FFFF7128"/>
        <color rgb="FF66FF33"/>
      </colorScale>
    </cfRule>
  </conditionalFormatting>
  <conditionalFormatting sqref="E418">
    <cfRule type="colorScale" priority="547">
      <colorScale>
        <cfvo type="formula" val="24"/>
        <cfvo type="max" val="0"/>
        <color rgb="FFFF7128"/>
        <color rgb="FF66FF33"/>
      </colorScale>
    </cfRule>
  </conditionalFormatting>
  <conditionalFormatting sqref="D418">
    <cfRule type="colorScale" priority="548">
      <colorScale>
        <cfvo type="formula" val="24"/>
        <cfvo type="max" val="0"/>
        <color rgb="FFFF7128"/>
        <color rgb="FF66FF33"/>
      </colorScale>
    </cfRule>
  </conditionalFormatting>
  <conditionalFormatting sqref="C418">
    <cfRule type="colorScale" priority="549">
      <colorScale>
        <cfvo type="formula" val="24"/>
        <cfvo type="max" val="0"/>
        <color rgb="FFFF7128"/>
        <color rgb="FF66FF33"/>
      </colorScale>
    </cfRule>
  </conditionalFormatting>
  <conditionalFormatting sqref="G418">
    <cfRule type="colorScale" priority="550">
      <colorScale>
        <cfvo type="formula" val="24"/>
        <cfvo type="max" val="0"/>
        <color rgb="FFFF7128"/>
        <color rgb="FF66FF33"/>
      </colorScale>
    </cfRule>
  </conditionalFormatting>
  <conditionalFormatting sqref="H418">
    <cfRule type="colorScale" priority="551">
      <colorScale>
        <cfvo type="formula" val="24"/>
        <cfvo type="max" val="0"/>
        <color rgb="FFFF7128"/>
        <color rgb="FF66FF33"/>
      </colorScale>
    </cfRule>
  </conditionalFormatting>
  <conditionalFormatting sqref="I418">
    <cfRule type="colorScale" priority="552">
      <colorScale>
        <cfvo type="formula" val="24"/>
        <cfvo type="max" val="0"/>
        <color rgb="FFFF7128"/>
        <color rgb="FF66FF33"/>
      </colorScale>
    </cfRule>
  </conditionalFormatting>
  <conditionalFormatting sqref="J418">
    <cfRule type="colorScale" priority="553">
      <colorScale>
        <cfvo type="formula" val="24"/>
        <cfvo type="max" val="0"/>
        <color rgb="FFFF7128"/>
        <color rgb="FF66FF33"/>
      </colorScale>
    </cfRule>
  </conditionalFormatting>
  <conditionalFormatting sqref="K418">
    <cfRule type="colorScale" priority="554">
      <colorScale>
        <cfvo type="formula" val="24"/>
        <cfvo type="max" val="0"/>
        <color rgb="FFFF7128"/>
        <color rgb="FF66FF33"/>
      </colorScale>
    </cfRule>
  </conditionalFormatting>
  <conditionalFormatting sqref="L418">
    <cfRule type="colorScale" priority="555">
      <colorScale>
        <cfvo type="formula" val="24"/>
        <cfvo type="max" val="0"/>
        <color rgb="FFFF7128"/>
        <color rgb="FF66FF33"/>
      </colorScale>
    </cfRule>
  </conditionalFormatting>
  <conditionalFormatting sqref="M418">
    <cfRule type="colorScale" priority="556">
      <colorScale>
        <cfvo type="formula" val="24"/>
        <cfvo type="max" val="0"/>
        <color rgb="FFFF7128"/>
        <color rgb="FF66FF33"/>
      </colorScale>
    </cfRule>
  </conditionalFormatting>
  <conditionalFormatting sqref="N418">
    <cfRule type="colorScale" priority="557">
      <colorScale>
        <cfvo type="formula" val="24"/>
        <cfvo type="max" val="0"/>
        <color rgb="FFFF7128"/>
        <color rgb="FF66FF33"/>
      </colorScale>
    </cfRule>
  </conditionalFormatting>
  <conditionalFormatting sqref="O418">
    <cfRule type="colorScale" priority="558">
      <colorScale>
        <cfvo type="formula" val="24"/>
        <cfvo type="max" val="0"/>
        <color rgb="FFFF7128"/>
        <color rgb="FF66FF33"/>
      </colorScale>
    </cfRule>
  </conditionalFormatting>
  <conditionalFormatting sqref="P418">
    <cfRule type="colorScale" priority="559">
      <colorScale>
        <cfvo type="formula" val="24"/>
        <cfvo type="max" val="0"/>
        <color rgb="FFFF7128"/>
        <color rgb="FF66FF33"/>
      </colorScale>
    </cfRule>
  </conditionalFormatting>
  <conditionalFormatting sqref="Q418">
    <cfRule type="colorScale" priority="560">
      <colorScale>
        <cfvo type="formula" val="24"/>
        <cfvo type="max" val="0"/>
        <color rgb="FFFF7128"/>
        <color rgb="FF66FF33"/>
      </colorScale>
    </cfRule>
  </conditionalFormatting>
  <conditionalFormatting sqref="R418">
    <cfRule type="colorScale" priority="561">
      <colorScale>
        <cfvo type="formula" val="24"/>
        <cfvo type="max" val="0"/>
        <color rgb="FFFF7128"/>
        <color rgb="FF66FF33"/>
      </colorScale>
    </cfRule>
  </conditionalFormatting>
  <conditionalFormatting sqref="C414:C419">
    <cfRule type="cellIs" dxfId="853" priority="562" stopIfTrue="1" operator="greaterThan">
      <formula>35</formula>
    </cfRule>
  </conditionalFormatting>
  <conditionalFormatting sqref="M414:M419">
    <cfRule type="cellIs" dxfId="852" priority="563" stopIfTrue="1" operator="greaterThan">
      <formula>100</formula>
    </cfRule>
  </conditionalFormatting>
  <conditionalFormatting sqref="C389:C412">
    <cfRule type="cellIs" dxfId="851" priority="564" operator="greaterThan">
      <formula>36</formula>
    </cfRule>
  </conditionalFormatting>
  <conditionalFormatting sqref="C389:C412">
    <cfRule type="cellIs" dxfId="850" priority="565" operator="between">
      <formula>25</formula>
      <formula>0</formula>
    </cfRule>
  </conditionalFormatting>
  <conditionalFormatting sqref="C389:C412">
    <cfRule type="cellIs" dxfId="849" priority="566" operator="lessThan">
      <formula>0</formula>
    </cfRule>
  </conditionalFormatting>
  <conditionalFormatting sqref="Q421:Q422 Q429 Q436">
    <cfRule type="cellIs" dxfId="848" priority="567" operator="notBetween">
      <formula>0</formula>
      <formula>360</formula>
    </cfRule>
  </conditionalFormatting>
  <conditionalFormatting sqref="Q421">
    <cfRule type="cellIs" dxfId="847" priority="568" operator="between">
      <formula>$R422-3</formula>
      <formula>$R422+3</formula>
    </cfRule>
  </conditionalFormatting>
  <conditionalFormatting sqref="Q422">
    <cfRule type="cellIs" dxfId="846" priority="569" operator="between">
      <formula>Q421-3</formula>
      <formula>Q421+3</formula>
    </cfRule>
  </conditionalFormatting>
  <conditionalFormatting sqref="Q422">
    <cfRule type="cellIs" dxfId="845" priority="570" operator="between">
      <formula>Q423-3</formula>
      <formula>Q423+3</formula>
    </cfRule>
  </conditionalFormatting>
  <conditionalFormatting sqref="Q429">
    <cfRule type="cellIs" dxfId="844" priority="571" operator="between">
      <formula>Q428-3</formula>
      <formula>Q428+3</formula>
    </cfRule>
  </conditionalFormatting>
  <conditionalFormatting sqref="Q429">
    <cfRule type="cellIs" dxfId="843" priority="572" operator="between">
      <formula>Q430-3</formula>
      <formula>Q430+3</formula>
    </cfRule>
  </conditionalFormatting>
  <conditionalFormatting sqref="Q436">
    <cfRule type="cellIs" dxfId="842" priority="573" operator="between">
      <formula>Q435-3</formula>
      <formula>Q435+3</formula>
    </cfRule>
  </conditionalFormatting>
  <conditionalFormatting sqref="Q436">
    <cfRule type="cellIs" dxfId="841" priority="574" operator="between">
      <formula>Q437-3</formula>
      <formula>Q437+3</formula>
    </cfRule>
  </conditionalFormatting>
  <conditionalFormatting sqref="P421:P429 P436">
    <cfRule type="cellIs" dxfId="840" priority="575" operator="between">
      <formula>0.5</formula>
      <formula>0.01</formula>
    </cfRule>
  </conditionalFormatting>
  <conditionalFormatting sqref="P421:P429 P436">
    <cfRule type="cellIs" dxfId="839" priority="576" operator="lessThan">
      <formula>0.1</formula>
    </cfRule>
  </conditionalFormatting>
  <conditionalFormatting sqref="O421:O429 O436">
    <cfRule type="cellIs" dxfId="838" priority="577" operator="greaterThan">
      <formula>1000</formula>
    </cfRule>
  </conditionalFormatting>
  <conditionalFormatting sqref="O421:O429 O436">
    <cfRule type="cellIs" dxfId="837" priority="578" operator="lessThan">
      <formula>0</formula>
    </cfRule>
  </conditionalFormatting>
  <conditionalFormatting sqref="R422:R424 R426:R428 R437:R444">
    <cfRule type="cellIs" dxfId="836" priority="579" operator="greaterThan">
      <formula>0</formula>
    </cfRule>
  </conditionalFormatting>
  <conditionalFormatting sqref="N421:N429 N436">
    <cfRule type="cellIs" dxfId="835" priority="580" operator="between">
      <formula>1000</formula>
      <formula>901</formula>
    </cfRule>
  </conditionalFormatting>
  <conditionalFormatting sqref="N421:N429 N436">
    <cfRule type="cellIs" dxfId="834" priority="581" operator="greaterThan">
      <formula>1026</formula>
    </cfRule>
  </conditionalFormatting>
  <conditionalFormatting sqref="N421:N429 N436">
    <cfRule type="cellIs" dxfId="833" priority="582" operator="lessThan">
      <formula>900</formula>
    </cfRule>
  </conditionalFormatting>
  <conditionalFormatting sqref="M421:M429 M436">
    <cfRule type="cellIs" dxfId="832" priority="583" operator="greaterThan">
      <formula>101</formula>
    </cfRule>
  </conditionalFormatting>
  <conditionalFormatting sqref="M421:M429 M436">
    <cfRule type="cellIs" dxfId="831" priority="584" operator="between">
      <formula>100</formula>
      <formula>101</formula>
    </cfRule>
  </conditionalFormatting>
  <conditionalFormatting sqref="M421:M429 M436">
    <cfRule type="cellIs" dxfId="830" priority="585" operator="between">
      <formula>99</formula>
      <formula>100</formula>
    </cfRule>
  </conditionalFormatting>
  <conditionalFormatting sqref="M421:M429 M436">
    <cfRule type="cellIs" dxfId="829" priority="586" operator="lessThan">
      <formula>20</formula>
    </cfRule>
  </conditionalFormatting>
  <conditionalFormatting sqref="M421:M429 M436">
    <cfRule type="cellIs" dxfId="828" priority="587" operator="lessThan">
      <formula>0</formula>
    </cfRule>
  </conditionalFormatting>
  <conditionalFormatting sqref="L421:L429 L436">
    <cfRule type="cellIs" dxfId="827" priority="588" operator="lessThan">
      <formula>0</formula>
    </cfRule>
  </conditionalFormatting>
  <conditionalFormatting sqref="L421:L429 L436">
    <cfRule type="cellIs" dxfId="826" priority="589" operator="lessThan">
      <formula>15</formula>
    </cfRule>
  </conditionalFormatting>
  <conditionalFormatting sqref="L421:L429 L436">
    <cfRule type="cellIs" dxfId="825" priority="590" operator="greaterThan">
      <formula>40</formula>
    </cfRule>
  </conditionalFormatting>
  <conditionalFormatting sqref="E421:E429 E433:E444">
    <cfRule type="cellIs" dxfId="824" priority="591" operator="greaterThan">
      <formula>1</formula>
    </cfRule>
  </conditionalFormatting>
  <conditionalFormatting sqref="E421:E429 E433:E444">
    <cfRule type="cellIs" dxfId="823" priority="592" operator="lessThan">
      <formula>0</formula>
    </cfRule>
  </conditionalFormatting>
  <conditionalFormatting sqref="D421:D429 D433:D444">
    <cfRule type="cellIs" dxfId="822" priority="593" operator="lessThan">
      <formula>0</formula>
    </cfRule>
  </conditionalFormatting>
  <conditionalFormatting sqref="I421:I429 I433:I444">
    <cfRule type="cellIs" dxfId="821" priority="594" operator="lessThan">
      <formula>0</formula>
    </cfRule>
  </conditionalFormatting>
  <conditionalFormatting sqref="F421:F429 F433:F444">
    <cfRule type="cellIs" dxfId="820" priority="595" operator="lessThan">
      <formula>0</formula>
    </cfRule>
  </conditionalFormatting>
  <conditionalFormatting sqref="G421:G429 G433:G444">
    <cfRule type="cellIs" dxfId="819" priority="596" operator="lessThan">
      <formula>0</formula>
    </cfRule>
  </conditionalFormatting>
  <conditionalFormatting sqref="H421:H429 H433:H444">
    <cfRule type="cellIs" dxfId="818" priority="597" operator="lessThan">
      <formula>0</formula>
    </cfRule>
  </conditionalFormatting>
  <conditionalFormatting sqref="J421:J429 J433:J434 J436:J444">
    <cfRule type="cellIs" dxfId="817" priority="598" operator="lessThan">
      <formula>0</formula>
    </cfRule>
  </conditionalFormatting>
  <conditionalFormatting sqref="J421:J429 J433:J434 J436:J444">
    <cfRule type="cellIs" dxfId="816" priority="599" operator="greaterThan">
      <formula>985</formula>
    </cfRule>
  </conditionalFormatting>
  <conditionalFormatting sqref="J421:J429 J433:J434 J436:J444">
    <cfRule type="cellIs" dxfId="815" priority="600" operator="equal">
      <formula>"="</formula>
    </cfRule>
  </conditionalFormatting>
  <conditionalFormatting sqref="J421:J429 J433:J434 J436:J444">
    <cfRule type="cellIs" dxfId="814" priority="601" operator="between">
      <formula>150</formula>
      <formula>900</formula>
    </cfRule>
  </conditionalFormatting>
  <conditionalFormatting sqref="K421:K429 K434 K436">
    <cfRule type="cellIs" dxfId="813" priority="602" operator="greaterThan">
      <formula>$J421</formula>
    </cfRule>
  </conditionalFormatting>
  <conditionalFormatting sqref="K421:K429 K434 K436">
    <cfRule type="cellIs" dxfId="812" priority="603" operator="lessThan">
      <formula>0</formula>
    </cfRule>
  </conditionalFormatting>
  <conditionalFormatting sqref="K421:K429 K434 K436">
    <cfRule type="cellIs" dxfId="811" priority="604" operator="greaterThan">
      <formula>985</formula>
    </cfRule>
  </conditionalFormatting>
  <conditionalFormatting sqref="K421:K429 K434 K436">
    <cfRule type="cellIs" dxfId="810" priority="605" operator="equal">
      <formula>"="</formula>
    </cfRule>
  </conditionalFormatting>
  <conditionalFormatting sqref="K421:K429 K434 K436">
    <cfRule type="cellIs" dxfId="809" priority="606" operator="between">
      <formula>150</formula>
      <formula>900</formula>
    </cfRule>
  </conditionalFormatting>
  <conditionalFormatting sqref="K421:K429 K434 K436">
    <cfRule type="cellIs" dxfId="808" priority="607" operator="equal">
      <formula>$J421</formula>
    </cfRule>
  </conditionalFormatting>
  <conditionalFormatting sqref="J421:J429 J433:J434 J436:J444">
    <cfRule type="cellIs" dxfId="807" priority="608" operator="lessThan">
      <formula>$K421</formula>
    </cfRule>
  </conditionalFormatting>
  <conditionalFormatting sqref="J421:J429 J433:J434 J436:J444">
    <cfRule type="cellIs" dxfId="806" priority="609" operator="equal">
      <formula>$K421</formula>
    </cfRule>
  </conditionalFormatting>
  <conditionalFormatting sqref="K421:K429 K434 K436">
    <cfRule type="cellIs" dxfId="805" priority="610" operator="equal">
      <formula>$K422</formula>
    </cfRule>
  </conditionalFormatting>
  <conditionalFormatting sqref="J421:J429 J433:J434 J436:J444">
    <cfRule type="cellIs" dxfId="804" priority="611" operator="equal">
      <formula>$J422</formula>
    </cfRule>
  </conditionalFormatting>
  <conditionalFormatting sqref="F450">
    <cfRule type="colorScale" priority="612">
      <colorScale>
        <cfvo type="formula" val="24"/>
        <cfvo type="max" val="0"/>
        <color rgb="FFFF7128"/>
        <color rgb="FF66FF33"/>
      </colorScale>
    </cfRule>
  </conditionalFormatting>
  <conditionalFormatting sqref="E450">
    <cfRule type="colorScale" priority="613">
      <colorScale>
        <cfvo type="formula" val="24"/>
        <cfvo type="max" val="0"/>
        <color rgb="FFFF7128"/>
        <color rgb="FF66FF33"/>
      </colorScale>
    </cfRule>
  </conditionalFormatting>
  <conditionalFormatting sqref="D450">
    <cfRule type="colorScale" priority="614">
      <colorScale>
        <cfvo type="formula" val="24"/>
        <cfvo type="max" val="0"/>
        <color rgb="FFFF7128"/>
        <color rgb="FF66FF33"/>
      </colorScale>
    </cfRule>
  </conditionalFormatting>
  <conditionalFormatting sqref="C450">
    <cfRule type="colorScale" priority="615">
      <colorScale>
        <cfvo type="formula" val="24"/>
        <cfvo type="max" val="0"/>
        <color rgb="FFFF7128"/>
        <color rgb="FF66FF33"/>
      </colorScale>
    </cfRule>
  </conditionalFormatting>
  <conditionalFormatting sqref="G450">
    <cfRule type="colorScale" priority="616">
      <colorScale>
        <cfvo type="formula" val="24"/>
        <cfvo type="max" val="0"/>
        <color rgb="FFFF7128"/>
        <color rgb="FF66FF33"/>
      </colorScale>
    </cfRule>
  </conditionalFormatting>
  <conditionalFormatting sqref="H450">
    <cfRule type="colorScale" priority="617">
      <colorScale>
        <cfvo type="formula" val="24"/>
        <cfvo type="max" val="0"/>
        <color rgb="FFFF7128"/>
        <color rgb="FF66FF33"/>
      </colorScale>
    </cfRule>
  </conditionalFormatting>
  <conditionalFormatting sqref="I450">
    <cfRule type="colorScale" priority="618">
      <colorScale>
        <cfvo type="formula" val="24"/>
        <cfvo type="max" val="0"/>
        <color rgb="FFFF7128"/>
        <color rgb="FF66FF33"/>
      </colorScale>
    </cfRule>
  </conditionalFormatting>
  <conditionalFormatting sqref="J450">
    <cfRule type="colorScale" priority="619">
      <colorScale>
        <cfvo type="formula" val="24"/>
        <cfvo type="max" val="0"/>
        <color rgb="FFFF7128"/>
        <color rgb="FF66FF33"/>
      </colorScale>
    </cfRule>
  </conditionalFormatting>
  <conditionalFormatting sqref="K450">
    <cfRule type="colorScale" priority="620">
      <colorScale>
        <cfvo type="formula" val="24"/>
        <cfvo type="max" val="0"/>
        <color rgb="FFFF7128"/>
        <color rgb="FF66FF33"/>
      </colorScale>
    </cfRule>
  </conditionalFormatting>
  <conditionalFormatting sqref="L450">
    <cfRule type="colorScale" priority="621">
      <colorScale>
        <cfvo type="formula" val="24"/>
        <cfvo type="max" val="0"/>
        <color rgb="FFFF7128"/>
        <color rgb="FF66FF33"/>
      </colorScale>
    </cfRule>
  </conditionalFormatting>
  <conditionalFormatting sqref="M450">
    <cfRule type="colorScale" priority="622">
      <colorScale>
        <cfvo type="formula" val="24"/>
        <cfvo type="max" val="0"/>
        <color rgb="FFFF7128"/>
        <color rgb="FF66FF33"/>
      </colorScale>
    </cfRule>
  </conditionalFormatting>
  <conditionalFormatting sqref="N450">
    <cfRule type="colorScale" priority="623">
      <colorScale>
        <cfvo type="formula" val="24"/>
        <cfvo type="max" val="0"/>
        <color rgb="FFFF7128"/>
        <color rgb="FF66FF33"/>
      </colorScale>
    </cfRule>
  </conditionalFormatting>
  <conditionalFormatting sqref="O450">
    <cfRule type="colorScale" priority="624">
      <colorScale>
        <cfvo type="formula" val="24"/>
        <cfvo type="max" val="0"/>
        <color rgb="FFFF7128"/>
        <color rgb="FF66FF33"/>
      </colorScale>
    </cfRule>
  </conditionalFormatting>
  <conditionalFormatting sqref="P450">
    <cfRule type="colorScale" priority="625">
      <colorScale>
        <cfvo type="formula" val="24"/>
        <cfvo type="max" val="0"/>
        <color rgb="FFFF7128"/>
        <color rgb="FF66FF33"/>
      </colorScale>
    </cfRule>
  </conditionalFormatting>
  <conditionalFormatting sqref="Q450">
    <cfRule type="colorScale" priority="626">
      <colorScale>
        <cfvo type="formula" val="24"/>
        <cfvo type="max" val="0"/>
        <color rgb="FFFF7128"/>
        <color rgb="FF66FF33"/>
      </colorScale>
    </cfRule>
  </conditionalFormatting>
  <conditionalFormatting sqref="R450">
    <cfRule type="colorScale" priority="627">
      <colorScale>
        <cfvo type="formula" val="24"/>
        <cfvo type="max" val="0"/>
        <color rgb="FFFF7128"/>
        <color rgb="FF66FF33"/>
      </colorScale>
    </cfRule>
  </conditionalFormatting>
  <conditionalFormatting sqref="C446:C451">
    <cfRule type="cellIs" dxfId="803" priority="628" stopIfTrue="1" operator="greaterThan">
      <formula>35</formula>
    </cfRule>
  </conditionalFormatting>
  <conditionalFormatting sqref="M446:M451">
    <cfRule type="cellIs" dxfId="802" priority="629" stopIfTrue="1" operator="greaterThan">
      <formula>100</formula>
    </cfRule>
  </conditionalFormatting>
  <conditionalFormatting sqref="C421:C429 C436:C444">
    <cfRule type="cellIs" dxfId="801" priority="630" operator="greaterThan">
      <formula>36</formula>
    </cfRule>
  </conditionalFormatting>
  <conditionalFormatting sqref="C421:C429 C436:C444">
    <cfRule type="cellIs" dxfId="800" priority="631" operator="between">
      <formula>25</formula>
      <formula>0</formula>
    </cfRule>
  </conditionalFormatting>
  <conditionalFormatting sqref="C421:C429 C436:C444">
    <cfRule type="cellIs" dxfId="799" priority="632" operator="lessThan">
      <formula>0</formula>
    </cfRule>
  </conditionalFormatting>
  <conditionalFormatting sqref="Q467 Q470:Q471">
    <cfRule type="cellIs" dxfId="798" priority="633" operator="notBetween">
      <formula>0</formula>
      <formula>360</formula>
    </cfRule>
  </conditionalFormatting>
  <conditionalFormatting sqref="Q467">
    <cfRule type="cellIs" dxfId="797" priority="634" operator="between">
      <formula>Q466-3</formula>
      <formula>Q466+3</formula>
    </cfRule>
  </conditionalFormatting>
  <conditionalFormatting sqref="Q467">
    <cfRule type="cellIs" dxfId="796" priority="635" operator="between">
      <formula>Q468-3</formula>
      <formula>Q468+3</formula>
    </cfRule>
  </conditionalFormatting>
  <conditionalFormatting sqref="Q470">
    <cfRule type="cellIs" dxfId="795" priority="636" operator="between">
      <formula>Q469-3</formula>
      <formula>Q469+3</formula>
    </cfRule>
  </conditionalFormatting>
  <conditionalFormatting sqref="Q470">
    <cfRule type="cellIs" dxfId="794" priority="637" operator="between">
      <formula>Q471-3</formula>
      <formula>Q471+3</formula>
    </cfRule>
  </conditionalFormatting>
  <conditionalFormatting sqref="Q471">
    <cfRule type="cellIs" dxfId="793" priority="638" operator="between">
      <formula>Q470-3</formula>
      <formula>Q470+3</formula>
    </cfRule>
  </conditionalFormatting>
  <conditionalFormatting sqref="Q471">
    <cfRule type="cellIs" dxfId="792" priority="639" operator="between">
      <formula>Q472-3</formula>
      <formula>Q472+3</formula>
    </cfRule>
  </conditionalFormatting>
  <conditionalFormatting sqref="P464:P471">
    <cfRule type="cellIs" dxfId="791" priority="640" operator="between">
      <formula>0.5</formula>
      <formula>0.01</formula>
    </cfRule>
  </conditionalFormatting>
  <conditionalFormatting sqref="P464:P471">
    <cfRule type="cellIs" dxfId="790" priority="641" operator="lessThan">
      <formula>0.1</formula>
    </cfRule>
  </conditionalFormatting>
  <conditionalFormatting sqref="O464:O471">
    <cfRule type="cellIs" dxfId="789" priority="642" operator="greaterThan">
      <formula>1000</formula>
    </cfRule>
  </conditionalFormatting>
  <conditionalFormatting sqref="O464:O471">
    <cfRule type="cellIs" dxfId="788" priority="643" operator="lessThan">
      <formula>0</formula>
    </cfRule>
  </conditionalFormatting>
  <conditionalFormatting sqref="R453:R476">
    <cfRule type="cellIs" dxfId="787" priority="644" operator="greaterThan">
      <formula>0</formula>
    </cfRule>
  </conditionalFormatting>
  <conditionalFormatting sqref="N464:N471">
    <cfRule type="cellIs" dxfId="786" priority="645" operator="between">
      <formula>1000</formula>
      <formula>901</formula>
    </cfRule>
  </conditionalFormatting>
  <conditionalFormatting sqref="N464:N471">
    <cfRule type="cellIs" dxfId="785" priority="646" operator="greaterThan">
      <formula>1026</formula>
    </cfRule>
  </conditionalFormatting>
  <conditionalFormatting sqref="N464:N471">
    <cfRule type="cellIs" dxfId="784" priority="647" operator="lessThan">
      <formula>900</formula>
    </cfRule>
  </conditionalFormatting>
  <conditionalFormatting sqref="M464:M471">
    <cfRule type="cellIs" dxfId="783" priority="648" operator="greaterThan">
      <formula>101</formula>
    </cfRule>
  </conditionalFormatting>
  <conditionalFormatting sqref="M464:M471">
    <cfRule type="cellIs" dxfId="782" priority="649" operator="between">
      <formula>100</formula>
      <formula>101</formula>
    </cfRule>
  </conditionalFormatting>
  <conditionalFormatting sqref="M464:M471">
    <cfRule type="cellIs" dxfId="781" priority="650" operator="between">
      <formula>99</formula>
      <formula>100</formula>
    </cfRule>
  </conditionalFormatting>
  <conditionalFormatting sqref="M464:M471">
    <cfRule type="cellIs" dxfId="780" priority="651" operator="lessThan">
      <formula>20</formula>
    </cfRule>
  </conditionalFormatting>
  <conditionalFormatting sqref="M464:M471">
    <cfRule type="cellIs" dxfId="779" priority="652" operator="lessThan">
      <formula>0</formula>
    </cfRule>
  </conditionalFormatting>
  <conditionalFormatting sqref="L464:L471">
    <cfRule type="cellIs" dxfId="778" priority="653" operator="lessThan">
      <formula>0</formula>
    </cfRule>
  </conditionalFormatting>
  <conditionalFormatting sqref="L464:L471">
    <cfRule type="cellIs" dxfId="777" priority="654" operator="lessThan">
      <formula>15</formula>
    </cfRule>
  </conditionalFormatting>
  <conditionalFormatting sqref="L464:L471">
    <cfRule type="cellIs" dxfId="776" priority="655" operator="greaterThan">
      <formula>40</formula>
    </cfRule>
  </conditionalFormatting>
  <conditionalFormatting sqref="E453:E476">
    <cfRule type="cellIs" dxfId="775" priority="656" operator="greaterThan">
      <formula>1</formula>
    </cfRule>
  </conditionalFormatting>
  <conditionalFormatting sqref="E453:E476">
    <cfRule type="cellIs" dxfId="774" priority="657" operator="lessThan">
      <formula>0</formula>
    </cfRule>
  </conditionalFormatting>
  <conditionalFormatting sqref="D453:D476">
    <cfRule type="cellIs" dxfId="773" priority="658" operator="lessThan">
      <formula>0</formula>
    </cfRule>
  </conditionalFormatting>
  <conditionalFormatting sqref="I453:I476">
    <cfRule type="cellIs" dxfId="772" priority="659" operator="lessThan">
      <formula>0</formula>
    </cfRule>
  </conditionalFormatting>
  <conditionalFormatting sqref="F453:F476">
    <cfRule type="cellIs" dxfId="771" priority="660" operator="lessThan">
      <formula>0</formula>
    </cfRule>
  </conditionalFormatting>
  <conditionalFormatting sqref="G453:G476">
    <cfRule type="cellIs" dxfId="770" priority="661" operator="lessThan">
      <formula>0</formula>
    </cfRule>
  </conditionalFormatting>
  <conditionalFormatting sqref="H453:H476">
    <cfRule type="cellIs" dxfId="769" priority="662" operator="lessThan">
      <formula>0</formula>
    </cfRule>
  </conditionalFormatting>
  <conditionalFormatting sqref="J453:J476">
    <cfRule type="cellIs" dxfId="768" priority="663" operator="lessThan">
      <formula>0</formula>
    </cfRule>
  </conditionalFormatting>
  <conditionalFormatting sqref="J453:J476">
    <cfRule type="cellIs" dxfId="767" priority="664" operator="greaterThan">
      <formula>985</formula>
    </cfRule>
  </conditionalFormatting>
  <conditionalFormatting sqref="J453:J476">
    <cfRule type="cellIs" dxfId="766" priority="665" operator="equal">
      <formula>"="</formula>
    </cfRule>
  </conditionalFormatting>
  <conditionalFormatting sqref="J453:J476">
    <cfRule type="cellIs" dxfId="765" priority="666" operator="between">
      <formula>150</formula>
      <formula>900</formula>
    </cfRule>
  </conditionalFormatting>
  <conditionalFormatting sqref="K464:K471">
    <cfRule type="cellIs" dxfId="764" priority="667" operator="greaterThan">
      <formula>$J464</formula>
    </cfRule>
  </conditionalFormatting>
  <conditionalFormatting sqref="K464:K471">
    <cfRule type="cellIs" dxfId="763" priority="668" operator="lessThan">
      <formula>0</formula>
    </cfRule>
  </conditionalFormatting>
  <conditionalFormatting sqref="K464:K471">
    <cfRule type="cellIs" dxfId="762" priority="669" operator="greaterThan">
      <formula>985</formula>
    </cfRule>
  </conditionalFormatting>
  <conditionalFormatting sqref="K464:K471">
    <cfRule type="cellIs" dxfId="761" priority="670" operator="equal">
      <formula>"="</formula>
    </cfRule>
  </conditionalFormatting>
  <conditionalFormatting sqref="K464:K471">
    <cfRule type="cellIs" dxfId="760" priority="671" operator="between">
      <formula>150</formula>
      <formula>900</formula>
    </cfRule>
  </conditionalFormatting>
  <conditionalFormatting sqref="K464:K471">
    <cfRule type="cellIs" dxfId="759" priority="672" operator="equal">
      <formula>$J464</formula>
    </cfRule>
  </conditionalFormatting>
  <conditionalFormatting sqref="J453:J476">
    <cfRule type="cellIs" dxfId="758" priority="673" operator="lessThan">
      <formula>$K453</formula>
    </cfRule>
  </conditionalFormatting>
  <conditionalFormatting sqref="J453:J476">
    <cfRule type="cellIs" dxfId="757" priority="674" operator="equal">
      <formula>$K453</formula>
    </cfRule>
  </conditionalFormatting>
  <conditionalFormatting sqref="K464:K471">
    <cfRule type="cellIs" dxfId="756" priority="675" operator="equal">
      <formula>$K465</formula>
    </cfRule>
  </conditionalFormatting>
  <conditionalFormatting sqref="J453:J476">
    <cfRule type="cellIs" dxfId="755" priority="676" operator="equal">
      <formula>$J454</formula>
    </cfRule>
  </conditionalFormatting>
  <conditionalFormatting sqref="F482">
    <cfRule type="colorScale" priority="677">
      <colorScale>
        <cfvo type="formula" val="24"/>
        <cfvo type="max" val="0"/>
        <color rgb="FFFF7128"/>
        <color rgb="FF66FF33"/>
      </colorScale>
    </cfRule>
  </conditionalFormatting>
  <conditionalFormatting sqref="E482">
    <cfRule type="colorScale" priority="678">
      <colorScale>
        <cfvo type="formula" val="24"/>
        <cfvo type="max" val="0"/>
        <color rgb="FFFF7128"/>
        <color rgb="FF66FF33"/>
      </colorScale>
    </cfRule>
  </conditionalFormatting>
  <conditionalFormatting sqref="D482">
    <cfRule type="colorScale" priority="679">
      <colorScale>
        <cfvo type="formula" val="24"/>
        <cfvo type="max" val="0"/>
        <color rgb="FFFF7128"/>
        <color rgb="FF66FF33"/>
      </colorScale>
    </cfRule>
  </conditionalFormatting>
  <conditionalFormatting sqref="C482">
    <cfRule type="colorScale" priority="680">
      <colorScale>
        <cfvo type="formula" val="24"/>
        <cfvo type="max" val="0"/>
        <color rgb="FFFF7128"/>
        <color rgb="FF66FF33"/>
      </colorScale>
    </cfRule>
  </conditionalFormatting>
  <conditionalFormatting sqref="G482">
    <cfRule type="colorScale" priority="681">
      <colorScale>
        <cfvo type="formula" val="24"/>
        <cfvo type="max" val="0"/>
        <color rgb="FFFF7128"/>
        <color rgb="FF66FF33"/>
      </colorScale>
    </cfRule>
  </conditionalFormatting>
  <conditionalFormatting sqref="H482">
    <cfRule type="colorScale" priority="682">
      <colorScale>
        <cfvo type="formula" val="24"/>
        <cfvo type="max" val="0"/>
        <color rgb="FFFF7128"/>
        <color rgb="FF66FF33"/>
      </colorScale>
    </cfRule>
  </conditionalFormatting>
  <conditionalFormatting sqref="I482">
    <cfRule type="colorScale" priority="683">
      <colorScale>
        <cfvo type="formula" val="24"/>
        <cfvo type="max" val="0"/>
        <color rgb="FFFF7128"/>
        <color rgb="FF66FF33"/>
      </colorScale>
    </cfRule>
  </conditionalFormatting>
  <conditionalFormatting sqref="J482">
    <cfRule type="colorScale" priority="684">
      <colorScale>
        <cfvo type="formula" val="24"/>
        <cfvo type="max" val="0"/>
        <color rgb="FFFF7128"/>
        <color rgb="FF66FF33"/>
      </colorScale>
    </cfRule>
  </conditionalFormatting>
  <conditionalFormatting sqref="K482">
    <cfRule type="colorScale" priority="685">
      <colorScale>
        <cfvo type="formula" val="24"/>
        <cfvo type="max" val="0"/>
        <color rgb="FFFF7128"/>
        <color rgb="FF66FF33"/>
      </colorScale>
    </cfRule>
  </conditionalFormatting>
  <conditionalFormatting sqref="L482">
    <cfRule type="colorScale" priority="686">
      <colorScale>
        <cfvo type="formula" val="24"/>
        <cfvo type="max" val="0"/>
        <color rgb="FFFF7128"/>
        <color rgb="FF66FF33"/>
      </colorScale>
    </cfRule>
  </conditionalFormatting>
  <conditionalFormatting sqref="M482">
    <cfRule type="colorScale" priority="687">
      <colorScale>
        <cfvo type="formula" val="24"/>
        <cfvo type="max" val="0"/>
        <color rgb="FFFF7128"/>
        <color rgb="FF66FF33"/>
      </colorScale>
    </cfRule>
  </conditionalFormatting>
  <conditionalFormatting sqref="N482">
    <cfRule type="colorScale" priority="688">
      <colorScale>
        <cfvo type="formula" val="24"/>
        <cfvo type="max" val="0"/>
        <color rgb="FFFF7128"/>
        <color rgb="FF66FF33"/>
      </colorScale>
    </cfRule>
  </conditionalFormatting>
  <conditionalFormatting sqref="O482">
    <cfRule type="colorScale" priority="689">
      <colorScale>
        <cfvo type="formula" val="24"/>
        <cfvo type="max" val="0"/>
        <color rgb="FFFF7128"/>
        <color rgb="FF66FF33"/>
      </colorScale>
    </cfRule>
  </conditionalFormatting>
  <conditionalFormatting sqref="P482">
    <cfRule type="colorScale" priority="690">
      <colorScale>
        <cfvo type="formula" val="24"/>
        <cfvo type="max" val="0"/>
        <color rgb="FFFF7128"/>
        <color rgb="FF66FF33"/>
      </colorScale>
    </cfRule>
  </conditionalFormatting>
  <conditionalFormatting sqref="Q482">
    <cfRule type="colorScale" priority="691">
      <colorScale>
        <cfvo type="formula" val="24"/>
        <cfvo type="max" val="0"/>
        <color rgb="FFFF7128"/>
        <color rgb="FF66FF33"/>
      </colorScale>
    </cfRule>
  </conditionalFormatting>
  <conditionalFormatting sqref="R482">
    <cfRule type="colorScale" priority="692">
      <colorScale>
        <cfvo type="formula" val="24"/>
        <cfvo type="max" val="0"/>
        <color rgb="FFFF7128"/>
        <color rgb="FF66FF33"/>
      </colorScale>
    </cfRule>
  </conditionalFormatting>
  <conditionalFormatting sqref="C478:C483">
    <cfRule type="cellIs" dxfId="754" priority="693" stopIfTrue="1" operator="greaterThan">
      <formula>35</formula>
    </cfRule>
  </conditionalFormatting>
  <conditionalFormatting sqref="M478:M483">
    <cfRule type="cellIs" dxfId="753" priority="694" stopIfTrue="1" operator="greaterThan">
      <formula>100</formula>
    </cfRule>
  </conditionalFormatting>
  <conditionalFormatting sqref="C453:C476">
    <cfRule type="cellIs" dxfId="752" priority="695" operator="greaterThan">
      <formula>36</formula>
    </cfRule>
  </conditionalFormatting>
  <conditionalFormatting sqref="C453:C476">
    <cfRule type="cellIs" dxfId="751" priority="696" operator="between">
      <formula>25</formula>
      <formula>0</formula>
    </cfRule>
  </conditionalFormatting>
  <conditionalFormatting sqref="C453:C476">
    <cfRule type="cellIs" dxfId="750" priority="697" operator="lessThan">
      <formula>0</formula>
    </cfRule>
  </conditionalFormatting>
  <conditionalFormatting sqref="Q495 Q498:Q499">
    <cfRule type="cellIs" dxfId="749" priority="698" operator="notBetween">
      <formula>0</formula>
      <formula>360</formula>
    </cfRule>
  </conditionalFormatting>
  <conditionalFormatting sqref="Q495">
    <cfRule type="cellIs" dxfId="748" priority="699" operator="between">
      <formula>Q494-3</formula>
      <formula>Q494+3</formula>
    </cfRule>
  </conditionalFormatting>
  <conditionalFormatting sqref="Q495">
    <cfRule type="cellIs" dxfId="747" priority="700" operator="between">
      <formula>Q496-3</formula>
      <formula>Q496+3</formula>
    </cfRule>
  </conditionalFormatting>
  <conditionalFormatting sqref="Q498">
    <cfRule type="cellIs" dxfId="746" priority="701" operator="between">
      <formula>Q497-3</formula>
      <formula>Q497+3</formula>
    </cfRule>
  </conditionalFormatting>
  <conditionalFormatting sqref="Q498">
    <cfRule type="cellIs" dxfId="745" priority="702" operator="between">
      <formula>Q499-3</formula>
      <formula>Q499+3</formula>
    </cfRule>
  </conditionalFormatting>
  <conditionalFormatting sqref="Q499">
    <cfRule type="cellIs" dxfId="744" priority="703" operator="between">
      <formula>Q498-3</formula>
      <formula>Q498+3</formula>
    </cfRule>
  </conditionalFormatting>
  <conditionalFormatting sqref="Q499">
    <cfRule type="cellIs" dxfId="743" priority="704" operator="between">
      <formula>Q500-3</formula>
      <formula>Q500+3</formula>
    </cfRule>
  </conditionalFormatting>
  <conditionalFormatting sqref="P495 P498:P500">
    <cfRule type="cellIs" dxfId="742" priority="705" operator="between">
      <formula>0.5</formula>
      <formula>0.01</formula>
    </cfRule>
  </conditionalFormatting>
  <conditionalFormatting sqref="P495 P498:P500">
    <cfRule type="cellIs" dxfId="741" priority="706" operator="lessThan">
      <formula>0.1</formula>
    </cfRule>
  </conditionalFormatting>
  <conditionalFormatting sqref="O495 O498:O500">
    <cfRule type="cellIs" dxfId="740" priority="707" operator="greaterThan">
      <formula>1000</formula>
    </cfRule>
  </conditionalFormatting>
  <conditionalFormatting sqref="O495 O498:O500">
    <cfRule type="cellIs" dxfId="739" priority="708" operator="lessThan">
      <formula>0</formula>
    </cfRule>
  </conditionalFormatting>
  <conditionalFormatting sqref="R494:R508">
    <cfRule type="cellIs" dxfId="738" priority="709" operator="greaterThan">
      <formula>0</formula>
    </cfRule>
  </conditionalFormatting>
  <conditionalFormatting sqref="N495 N498:N500">
    <cfRule type="cellIs" dxfId="737" priority="710" operator="between">
      <formula>1000</formula>
      <formula>901</formula>
    </cfRule>
  </conditionalFormatting>
  <conditionalFormatting sqref="N495 N498:N500">
    <cfRule type="cellIs" dxfId="736" priority="711" operator="greaterThan">
      <formula>1026</formula>
    </cfRule>
  </conditionalFormatting>
  <conditionalFormatting sqref="N495 N498:N500">
    <cfRule type="cellIs" dxfId="735" priority="712" operator="lessThan">
      <formula>900</formula>
    </cfRule>
  </conditionalFormatting>
  <conditionalFormatting sqref="M495 M498:M500">
    <cfRule type="cellIs" dxfId="734" priority="713" operator="greaterThan">
      <formula>101</formula>
    </cfRule>
  </conditionalFormatting>
  <conditionalFormatting sqref="M495 M498:M500">
    <cfRule type="cellIs" dxfId="733" priority="714" operator="between">
      <formula>100</formula>
      <formula>101</formula>
    </cfRule>
  </conditionalFormatting>
  <conditionalFormatting sqref="M495 M498:M500">
    <cfRule type="cellIs" dxfId="732" priority="715" operator="between">
      <formula>99</formula>
      <formula>100</formula>
    </cfRule>
  </conditionalFormatting>
  <conditionalFormatting sqref="M495 M498:M500">
    <cfRule type="cellIs" dxfId="731" priority="716" operator="lessThan">
      <formula>20</formula>
    </cfRule>
  </conditionalFormatting>
  <conditionalFormatting sqref="M495 M498:M500">
    <cfRule type="cellIs" dxfId="730" priority="717" operator="lessThan">
      <formula>0</formula>
    </cfRule>
  </conditionalFormatting>
  <conditionalFormatting sqref="L495 L498:L500">
    <cfRule type="cellIs" dxfId="729" priority="718" operator="lessThan">
      <formula>0</formula>
    </cfRule>
  </conditionalFormatting>
  <conditionalFormatting sqref="L495 L498:L500">
    <cfRule type="cellIs" dxfId="728" priority="719" operator="lessThan">
      <formula>15</formula>
    </cfRule>
  </conditionalFormatting>
  <conditionalFormatting sqref="L495 L498:L500">
    <cfRule type="cellIs" dxfId="727" priority="720" operator="greaterThan">
      <formula>40</formula>
    </cfRule>
  </conditionalFormatting>
  <conditionalFormatting sqref="E494:E508">
    <cfRule type="cellIs" dxfId="726" priority="721" operator="greaterThan">
      <formula>1</formula>
    </cfRule>
  </conditionalFormatting>
  <conditionalFormatting sqref="E494:E508">
    <cfRule type="cellIs" dxfId="725" priority="722" operator="lessThan">
      <formula>0</formula>
    </cfRule>
  </conditionalFormatting>
  <conditionalFormatting sqref="D494:D508">
    <cfRule type="cellIs" dxfId="724" priority="723" operator="lessThan">
      <formula>0</formula>
    </cfRule>
  </conditionalFormatting>
  <conditionalFormatting sqref="I494:I508">
    <cfRule type="cellIs" dxfId="723" priority="724" operator="lessThan">
      <formula>0</formula>
    </cfRule>
  </conditionalFormatting>
  <conditionalFormatting sqref="F494:F508">
    <cfRule type="cellIs" dxfId="722" priority="725" operator="lessThan">
      <formula>0</formula>
    </cfRule>
  </conditionalFormatting>
  <conditionalFormatting sqref="G494:G508">
    <cfRule type="cellIs" dxfId="721" priority="726" operator="lessThan">
      <formula>0</formula>
    </cfRule>
  </conditionalFormatting>
  <conditionalFormatting sqref="H494:H508">
    <cfRule type="cellIs" dxfId="720" priority="727" operator="lessThan">
      <formula>0</formula>
    </cfRule>
  </conditionalFormatting>
  <conditionalFormatting sqref="J494:J500">
    <cfRule type="cellIs" dxfId="719" priority="728" operator="lessThan">
      <formula>0</formula>
    </cfRule>
  </conditionalFormatting>
  <conditionalFormatting sqref="J494:J500">
    <cfRule type="cellIs" dxfId="718" priority="729" operator="greaterThan">
      <formula>985</formula>
    </cfRule>
  </conditionalFormatting>
  <conditionalFormatting sqref="J494:J500">
    <cfRule type="cellIs" dxfId="717" priority="730" operator="equal">
      <formula>"="</formula>
    </cfRule>
  </conditionalFormatting>
  <conditionalFormatting sqref="J494:J500">
    <cfRule type="cellIs" dxfId="716" priority="731" operator="between">
      <formula>150</formula>
      <formula>900</formula>
    </cfRule>
  </conditionalFormatting>
  <conditionalFormatting sqref="K495 K498:K500">
    <cfRule type="cellIs" dxfId="715" priority="732" operator="greaterThan">
      <formula>$J495</formula>
    </cfRule>
  </conditionalFormatting>
  <conditionalFormatting sqref="K495 K498:K500">
    <cfRule type="cellIs" dxfId="714" priority="733" operator="lessThan">
      <formula>0</formula>
    </cfRule>
  </conditionalFormatting>
  <conditionalFormatting sqref="K495 K498:K500">
    <cfRule type="cellIs" dxfId="713" priority="734" operator="greaterThan">
      <formula>985</formula>
    </cfRule>
  </conditionalFormatting>
  <conditionalFormatting sqref="K495 K498:K500">
    <cfRule type="cellIs" dxfId="712" priority="735" operator="equal">
      <formula>"="</formula>
    </cfRule>
  </conditionalFormatting>
  <conditionalFormatting sqref="K495 K498:K500">
    <cfRule type="cellIs" dxfId="711" priority="736" operator="between">
      <formula>150</formula>
      <formula>900</formula>
    </cfRule>
  </conditionalFormatting>
  <conditionalFormatting sqref="K495 K498:K500">
    <cfRule type="cellIs" dxfId="710" priority="737" operator="equal">
      <formula>$J495</formula>
    </cfRule>
  </conditionalFormatting>
  <conditionalFormatting sqref="J494:J500">
    <cfRule type="cellIs" dxfId="709" priority="738" operator="lessThan">
      <formula>$K494</formula>
    </cfRule>
  </conditionalFormatting>
  <conditionalFormatting sqref="J494:J500">
    <cfRule type="cellIs" dxfId="708" priority="739" operator="equal">
      <formula>$K494</formula>
    </cfRule>
  </conditionalFormatting>
  <conditionalFormatting sqref="K495 K498:K500">
    <cfRule type="cellIs" dxfId="707" priority="740" operator="equal">
      <formula>$K496</formula>
    </cfRule>
  </conditionalFormatting>
  <conditionalFormatting sqref="J494:J500">
    <cfRule type="cellIs" dxfId="706" priority="741" operator="equal">
      <formula>$J495</formula>
    </cfRule>
  </conditionalFormatting>
  <conditionalFormatting sqref="F514">
    <cfRule type="colorScale" priority="742">
      <colorScale>
        <cfvo type="formula" val="24"/>
        <cfvo type="max" val="0"/>
        <color rgb="FFFF7128"/>
        <color rgb="FF66FF33"/>
      </colorScale>
    </cfRule>
  </conditionalFormatting>
  <conditionalFormatting sqref="E514">
    <cfRule type="colorScale" priority="743">
      <colorScale>
        <cfvo type="formula" val="24"/>
        <cfvo type="max" val="0"/>
        <color rgb="FFFF7128"/>
        <color rgb="FF66FF33"/>
      </colorScale>
    </cfRule>
  </conditionalFormatting>
  <conditionalFormatting sqref="D514">
    <cfRule type="colorScale" priority="744">
      <colorScale>
        <cfvo type="formula" val="24"/>
        <cfvo type="max" val="0"/>
        <color rgb="FFFF7128"/>
        <color rgb="FF66FF33"/>
      </colorScale>
    </cfRule>
  </conditionalFormatting>
  <conditionalFormatting sqref="C514">
    <cfRule type="colorScale" priority="745">
      <colorScale>
        <cfvo type="formula" val="24"/>
        <cfvo type="max" val="0"/>
        <color rgb="FFFF7128"/>
        <color rgb="FF66FF33"/>
      </colorScale>
    </cfRule>
  </conditionalFormatting>
  <conditionalFormatting sqref="G514">
    <cfRule type="colorScale" priority="746">
      <colorScale>
        <cfvo type="formula" val="24"/>
        <cfvo type="max" val="0"/>
        <color rgb="FFFF7128"/>
        <color rgb="FF66FF33"/>
      </colorScale>
    </cfRule>
  </conditionalFormatting>
  <conditionalFormatting sqref="H514">
    <cfRule type="colorScale" priority="747">
      <colorScale>
        <cfvo type="formula" val="24"/>
        <cfvo type="max" val="0"/>
        <color rgb="FFFF7128"/>
        <color rgb="FF66FF33"/>
      </colorScale>
    </cfRule>
  </conditionalFormatting>
  <conditionalFormatting sqref="I514">
    <cfRule type="colorScale" priority="748">
      <colorScale>
        <cfvo type="formula" val="24"/>
        <cfvo type="max" val="0"/>
        <color rgb="FFFF7128"/>
        <color rgb="FF66FF33"/>
      </colorScale>
    </cfRule>
  </conditionalFormatting>
  <conditionalFormatting sqref="J514">
    <cfRule type="colorScale" priority="749">
      <colorScale>
        <cfvo type="formula" val="24"/>
        <cfvo type="max" val="0"/>
        <color rgb="FFFF7128"/>
        <color rgb="FF66FF33"/>
      </colorScale>
    </cfRule>
  </conditionalFormatting>
  <conditionalFormatting sqref="K514">
    <cfRule type="colorScale" priority="750">
      <colorScale>
        <cfvo type="formula" val="24"/>
        <cfvo type="max" val="0"/>
        <color rgb="FFFF7128"/>
        <color rgb="FF66FF33"/>
      </colorScale>
    </cfRule>
  </conditionalFormatting>
  <conditionalFormatting sqref="L514">
    <cfRule type="colorScale" priority="751">
      <colorScale>
        <cfvo type="formula" val="24"/>
        <cfvo type="max" val="0"/>
        <color rgb="FFFF7128"/>
        <color rgb="FF66FF33"/>
      </colorScale>
    </cfRule>
  </conditionalFormatting>
  <conditionalFormatting sqref="M514">
    <cfRule type="colorScale" priority="752">
      <colorScale>
        <cfvo type="formula" val="24"/>
        <cfvo type="max" val="0"/>
        <color rgb="FFFF7128"/>
        <color rgb="FF66FF33"/>
      </colorScale>
    </cfRule>
  </conditionalFormatting>
  <conditionalFormatting sqref="N514">
    <cfRule type="colorScale" priority="753">
      <colorScale>
        <cfvo type="formula" val="24"/>
        <cfvo type="max" val="0"/>
        <color rgb="FFFF7128"/>
        <color rgb="FF66FF33"/>
      </colorScale>
    </cfRule>
  </conditionalFormatting>
  <conditionalFormatting sqref="O514">
    <cfRule type="colorScale" priority="754">
      <colorScale>
        <cfvo type="formula" val="24"/>
        <cfvo type="max" val="0"/>
        <color rgb="FFFF7128"/>
        <color rgb="FF66FF33"/>
      </colorScale>
    </cfRule>
  </conditionalFormatting>
  <conditionalFormatting sqref="P514">
    <cfRule type="colorScale" priority="755">
      <colorScale>
        <cfvo type="formula" val="24"/>
        <cfvo type="max" val="0"/>
        <color rgb="FFFF7128"/>
        <color rgb="FF66FF33"/>
      </colorScale>
    </cfRule>
  </conditionalFormatting>
  <conditionalFormatting sqref="Q514">
    <cfRule type="colorScale" priority="756">
      <colorScale>
        <cfvo type="formula" val="24"/>
        <cfvo type="max" val="0"/>
        <color rgb="FFFF7128"/>
        <color rgb="FF66FF33"/>
      </colorScale>
    </cfRule>
  </conditionalFormatting>
  <conditionalFormatting sqref="R514">
    <cfRule type="colorScale" priority="757">
      <colorScale>
        <cfvo type="formula" val="24"/>
        <cfvo type="max" val="0"/>
        <color rgb="FFFF7128"/>
        <color rgb="FF66FF33"/>
      </colorScale>
    </cfRule>
  </conditionalFormatting>
  <conditionalFormatting sqref="C510:C515">
    <cfRule type="cellIs" dxfId="705" priority="758" stopIfTrue="1" operator="greaterThan">
      <formula>35</formula>
    </cfRule>
  </conditionalFormatting>
  <conditionalFormatting sqref="M510:M515">
    <cfRule type="cellIs" dxfId="704" priority="759" stopIfTrue="1" operator="greaterThan">
      <formula>100</formula>
    </cfRule>
  </conditionalFormatting>
  <conditionalFormatting sqref="C494:C508">
    <cfRule type="cellIs" dxfId="703" priority="760" operator="greaterThan">
      <formula>36</formula>
    </cfRule>
  </conditionalFormatting>
  <conditionalFormatting sqref="C494:C508">
    <cfRule type="cellIs" dxfId="702" priority="761" operator="between">
      <formula>25</formula>
      <formula>0</formula>
    </cfRule>
  </conditionalFormatting>
  <conditionalFormatting sqref="C494:C508">
    <cfRule type="cellIs" dxfId="701" priority="762" operator="lessThan">
      <formula>0</formula>
    </cfRule>
  </conditionalFormatting>
  <conditionalFormatting sqref="Q517:Q518 Q522:Q526 Q537:Q540">
    <cfRule type="cellIs" dxfId="700" priority="763" operator="notBetween">
      <formula>0</formula>
      <formula>360</formula>
    </cfRule>
  </conditionalFormatting>
  <conditionalFormatting sqref="Q517">
    <cfRule type="cellIs" dxfId="699" priority="764" operator="between">
      <formula>$R518-3</formula>
      <formula>$R518+3</formula>
    </cfRule>
  </conditionalFormatting>
  <conditionalFormatting sqref="Q518">
    <cfRule type="cellIs" dxfId="698" priority="765" operator="between">
      <formula>Q517-3</formula>
      <formula>Q517+3</formula>
    </cfRule>
  </conditionalFormatting>
  <conditionalFormatting sqref="Q518">
    <cfRule type="cellIs" dxfId="697" priority="766" operator="between">
      <formula>Q519-3</formula>
      <formula>Q519+3</formula>
    </cfRule>
  </conditionalFormatting>
  <conditionalFormatting sqref="Q522">
    <cfRule type="cellIs" dxfId="696" priority="767" operator="between">
      <formula>Q521-3</formula>
      <formula>Q521+3</formula>
    </cfRule>
  </conditionalFormatting>
  <conditionalFormatting sqref="Q522">
    <cfRule type="cellIs" dxfId="695" priority="768" operator="between">
      <formula>Q523-3</formula>
      <formula>Q523+3</formula>
    </cfRule>
  </conditionalFormatting>
  <conditionalFormatting sqref="Q523">
    <cfRule type="cellIs" dxfId="694" priority="769" operator="between">
      <formula>Q522-3</formula>
      <formula>Q522+3</formula>
    </cfRule>
  </conditionalFormatting>
  <conditionalFormatting sqref="Q523">
    <cfRule type="cellIs" dxfId="693" priority="770" operator="between">
      <formula>Q524-3</formula>
      <formula>Q524+3</formula>
    </cfRule>
  </conditionalFormatting>
  <conditionalFormatting sqref="Q524">
    <cfRule type="cellIs" dxfId="692" priority="771" operator="between">
      <formula>Q523-3</formula>
      <formula>Q523+3</formula>
    </cfRule>
  </conditionalFormatting>
  <conditionalFormatting sqref="Q524">
    <cfRule type="cellIs" dxfId="691" priority="772" operator="between">
      <formula>Q525-3</formula>
      <formula>Q525+3</formula>
    </cfRule>
  </conditionalFormatting>
  <conditionalFormatting sqref="Q525">
    <cfRule type="cellIs" dxfId="690" priority="773" operator="between">
      <formula>Q524-3</formula>
      <formula>Q524+3</formula>
    </cfRule>
  </conditionalFormatting>
  <conditionalFormatting sqref="Q525">
    <cfRule type="cellIs" dxfId="689" priority="774" operator="between">
      <formula>Q526-3</formula>
      <formula>Q526+3</formula>
    </cfRule>
  </conditionalFormatting>
  <conditionalFormatting sqref="Q526">
    <cfRule type="cellIs" dxfId="688" priority="775" operator="between">
      <formula>Q525-3</formula>
      <formula>Q525+3</formula>
    </cfRule>
  </conditionalFormatting>
  <conditionalFormatting sqref="Q526">
    <cfRule type="cellIs" dxfId="687" priority="776" operator="between">
      <formula>Q527-3</formula>
      <formula>Q527+3</formula>
    </cfRule>
  </conditionalFormatting>
  <conditionalFormatting sqref="Q537">
    <cfRule type="cellIs" dxfId="686" priority="777" operator="between">
      <formula>Q536-3</formula>
      <formula>Q536+3</formula>
    </cfRule>
  </conditionalFormatting>
  <conditionalFormatting sqref="Q537">
    <cfRule type="cellIs" dxfId="685" priority="778" operator="between">
      <formula>Q538-3</formula>
      <formula>Q538+3</formula>
    </cfRule>
  </conditionalFormatting>
  <conditionalFormatting sqref="Q538">
    <cfRule type="cellIs" dxfId="684" priority="779" operator="between">
      <formula>Q537-3</formula>
      <formula>Q537+3</formula>
    </cfRule>
  </conditionalFormatting>
  <conditionalFormatting sqref="Q538">
    <cfRule type="cellIs" dxfId="683" priority="780" operator="between">
      <formula>Q539-3</formula>
      <formula>Q539+3</formula>
    </cfRule>
  </conditionalFormatting>
  <conditionalFormatting sqref="Q539">
    <cfRule type="cellIs" dxfId="682" priority="781" operator="between">
      <formula>Q538-3</formula>
      <formula>Q538+3</formula>
    </cfRule>
  </conditionalFormatting>
  <conditionalFormatting sqref="Q539">
    <cfRule type="cellIs" dxfId="681" priority="782" operator="between">
      <formula>Q540-3</formula>
      <formula>Q540+3</formula>
    </cfRule>
  </conditionalFormatting>
  <conditionalFormatting sqref="Q540">
    <cfRule type="cellIs" dxfId="680" priority="783" operator="between">
      <formula>Q539-3</formula>
      <formula>Q539+3</formula>
    </cfRule>
  </conditionalFormatting>
  <conditionalFormatting sqref="Q540">
    <cfRule type="cellIs" dxfId="679" priority="784" operator="between">
      <formula>Q541-3</formula>
      <formula>Q541+3</formula>
    </cfRule>
  </conditionalFormatting>
  <conditionalFormatting sqref="P517:P518 P522:P529 P534:P540">
    <cfRule type="cellIs" dxfId="678" priority="785" operator="between">
      <formula>0.5</formula>
      <formula>0.01</formula>
    </cfRule>
  </conditionalFormatting>
  <conditionalFormatting sqref="P517:P518 P522:P529 P534:P540">
    <cfRule type="cellIs" dxfId="677" priority="786" operator="lessThan">
      <formula>0.1</formula>
    </cfRule>
  </conditionalFormatting>
  <conditionalFormatting sqref="O517:O518 O522:O529 O534:O540">
    <cfRule type="cellIs" dxfId="676" priority="787" operator="greaterThan">
      <formula>1000</formula>
    </cfRule>
  </conditionalFormatting>
  <conditionalFormatting sqref="O517:O518 O522:O529 O534:O540">
    <cfRule type="cellIs" dxfId="675" priority="788" operator="lessThan">
      <formula>0</formula>
    </cfRule>
  </conditionalFormatting>
  <conditionalFormatting sqref="R517:R540">
    <cfRule type="cellIs" dxfId="674" priority="789" operator="greaterThan">
      <formula>0</formula>
    </cfRule>
  </conditionalFormatting>
  <conditionalFormatting sqref="N517:N518 N522:N529 N534:N540">
    <cfRule type="cellIs" dxfId="673" priority="790" operator="between">
      <formula>1000</formula>
      <formula>901</formula>
    </cfRule>
  </conditionalFormatting>
  <conditionalFormatting sqref="N517:N518 N522:N529 N534:N540">
    <cfRule type="cellIs" dxfId="672" priority="791" operator="greaterThan">
      <formula>1026</formula>
    </cfRule>
  </conditionalFormatting>
  <conditionalFormatting sqref="N517:N518 N522:N529 N534:N540">
    <cfRule type="cellIs" dxfId="671" priority="792" operator="lessThan">
      <formula>900</formula>
    </cfRule>
  </conditionalFormatting>
  <conditionalFormatting sqref="M517:M518 M522:M529 M534:M540">
    <cfRule type="cellIs" dxfId="670" priority="793" operator="greaterThan">
      <formula>101</formula>
    </cfRule>
  </conditionalFormatting>
  <conditionalFormatting sqref="M517:M518 M522:M529 M534:M540">
    <cfRule type="cellIs" dxfId="669" priority="794" operator="between">
      <formula>100</formula>
      <formula>101</formula>
    </cfRule>
  </conditionalFormatting>
  <conditionalFormatting sqref="M517:M518 M522:M529 M534:M540">
    <cfRule type="cellIs" dxfId="668" priority="795" operator="between">
      <formula>99</formula>
      <formula>100</formula>
    </cfRule>
  </conditionalFormatting>
  <conditionalFormatting sqref="M517:M518 M522:M529 M534:M540">
    <cfRule type="cellIs" dxfId="667" priority="796" operator="lessThan">
      <formula>20</formula>
    </cfRule>
  </conditionalFormatting>
  <conditionalFormatting sqref="M517:M518 M522:M529 M534:M540">
    <cfRule type="cellIs" dxfId="666" priority="797" operator="lessThan">
      <formula>0</formula>
    </cfRule>
  </conditionalFormatting>
  <conditionalFormatting sqref="L517:L518 L522:L529 L534:L540">
    <cfRule type="cellIs" dxfId="665" priority="798" operator="lessThan">
      <formula>0</formula>
    </cfRule>
  </conditionalFormatting>
  <conditionalFormatting sqref="L517:L518 L522:L529 L534:L540">
    <cfRule type="cellIs" dxfId="664" priority="799" operator="lessThan">
      <formula>15</formula>
    </cfRule>
  </conditionalFormatting>
  <conditionalFormatting sqref="L517:L518 L522:L529 L534:L540">
    <cfRule type="cellIs" dxfId="663" priority="800" operator="greaterThan">
      <formula>40</formula>
    </cfRule>
  </conditionalFormatting>
  <conditionalFormatting sqref="E517:E540">
    <cfRule type="cellIs" dxfId="662" priority="801" operator="greaterThan">
      <formula>1</formula>
    </cfRule>
  </conditionalFormatting>
  <conditionalFormatting sqref="E517:E540">
    <cfRule type="cellIs" dxfId="661" priority="802" operator="lessThan">
      <formula>0</formula>
    </cfRule>
  </conditionalFormatting>
  <conditionalFormatting sqref="D517:D540">
    <cfRule type="cellIs" dxfId="660" priority="803" operator="lessThan">
      <formula>0</formula>
    </cfRule>
  </conditionalFormatting>
  <conditionalFormatting sqref="I517:I540">
    <cfRule type="cellIs" dxfId="659" priority="804" operator="lessThan">
      <formula>0</formula>
    </cfRule>
  </conditionalFormatting>
  <conditionalFormatting sqref="F517:F540">
    <cfRule type="cellIs" dxfId="658" priority="805" operator="lessThan">
      <formula>0</formula>
    </cfRule>
  </conditionalFormatting>
  <conditionalFormatting sqref="G517:G540">
    <cfRule type="cellIs" dxfId="657" priority="806" operator="lessThan">
      <formula>0</formula>
    </cfRule>
  </conditionalFormatting>
  <conditionalFormatting sqref="H517:H540">
    <cfRule type="cellIs" dxfId="656" priority="807" operator="lessThan">
      <formula>0</formula>
    </cfRule>
  </conditionalFormatting>
  <conditionalFormatting sqref="J517:J529 J534:J540">
    <cfRule type="cellIs" dxfId="655" priority="808" operator="lessThan">
      <formula>0</formula>
    </cfRule>
  </conditionalFormatting>
  <conditionalFormatting sqref="J517:J529 J534:J540">
    <cfRule type="cellIs" dxfId="654" priority="809" operator="greaterThan">
      <formula>985</formula>
    </cfRule>
  </conditionalFormatting>
  <conditionalFormatting sqref="J517:J529 J534:J540">
    <cfRule type="cellIs" dxfId="653" priority="810" operator="equal">
      <formula>"="</formula>
    </cfRule>
  </conditionalFormatting>
  <conditionalFormatting sqref="J517:J529 J534:J540">
    <cfRule type="cellIs" dxfId="652" priority="811" operator="between">
      <formula>150</formula>
      <formula>900</formula>
    </cfRule>
  </conditionalFormatting>
  <conditionalFormatting sqref="K517:K518 K522:K529 K534:K540">
    <cfRule type="cellIs" dxfId="651" priority="812" operator="greaterThan">
      <formula>$J517</formula>
    </cfRule>
  </conditionalFormatting>
  <conditionalFormatting sqref="K517:K518 K522:K529 K534:K540">
    <cfRule type="cellIs" dxfId="650" priority="813" operator="lessThan">
      <formula>0</formula>
    </cfRule>
  </conditionalFormatting>
  <conditionalFormatting sqref="K517:K518 K522:K529 K534:K540">
    <cfRule type="cellIs" dxfId="649" priority="814" operator="greaterThan">
      <formula>985</formula>
    </cfRule>
  </conditionalFormatting>
  <conditionalFormatting sqref="K517:K518 K522:K529 K534:K540">
    <cfRule type="cellIs" dxfId="648" priority="815" operator="equal">
      <formula>"="</formula>
    </cfRule>
  </conditionalFormatting>
  <conditionalFormatting sqref="K517:K518 K522:K529 K534:K540">
    <cfRule type="cellIs" dxfId="647" priority="816" operator="between">
      <formula>150</formula>
      <formula>900</formula>
    </cfRule>
  </conditionalFormatting>
  <conditionalFormatting sqref="K517:K518 K522:K529 K534:K540">
    <cfRule type="cellIs" dxfId="646" priority="817" operator="equal">
      <formula>$J517</formula>
    </cfRule>
  </conditionalFormatting>
  <conditionalFormatting sqref="J517:J529 J534:J540">
    <cfRule type="cellIs" dxfId="645" priority="818" operator="lessThan">
      <formula>$K517</formula>
    </cfRule>
  </conditionalFormatting>
  <conditionalFormatting sqref="J517:J529 J534:J540">
    <cfRule type="cellIs" dxfId="644" priority="819" operator="equal">
      <formula>$K517</formula>
    </cfRule>
  </conditionalFormatting>
  <conditionalFormatting sqref="K517:K518 K522:K529 K534:K540">
    <cfRule type="cellIs" dxfId="643" priority="820" operator="equal">
      <formula>$K518</formula>
    </cfRule>
  </conditionalFormatting>
  <conditionalFormatting sqref="J517:J529 J534:J540">
    <cfRule type="cellIs" dxfId="642" priority="821" operator="equal">
      <formula>$J518</formula>
    </cfRule>
  </conditionalFormatting>
  <conditionalFormatting sqref="F546">
    <cfRule type="colorScale" priority="822">
      <colorScale>
        <cfvo type="formula" val="24"/>
        <cfvo type="max" val="0"/>
        <color rgb="FFFF7128"/>
        <color rgb="FF66FF33"/>
      </colorScale>
    </cfRule>
  </conditionalFormatting>
  <conditionalFormatting sqref="E546">
    <cfRule type="colorScale" priority="823">
      <colorScale>
        <cfvo type="formula" val="24"/>
        <cfvo type="max" val="0"/>
        <color rgb="FFFF7128"/>
        <color rgb="FF66FF33"/>
      </colorScale>
    </cfRule>
  </conditionalFormatting>
  <conditionalFormatting sqref="D546">
    <cfRule type="colorScale" priority="824">
      <colorScale>
        <cfvo type="formula" val="24"/>
        <cfvo type="max" val="0"/>
        <color rgb="FFFF7128"/>
        <color rgb="FF66FF33"/>
      </colorScale>
    </cfRule>
  </conditionalFormatting>
  <conditionalFormatting sqref="C546">
    <cfRule type="colorScale" priority="825">
      <colorScale>
        <cfvo type="formula" val="24"/>
        <cfvo type="max" val="0"/>
        <color rgb="FFFF7128"/>
        <color rgb="FF66FF33"/>
      </colorScale>
    </cfRule>
  </conditionalFormatting>
  <conditionalFormatting sqref="G546">
    <cfRule type="colorScale" priority="826">
      <colorScale>
        <cfvo type="formula" val="24"/>
        <cfvo type="max" val="0"/>
        <color rgb="FFFF7128"/>
        <color rgb="FF66FF33"/>
      </colorScale>
    </cfRule>
  </conditionalFormatting>
  <conditionalFormatting sqref="H546">
    <cfRule type="colorScale" priority="827">
      <colorScale>
        <cfvo type="formula" val="24"/>
        <cfvo type="max" val="0"/>
        <color rgb="FFFF7128"/>
        <color rgb="FF66FF33"/>
      </colorScale>
    </cfRule>
  </conditionalFormatting>
  <conditionalFormatting sqref="I546">
    <cfRule type="colorScale" priority="828">
      <colorScale>
        <cfvo type="formula" val="24"/>
        <cfvo type="max" val="0"/>
        <color rgb="FFFF7128"/>
        <color rgb="FF66FF33"/>
      </colorScale>
    </cfRule>
  </conditionalFormatting>
  <conditionalFormatting sqref="J546">
    <cfRule type="colorScale" priority="829">
      <colorScale>
        <cfvo type="formula" val="24"/>
        <cfvo type="max" val="0"/>
        <color rgb="FFFF7128"/>
        <color rgb="FF66FF33"/>
      </colorScale>
    </cfRule>
  </conditionalFormatting>
  <conditionalFormatting sqref="K546">
    <cfRule type="colorScale" priority="830">
      <colorScale>
        <cfvo type="formula" val="24"/>
        <cfvo type="max" val="0"/>
        <color rgb="FFFF7128"/>
        <color rgb="FF66FF33"/>
      </colorScale>
    </cfRule>
  </conditionalFormatting>
  <conditionalFormatting sqref="L546">
    <cfRule type="colorScale" priority="831">
      <colorScale>
        <cfvo type="formula" val="24"/>
        <cfvo type="max" val="0"/>
        <color rgb="FFFF7128"/>
        <color rgb="FF66FF33"/>
      </colorScale>
    </cfRule>
  </conditionalFormatting>
  <conditionalFormatting sqref="M546">
    <cfRule type="colorScale" priority="832">
      <colorScale>
        <cfvo type="formula" val="24"/>
        <cfvo type="max" val="0"/>
        <color rgb="FFFF7128"/>
        <color rgb="FF66FF33"/>
      </colorScale>
    </cfRule>
  </conditionalFormatting>
  <conditionalFormatting sqref="N546">
    <cfRule type="colorScale" priority="833">
      <colorScale>
        <cfvo type="formula" val="24"/>
        <cfvo type="max" val="0"/>
        <color rgb="FFFF7128"/>
        <color rgb="FF66FF33"/>
      </colorScale>
    </cfRule>
  </conditionalFormatting>
  <conditionalFormatting sqref="O546">
    <cfRule type="colorScale" priority="834">
      <colorScale>
        <cfvo type="formula" val="24"/>
        <cfvo type="max" val="0"/>
        <color rgb="FFFF7128"/>
        <color rgb="FF66FF33"/>
      </colorScale>
    </cfRule>
  </conditionalFormatting>
  <conditionalFormatting sqref="P546">
    <cfRule type="colorScale" priority="835">
      <colorScale>
        <cfvo type="formula" val="24"/>
        <cfvo type="max" val="0"/>
        <color rgb="FFFF7128"/>
        <color rgb="FF66FF33"/>
      </colorScale>
    </cfRule>
  </conditionalFormatting>
  <conditionalFormatting sqref="Q546">
    <cfRule type="colorScale" priority="836">
      <colorScale>
        <cfvo type="formula" val="24"/>
        <cfvo type="max" val="0"/>
        <color rgb="FFFF7128"/>
        <color rgb="FF66FF33"/>
      </colorScale>
    </cfRule>
  </conditionalFormatting>
  <conditionalFormatting sqref="R546">
    <cfRule type="colorScale" priority="837">
      <colorScale>
        <cfvo type="formula" val="24"/>
        <cfvo type="max" val="0"/>
        <color rgb="FFFF7128"/>
        <color rgb="FF66FF33"/>
      </colorScale>
    </cfRule>
  </conditionalFormatting>
  <conditionalFormatting sqref="C542:C547">
    <cfRule type="cellIs" dxfId="641" priority="838" stopIfTrue="1" operator="greaterThan">
      <formula>35</formula>
    </cfRule>
  </conditionalFormatting>
  <conditionalFormatting sqref="M542:M547">
    <cfRule type="cellIs" dxfId="640" priority="839" stopIfTrue="1" operator="greaterThan">
      <formula>100</formula>
    </cfRule>
  </conditionalFormatting>
  <conditionalFormatting sqref="C517:C540">
    <cfRule type="cellIs" dxfId="639" priority="840" operator="greaterThan">
      <formula>36</formula>
    </cfRule>
  </conditionalFormatting>
  <conditionalFormatting sqref="C517:C540">
    <cfRule type="cellIs" dxfId="638" priority="841" operator="between">
      <formula>25</formula>
      <formula>0</formula>
    </cfRule>
  </conditionalFormatting>
  <conditionalFormatting sqref="C517:C540">
    <cfRule type="cellIs" dxfId="637" priority="842" operator="lessThan">
      <formula>0</formula>
    </cfRule>
  </conditionalFormatting>
  <conditionalFormatting sqref="Q549">
    <cfRule type="cellIs" dxfId="636" priority="843" operator="notBetween">
      <formula>0</formula>
      <formula>360</formula>
    </cfRule>
  </conditionalFormatting>
  <conditionalFormatting sqref="Q549">
    <cfRule type="cellIs" dxfId="635" priority="844" operator="between">
      <formula>$R550-3</formula>
      <formula>$R550+3</formula>
    </cfRule>
  </conditionalFormatting>
  <conditionalFormatting sqref="P549">
    <cfRule type="cellIs" dxfId="634" priority="845" operator="between">
      <formula>0.5</formula>
      <formula>0.01</formula>
    </cfRule>
  </conditionalFormatting>
  <conditionalFormatting sqref="P549">
    <cfRule type="cellIs" dxfId="633" priority="846" operator="lessThan">
      <formula>0.1</formula>
    </cfRule>
  </conditionalFormatting>
  <conditionalFormatting sqref="O549">
    <cfRule type="cellIs" dxfId="632" priority="847" operator="greaterThan">
      <formula>1000</formula>
    </cfRule>
  </conditionalFormatting>
  <conditionalFormatting sqref="O549">
    <cfRule type="cellIs" dxfId="631" priority="848" operator="lessThan">
      <formula>0</formula>
    </cfRule>
  </conditionalFormatting>
  <conditionalFormatting sqref="R549:R572">
    <cfRule type="cellIs" dxfId="630" priority="849" operator="greaterThan">
      <formula>0</formula>
    </cfRule>
  </conditionalFormatting>
  <conditionalFormatting sqref="N549">
    <cfRule type="cellIs" dxfId="629" priority="850" operator="between">
      <formula>1000</formula>
      <formula>901</formula>
    </cfRule>
  </conditionalFormatting>
  <conditionalFormatting sqref="N549">
    <cfRule type="cellIs" dxfId="628" priority="851" operator="greaterThan">
      <formula>1026</formula>
    </cfRule>
  </conditionalFormatting>
  <conditionalFormatting sqref="N549">
    <cfRule type="cellIs" dxfId="627" priority="852" operator="lessThan">
      <formula>900</formula>
    </cfRule>
  </conditionalFormatting>
  <conditionalFormatting sqref="M549">
    <cfRule type="cellIs" dxfId="626" priority="853" operator="greaterThan">
      <formula>101</formula>
    </cfRule>
  </conditionalFormatting>
  <conditionalFormatting sqref="M549">
    <cfRule type="cellIs" dxfId="625" priority="854" operator="between">
      <formula>100</formula>
      <formula>101</formula>
    </cfRule>
  </conditionalFormatting>
  <conditionalFormatting sqref="M549">
    <cfRule type="cellIs" dxfId="624" priority="855" operator="between">
      <formula>99</formula>
      <formula>100</formula>
    </cfRule>
  </conditionalFormatting>
  <conditionalFormatting sqref="M549">
    <cfRule type="cellIs" dxfId="623" priority="856" operator="lessThan">
      <formula>20</formula>
    </cfRule>
  </conditionalFormatting>
  <conditionalFormatting sqref="M549">
    <cfRule type="cellIs" dxfId="622" priority="857" operator="lessThan">
      <formula>0</formula>
    </cfRule>
  </conditionalFormatting>
  <conditionalFormatting sqref="L549">
    <cfRule type="cellIs" dxfId="621" priority="858" operator="lessThan">
      <formula>0</formula>
    </cfRule>
  </conditionalFormatting>
  <conditionalFormatting sqref="L549">
    <cfRule type="cellIs" dxfId="620" priority="859" operator="lessThan">
      <formula>15</formula>
    </cfRule>
  </conditionalFormatting>
  <conditionalFormatting sqref="L549">
    <cfRule type="cellIs" dxfId="619" priority="860" operator="greaterThan">
      <formula>40</formula>
    </cfRule>
  </conditionalFormatting>
  <conditionalFormatting sqref="E549:E572">
    <cfRule type="cellIs" dxfId="618" priority="861" operator="greaterThan">
      <formula>1</formula>
    </cfRule>
  </conditionalFormatting>
  <conditionalFormatting sqref="E549:E572">
    <cfRule type="cellIs" dxfId="617" priority="862" operator="lessThan">
      <formula>0</formula>
    </cfRule>
  </conditionalFormatting>
  <conditionalFormatting sqref="D549:D572">
    <cfRule type="cellIs" dxfId="616" priority="863" operator="lessThan">
      <formula>0</formula>
    </cfRule>
  </conditionalFormatting>
  <conditionalFormatting sqref="I549:I572">
    <cfRule type="cellIs" dxfId="615" priority="864" operator="lessThan">
      <formula>0</formula>
    </cfRule>
  </conditionalFormatting>
  <conditionalFormatting sqref="F549:F572">
    <cfRule type="cellIs" dxfId="614" priority="865" operator="lessThan">
      <formula>0</formula>
    </cfRule>
  </conditionalFormatting>
  <conditionalFormatting sqref="G549:G572">
    <cfRule type="cellIs" dxfId="613" priority="866" operator="lessThan">
      <formula>0</formula>
    </cfRule>
  </conditionalFormatting>
  <conditionalFormatting sqref="H549:H572">
    <cfRule type="cellIs" dxfId="612" priority="867" operator="lessThan">
      <formula>0</formula>
    </cfRule>
  </conditionalFormatting>
  <conditionalFormatting sqref="J549">
    <cfRule type="cellIs" dxfId="611" priority="868" operator="lessThan">
      <formula>0</formula>
    </cfRule>
  </conditionalFormatting>
  <conditionalFormatting sqref="J549">
    <cfRule type="cellIs" dxfId="610" priority="869" operator="greaterThan">
      <formula>985</formula>
    </cfRule>
  </conditionalFormatting>
  <conditionalFormatting sqref="J549">
    <cfRule type="cellIs" dxfId="609" priority="870" operator="equal">
      <formula>"="</formula>
    </cfRule>
  </conditionalFormatting>
  <conditionalFormatting sqref="J549">
    <cfRule type="cellIs" dxfId="608" priority="871" operator="between">
      <formula>150</formula>
      <formula>900</formula>
    </cfRule>
  </conditionalFormatting>
  <conditionalFormatting sqref="K549">
    <cfRule type="cellIs" dxfId="607" priority="872" operator="greaterThan">
      <formula>$J549</formula>
    </cfRule>
  </conditionalFormatting>
  <conditionalFormatting sqref="K549">
    <cfRule type="cellIs" dxfId="606" priority="873" operator="lessThan">
      <formula>0</formula>
    </cfRule>
  </conditionalFormatting>
  <conditionalFormatting sqref="K549">
    <cfRule type="cellIs" dxfId="605" priority="874" operator="greaterThan">
      <formula>985</formula>
    </cfRule>
  </conditionalFormatting>
  <conditionalFormatting sqref="K549">
    <cfRule type="cellIs" dxfId="604" priority="875" operator="equal">
      <formula>"="</formula>
    </cfRule>
  </conditionalFormatting>
  <conditionalFormatting sqref="K549">
    <cfRule type="cellIs" dxfId="603" priority="876" operator="between">
      <formula>150</formula>
      <formula>900</formula>
    </cfRule>
  </conditionalFormatting>
  <conditionalFormatting sqref="K549">
    <cfRule type="cellIs" dxfId="602" priority="877" operator="equal">
      <formula>$J549</formula>
    </cfRule>
  </conditionalFormatting>
  <conditionalFormatting sqref="J549">
    <cfRule type="cellIs" dxfId="601" priority="878" operator="lessThan">
      <formula>$K549</formula>
    </cfRule>
  </conditionalFormatting>
  <conditionalFormatting sqref="J549">
    <cfRule type="cellIs" dxfId="600" priority="879" operator="equal">
      <formula>$K549</formula>
    </cfRule>
  </conditionalFormatting>
  <conditionalFormatting sqref="K549">
    <cfRule type="cellIs" dxfId="599" priority="880" operator="equal">
      <formula>$K550</formula>
    </cfRule>
  </conditionalFormatting>
  <conditionalFormatting sqref="J549">
    <cfRule type="cellIs" dxfId="598" priority="881" operator="equal">
      <formula>$J550</formula>
    </cfRule>
  </conditionalFormatting>
  <conditionalFormatting sqref="F578">
    <cfRule type="colorScale" priority="882">
      <colorScale>
        <cfvo type="formula" val="24"/>
        <cfvo type="max" val="0"/>
        <color rgb="FFFF7128"/>
        <color rgb="FF66FF33"/>
      </colorScale>
    </cfRule>
  </conditionalFormatting>
  <conditionalFormatting sqref="E578">
    <cfRule type="colorScale" priority="883">
      <colorScale>
        <cfvo type="formula" val="24"/>
        <cfvo type="max" val="0"/>
        <color rgb="FFFF7128"/>
        <color rgb="FF66FF33"/>
      </colorScale>
    </cfRule>
  </conditionalFormatting>
  <conditionalFormatting sqref="D578">
    <cfRule type="colorScale" priority="884">
      <colorScale>
        <cfvo type="formula" val="24"/>
        <cfvo type="max" val="0"/>
        <color rgb="FFFF7128"/>
        <color rgb="FF66FF33"/>
      </colorScale>
    </cfRule>
  </conditionalFormatting>
  <conditionalFormatting sqref="C578">
    <cfRule type="colorScale" priority="885">
      <colorScale>
        <cfvo type="formula" val="24"/>
        <cfvo type="max" val="0"/>
        <color rgb="FFFF7128"/>
        <color rgb="FF66FF33"/>
      </colorScale>
    </cfRule>
  </conditionalFormatting>
  <conditionalFormatting sqref="G578">
    <cfRule type="colorScale" priority="886">
      <colorScale>
        <cfvo type="formula" val="24"/>
        <cfvo type="max" val="0"/>
        <color rgb="FFFF7128"/>
        <color rgb="FF66FF33"/>
      </colorScale>
    </cfRule>
  </conditionalFormatting>
  <conditionalFormatting sqref="H578">
    <cfRule type="colorScale" priority="887">
      <colorScale>
        <cfvo type="formula" val="24"/>
        <cfvo type="max" val="0"/>
        <color rgb="FFFF7128"/>
        <color rgb="FF66FF33"/>
      </colorScale>
    </cfRule>
  </conditionalFormatting>
  <conditionalFormatting sqref="I578">
    <cfRule type="colorScale" priority="888">
      <colorScale>
        <cfvo type="formula" val="24"/>
        <cfvo type="max" val="0"/>
        <color rgb="FFFF7128"/>
        <color rgb="FF66FF33"/>
      </colorScale>
    </cfRule>
  </conditionalFormatting>
  <conditionalFormatting sqref="J578">
    <cfRule type="colorScale" priority="889">
      <colorScale>
        <cfvo type="formula" val="24"/>
        <cfvo type="max" val="0"/>
        <color rgb="FFFF7128"/>
        <color rgb="FF66FF33"/>
      </colorScale>
    </cfRule>
  </conditionalFormatting>
  <conditionalFormatting sqref="K578">
    <cfRule type="colorScale" priority="890">
      <colorScale>
        <cfvo type="formula" val="24"/>
        <cfvo type="max" val="0"/>
        <color rgb="FFFF7128"/>
        <color rgb="FF66FF33"/>
      </colorScale>
    </cfRule>
  </conditionalFormatting>
  <conditionalFormatting sqref="L578">
    <cfRule type="colorScale" priority="891">
      <colorScale>
        <cfvo type="formula" val="24"/>
        <cfvo type="max" val="0"/>
        <color rgb="FFFF7128"/>
        <color rgb="FF66FF33"/>
      </colorScale>
    </cfRule>
  </conditionalFormatting>
  <conditionalFormatting sqref="M578">
    <cfRule type="colorScale" priority="892">
      <colorScale>
        <cfvo type="formula" val="24"/>
        <cfvo type="max" val="0"/>
        <color rgb="FFFF7128"/>
        <color rgb="FF66FF33"/>
      </colorScale>
    </cfRule>
  </conditionalFormatting>
  <conditionalFormatting sqref="N578">
    <cfRule type="colorScale" priority="893">
      <colorScale>
        <cfvo type="formula" val="24"/>
        <cfvo type="max" val="0"/>
        <color rgb="FFFF7128"/>
        <color rgb="FF66FF33"/>
      </colorScale>
    </cfRule>
  </conditionalFormatting>
  <conditionalFormatting sqref="O578">
    <cfRule type="colorScale" priority="894">
      <colorScale>
        <cfvo type="formula" val="24"/>
        <cfvo type="max" val="0"/>
        <color rgb="FFFF7128"/>
        <color rgb="FF66FF33"/>
      </colorScale>
    </cfRule>
  </conditionalFormatting>
  <conditionalFormatting sqref="P578">
    <cfRule type="colorScale" priority="895">
      <colorScale>
        <cfvo type="formula" val="24"/>
        <cfvo type="max" val="0"/>
        <color rgb="FFFF7128"/>
        <color rgb="FF66FF33"/>
      </colorScale>
    </cfRule>
  </conditionalFormatting>
  <conditionalFormatting sqref="Q578">
    <cfRule type="colorScale" priority="896">
      <colorScale>
        <cfvo type="formula" val="24"/>
        <cfvo type="max" val="0"/>
        <color rgb="FFFF7128"/>
        <color rgb="FF66FF33"/>
      </colorScale>
    </cfRule>
  </conditionalFormatting>
  <conditionalFormatting sqref="R578">
    <cfRule type="colorScale" priority="897">
      <colorScale>
        <cfvo type="formula" val="24"/>
        <cfvo type="max" val="0"/>
        <color rgb="FFFF7128"/>
        <color rgb="FF66FF33"/>
      </colorScale>
    </cfRule>
  </conditionalFormatting>
  <conditionalFormatting sqref="C574:C579">
    <cfRule type="cellIs" dxfId="597" priority="898" stopIfTrue="1" operator="greaterThan">
      <formula>35</formula>
    </cfRule>
  </conditionalFormatting>
  <conditionalFormatting sqref="M574:M579">
    <cfRule type="cellIs" dxfId="596" priority="899" stopIfTrue="1" operator="greaterThan">
      <formula>100</formula>
    </cfRule>
  </conditionalFormatting>
  <conditionalFormatting sqref="C549:C572">
    <cfRule type="cellIs" dxfId="595" priority="900" operator="greaterThan">
      <formula>36</formula>
    </cfRule>
  </conditionalFormatting>
  <conditionalFormatting sqref="C549:C572">
    <cfRule type="cellIs" dxfId="594" priority="901" operator="between">
      <formula>25</formula>
      <formula>0</formula>
    </cfRule>
  </conditionalFormatting>
  <conditionalFormatting sqref="C549:C572">
    <cfRule type="cellIs" dxfId="593" priority="902" operator="lessThan">
      <formula>0</formula>
    </cfRule>
  </conditionalFormatting>
  <conditionalFormatting sqref="R581:R604">
    <cfRule type="cellIs" dxfId="592" priority="903" operator="greaterThan">
      <formula>0</formula>
    </cfRule>
  </conditionalFormatting>
  <conditionalFormatting sqref="E581:E604">
    <cfRule type="cellIs" dxfId="591" priority="904" operator="greaterThan">
      <formula>1</formula>
    </cfRule>
  </conditionalFormatting>
  <conditionalFormatting sqref="E581:E604">
    <cfRule type="cellIs" dxfId="590" priority="905" operator="lessThan">
      <formula>0</formula>
    </cfRule>
  </conditionalFormatting>
  <conditionalFormatting sqref="D581:D604">
    <cfRule type="cellIs" dxfId="589" priority="906" operator="lessThan">
      <formula>0</formula>
    </cfRule>
  </conditionalFormatting>
  <conditionalFormatting sqref="I581:I604">
    <cfRule type="cellIs" dxfId="588" priority="907" operator="lessThan">
      <formula>0</formula>
    </cfRule>
  </conditionalFormatting>
  <conditionalFormatting sqref="F581:F604">
    <cfRule type="cellIs" dxfId="587" priority="908" operator="lessThan">
      <formula>0</formula>
    </cfRule>
  </conditionalFormatting>
  <conditionalFormatting sqref="G581:G604">
    <cfRule type="cellIs" dxfId="586" priority="909" operator="lessThan">
      <formula>0</formula>
    </cfRule>
  </conditionalFormatting>
  <conditionalFormatting sqref="H581:H604">
    <cfRule type="cellIs" dxfId="585" priority="910" operator="lessThan">
      <formula>0</formula>
    </cfRule>
  </conditionalFormatting>
  <conditionalFormatting sqref="F610">
    <cfRule type="colorScale" priority="911">
      <colorScale>
        <cfvo type="formula" val="24"/>
        <cfvo type="max" val="0"/>
        <color rgb="FFFF7128"/>
        <color rgb="FF66FF33"/>
      </colorScale>
    </cfRule>
  </conditionalFormatting>
  <conditionalFormatting sqref="E610">
    <cfRule type="colorScale" priority="912">
      <colorScale>
        <cfvo type="formula" val="24"/>
        <cfvo type="max" val="0"/>
        <color rgb="FFFF7128"/>
        <color rgb="FF66FF33"/>
      </colorScale>
    </cfRule>
  </conditionalFormatting>
  <conditionalFormatting sqref="D610">
    <cfRule type="colorScale" priority="913">
      <colorScale>
        <cfvo type="formula" val="24"/>
        <cfvo type="max" val="0"/>
        <color rgb="FFFF7128"/>
        <color rgb="FF66FF33"/>
      </colorScale>
    </cfRule>
  </conditionalFormatting>
  <conditionalFormatting sqref="C610">
    <cfRule type="colorScale" priority="914">
      <colorScale>
        <cfvo type="formula" val="24"/>
        <cfvo type="max" val="0"/>
        <color rgb="FFFF7128"/>
        <color rgb="FF66FF33"/>
      </colorScale>
    </cfRule>
  </conditionalFormatting>
  <conditionalFormatting sqref="G610">
    <cfRule type="colorScale" priority="915">
      <colorScale>
        <cfvo type="formula" val="24"/>
        <cfvo type="max" val="0"/>
        <color rgb="FFFF7128"/>
        <color rgb="FF66FF33"/>
      </colorScale>
    </cfRule>
  </conditionalFormatting>
  <conditionalFormatting sqref="H610">
    <cfRule type="colorScale" priority="916">
      <colorScale>
        <cfvo type="formula" val="24"/>
        <cfvo type="max" val="0"/>
        <color rgb="FFFF7128"/>
        <color rgb="FF66FF33"/>
      </colorScale>
    </cfRule>
  </conditionalFormatting>
  <conditionalFormatting sqref="I610">
    <cfRule type="colorScale" priority="917">
      <colorScale>
        <cfvo type="formula" val="24"/>
        <cfvo type="max" val="0"/>
        <color rgb="FFFF7128"/>
        <color rgb="FF66FF33"/>
      </colorScale>
    </cfRule>
  </conditionalFormatting>
  <conditionalFormatting sqref="J610">
    <cfRule type="colorScale" priority="918">
      <colorScale>
        <cfvo type="formula" val="24"/>
        <cfvo type="max" val="0"/>
        <color rgb="FFFF7128"/>
        <color rgb="FF66FF33"/>
      </colorScale>
    </cfRule>
  </conditionalFormatting>
  <conditionalFormatting sqref="K610">
    <cfRule type="colorScale" priority="919">
      <colorScale>
        <cfvo type="formula" val="24"/>
        <cfvo type="max" val="0"/>
        <color rgb="FFFF7128"/>
        <color rgb="FF66FF33"/>
      </colorScale>
    </cfRule>
  </conditionalFormatting>
  <conditionalFormatting sqref="L610">
    <cfRule type="colorScale" priority="920">
      <colorScale>
        <cfvo type="formula" val="24"/>
        <cfvo type="max" val="0"/>
        <color rgb="FFFF7128"/>
        <color rgb="FF66FF33"/>
      </colorScale>
    </cfRule>
  </conditionalFormatting>
  <conditionalFormatting sqref="M610">
    <cfRule type="colorScale" priority="921">
      <colorScale>
        <cfvo type="formula" val="24"/>
        <cfvo type="max" val="0"/>
        <color rgb="FFFF7128"/>
        <color rgb="FF66FF33"/>
      </colorScale>
    </cfRule>
  </conditionalFormatting>
  <conditionalFormatting sqref="N610">
    <cfRule type="colorScale" priority="922">
      <colorScale>
        <cfvo type="formula" val="24"/>
        <cfvo type="max" val="0"/>
        <color rgb="FFFF7128"/>
        <color rgb="FF66FF33"/>
      </colorScale>
    </cfRule>
  </conditionalFormatting>
  <conditionalFormatting sqref="O610">
    <cfRule type="colorScale" priority="923">
      <colorScale>
        <cfvo type="formula" val="24"/>
        <cfvo type="max" val="0"/>
        <color rgb="FFFF7128"/>
        <color rgb="FF66FF33"/>
      </colorScale>
    </cfRule>
  </conditionalFormatting>
  <conditionalFormatting sqref="P610">
    <cfRule type="colorScale" priority="924">
      <colorScale>
        <cfvo type="formula" val="24"/>
        <cfvo type="max" val="0"/>
        <color rgb="FFFF7128"/>
        <color rgb="FF66FF33"/>
      </colorScale>
    </cfRule>
  </conditionalFormatting>
  <conditionalFormatting sqref="Q610">
    <cfRule type="colorScale" priority="925">
      <colorScale>
        <cfvo type="formula" val="24"/>
        <cfvo type="max" val="0"/>
        <color rgb="FFFF7128"/>
        <color rgb="FF66FF33"/>
      </colorScale>
    </cfRule>
  </conditionalFormatting>
  <conditionalFormatting sqref="R610">
    <cfRule type="colorScale" priority="926">
      <colorScale>
        <cfvo type="formula" val="24"/>
        <cfvo type="max" val="0"/>
        <color rgb="FFFF7128"/>
        <color rgb="FF66FF33"/>
      </colorScale>
    </cfRule>
  </conditionalFormatting>
  <conditionalFormatting sqref="C606:C611">
    <cfRule type="cellIs" dxfId="584" priority="927" stopIfTrue="1" operator="greaterThan">
      <formula>35</formula>
    </cfRule>
  </conditionalFormatting>
  <conditionalFormatting sqref="M606:M611">
    <cfRule type="cellIs" dxfId="583" priority="928" stopIfTrue="1" operator="greaterThan">
      <formula>100</formula>
    </cfRule>
  </conditionalFormatting>
  <conditionalFormatting sqref="C581:C604">
    <cfRule type="cellIs" dxfId="582" priority="929" operator="greaterThan">
      <formula>36</formula>
    </cfRule>
  </conditionalFormatting>
  <conditionalFormatting sqref="C581:C604">
    <cfRule type="cellIs" dxfId="581" priority="930" operator="between">
      <formula>25</formula>
      <formula>0</formula>
    </cfRule>
  </conditionalFormatting>
  <conditionalFormatting sqref="C581:C604">
    <cfRule type="cellIs" dxfId="580" priority="931" operator="lessThan">
      <formula>0</formula>
    </cfRule>
  </conditionalFormatting>
  <conditionalFormatting sqref="Q626:Q628">
    <cfRule type="cellIs" dxfId="579" priority="932" operator="notBetween">
      <formula>0</formula>
      <formula>360</formula>
    </cfRule>
  </conditionalFormatting>
  <conditionalFormatting sqref="Q626">
    <cfRule type="cellIs" dxfId="578" priority="933" operator="between">
      <formula>Q625-3</formula>
      <formula>Q625+3</formula>
    </cfRule>
  </conditionalFormatting>
  <conditionalFormatting sqref="Q626">
    <cfRule type="cellIs" dxfId="577" priority="934" operator="between">
      <formula>Q627-3</formula>
      <formula>Q627+3</formula>
    </cfRule>
  </conditionalFormatting>
  <conditionalFormatting sqref="Q627">
    <cfRule type="cellIs" dxfId="576" priority="935" operator="between">
      <formula>Q626-3</formula>
      <formula>Q626+3</formula>
    </cfRule>
  </conditionalFormatting>
  <conditionalFormatting sqref="Q627">
    <cfRule type="cellIs" dxfId="575" priority="936" operator="between">
      <formula>Q628-3</formula>
      <formula>Q628+3</formula>
    </cfRule>
  </conditionalFormatting>
  <conditionalFormatting sqref="Q628">
    <cfRule type="cellIs" dxfId="574" priority="937" operator="between">
      <formula>Q627-3</formula>
      <formula>Q627+3</formula>
    </cfRule>
  </conditionalFormatting>
  <conditionalFormatting sqref="Q628">
    <cfRule type="cellIs" dxfId="573" priority="938" operator="between">
      <formula>Q629-3</formula>
      <formula>Q629+3</formula>
    </cfRule>
  </conditionalFormatting>
  <conditionalFormatting sqref="P626:P636">
    <cfRule type="cellIs" dxfId="572" priority="939" operator="between">
      <formula>0.5</formula>
      <formula>0.01</formula>
    </cfRule>
  </conditionalFormatting>
  <conditionalFormatting sqref="P626:P636">
    <cfRule type="cellIs" dxfId="571" priority="940" operator="lessThan">
      <formula>0.1</formula>
    </cfRule>
  </conditionalFormatting>
  <conditionalFormatting sqref="O626:O636">
    <cfRule type="cellIs" dxfId="570" priority="941" operator="greaterThan">
      <formula>1000</formula>
    </cfRule>
  </conditionalFormatting>
  <conditionalFormatting sqref="O626:O636">
    <cfRule type="cellIs" dxfId="569" priority="942" operator="lessThan">
      <formula>0</formula>
    </cfRule>
  </conditionalFormatting>
  <conditionalFormatting sqref="R626:R628">
    <cfRule type="cellIs" dxfId="568" priority="943" operator="greaterThan">
      <formula>0</formula>
    </cfRule>
  </conditionalFormatting>
  <conditionalFormatting sqref="N626:N636">
    <cfRule type="cellIs" dxfId="567" priority="944" operator="between">
      <formula>1000</formula>
      <formula>901</formula>
    </cfRule>
  </conditionalFormatting>
  <conditionalFormatting sqref="N626:N636">
    <cfRule type="cellIs" dxfId="566" priority="945" operator="greaterThan">
      <formula>1026</formula>
    </cfRule>
  </conditionalFormatting>
  <conditionalFormatting sqref="N626:N636">
    <cfRule type="cellIs" dxfId="565" priority="946" operator="lessThan">
      <formula>900</formula>
    </cfRule>
  </conditionalFormatting>
  <conditionalFormatting sqref="M626:M636">
    <cfRule type="cellIs" dxfId="564" priority="947" operator="greaterThan">
      <formula>101</formula>
    </cfRule>
  </conditionalFormatting>
  <conditionalFormatting sqref="M626:M636">
    <cfRule type="cellIs" dxfId="563" priority="948" operator="between">
      <formula>100</formula>
      <formula>101</formula>
    </cfRule>
  </conditionalFormatting>
  <conditionalFormatting sqref="M626:M636">
    <cfRule type="cellIs" dxfId="562" priority="949" operator="between">
      <formula>99</formula>
      <formula>100</formula>
    </cfRule>
  </conditionalFormatting>
  <conditionalFormatting sqref="M626:M636">
    <cfRule type="cellIs" dxfId="561" priority="950" operator="lessThan">
      <formula>20</formula>
    </cfRule>
  </conditionalFormatting>
  <conditionalFormatting sqref="M626:M636">
    <cfRule type="cellIs" dxfId="560" priority="951" operator="lessThan">
      <formula>0</formula>
    </cfRule>
  </conditionalFormatting>
  <conditionalFormatting sqref="L626:L636">
    <cfRule type="cellIs" dxfId="559" priority="952" operator="lessThan">
      <formula>0</formula>
    </cfRule>
  </conditionalFormatting>
  <conditionalFormatting sqref="L626:L636">
    <cfRule type="cellIs" dxfId="558" priority="953" operator="lessThan">
      <formula>15</formula>
    </cfRule>
  </conditionalFormatting>
  <conditionalFormatting sqref="L626:L636">
    <cfRule type="cellIs" dxfId="557" priority="954" operator="greaterThan">
      <formula>40</formula>
    </cfRule>
  </conditionalFormatting>
  <conditionalFormatting sqref="E626:E632">
    <cfRule type="cellIs" dxfId="556" priority="955" operator="greaterThan">
      <formula>1</formula>
    </cfRule>
  </conditionalFormatting>
  <conditionalFormatting sqref="E626:E632">
    <cfRule type="cellIs" dxfId="555" priority="956" operator="lessThan">
      <formula>0</formula>
    </cfRule>
  </conditionalFormatting>
  <conditionalFormatting sqref="D626:D636">
    <cfRule type="cellIs" dxfId="554" priority="957" operator="lessThan">
      <formula>0</formula>
    </cfRule>
  </conditionalFormatting>
  <conditionalFormatting sqref="I626:I636">
    <cfRule type="cellIs" dxfId="553" priority="958" operator="lessThan">
      <formula>0</formula>
    </cfRule>
  </conditionalFormatting>
  <conditionalFormatting sqref="F626:F636">
    <cfRule type="cellIs" dxfId="552" priority="959" operator="lessThan">
      <formula>0</formula>
    </cfRule>
  </conditionalFormatting>
  <conditionalFormatting sqref="G626:G636">
    <cfRule type="cellIs" dxfId="551" priority="960" operator="lessThan">
      <formula>0</formula>
    </cfRule>
  </conditionalFormatting>
  <conditionalFormatting sqref="H626:H636">
    <cfRule type="cellIs" dxfId="550" priority="961" operator="lessThan">
      <formula>0</formula>
    </cfRule>
  </conditionalFormatting>
  <conditionalFormatting sqref="J626:J632">
    <cfRule type="cellIs" dxfId="549" priority="962" operator="lessThan">
      <formula>0</formula>
    </cfRule>
  </conditionalFormatting>
  <conditionalFormatting sqref="J626:J632">
    <cfRule type="cellIs" dxfId="548" priority="963" operator="greaterThan">
      <formula>985</formula>
    </cfRule>
  </conditionalFormatting>
  <conditionalFormatting sqref="J626:J632">
    <cfRule type="cellIs" dxfId="547" priority="964" operator="equal">
      <formula>"="</formula>
    </cfRule>
  </conditionalFormatting>
  <conditionalFormatting sqref="J626:J632">
    <cfRule type="cellIs" dxfId="546" priority="965" operator="between">
      <formula>150</formula>
      <formula>900</formula>
    </cfRule>
  </conditionalFormatting>
  <conditionalFormatting sqref="K630:K632">
    <cfRule type="cellIs" dxfId="545" priority="966" operator="greaterThan">
      <formula>$J630</formula>
    </cfRule>
  </conditionalFormatting>
  <conditionalFormatting sqref="K630:K632">
    <cfRule type="cellIs" dxfId="544" priority="967" operator="lessThan">
      <formula>0</formula>
    </cfRule>
  </conditionalFormatting>
  <conditionalFormatting sqref="K630:K632">
    <cfRule type="cellIs" dxfId="543" priority="968" operator="greaterThan">
      <formula>985</formula>
    </cfRule>
  </conditionalFormatting>
  <conditionalFormatting sqref="K630:K632">
    <cfRule type="cellIs" dxfId="542" priority="969" operator="equal">
      <formula>"="</formula>
    </cfRule>
  </conditionalFormatting>
  <conditionalFormatting sqref="K630:K632">
    <cfRule type="cellIs" dxfId="541" priority="970" operator="between">
      <formula>150</formula>
      <formula>900</formula>
    </cfRule>
  </conditionalFormatting>
  <conditionalFormatting sqref="K630:K632">
    <cfRule type="cellIs" dxfId="540" priority="971" operator="equal">
      <formula>$J630</formula>
    </cfRule>
  </conditionalFormatting>
  <conditionalFormatting sqref="J626:J632">
    <cfRule type="cellIs" dxfId="539" priority="972" operator="lessThan">
      <formula>$K626</formula>
    </cfRule>
  </conditionalFormatting>
  <conditionalFormatting sqref="J626:J632">
    <cfRule type="cellIs" dxfId="538" priority="973" operator="equal">
      <formula>$K626</formula>
    </cfRule>
  </conditionalFormatting>
  <conditionalFormatting sqref="K630:K632">
    <cfRule type="cellIs" dxfId="537" priority="974" operator="equal">
      <formula>$K631</formula>
    </cfRule>
  </conditionalFormatting>
  <conditionalFormatting sqref="J626:J632">
    <cfRule type="cellIs" dxfId="536" priority="975" operator="equal">
      <formula>$J627</formula>
    </cfRule>
  </conditionalFormatting>
  <conditionalFormatting sqref="F642">
    <cfRule type="colorScale" priority="976">
      <colorScale>
        <cfvo type="formula" val="24"/>
        <cfvo type="max" val="0"/>
        <color rgb="FFFF7128"/>
        <color rgb="FF66FF33"/>
      </colorScale>
    </cfRule>
  </conditionalFormatting>
  <conditionalFormatting sqref="E642">
    <cfRule type="colorScale" priority="977">
      <colorScale>
        <cfvo type="formula" val="24"/>
        <cfvo type="max" val="0"/>
        <color rgb="FFFF7128"/>
        <color rgb="FF66FF33"/>
      </colorScale>
    </cfRule>
  </conditionalFormatting>
  <conditionalFormatting sqref="D642">
    <cfRule type="colorScale" priority="978">
      <colorScale>
        <cfvo type="formula" val="24"/>
        <cfvo type="max" val="0"/>
        <color rgb="FFFF7128"/>
        <color rgb="FF66FF33"/>
      </colorScale>
    </cfRule>
  </conditionalFormatting>
  <conditionalFormatting sqref="C642">
    <cfRule type="colorScale" priority="979">
      <colorScale>
        <cfvo type="formula" val="24"/>
        <cfvo type="max" val="0"/>
        <color rgb="FFFF7128"/>
        <color rgb="FF66FF33"/>
      </colorScale>
    </cfRule>
  </conditionalFormatting>
  <conditionalFormatting sqref="G642">
    <cfRule type="colorScale" priority="980">
      <colorScale>
        <cfvo type="formula" val="24"/>
        <cfvo type="max" val="0"/>
        <color rgb="FFFF7128"/>
        <color rgb="FF66FF33"/>
      </colorScale>
    </cfRule>
  </conditionalFormatting>
  <conditionalFormatting sqref="H642">
    <cfRule type="colorScale" priority="981">
      <colorScale>
        <cfvo type="formula" val="24"/>
        <cfvo type="max" val="0"/>
        <color rgb="FFFF7128"/>
        <color rgb="FF66FF33"/>
      </colorScale>
    </cfRule>
  </conditionalFormatting>
  <conditionalFormatting sqref="I642">
    <cfRule type="colorScale" priority="982">
      <colorScale>
        <cfvo type="formula" val="24"/>
        <cfvo type="max" val="0"/>
        <color rgb="FFFF7128"/>
        <color rgb="FF66FF33"/>
      </colorScale>
    </cfRule>
  </conditionalFormatting>
  <conditionalFormatting sqref="J642">
    <cfRule type="colorScale" priority="983">
      <colorScale>
        <cfvo type="formula" val="24"/>
        <cfvo type="max" val="0"/>
        <color rgb="FFFF7128"/>
        <color rgb="FF66FF33"/>
      </colorScale>
    </cfRule>
  </conditionalFormatting>
  <conditionalFormatting sqref="K642">
    <cfRule type="colorScale" priority="984">
      <colorScale>
        <cfvo type="formula" val="24"/>
        <cfvo type="max" val="0"/>
        <color rgb="FFFF7128"/>
        <color rgb="FF66FF33"/>
      </colorScale>
    </cfRule>
  </conditionalFormatting>
  <conditionalFormatting sqref="L642">
    <cfRule type="colorScale" priority="985">
      <colorScale>
        <cfvo type="formula" val="24"/>
        <cfvo type="max" val="0"/>
        <color rgb="FFFF7128"/>
        <color rgb="FF66FF33"/>
      </colorScale>
    </cfRule>
  </conditionalFormatting>
  <conditionalFormatting sqref="M642">
    <cfRule type="colorScale" priority="986">
      <colorScale>
        <cfvo type="formula" val="24"/>
        <cfvo type="max" val="0"/>
        <color rgb="FFFF7128"/>
        <color rgb="FF66FF33"/>
      </colorScale>
    </cfRule>
  </conditionalFormatting>
  <conditionalFormatting sqref="N642">
    <cfRule type="colorScale" priority="987">
      <colorScale>
        <cfvo type="formula" val="24"/>
        <cfvo type="max" val="0"/>
        <color rgb="FFFF7128"/>
        <color rgb="FF66FF33"/>
      </colorScale>
    </cfRule>
  </conditionalFormatting>
  <conditionalFormatting sqref="O642">
    <cfRule type="colorScale" priority="988">
      <colorScale>
        <cfvo type="formula" val="24"/>
        <cfvo type="max" val="0"/>
        <color rgb="FFFF7128"/>
        <color rgb="FF66FF33"/>
      </colorScale>
    </cfRule>
  </conditionalFormatting>
  <conditionalFormatting sqref="P642">
    <cfRule type="colorScale" priority="989">
      <colorScale>
        <cfvo type="formula" val="24"/>
        <cfvo type="max" val="0"/>
        <color rgb="FFFF7128"/>
        <color rgb="FF66FF33"/>
      </colorScale>
    </cfRule>
  </conditionalFormatting>
  <conditionalFormatting sqref="Q642">
    <cfRule type="colorScale" priority="990">
      <colorScale>
        <cfvo type="formula" val="24"/>
        <cfvo type="max" val="0"/>
        <color rgb="FFFF7128"/>
        <color rgb="FF66FF33"/>
      </colorScale>
    </cfRule>
  </conditionalFormatting>
  <conditionalFormatting sqref="R642">
    <cfRule type="colorScale" priority="991">
      <colorScale>
        <cfvo type="formula" val="24"/>
        <cfvo type="max" val="0"/>
        <color rgb="FFFF7128"/>
        <color rgb="FF66FF33"/>
      </colorScale>
    </cfRule>
  </conditionalFormatting>
  <conditionalFormatting sqref="C638:C643">
    <cfRule type="cellIs" dxfId="535" priority="992" stopIfTrue="1" operator="greaterThan">
      <formula>35</formula>
    </cfRule>
  </conditionalFormatting>
  <conditionalFormatting sqref="M638:M643">
    <cfRule type="cellIs" dxfId="534" priority="993" stopIfTrue="1" operator="greaterThan">
      <formula>100</formula>
    </cfRule>
  </conditionalFormatting>
  <conditionalFormatting sqref="C626:C636">
    <cfRule type="cellIs" dxfId="533" priority="994" operator="greaterThan">
      <formula>36</formula>
    </cfRule>
  </conditionalFormatting>
  <conditionalFormatting sqref="C626:C636">
    <cfRule type="cellIs" dxfId="532" priority="995" operator="between">
      <formula>25</formula>
      <formula>0</formula>
    </cfRule>
  </conditionalFormatting>
  <conditionalFormatting sqref="C626:C636">
    <cfRule type="cellIs" dxfId="531" priority="996" operator="lessThan">
      <formula>0</formula>
    </cfRule>
  </conditionalFormatting>
  <conditionalFormatting sqref="Q654:Q661">
    <cfRule type="cellIs" dxfId="530" priority="997" operator="notBetween">
      <formula>0</formula>
      <formula>360</formula>
    </cfRule>
  </conditionalFormatting>
  <conditionalFormatting sqref="Q654">
    <cfRule type="cellIs" dxfId="529" priority="998" operator="between">
      <formula>Q653-3</formula>
      <formula>Q653+3</formula>
    </cfRule>
  </conditionalFormatting>
  <conditionalFormatting sqref="Q654">
    <cfRule type="cellIs" dxfId="528" priority="999" operator="between">
      <formula>Q655-3</formula>
      <formula>Q655+3</formula>
    </cfRule>
  </conditionalFormatting>
  <conditionalFormatting sqref="Q655">
    <cfRule type="cellIs" dxfId="527" priority="1000" operator="between">
      <formula>Q654-3</formula>
      <formula>Q654+3</formula>
    </cfRule>
  </conditionalFormatting>
  <conditionalFormatting sqref="Q655">
    <cfRule type="cellIs" dxfId="526" priority="1001" operator="between">
      <formula>Q656-3</formula>
      <formula>Q656+3</formula>
    </cfRule>
  </conditionalFormatting>
  <conditionalFormatting sqref="Q656">
    <cfRule type="cellIs" dxfId="525" priority="1002" operator="between">
      <formula>Q655-3</formula>
      <formula>Q655+3</formula>
    </cfRule>
  </conditionalFormatting>
  <conditionalFormatting sqref="Q656">
    <cfRule type="cellIs" dxfId="524" priority="1003" operator="between">
      <formula>Q657-3</formula>
      <formula>Q657+3</formula>
    </cfRule>
  </conditionalFormatting>
  <conditionalFormatting sqref="Q657">
    <cfRule type="cellIs" dxfId="523" priority="1004" operator="between">
      <formula>Q656-3</formula>
      <formula>Q656+3</formula>
    </cfRule>
  </conditionalFormatting>
  <conditionalFormatting sqref="Q657">
    <cfRule type="cellIs" dxfId="522" priority="1005" operator="between">
      <formula>Q658-3</formula>
      <formula>Q658+3</formula>
    </cfRule>
  </conditionalFormatting>
  <conditionalFormatting sqref="Q658">
    <cfRule type="cellIs" dxfId="521" priority="1006" operator="between">
      <formula>Q657-3</formula>
      <formula>Q657+3</formula>
    </cfRule>
  </conditionalFormatting>
  <conditionalFormatting sqref="Q658">
    <cfRule type="cellIs" dxfId="520" priority="1007" operator="between">
      <formula>Q659-3</formula>
      <formula>Q659+3</formula>
    </cfRule>
  </conditionalFormatting>
  <conditionalFormatting sqref="Q659">
    <cfRule type="cellIs" dxfId="519" priority="1008" operator="between">
      <formula>Q658-3</formula>
      <formula>Q658+3</formula>
    </cfRule>
  </conditionalFormatting>
  <conditionalFormatting sqref="Q659">
    <cfRule type="cellIs" dxfId="518" priority="1009" operator="between">
      <formula>Q660-3</formula>
      <formula>Q660+3</formula>
    </cfRule>
  </conditionalFormatting>
  <conditionalFormatting sqref="Q660">
    <cfRule type="cellIs" dxfId="517" priority="1010" operator="between">
      <formula>Q659-3</formula>
      <formula>Q659+3</formula>
    </cfRule>
  </conditionalFormatting>
  <conditionalFormatting sqref="Q660">
    <cfRule type="cellIs" dxfId="516" priority="1011" operator="between">
      <formula>Q661-3</formula>
      <formula>Q661+3</formula>
    </cfRule>
  </conditionalFormatting>
  <conditionalFormatting sqref="Q661">
    <cfRule type="cellIs" dxfId="515" priority="1012" operator="between">
      <formula>Q660-3</formula>
      <formula>Q660+3</formula>
    </cfRule>
  </conditionalFormatting>
  <conditionalFormatting sqref="Q661">
    <cfRule type="cellIs" dxfId="514" priority="1013" operator="between">
      <formula>Q662-3</formula>
      <formula>Q662+3</formula>
    </cfRule>
  </conditionalFormatting>
  <conditionalFormatting sqref="P654:P661">
    <cfRule type="cellIs" dxfId="513" priority="1014" operator="between">
      <formula>0.5</formula>
      <formula>0.01</formula>
    </cfRule>
  </conditionalFormatting>
  <conditionalFormatting sqref="P654:P661">
    <cfRule type="cellIs" dxfId="512" priority="1015" operator="lessThan">
      <formula>0.1</formula>
    </cfRule>
  </conditionalFormatting>
  <conditionalFormatting sqref="O654:O661">
    <cfRule type="cellIs" dxfId="511" priority="1016" operator="greaterThan">
      <formula>1000</formula>
    </cfRule>
  </conditionalFormatting>
  <conditionalFormatting sqref="O654:O661">
    <cfRule type="cellIs" dxfId="510" priority="1017" operator="lessThan">
      <formula>0</formula>
    </cfRule>
  </conditionalFormatting>
  <conditionalFormatting sqref="R654:R668">
    <cfRule type="cellIs" dxfId="509" priority="1018" operator="greaterThan">
      <formula>0</formula>
    </cfRule>
  </conditionalFormatting>
  <conditionalFormatting sqref="N654:N661">
    <cfRule type="cellIs" dxfId="508" priority="1019" operator="between">
      <formula>1000</formula>
      <formula>901</formula>
    </cfRule>
  </conditionalFormatting>
  <conditionalFormatting sqref="N654:N661">
    <cfRule type="cellIs" dxfId="507" priority="1020" operator="greaterThan">
      <formula>1026</formula>
    </cfRule>
  </conditionalFormatting>
  <conditionalFormatting sqref="N654:N661">
    <cfRule type="cellIs" dxfId="506" priority="1021" operator="lessThan">
      <formula>900</formula>
    </cfRule>
  </conditionalFormatting>
  <conditionalFormatting sqref="M654:M661">
    <cfRule type="cellIs" dxfId="505" priority="1022" operator="greaterThan">
      <formula>101</formula>
    </cfRule>
  </conditionalFormatting>
  <conditionalFormatting sqref="M654:M661">
    <cfRule type="cellIs" dxfId="504" priority="1023" operator="between">
      <formula>100</formula>
      <formula>101</formula>
    </cfRule>
  </conditionalFormatting>
  <conditionalFormatting sqref="M654:M661">
    <cfRule type="cellIs" dxfId="503" priority="1024" operator="between">
      <formula>99</formula>
      <formula>100</formula>
    </cfRule>
  </conditionalFormatting>
  <conditionalFormatting sqref="M654:M661">
    <cfRule type="cellIs" dxfId="502" priority="1025" operator="lessThan">
      <formula>20</formula>
    </cfRule>
  </conditionalFormatting>
  <conditionalFormatting sqref="M654:M661">
    <cfRule type="cellIs" dxfId="501" priority="1026" operator="lessThan">
      <formula>0</formula>
    </cfRule>
  </conditionalFormatting>
  <conditionalFormatting sqref="L654:L661">
    <cfRule type="cellIs" dxfId="500" priority="1027" operator="lessThan">
      <formula>0</formula>
    </cfRule>
  </conditionalFormatting>
  <conditionalFormatting sqref="L654:L661">
    <cfRule type="cellIs" dxfId="499" priority="1028" operator="lessThan">
      <formula>15</formula>
    </cfRule>
  </conditionalFormatting>
  <conditionalFormatting sqref="L654:L661">
    <cfRule type="cellIs" dxfId="498" priority="1029" operator="greaterThan">
      <formula>40</formula>
    </cfRule>
  </conditionalFormatting>
  <conditionalFormatting sqref="E655:E668">
    <cfRule type="cellIs" dxfId="497" priority="1030" operator="greaterThan">
      <formula>1</formula>
    </cfRule>
  </conditionalFormatting>
  <conditionalFormatting sqref="E655:E668">
    <cfRule type="cellIs" dxfId="496" priority="1031" operator="lessThan">
      <formula>0</formula>
    </cfRule>
  </conditionalFormatting>
  <conditionalFormatting sqref="D645:D668">
    <cfRule type="cellIs" dxfId="495" priority="1032" operator="lessThan">
      <formula>0</formula>
    </cfRule>
  </conditionalFormatting>
  <conditionalFormatting sqref="I654:I668">
    <cfRule type="cellIs" dxfId="494" priority="1033" operator="lessThan">
      <formula>0</formula>
    </cfRule>
  </conditionalFormatting>
  <conditionalFormatting sqref="F654:F668">
    <cfRule type="cellIs" dxfId="493" priority="1034" operator="lessThan">
      <formula>0</formula>
    </cfRule>
  </conditionalFormatting>
  <conditionalFormatting sqref="G654:G668">
    <cfRule type="cellIs" dxfId="492" priority="1035" operator="lessThan">
      <formula>0</formula>
    </cfRule>
  </conditionalFormatting>
  <conditionalFormatting sqref="H654:H668">
    <cfRule type="cellIs" dxfId="491" priority="1036" operator="lessThan">
      <formula>0</formula>
    </cfRule>
  </conditionalFormatting>
  <conditionalFormatting sqref="J656:J658">
    <cfRule type="cellIs" dxfId="490" priority="1037" operator="lessThan">
      <formula>0</formula>
    </cfRule>
  </conditionalFormatting>
  <conditionalFormatting sqref="J656:J658">
    <cfRule type="cellIs" dxfId="489" priority="1038" operator="greaterThan">
      <formula>985</formula>
    </cfRule>
  </conditionalFormatting>
  <conditionalFormatting sqref="J656:J658">
    <cfRule type="cellIs" dxfId="488" priority="1039" operator="equal">
      <formula>"="</formula>
    </cfRule>
  </conditionalFormatting>
  <conditionalFormatting sqref="J656:J658">
    <cfRule type="cellIs" dxfId="487" priority="1040" operator="between">
      <formula>150</formula>
      <formula>900</formula>
    </cfRule>
  </conditionalFormatting>
  <conditionalFormatting sqref="J656:J658">
    <cfRule type="cellIs" dxfId="486" priority="1041" operator="lessThan">
      <formula>$K656</formula>
    </cfRule>
  </conditionalFormatting>
  <conditionalFormatting sqref="J656:J658">
    <cfRule type="cellIs" dxfId="485" priority="1042" operator="equal">
      <formula>$K656</formula>
    </cfRule>
  </conditionalFormatting>
  <conditionalFormatting sqref="J656:J658">
    <cfRule type="cellIs" dxfId="484" priority="1043" operator="equal">
      <formula>$J657</formula>
    </cfRule>
  </conditionalFormatting>
  <conditionalFormatting sqref="F674">
    <cfRule type="colorScale" priority="1044">
      <colorScale>
        <cfvo type="formula" val="24"/>
        <cfvo type="max" val="0"/>
        <color rgb="FFFF7128"/>
        <color rgb="FF66FF33"/>
      </colorScale>
    </cfRule>
  </conditionalFormatting>
  <conditionalFormatting sqref="E674">
    <cfRule type="colorScale" priority="1045">
      <colorScale>
        <cfvo type="formula" val="24"/>
        <cfvo type="max" val="0"/>
        <color rgb="FFFF7128"/>
        <color rgb="FF66FF33"/>
      </colorScale>
    </cfRule>
  </conditionalFormatting>
  <conditionalFormatting sqref="D674">
    <cfRule type="colorScale" priority="1046">
      <colorScale>
        <cfvo type="formula" val="24"/>
        <cfvo type="max" val="0"/>
        <color rgb="FFFF7128"/>
        <color rgb="FF66FF33"/>
      </colorScale>
    </cfRule>
  </conditionalFormatting>
  <conditionalFormatting sqref="C674">
    <cfRule type="colorScale" priority="1047">
      <colorScale>
        <cfvo type="formula" val="24"/>
        <cfvo type="max" val="0"/>
        <color rgb="FFFF7128"/>
        <color rgb="FF66FF33"/>
      </colorScale>
    </cfRule>
  </conditionalFormatting>
  <conditionalFormatting sqref="G674">
    <cfRule type="colorScale" priority="1048">
      <colorScale>
        <cfvo type="formula" val="24"/>
        <cfvo type="max" val="0"/>
        <color rgb="FFFF7128"/>
        <color rgb="FF66FF33"/>
      </colorScale>
    </cfRule>
  </conditionalFormatting>
  <conditionalFormatting sqref="H674">
    <cfRule type="colorScale" priority="1049">
      <colorScale>
        <cfvo type="formula" val="24"/>
        <cfvo type="max" val="0"/>
        <color rgb="FFFF7128"/>
        <color rgb="FF66FF33"/>
      </colorScale>
    </cfRule>
  </conditionalFormatting>
  <conditionalFormatting sqref="I674">
    <cfRule type="colorScale" priority="1050">
      <colorScale>
        <cfvo type="formula" val="24"/>
        <cfvo type="max" val="0"/>
        <color rgb="FFFF7128"/>
        <color rgb="FF66FF33"/>
      </colorScale>
    </cfRule>
  </conditionalFormatting>
  <conditionalFormatting sqref="J674">
    <cfRule type="colorScale" priority="1051">
      <colorScale>
        <cfvo type="formula" val="24"/>
        <cfvo type="max" val="0"/>
        <color rgb="FFFF7128"/>
        <color rgb="FF66FF33"/>
      </colorScale>
    </cfRule>
  </conditionalFormatting>
  <conditionalFormatting sqref="K674">
    <cfRule type="colorScale" priority="1052">
      <colorScale>
        <cfvo type="formula" val="24"/>
        <cfvo type="max" val="0"/>
        <color rgb="FFFF7128"/>
        <color rgb="FF66FF33"/>
      </colorScale>
    </cfRule>
  </conditionalFormatting>
  <conditionalFormatting sqref="L674">
    <cfRule type="colorScale" priority="1053">
      <colorScale>
        <cfvo type="formula" val="24"/>
        <cfvo type="max" val="0"/>
        <color rgb="FFFF7128"/>
        <color rgb="FF66FF33"/>
      </colorScale>
    </cfRule>
  </conditionalFormatting>
  <conditionalFormatting sqref="M674">
    <cfRule type="colorScale" priority="1054">
      <colorScale>
        <cfvo type="formula" val="24"/>
        <cfvo type="max" val="0"/>
        <color rgb="FFFF7128"/>
        <color rgb="FF66FF33"/>
      </colorScale>
    </cfRule>
  </conditionalFormatting>
  <conditionalFormatting sqref="N674">
    <cfRule type="colorScale" priority="1055">
      <colorScale>
        <cfvo type="formula" val="24"/>
        <cfvo type="max" val="0"/>
        <color rgb="FFFF7128"/>
        <color rgb="FF66FF33"/>
      </colorScale>
    </cfRule>
  </conditionalFormatting>
  <conditionalFormatting sqref="O674">
    <cfRule type="colorScale" priority="1056">
      <colorScale>
        <cfvo type="formula" val="24"/>
        <cfvo type="max" val="0"/>
        <color rgb="FFFF7128"/>
        <color rgb="FF66FF33"/>
      </colorScale>
    </cfRule>
  </conditionalFormatting>
  <conditionalFormatting sqref="P674">
    <cfRule type="colorScale" priority="1057">
      <colorScale>
        <cfvo type="formula" val="24"/>
        <cfvo type="max" val="0"/>
        <color rgb="FFFF7128"/>
        <color rgb="FF66FF33"/>
      </colorScale>
    </cfRule>
  </conditionalFormatting>
  <conditionalFormatting sqref="Q674">
    <cfRule type="colorScale" priority="1058">
      <colorScale>
        <cfvo type="formula" val="24"/>
        <cfvo type="max" val="0"/>
        <color rgb="FFFF7128"/>
        <color rgb="FF66FF33"/>
      </colorScale>
    </cfRule>
  </conditionalFormatting>
  <conditionalFormatting sqref="R674">
    <cfRule type="colorScale" priority="1059">
      <colorScale>
        <cfvo type="formula" val="24"/>
        <cfvo type="max" val="0"/>
        <color rgb="FFFF7128"/>
        <color rgb="FF66FF33"/>
      </colorScale>
    </cfRule>
  </conditionalFormatting>
  <conditionalFormatting sqref="C670:C675">
    <cfRule type="cellIs" dxfId="483" priority="1060" stopIfTrue="1" operator="greaterThan">
      <formula>35</formula>
    </cfRule>
  </conditionalFormatting>
  <conditionalFormatting sqref="M670:M675">
    <cfRule type="cellIs" dxfId="482" priority="1061" stopIfTrue="1" operator="greaterThan">
      <formula>100</formula>
    </cfRule>
  </conditionalFormatting>
  <conditionalFormatting sqref="C645:C668">
    <cfRule type="cellIs" dxfId="481" priority="1062" operator="greaterThan">
      <formula>36</formula>
    </cfRule>
  </conditionalFormatting>
  <conditionalFormatting sqref="C645:C668">
    <cfRule type="cellIs" dxfId="480" priority="1063" operator="between">
      <formula>25</formula>
      <formula>0</formula>
    </cfRule>
  </conditionalFormatting>
  <conditionalFormatting sqref="C645:C668">
    <cfRule type="cellIs" dxfId="479" priority="1064" operator="lessThan">
      <formula>0</formula>
    </cfRule>
  </conditionalFormatting>
  <conditionalFormatting sqref="Q689:Q693">
    <cfRule type="cellIs" dxfId="478" priority="1065" operator="notBetween">
      <formula>0</formula>
      <formula>360</formula>
    </cfRule>
  </conditionalFormatting>
  <conditionalFormatting sqref="Q689">
    <cfRule type="cellIs" dxfId="477" priority="1066" operator="between">
      <formula>Q688-3</formula>
      <formula>Q688+3</formula>
    </cfRule>
  </conditionalFormatting>
  <conditionalFormatting sqref="Q689">
    <cfRule type="cellIs" dxfId="476" priority="1067" operator="between">
      <formula>Q690-3</formula>
      <formula>Q690+3</formula>
    </cfRule>
  </conditionalFormatting>
  <conditionalFormatting sqref="Q690">
    <cfRule type="cellIs" dxfId="475" priority="1068" operator="between">
      <formula>Q689-3</formula>
      <formula>Q689+3</formula>
    </cfRule>
  </conditionalFormatting>
  <conditionalFormatting sqref="Q690">
    <cfRule type="cellIs" dxfId="474" priority="1069" operator="between">
      <formula>Q691-3</formula>
      <formula>Q691+3</formula>
    </cfRule>
  </conditionalFormatting>
  <conditionalFormatting sqref="Q691">
    <cfRule type="cellIs" dxfId="473" priority="1070" operator="between">
      <formula>Q690-3</formula>
      <formula>Q690+3</formula>
    </cfRule>
  </conditionalFormatting>
  <conditionalFormatting sqref="Q691">
    <cfRule type="cellIs" dxfId="472" priority="1071" operator="between">
      <formula>Q692-3</formula>
      <formula>Q692+3</formula>
    </cfRule>
  </conditionalFormatting>
  <conditionalFormatting sqref="Q692">
    <cfRule type="cellIs" dxfId="471" priority="1072" operator="between">
      <formula>Q691-3</formula>
      <formula>Q691+3</formula>
    </cfRule>
  </conditionalFormatting>
  <conditionalFormatting sqref="Q692">
    <cfRule type="cellIs" dxfId="470" priority="1073" operator="between">
      <formula>Q693-3</formula>
      <formula>Q693+3</formula>
    </cfRule>
  </conditionalFormatting>
  <conditionalFormatting sqref="Q693">
    <cfRule type="cellIs" dxfId="469" priority="1074" operator="between">
      <formula>Q692-3</formula>
      <formula>Q692+3</formula>
    </cfRule>
  </conditionalFormatting>
  <conditionalFormatting sqref="Q693">
    <cfRule type="cellIs" dxfId="468" priority="1075" operator="between">
      <formula>Q694-3</formula>
      <formula>Q694+3</formula>
    </cfRule>
  </conditionalFormatting>
  <conditionalFormatting sqref="P689:P693">
    <cfRule type="cellIs" dxfId="467" priority="1076" operator="between">
      <formula>0.5</formula>
      <formula>0.01</formula>
    </cfRule>
  </conditionalFormatting>
  <conditionalFormatting sqref="P689:P693">
    <cfRule type="cellIs" dxfId="466" priority="1077" operator="lessThan">
      <formula>0.1</formula>
    </cfRule>
  </conditionalFormatting>
  <conditionalFormatting sqref="O689:O693">
    <cfRule type="cellIs" dxfId="465" priority="1078" operator="greaterThan">
      <formula>1000</formula>
    </cfRule>
  </conditionalFormatting>
  <conditionalFormatting sqref="O689:O693">
    <cfRule type="cellIs" dxfId="464" priority="1079" operator="lessThan">
      <formula>0</formula>
    </cfRule>
  </conditionalFormatting>
  <conditionalFormatting sqref="R677:R700">
    <cfRule type="cellIs" dxfId="463" priority="1080" operator="greaterThan">
      <formula>0</formula>
    </cfRule>
  </conditionalFormatting>
  <conditionalFormatting sqref="N689:N693">
    <cfRule type="cellIs" dxfId="462" priority="1081" operator="between">
      <formula>1000</formula>
      <formula>901</formula>
    </cfRule>
  </conditionalFormatting>
  <conditionalFormatting sqref="N689:N693">
    <cfRule type="cellIs" dxfId="461" priority="1082" operator="greaterThan">
      <formula>1026</formula>
    </cfRule>
  </conditionalFormatting>
  <conditionalFormatting sqref="N689:N693">
    <cfRule type="cellIs" dxfId="460" priority="1083" operator="lessThan">
      <formula>900</formula>
    </cfRule>
  </conditionalFormatting>
  <conditionalFormatting sqref="M689:M693">
    <cfRule type="cellIs" dxfId="459" priority="1084" operator="greaterThan">
      <formula>101</formula>
    </cfRule>
  </conditionalFormatting>
  <conditionalFormatting sqref="M689:M693">
    <cfRule type="cellIs" dxfId="458" priority="1085" operator="between">
      <formula>100</formula>
      <formula>101</formula>
    </cfRule>
  </conditionalFormatting>
  <conditionalFormatting sqref="M689:M693">
    <cfRule type="cellIs" dxfId="457" priority="1086" operator="between">
      <formula>99</formula>
      <formula>100</formula>
    </cfRule>
  </conditionalFormatting>
  <conditionalFormatting sqref="M689:M693">
    <cfRule type="cellIs" dxfId="456" priority="1087" operator="lessThan">
      <formula>20</formula>
    </cfRule>
  </conditionalFormatting>
  <conditionalFormatting sqref="M689:M693">
    <cfRule type="cellIs" dxfId="455" priority="1088" operator="lessThan">
      <formula>0</formula>
    </cfRule>
  </conditionalFormatting>
  <conditionalFormatting sqref="L689:L693">
    <cfRule type="cellIs" dxfId="454" priority="1089" operator="lessThan">
      <formula>0</formula>
    </cfRule>
  </conditionalFormatting>
  <conditionalFormatting sqref="L689:L693">
    <cfRule type="cellIs" dxfId="453" priority="1090" operator="lessThan">
      <formula>15</formula>
    </cfRule>
  </conditionalFormatting>
  <conditionalFormatting sqref="L689:L693">
    <cfRule type="cellIs" dxfId="452" priority="1091" operator="greaterThan">
      <formula>40</formula>
    </cfRule>
  </conditionalFormatting>
  <conditionalFormatting sqref="E677:E700">
    <cfRule type="cellIs" dxfId="451" priority="1092" operator="greaterThan">
      <formula>1</formula>
    </cfRule>
  </conditionalFormatting>
  <conditionalFormatting sqref="E677:E700">
    <cfRule type="cellIs" dxfId="450" priority="1093" operator="lessThan">
      <formula>0</formula>
    </cfRule>
  </conditionalFormatting>
  <conditionalFormatting sqref="D677:D700">
    <cfRule type="cellIs" dxfId="449" priority="1094" operator="lessThan">
      <formula>0</formula>
    </cfRule>
  </conditionalFormatting>
  <conditionalFormatting sqref="I677:I700">
    <cfRule type="cellIs" dxfId="448" priority="1095" operator="lessThan">
      <formula>0</formula>
    </cfRule>
  </conditionalFormatting>
  <conditionalFormatting sqref="F677:F700">
    <cfRule type="cellIs" dxfId="447" priority="1096" operator="lessThan">
      <formula>0</formula>
    </cfRule>
  </conditionalFormatting>
  <conditionalFormatting sqref="G677:G700">
    <cfRule type="cellIs" dxfId="446" priority="1097" operator="lessThan">
      <formula>0</formula>
    </cfRule>
  </conditionalFormatting>
  <conditionalFormatting sqref="H677:H700">
    <cfRule type="cellIs" dxfId="445" priority="1098" operator="lessThan">
      <formula>0</formula>
    </cfRule>
  </conditionalFormatting>
  <conditionalFormatting sqref="J692:J700">
    <cfRule type="cellIs" dxfId="444" priority="1099" operator="lessThan">
      <formula>0</formula>
    </cfRule>
  </conditionalFormatting>
  <conditionalFormatting sqref="J692:J700">
    <cfRule type="cellIs" dxfId="443" priority="1100" operator="greaterThan">
      <formula>985</formula>
    </cfRule>
  </conditionalFormatting>
  <conditionalFormatting sqref="J692:J700">
    <cfRule type="cellIs" dxfId="442" priority="1101" operator="equal">
      <formula>"="</formula>
    </cfRule>
  </conditionalFormatting>
  <conditionalFormatting sqref="J692:J700">
    <cfRule type="cellIs" dxfId="441" priority="1102" operator="between">
      <formula>150</formula>
      <formula>900</formula>
    </cfRule>
  </conditionalFormatting>
  <conditionalFormatting sqref="J692:J700">
    <cfRule type="cellIs" dxfId="440" priority="1103" operator="lessThan">
      <formula>$K692</formula>
    </cfRule>
  </conditionalFormatting>
  <conditionalFormatting sqref="J692:J700">
    <cfRule type="cellIs" dxfId="439" priority="1104" operator="equal">
      <formula>$K692</formula>
    </cfRule>
  </conditionalFormatting>
  <conditionalFormatting sqref="J692:J700">
    <cfRule type="cellIs" dxfId="438" priority="1105" operator="equal">
      <formula>$J693</formula>
    </cfRule>
  </conditionalFormatting>
  <conditionalFormatting sqref="F706">
    <cfRule type="colorScale" priority="1106">
      <colorScale>
        <cfvo type="formula" val="24"/>
        <cfvo type="max" val="0"/>
        <color rgb="FFFF7128"/>
        <color rgb="FF66FF33"/>
      </colorScale>
    </cfRule>
  </conditionalFormatting>
  <conditionalFormatting sqref="E706">
    <cfRule type="colorScale" priority="1107">
      <colorScale>
        <cfvo type="formula" val="24"/>
        <cfvo type="max" val="0"/>
        <color rgb="FFFF7128"/>
        <color rgb="FF66FF33"/>
      </colorScale>
    </cfRule>
  </conditionalFormatting>
  <conditionalFormatting sqref="D706">
    <cfRule type="colorScale" priority="1108">
      <colorScale>
        <cfvo type="formula" val="24"/>
        <cfvo type="max" val="0"/>
        <color rgb="FFFF7128"/>
        <color rgb="FF66FF33"/>
      </colorScale>
    </cfRule>
  </conditionalFormatting>
  <conditionalFormatting sqref="C706">
    <cfRule type="colorScale" priority="1109">
      <colorScale>
        <cfvo type="formula" val="24"/>
        <cfvo type="max" val="0"/>
        <color rgb="FFFF7128"/>
        <color rgb="FF66FF33"/>
      </colorScale>
    </cfRule>
  </conditionalFormatting>
  <conditionalFormatting sqref="G706">
    <cfRule type="colorScale" priority="1110">
      <colorScale>
        <cfvo type="formula" val="24"/>
        <cfvo type="max" val="0"/>
        <color rgb="FFFF7128"/>
        <color rgb="FF66FF33"/>
      </colorScale>
    </cfRule>
  </conditionalFormatting>
  <conditionalFormatting sqref="H706">
    <cfRule type="colorScale" priority="1111">
      <colorScale>
        <cfvo type="formula" val="24"/>
        <cfvo type="max" val="0"/>
        <color rgb="FFFF7128"/>
        <color rgb="FF66FF33"/>
      </colorScale>
    </cfRule>
  </conditionalFormatting>
  <conditionalFormatting sqref="I706">
    <cfRule type="colorScale" priority="1112">
      <colorScale>
        <cfvo type="formula" val="24"/>
        <cfvo type="max" val="0"/>
        <color rgb="FFFF7128"/>
        <color rgb="FF66FF33"/>
      </colorScale>
    </cfRule>
  </conditionalFormatting>
  <conditionalFormatting sqref="J706">
    <cfRule type="colorScale" priority="1113">
      <colorScale>
        <cfvo type="formula" val="24"/>
        <cfvo type="max" val="0"/>
        <color rgb="FFFF7128"/>
        <color rgb="FF66FF33"/>
      </colorScale>
    </cfRule>
  </conditionalFormatting>
  <conditionalFormatting sqref="K706">
    <cfRule type="colorScale" priority="1114">
      <colorScale>
        <cfvo type="formula" val="24"/>
        <cfvo type="max" val="0"/>
        <color rgb="FFFF7128"/>
        <color rgb="FF66FF33"/>
      </colorScale>
    </cfRule>
  </conditionalFormatting>
  <conditionalFormatting sqref="L706">
    <cfRule type="colorScale" priority="1115">
      <colorScale>
        <cfvo type="formula" val="24"/>
        <cfvo type="max" val="0"/>
        <color rgb="FFFF7128"/>
        <color rgb="FF66FF33"/>
      </colorScale>
    </cfRule>
  </conditionalFormatting>
  <conditionalFormatting sqref="M706">
    <cfRule type="colorScale" priority="1116">
      <colorScale>
        <cfvo type="formula" val="24"/>
        <cfvo type="max" val="0"/>
        <color rgb="FFFF7128"/>
        <color rgb="FF66FF33"/>
      </colorScale>
    </cfRule>
  </conditionalFormatting>
  <conditionalFormatting sqref="N706">
    <cfRule type="colorScale" priority="1117">
      <colorScale>
        <cfvo type="formula" val="24"/>
        <cfvo type="max" val="0"/>
        <color rgb="FFFF7128"/>
        <color rgb="FF66FF33"/>
      </colorScale>
    </cfRule>
  </conditionalFormatting>
  <conditionalFormatting sqref="O706">
    <cfRule type="colorScale" priority="1118">
      <colorScale>
        <cfvo type="formula" val="24"/>
        <cfvo type="max" val="0"/>
        <color rgb="FFFF7128"/>
        <color rgb="FF66FF33"/>
      </colorScale>
    </cfRule>
  </conditionalFormatting>
  <conditionalFormatting sqref="P706">
    <cfRule type="colorScale" priority="1119">
      <colorScale>
        <cfvo type="formula" val="24"/>
        <cfvo type="max" val="0"/>
        <color rgb="FFFF7128"/>
        <color rgb="FF66FF33"/>
      </colorScale>
    </cfRule>
  </conditionalFormatting>
  <conditionalFormatting sqref="Q706">
    <cfRule type="colorScale" priority="1120">
      <colorScale>
        <cfvo type="formula" val="24"/>
        <cfvo type="max" val="0"/>
        <color rgb="FFFF7128"/>
        <color rgb="FF66FF33"/>
      </colorScale>
    </cfRule>
  </conditionalFormatting>
  <conditionalFormatting sqref="R706">
    <cfRule type="colorScale" priority="1121">
      <colorScale>
        <cfvo type="formula" val="24"/>
        <cfvo type="max" val="0"/>
        <color rgb="FFFF7128"/>
        <color rgb="FF66FF33"/>
      </colorScale>
    </cfRule>
  </conditionalFormatting>
  <conditionalFormatting sqref="C702:C707">
    <cfRule type="cellIs" dxfId="437" priority="1122" stopIfTrue="1" operator="greaterThan">
      <formula>35</formula>
    </cfRule>
  </conditionalFormatting>
  <conditionalFormatting sqref="M702:M707">
    <cfRule type="cellIs" dxfId="436" priority="1123" stopIfTrue="1" operator="greaterThan">
      <formula>100</formula>
    </cfRule>
  </conditionalFormatting>
  <conditionalFormatting sqref="C677:C700">
    <cfRule type="cellIs" dxfId="435" priority="1124" operator="greaterThan">
      <formula>36</formula>
    </cfRule>
  </conditionalFormatting>
  <conditionalFormatting sqref="C677:C700">
    <cfRule type="cellIs" dxfId="434" priority="1125" operator="between">
      <formula>25</formula>
      <formula>0</formula>
    </cfRule>
  </conditionalFormatting>
  <conditionalFormatting sqref="C677:C700">
    <cfRule type="cellIs" dxfId="433" priority="1126" operator="lessThan">
      <formula>0</formula>
    </cfRule>
  </conditionalFormatting>
  <conditionalFormatting sqref="Q732">
    <cfRule type="cellIs" dxfId="432" priority="1127" operator="notBetween">
      <formula>0</formula>
      <formula>360</formula>
    </cfRule>
  </conditionalFormatting>
  <conditionalFormatting sqref="Q732">
    <cfRule type="cellIs" dxfId="431" priority="1128" operator="between">
      <formula>Q731-3</formula>
      <formula>Q731+3</formula>
    </cfRule>
  </conditionalFormatting>
  <conditionalFormatting sqref="Q732">
    <cfRule type="cellIs" dxfId="430" priority="1129" operator="between">
      <formula>Q733-3</formula>
      <formula>Q733+3</formula>
    </cfRule>
  </conditionalFormatting>
  <conditionalFormatting sqref="P723:P732">
    <cfRule type="cellIs" dxfId="429" priority="1130" operator="between">
      <formula>0.5</formula>
      <formula>0.01</formula>
    </cfRule>
  </conditionalFormatting>
  <conditionalFormatting sqref="P723:P732">
    <cfRule type="cellIs" dxfId="428" priority="1131" operator="lessThan">
      <formula>0.1</formula>
    </cfRule>
  </conditionalFormatting>
  <conditionalFormatting sqref="O721:O732">
    <cfRule type="cellIs" dxfId="427" priority="1132" operator="greaterThan">
      <formula>1000</formula>
    </cfRule>
  </conditionalFormatting>
  <conditionalFormatting sqref="O721:O732">
    <cfRule type="cellIs" dxfId="426" priority="1133" operator="lessThan">
      <formula>0</formula>
    </cfRule>
  </conditionalFormatting>
  <conditionalFormatting sqref="R709:R732">
    <cfRule type="cellIs" dxfId="425" priority="1134" operator="greaterThan">
      <formula>0</formula>
    </cfRule>
  </conditionalFormatting>
  <conditionalFormatting sqref="N721:N732">
    <cfRule type="cellIs" dxfId="424" priority="1135" operator="between">
      <formula>1000</formula>
      <formula>901</formula>
    </cfRule>
  </conditionalFormatting>
  <conditionalFormatting sqref="N721:N732">
    <cfRule type="cellIs" dxfId="423" priority="1136" operator="greaterThan">
      <formula>1026</formula>
    </cfRule>
  </conditionalFormatting>
  <conditionalFormatting sqref="N721:N732">
    <cfRule type="cellIs" dxfId="422" priority="1137" operator="lessThan">
      <formula>900</formula>
    </cfRule>
  </conditionalFormatting>
  <conditionalFormatting sqref="M721:M732">
    <cfRule type="cellIs" dxfId="421" priority="1138" operator="greaterThan">
      <formula>101</formula>
    </cfRule>
  </conditionalFormatting>
  <conditionalFormatting sqref="M721:M732">
    <cfRule type="cellIs" dxfId="420" priority="1139" operator="between">
      <formula>100</formula>
      <formula>101</formula>
    </cfRule>
  </conditionalFormatting>
  <conditionalFormatting sqref="M721:M732">
    <cfRule type="cellIs" dxfId="419" priority="1140" operator="between">
      <formula>99</formula>
      <formula>100</formula>
    </cfRule>
  </conditionalFormatting>
  <conditionalFormatting sqref="M721:M732">
    <cfRule type="cellIs" dxfId="418" priority="1141" operator="lessThan">
      <formula>20</formula>
    </cfRule>
  </conditionalFormatting>
  <conditionalFormatting sqref="M721:M732">
    <cfRule type="cellIs" dxfId="417" priority="1142" operator="lessThan">
      <formula>0</formula>
    </cfRule>
  </conditionalFormatting>
  <conditionalFormatting sqref="L721:L732">
    <cfRule type="cellIs" dxfId="416" priority="1143" operator="lessThan">
      <formula>0</formula>
    </cfRule>
  </conditionalFormatting>
  <conditionalFormatting sqref="L721:L732">
    <cfRule type="cellIs" dxfId="415" priority="1144" operator="lessThan">
      <formula>15</formula>
    </cfRule>
  </conditionalFormatting>
  <conditionalFormatting sqref="L721:L732">
    <cfRule type="cellIs" dxfId="414" priority="1145" operator="greaterThan">
      <formula>40</formula>
    </cfRule>
  </conditionalFormatting>
  <conditionalFormatting sqref="E709:E732">
    <cfRule type="cellIs" dxfId="413" priority="1146" operator="greaterThan">
      <formula>1</formula>
    </cfRule>
  </conditionalFormatting>
  <conditionalFormatting sqref="E709:E732">
    <cfRule type="cellIs" dxfId="412" priority="1147" operator="lessThan">
      <formula>0</formula>
    </cfRule>
  </conditionalFormatting>
  <conditionalFormatting sqref="D709:D732">
    <cfRule type="cellIs" dxfId="411" priority="1148" operator="lessThan">
      <formula>0</formula>
    </cfRule>
  </conditionalFormatting>
  <conditionalFormatting sqref="I709:I732">
    <cfRule type="cellIs" dxfId="410" priority="1149" operator="lessThan">
      <formula>0</formula>
    </cfRule>
  </conditionalFormatting>
  <conditionalFormatting sqref="F709:F732">
    <cfRule type="cellIs" dxfId="409" priority="1150" operator="lessThan">
      <formula>0</formula>
    </cfRule>
  </conditionalFormatting>
  <conditionalFormatting sqref="G709:G732">
    <cfRule type="cellIs" dxfId="408" priority="1151" operator="lessThan">
      <formula>0</formula>
    </cfRule>
  </conditionalFormatting>
  <conditionalFormatting sqref="H709:H732">
    <cfRule type="cellIs" dxfId="407" priority="1152" operator="lessThan">
      <formula>0</formula>
    </cfRule>
  </conditionalFormatting>
  <conditionalFormatting sqref="F738">
    <cfRule type="colorScale" priority="1153">
      <colorScale>
        <cfvo type="formula" val="24"/>
        <cfvo type="max" val="0"/>
        <color rgb="FFFF7128"/>
        <color rgb="FF66FF33"/>
      </colorScale>
    </cfRule>
  </conditionalFormatting>
  <conditionalFormatting sqref="E738">
    <cfRule type="colorScale" priority="1154">
      <colorScale>
        <cfvo type="formula" val="24"/>
        <cfvo type="max" val="0"/>
        <color rgb="FFFF7128"/>
        <color rgb="FF66FF33"/>
      </colorScale>
    </cfRule>
  </conditionalFormatting>
  <conditionalFormatting sqref="D738">
    <cfRule type="colorScale" priority="1155">
      <colorScale>
        <cfvo type="formula" val="24"/>
        <cfvo type="max" val="0"/>
        <color rgb="FFFF7128"/>
        <color rgb="FF66FF33"/>
      </colorScale>
    </cfRule>
  </conditionalFormatting>
  <conditionalFormatting sqref="C738">
    <cfRule type="colorScale" priority="1156">
      <colorScale>
        <cfvo type="formula" val="24"/>
        <cfvo type="max" val="0"/>
        <color rgb="FFFF7128"/>
        <color rgb="FF66FF33"/>
      </colorScale>
    </cfRule>
  </conditionalFormatting>
  <conditionalFormatting sqref="G738">
    <cfRule type="colorScale" priority="1157">
      <colorScale>
        <cfvo type="formula" val="24"/>
        <cfvo type="max" val="0"/>
        <color rgb="FFFF7128"/>
        <color rgb="FF66FF33"/>
      </colorScale>
    </cfRule>
  </conditionalFormatting>
  <conditionalFormatting sqref="H738">
    <cfRule type="colorScale" priority="1158">
      <colorScale>
        <cfvo type="formula" val="24"/>
        <cfvo type="max" val="0"/>
        <color rgb="FFFF7128"/>
        <color rgb="FF66FF33"/>
      </colorScale>
    </cfRule>
  </conditionalFormatting>
  <conditionalFormatting sqref="I738">
    <cfRule type="colorScale" priority="1159">
      <colorScale>
        <cfvo type="formula" val="24"/>
        <cfvo type="max" val="0"/>
        <color rgb="FFFF7128"/>
        <color rgb="FF66FF33"/>
      </colorScale>
    </cfRule>
  </conditionalFormatting>
  <conditionalFormatting sqref="J738">
    <cfRule type="colorScale" priority="1160">
      <colorScale>
        <cfvo type="formula" val="24"/>
        <cfvo type="max" val="0"/>
        <color rgb="FFFF7128"/>
        <color rgb="FF66FF33"/>
      </colorScale>
    </cfRule>
  </conditionalFormatting>
  <conditionalFormatting sqref="K738">
    <cfRule type="colorScale" priority="1161">
      <colorScale>
        <cfvo type="formula" val="24"/>
        <cfvo type="max" val="0"/>
        <color rgb="FFFF7128"/>
        <color rgb="FF66FF33"/>
      </colorScale>
    </cfRule>
  </conditionalFormatting>
  <conditionalFormatting sqref="L738">
    <cfRule type="colorScale" priority="1162">
      <colorScale>
        <cfvo type="formula" val="24"/>
        <cfvo type="max" val="0"/>
        <color rgb="FFFF7128"/>
        <color rgb="FF66FF33"/>
      </colorScale>
    </cfRule>
  </conditionalFormatting>
  <conditionalFormatting sqref="M738">
    <cfRule type="colorScale" priority="1163">
      <colorScale>
        <cfvo type="formula" val="24"/>
        <cfvo type="max" val="0"/>
        <color rgb="FFFF7128"/>
        <color rgb="FF66FF33"/>
      </colorScale>
    </cfRule>
  </conditionalFormatting>
  <conditionalFormatting sqref="N738">
    <cfRule type="colorScale" priority="1164">
      <colorScale>
        <cfvo type="formula" val="24"/>
        <cfvo type="max" val="0"/>
        <color rgb="FFFF7128"/>
        <color rgb="FF66FF33"/>
      </colorScale>
    </cfRule>
  </conditionalFormatting>
  <conditionalFormatting sqref="O738">
    <cfRule type="colorScale" priority="1165">
      <colorScale>
        <cfvo type="formula" val="24"/>
        <cfvo type="max" val="0"/>
        <color rgb="FFFF7128"/>
        <color rgb="FF66FF33"/>
      </colorScale>
    </cfRule>
  </conditionalFormatting>
  <conditionalFormatting sqref="P738">
    <cfRule type="colorScale" priority="1166">
      <colorScale>
        <cfvo type="formula" val="24"/>
        <cfvo type="max" val="0"/>
        <color rgb="FFFF7128"/>
        <color rgb="FF66FF33"/>
      </colorScale>
    </cfRule>
  </conditionalFormatting>
  <conditionalFormatting sqref="Q738">
    <cfRule type="colorScale" priority="1167">
      <colorScale>
        <cfvo type="formula" val="24"/>
        <cfvo type="max" val="0"/>
        <color rgb="FFFF7128"/>
        <color rgb="FF66FF33"/>
      </colorScale>
    </cfRule>
  </conditionalFormatting>
  <conditionalFormatting sqref="R738">
    <cfRule type="colorScale" priority="1168">
      <colorScale>
        <cfvo type="formula" val="24"/>
        <cfvo type="max" val="0"/>
        <color rgb="FFFF7128"/>
        <color rgb="FF66FF33"/>
      </colorScale>
    </cfRule>
  </conditionalFormatting>
  <conditionalFormatting sqref="C734:C739">
    <cfRule type="cellIs" dxfId="406" priority="1169" stopIfTrue="1" operator="greaterThan">
      <formula>35</formula>
    </cfRule>
  </conditionalFormatting>
  <conditionalFormatting sqref="M734:M739">
    <cfRule type="cellIs" dxfId="405" priority="1170" stopIfTrue="1" operator="greaterThan">
      <formula>100</formula>
    </cfRule>
  </conditionalFormatting>
  <conditionalFormatting sqref="C709:C732">
    <cfRule type="cellIs" dxfId="404" priority="1171" operator="greaterThan">
      <formula>36</formula>
    </cfRule>
  </conditionalFormatting>
  <conditionalFormatting sqref="C709:C732">
    <cfRule type="cellIs" dxfId="403" priority="1172" operator="between">
      <formula>25</formula>
      <formula>0</formula>
    </cfRule>
  </conditionalFormatting>
  <conditionalFormatting sqref="C709:C732">
    <cfRule type="cellIs" dxfId="402" priority="1173" operator="lessThan">
      <formula>0</formula>
    </cfRule>
  </conditionalFormatting>
  <conditionalFormatting sqref="Q741:Q748 Q751 Q763:Q764">
    <cfRule type="cellIs" dxfId="401" priority="1174" operator="notBetween">
      <formula>0</formula>
      <formula>360</formula>
    </cfRule>
  </conditionalFormatting>
  <conditionalFormatting sqref="Q741">
    <cfRule type="cellIs" dxfId="400" priority="1175" operator="between">
      <formula>$R742-3</formula>
      <formula>$R742+3</formula>
    </cfRule>
  </conditionalFormatting>
  <conditionalFormatting sqref="Q742">
    <cfRule type="cellIs" dxfId="399" priority="1176" operator="between">
      <formula>Q741-3</formula>
      <formula>Q741+3</formula>
    </cfRule>
  </conditionalFormatting>
  <conditionalFormatting sqref="Q742">
    <cfRule type="cellIs" dxfId="398" priority="1177" operator="between">
      <formula>Q743-3</formula>
      <formula>Q743+3</formula>
    </cfRule>
  </conditionalFormatting>
  <conditionalFormatting sqref="Q743">
    <cfRule type="cellIs" dxfId="397" priority="1178" operator="between">
      <formula>Q742-3</formula>
      <formula>Q742+3</formula>
    </cfRule>
  </conditionalFormatting>
  <conditionalFormatting sqref="Q743">
    <cfRule type="cellIs" dxfId="396" priority="1179" operator="between">
      <formula>Q744-3</formula>
      <formula>Q744+3</formula>
    </cfRule>
  </conditionalFormatting>
  <conditionalFormatting sqref="Q744">
    <cfRule type="cellIs" dxfId="395" priority="1180" operator="between">
      <formula>Q743-3</formula>
      <formula>Q743+3</formula>
    </cfRule>
  </conditionalFormatting>
  <conditionalFormatting sqref="Q744">
    <cfRule type="cellIs" dxfId="394" priority="1181" operator="between">
      <formula>Q745-3</formula>
      <formula>Q745+3</formula>
    </cfRule>
  </conditionalFormatting>
  <conditionalFormatting sqref="Q745">
    <cfRule type="cellIs" dxfId="393" priority="1182" operator="between">
      <formula>Q744-3</formula>
      <formula>Q744+3</formula>
    </cfRule>
  </conditionalFormatting>
  <conditionalFormatting sqref="Q745">
    <cfRule type="cellIs" dxfId="392" priority="1183" operator="between">
      <formula>Q746-3</formula>
      <formula>Q746+3</formula>
    </cfRule>
  </conditionalFormatting>
  <conditionalFormatting sqref="Q746">
    <cfRule type="cellIs" dxfId="391" priority="1184" operator="between">
      <formula>Q745-3</formula>
      <formula>Q745+3</formula>
    </cfRule>
  </conditionalFormatting>
  <conditionalFormatting sqref="Q746">
    <cfRule type="cellIs" dxfId="390" priority="1185" operator="between">
      <formula>Q747-3</formula>
      <formula>Q747+3</formula>
    </cfRule>
  </conditionalFormatting>
  <conditionalFormatting sqref="Q747">
    <cfRule type="cellIs" dxfId="389" priority="1186" operator="between">
      <formula>Q746-3</formula>
      <formula>Q746+3</formula>
    </cfRule>
  </conditionalFormatting>
  <conditionalFormatting sqref="Q747">
    <cfRule type="cellIs" dxfId="388" priority="1187" operator="between">
      <formula>Q748-3</formula>
      <formula>Q748+3</formula>
    </cfRule>
  </conditionalFormatting>
  <conditionalFormatting sqref="Q748">
    <cfRule type="cellIs" dxfId="387" priority="1188" operator="between">
      <formula>Q747-3</formula>
      <formula>Q747+3</formula>
    </cfRule>
  </conditionalFormatting>
  <conditionalFormatting sqref="Q748">
    <cfRule type="cellIs" dxfId="386" priority="1189" operator="between">
      <formula>Q749-3</formula>
      <formula>Q749+3</formula>
    </cfRule>
  </conditionalFormatting>
  <conditionalFormatting sqref="Q751">
    <cfRule type="cellIs" dxfId="385" priority="1190" operator="between">
      <formula>Q750-3</formula>
      <formula>Q750+3</formula>
    </cfRule>
  </conditionalFormatting>
  <conditionalFormatting sqref="Q751">
    <cfRule type="cellIs" dxfId="384" priority="1191" operator="between">
      <formula>Q752-3</formula>
      <formula>Q752+3</formula>
    </cfRule>
  </conditionalFormatting>
  <conditionalFormatting sqref="Q763">
    <cfRule type="cellIs" dxfId="383" priority="1192" operator="between">
      <formula>Q762-3</formula>
      <formula>Q762+3</formula>
    </cfRule>
  </conditionalFormatting>
  <conditionalFormatting sqref="Q763">
    <cfRule type="cellIs" dxfId="382" priority="1193" operator="between">
      <formula>Q764-3</formula>
      <formula>Q764+3</formula>
    </cfRule>
  </conditionalFormatting>
  <conditionalFormatting sqref="Q764">
    <cfRule type="cellIs" dxfId="381" priority="1194" operator="between">
      <formula>Q763-3</formula>
      <formula>Q763+3</formula>
    </cfRule>
  </conditionalFormatting>
  <conditionalFormatting sqref="Q764">
    <cfRule type="cellIs" dxfId="380" priority="1195" operator="between">
      <formula>Q765-3</formula>
      <formula>Q765+3</formula>
    </cfRule>
  </conditionalFormatting>
  <conditionalFormatting sqref="P741:P748 P751 P763:P764">
    <cfRule type="cellIs" dxfId="379" priority="1196" operator="between">
      <formula>0.5</formula>
      <formula>0.01</formula>
    </cfRule>
  </conditionalFormatting>
  <conditionalFormatting sqref="P741:P748 P751 P763:P764">
    <cfRule type="cellIs" dxfId="378" priority="1197" operator="lessThan">
      <formula>0.1</formula>
    </cfRule>
  </conditionalFormatting>
  <conditionalFormatting sqref="O741:O748 O751 O763:O764">
    <cfRule type="cellIs" dxfId="377" priority="1198" operator="greaterThan">
      <formula>1000</formula>
    </cfRule>
  </conditionalFormatting>
  <conditionalFormatting sqref="O741:O748 O751 O763:O764">
    <cfRule type="cellIs" dxfId="376" priority="1199" operator="lessThan">
      <formula>0</formula>
    </cfRule>
  </conditionalFormatting>
  <conditionalFormatting sqref="R741:R764">
    <cfRule type="cellIs" dxfId="375" priority="1200" operator="greaterThan">
      <formula>0</formula>
    </cfRule>
  </conditionalFormatting>
  <conditionalFormatting sqref="N741:N748 N751 N763:N764">
    <cfRule type="cellIs" dxfId="374" priority="1201" operator="between">
      <formula>1000</formula>
      <formula>901</formula>
    </cfRule>
  </conditionalFormatting>
  <conditionalFormatting sqref="N741:N748 N751 N763:N764">
    <cfRule type="cellIs" dxfId="373" priority="1202" operator="greaterThan">
      <formula>1026</formula>
    </cfRule>
  </conditionalFormatting>
  <conditionalFormatting sqref="N741:N748 N751 N763:N764">
    <cfRule type="cellIs" dxfId="372" priority="1203" operator="lessThan">
      <formula>900</formula>
    </cfRule>
  </conditionalFormatting>
  <conditionalFormatting sqref="M741:M748 M751 M763:M764">
    <cfRule type="cellIs" dxfId="371" priority="1204" operator="greaterThan">
      <formula>101</formula>
    </cfRule>
  </conditionalFormatting>
  <conditionalFormatting sqref="M741:M748 M751 M763:M764">
    <cfRule type="cellIs" dxfId="370" priority="1205" operator="between">
      <formula>100</formula>
      <formula>101</formula>
    </cfRule>
  </conditionalFormatting>
  <conditionalFormatting sqref="M741:M748 M751 M763:M764">
    <cfRule type="cellIs" dxfId="369" priority="1206" operator="between">
      <formula>99</formula>
      <formula>100</formula>
    </cfRule>
  </conditionalFormatting>
  <conditionalFormatting sqref="M741:M748 M751 M763:M764">
    <cfRule type="cellIs" dxfId="368" priority="1207" operator="lessThan">
      <formula>20</formula>
    </cfRule>
  </conditionalFormatting>
  <conditionalFormatting sqref="M741:M748 M751 M763:M764">
    <cfRule type="cellIs" dxfId="367" priority="1208" operator="lessThan">
      <formula>0</formula>
    </cfRule>
  </conditionalFormatting>
  <conditionalFormatting sqref="L741:L748 L751 L763:L764">
    <cfRule type="cellIs" dxfId="366" priority="1209" operator="lessThan">
      <formula>0</formula>
    </cfRule>
  </conditionalFormatting>
  <conditionalFormatting sqref="L741:L748 L751 L763:L764">
    <cfRule type="cellIs" dxfId="365" priority="1210" operator="lessThan">
      <formula>15</formula>
    </cfRule>
  </conditionalFormatting>
  <conditionalFormatting sqref="L741:L748 L751 L763:L764">
    <cfRule type="cellIs" dxfId="364" priority="1211" operator="greaterThan">
      <formula>40</formula>
    </cfRule>
  </conditionalFormatting>
  <conditionalFormatting sqref="E741:E764">
    <cfRule type="cellIs" dxfId="363" priority="1212" operator="greaterThan">
      <formula>1</formula>
    </cfRule>
  </conditionalFormatting>
  <conditionalFormatting sqref="E741:E764">
    <cfRule type="cellIs" dxfId="362" priority="1213" operator="lessThan">
      <formula>0</formula>
    </cfRule>
  </conditionalFormatting>
  <conditionalFormatting sqref="D741:D764">
    <cfRule type="cellIs" dxfId="361" priority="1214" operator="lessThan">
      <formula>0</formula>
    </cfRule>
  </conditionalFormatting>
  <conditionalFormatting sqref="I741:I764">
    <cfRule type="cellIs" dxfId="360" priority="1215" operator="lessThan">
      <formula>0</formula>
    </cfRule>
  </conditionalFormatting>
  <conditionalFormatting sqref="F741:F764">
    <cfRule type="cellIs" dxfId="359" priority="1216" operator="lessThan">
      <formula>0</formula>
    </cfRule>
  </conditionalFormatting>
  <conditionalFormatting sqref="G741:G764">
    <cfRule type="cellIs" dxfId="358" priority="1217" operator="lessThan">
      <formula>0</formula>
    </cfRule>
  </conditionalFormatting>
  <conditionalFormatting sqref="H741:H764">
    <cfRule type="cellIs" dxfId="357" priority="1218" operator="lessThan">
      <formula>0</formula>
    </cfRule>
  </conditionalFormatting>
  <conditionalFormatting sqref="J741:J764">
    <cfRule type="cellIs" dxfId="356" priority="1219" operator="lessThan">
      <formula>0</formula>
    </cfRule>
  </conditionalFormatting>
  <conditionalFormatting sqref="J741:J764">
    <cfRule type="cellIs" dxfId="355" priority="1220" operator="greaterThan">
      <formula>985</formula>
    </cfRule>
  </conditionalFormatting>
  <conditionalFormatting sqref="J741:J764">
    <cfRule type="cellIs" dxfId="354" priority="1221" operator="equal">
      <formula>"="</formula>
    </cfRule>
  </conditionalFormatting>
  <conditionalFormatting sqref="J741:J764">
    <cfRule type="cellIs" dxfId="353" priority="1222" operator="between">
      <formula>150</formula>
      <formula>900</formula>
    </cfRule>
  </conditionalFormatting>
  <conditionalFormatting sqref="K741:K748 K751 K763:K764">
    <cfRule type="cellIs" dxfId="352" priority="1223" operator="greaterThan">
      <formula>$J741</formula>
    </cfRule>
  </conditionalFormatting>
  <conditionalFormatting sqref="K741:K748 K751 K763:K764">
    <cfRule type="cellIs" dxfId="351" priority="1224" operator="lessThan">
      <formula>0</formula>
    </cfRule>
  </conditionalFormatting>
  <conditionalFormatting sqref="K741:K748 K751 K763:K764">
    <cfRule type="cellIs" dxfId="350" priority="1225" operator="greaterThan">
      <formula>985</formula>
    </cfRule>
  </conditionalFormatting>
  <conditionalFormatting sqref="K741:K748 K751 K763:K764">
    <cfRule type="cellIs" dxfId="349" priority="1226" operator="equal">
      <formula>"="</formula>
    </cfRule>
  </conditionalFormatting>
  <conditionalFormatting sqref="K741:K748 K751 K763:K764">
    <cfRule type="cellIs" dxfId="348" priority="1227" operator="between">
      <formula>150</formula>
      <formula>900</formula>
    </cfRule>
  </conditionalFormatting>
  <conditionalFormatting sqref="K741:K748 K751 K763:K764">
    <cfRule type="cellIs" dxfId="347" priority="1228" operator="equal">
      <formula>$J741</formula>
    </cfRule>
  </conditionalFormatting>
  <conditionalFormatting sqref="J741:J764">
    <cfRule type="cellIs" dxfId="346" priority="1229" operator="lessThan">
      <formula>$K741</formula>
    </cfRule>
  </conditionalFormatting>
  <conditionalFormatting sqref="J741:J764">
    <cfRule type="cellIs" dxfId="345" priority="1230" operator="equal">
      <formula>$K741</formula>
    </cfRule>
  </conditionalFormatting>
  <conditionalFormatting sqref="K741:K748 K751 K763:K764">
    <cfRule type="cellIs" dxfId="344" priority="1231" operator="equal">
      <formula>$K742</formula>
    </cfRule>
  </conditionalFormatting>
  <conditionalFormatting sqref="J741:J764">
    <cfRule type="cellIs" dxfId="343" priority="1232" operator="equal">
      <formula>$J742</formula>
    </cfRule>
  </conditionalFormatting>
  <conditionalFormatting sqref="F770">
    <cfRule type="colorScale" priority="1233">
      <colorScale>
        <cfvo type="formula" val="24"/>
        <cfvo type="max" val="0"/>
        <color rgb="FFFF7128"/>
        <color rgb="FF66FF33"/>
      </colorScale>
    </cfRule>
  </conditionalFormatting>
  <conditionalFormatting sqref="E770">
    <cfRule type="colorScale" priority="1234">
      <colorScale>
        <cfvo type="formula" val="24"/>
        <cfvo type="max" val="0"/>
        <color rgb="FFFF7128"/>
        <color rgb="FF66FF33"/>
      </colorScale>
    </cfRule>
  </conditionalFormatting>
  <conditionalFormatting sqref="D770">
    <cfRule type="colorScale" priority="1235">
      <colorScale>
        <cfvo type="formula" val="24"/>
        <cfvo type="max" val="0"/>
        <color rgb="FFFF7128"/>
        <color rgb="FF66FF33"/>
      </colorScale>
    </cfRule>
  </conditionalFormatting>
  <conditionalFormatting sqref="C770">
    <cfRule type="colorScale" priority="1236">
      <colorScale>
        <cfvo type="formula" val="24"/>
        <cfvo type="max" val="0"/>
        <color rgb="FFFF7128"/>
        <color rgb="FF66FF33"/>
      </colorScale>
    </cfRule>
  </conditionalFormatting>
  <conditionalFormatting sqref="G770">
    <cfRule type="colorScale" priority="1237">
      <colorScale>
        <cfvo type="formula" val="24"/>
        <cfvo type="max" val="0"/>
        <color rgb="FFFF7128"/>
        <color rgb="FF66FF33"/>
      </colorScale>
    </cfRule>
  </conditionalFormatting>
  <conditionalFormatting sqref="H770">
    <cfRule type="colorScale" priority="1238">
      <colorScale>
        <cfvo type="formula" val="24"/>
        <cfvo type="max" val="0"/>
        <color rgb="FFFF7128"/>
        <color rgb="FF66FF33"/>
      </colorScale>
    </cfRule>
  </conditionalFormatting>
  <conditionalFormatting sqref="I770">
    <cfRule type="colorScale" priority="1239">
      <colorScale>
        <cfvo type="formula" val="24"/>
        <cfvo type="max" val="0"/>
        <color rgb="FFFF7128"/>
        <color rgb="FF66FF33"/>
      </colorScale>
    </cfRule>
  </conditionalFormatting>
  <conditionalFormatting sqref="J770">
    <cfRule type="colorScale" priority="1240">
      <colorScale>
        <cfvo type="formula" val="24"/>
        <cfvo type="max" val="0"/>
        <color rgb="FFFF7128"/>
        <color rgb="FF66FF33"/>
      </colorScale>
    </cfRule>
  </conditionalFormatting>
  <conditionalFormatting sqref="K770">
    <cfRule type="colorScale" priority="1241">
      <colorScale>
        <cfvo type="formula" val="24"/>
        <cfvo type="max" val="0"/>
        <color rgb="FFFF7128"/>
        <color rgb="FF66FF33"/>
      </colorScale>
    </cfRule>
  </conditionalFormatting>
  <conditionalFormatting sqref="L770">
    <cfRule type="colorScale" priority="1242">
      <colorScale>
        <cfvo type="formula" val="24"/>
        <cfvo type="max" val="0"/>
        <color rgb="FFFF7128"/>
        <color rgb="FF66FF33"/>
      </colorScale>
    </cfRule>
  </conditionalFormatting>
  <conditionalFormatting sqref="M770">
    <cfRule type="colorScale" priority="1243">
      <colorScale>
        <cfvo type="formula" val="24"/>
        <cfvo type="max" val="0"/>
        <color rgb="FFFF7128"/>
        <color rgb="FF66FF33"/>
      </colorScale>
    </cfRule>
  </conditionalFormatting>
  <conditionalFormatting sqref="N770">
    <cfRule type="colorScale" priority="1244">
      <colorScale>
        <cfvo type="formula" val="24"/>
        <cfvo type="max" val="0"/>
        <color rgb="FFFF7128"/>
        <color rgb="FF66FF33"/>
      </colorScale>
    </cfRule>
  </conditionalFormatting>
  <conditionalFormatting sqref="O770">
    <cfRule type="colorScale" priority="1245">
      <colorScale>
        <cfvo type="formula" val="24"/>
        <cfvo type="max" val="0"/>
        <color rgb="FFFF7128"/>
        <color rgb="FF66FF33"/>
      </colorScale>
    </cfRule>
  </conditionalFormatting>
  <conditionalFormatting sqref="P770">
    <cfRule type="colorScale" priority="1246">
      <colorScale>
        <cfvo type="formula" val="24"/>
        <cfvo type="max" val="0"/>
        <color rgb="FFFF7128"/>
        <color rgb="FF66FF33"/>
      </colorScale>
    </cfRule>
  </conditionalFormatting>
  <conditionalFormatting sqref="Q770">
    <cfRule type="colorScale" priority="1247">
      <colorScale>
        <cfvo type="formula" val="24"/>
        <cfvo type="max" val="0"/>
        <color rgb="FFFF7128"/>
        <color rgb="FF66FF33"/>
      </colorScale>
    </cfRule>
  </conditionalFormatting>
  <conditionalFormatting sqref="R770">
    <cfRule type="colorScale" priority="1248">
      <colorScale>
        <cfvo type="formula" val="24"/>
        <cfvo type="max" val="0"/>
        <color rgb="FFFF7128"/>
        <color rgb="FF66FF33"/>
      </colorScale>
    </cfRule>
  </conditionalFormatting>
  <conditionalFormatting sqref="C766:C771">
    <cfRule type="cellIs" dxfId="342" priority="1249" stopIfTrue="1" operator="greaterThan">
      <formula>35</formula>
    </cfRule>
  </conditionalFormatting>
  <conditionalFormatting sqref="M766:M771">
    <cfRule type="cellIs" dxfId="341" priority="1250" stopIfTrue="1" operator="greaterThan">
      <formula>100</formula>
    </cfRule>
  </conditionalFormatting>
  <conditionalFormatting sqref="C741:C764">
    <cfRule type="cellIs" dxfId="340" priority="1251" operator="greaterThan">
      <formula>36</formula>
    </cfRule>
  </conditionalFormatting>
  <conditionalFormatting sqref="C741:C764">
    <cfRule type="cellIs" dxfId="339" priority="1252" operator="between">
      <formula>25</formula>
      <formula>0</formula>
    </cfRule>
  </conditionalFormatting>
  <conditionalFormatting sqref="C741:C764">
    <cfRule type="cellIs" dxfId="338" priority="1253" operator="lessThan">
      <formula>0</formula>
    </cfRule>
  </conditionalFormatting>
  <conditionalFormatting sqref="R773:R796">
    <cfRule type="cellIs" dxfId="337" priority="1254" operator="greaterThan">
      <formula>0</formula>
    </cfRule>
  </conditionalFormatting>
  <conditionalFormatting sqref="E773:E796">
    <cfRule type="cellIs" dxfId="336" priority="1255" operator="greaterThan">
      <formula>1</formula>
    </cfRule>
  </conditionalFormatting>
  <conditionalFormatting sqref="E773:E796">
    <cfRule type="cellIs" dxfId="335" priority="1256" operator="lessThan">
      <formula>0</formula>
    </cfRule>
  </conditionalFormatting>
  <conditionalFormatting sqref="D773:D796">
    <cfRule type="cellIs" dxfId="334" priority="1257" operator="lessThan">
      <formula>0</formula>
    </cfRule>
  </conditionalFormatting>
  <conditionalFormatting sqref="I773:I796">
    <cfRule type="cellIs" dxfId="333" priority="1258" operator="lessThan">
      <formula>0</formula>
    </cfRule>
  </conditionalFormatting>
  <conditionalFormatting sqref="F773:F796">
    <cfRule type="cellIs" dxfId="332" priority="1259" operator="lessThan">
      <formula>0</formula>
    </cfRule>
  </conditionalFormatting>
  <conditionalFormatting sqref="G773:G796">
    <cfRule type="cellIs" dxfId="331" priority="1260" operator="lessThan">
      <formula>0</formula>
    </cfRule>
  </conditionalFormatting>
  <conditionalFormatting sqref="H773:H796">
    <cfRule type="cellIs" dxfId="330" priority="1261" operator="lessThan">
      <formula>0</formula>
    </cfRule>
  </conditionalFormatting>
  <conditionalFormatting sqref="F802">
    <cfRule type="colorScale" priority="1262">
      <colorScale>
        <cfvo type="formula" val="24"/>
        <cfvo type="max" val="0"/>
        <color rgb="FFFF7128"/>
        <color rgb="FF66FF33"/>
      </colorScale>
    </cfRule>
  </conditionalFormatting>
  <conditionalFormatting sqref="E802">
    <cfRule type="colorScale" priority="1263">
      <colorScale>
        <cfvo type="formula" val="24"/>
        <cfvo type="max" val="0"/>
        <color rgb="FFFF7128"/>
        <color rgb="FF66FF33"/>
      </colorScale>
    </cfRule>
  </conditionalFormatting>
  <conditionalFormatting sqref="D802">
    <cfRule type="colorScale" priority="1264">
      <colorScale>
        <cfvo type="formula" val="24"/>
        <cfvo type="max" val="0"/>
        <color rgb="FFFF7128"/>
        <color rgb="FF66FF33"/>
      </colorScale>
    </cfRule>
  </conditionalFormatting>
  <conditionalFormatting sqref="C802">
    <cfRule type="colorScale" priority="1265">
      <colorScale>
        <cfvo type="formula" val="24"/>
        <cfvo type="max" val="0"/>
        <color rgb="FFFF7128"/>
        <color rgb="FF66FF33"/>
      </colorScale>
    </cfRule>
  </conditionalFormatting>
  <conditionalFormatting sqref="G802">
    <cfRule type="colorScale" priority="1266">
      <colorScale>
        <cfvo type="formula" val="24"/>
        <cfvo type="max" val="0"/>
        <color rgb="FFFF7128"/>
        <color rgb="FF66FF33"/>
      </colorScale>
    </cfRule>
  </conditionalFormatting>
  <conditionalFormatting sqref="H802">
    <cfRule type="colorScale" priority="1267">
      <colorScale>
        <cfvo type="formula" val="24"/>
        <cfvo type="max" val="0"/>
        <color rgb="FFFF7128"/>
        <color rgb="FF66FF33"/>
      </colorScale>
    </cfRule>
  </conditionalFormatting>
  <conditionalFormatting sqref="I802">
    <cfRule type="colorScale" priority="1268">
      <colorScale>
        <cfvo type="formula" val="24"/>
        <cfvo type="max" val="0"/>
        <color rgb="FFFF7128"/>
        <color rgb="FF66FF33"/>
      </colorScale>
    </cfRule>
  </conditionalFormatting>
  <conditionalFormatting sqref="J802">
    <cfRule type="colorScale" priority="1269">
      <colorScale>
        <cfvo type="formula" val="24"/>
        <cfvo type="max" val="0"/>
        <color rgb="FFFF7128"/>
        <color rgb="FF66FF33"/>
      </colorScale>
    </cfRule>
  </conditionalFormatting>
  <conditionalFormatting sqref="K802">
    <cfRule type="colorScale" priority="1270">
      <colorScale>
        <cfvo type="formula" val="24"/>
        <cfvo type="max" val="0"/>
        <color rgb="FFFF7128"/>
        <color rgb="FF66FF33"/>
      </colorScale>
    </cfRule>
  </conditionalFormatting>
  <conditionalFormatting sqref="L802">
    <cfRule type="colorScale" priority="1271">
      <colorScale>
        <cfvo type="formula" val="24"/>
        <cfvo type="max" val="0"/>
        <color rgb="FFFF7128"/>
        <color rgb="FF66FF33"/>
      </colorScale>
    </cfRule>
  </conditionalFormatting>
  <conditionalFormatting sqref="M802">
    <cfRule type="colorScale" priority="1272">
      <colorScale>
        <cfvo type="formula" val="24"/>
        <cfvo type="max" val="0"/>
        <color rgb="FFFF7128"/>
        <color rgb="FF66FF33"/>
      </colorScale>
    </cfRule>
  </conditionalFormatting>
  <conditionalFormatting sqref="N802">
    <cfRule type="colorScale" priority="1273">
      <colorScale>
        <cfvo type="formula" val="24"/>
        <cfvo type="max" val="0"/>
        <color rgb="FFFF7128"/>
        <color rgb="FF66FF33"/>
      </colorScale>
    </cfRule>
  </conditionalFormatting>
  <conditionalFormatting sqref="O802">
    <cfRule type="colorScale" priority="1274">
      <colorScale>
        <cfvo type="formula" val="24"/>
        <cfvo type="max" val="0"/>
        <color rgb="FFFF7128"/>
        <color rgb="FF66FF33"/>
      </colorScale>
    </cfRule>
  </conditionalFormatting>
  <conditionalFormatting sqref="P802">
    <cfRule type="colorScale" priority="1275">
      <colorScale>
        <cfvo type="formula" val="24"/>
        <cfvo type="max" val="0"/>
        <color rgb="FFFF7128"/>
        <color rgb="FF66FF33"/>
      </colorScale>
    </cfRule>
  </conditionalFormatting>
  <conditionalFormatting sqref="Q802">
    <cfRule type="colorScale" priority="1276">
      <colorScale>
        <cfvo type="formula" val="24"/>
        <cfvo type="max" val="0"/>
        <color rgb="FFFF7128"/>
        <color rgb="FF66FF33"/>
      </colorScale>
    </cfRule>
  </conditionalFormatting>
  <conditionalFormatting sqref="R802">
    <cfRule type="colorScale" priority="1277">
      <colorScale>
        <cfvo type="formula" val="24"/>
        <cfvo type="max" val="0"/>
        <color rgb="FFFF7128"/>
        <color rgb="FF66FF33"/>
      </colorScale>
    </cfRule>
  </conditionalFormatting>
  <conditionalFormatting sqref="C798:C803">
    <cfRule type="cellIs" dxfId="329" priority="1278" stopIfTrue="1" operator="greaterThan">
      <formula>35</formula>
    </cfRule>
  </conditionalFormatting>
  <conditionalFormatting sqref="M798:M803">
    <cfRule type="cellIs" dxfId="328" priority="1279" stopIfTrue="1" operator="greaterThan">
      <formula>100</formula>
    </cfRule>
  </conditionalFormatting>
  <conditionalFormatting sqref="C773:C796">
    <cfRule type="cellIs" dxfId="327" priority="1280" operator="greaterThan">
      <formula>36</formula>
    </cfRule>
  </conditionalFormatting>
  <conditionalFormatting sqref="C773:C796">
    <cfRule type="cellIs" dxfId="326" priority="1281" operator="between">
      <formula>25</formula>
      <formula>0</formula>
    </cfRule>
  </conditionalFormatting>
  <conditionalFormatting sqref="C773:C796">
    <cfRule type="cellIs" dxfId="325" priority="1282" operator="lessThan">
      <formula>0</formula>
    </cfRule>
  </conditionalFormatting>
  <conditionalFormatting sqref="R805:R828">
    <cfRule type="cellIs" dxfId="324" priority="1283" operator="greaterThan">
      <formula>0</formula>
    </cfRule>
  </conditionalFormatting>
  <conditionalFormatting sqref="E805:E828">
    <cfRule type="cellIs" dxfId="323" priority="1284" operator="greaterThan">
      <formula>1</formula>
    </cfRule>
  </conditionalFormatting>
  <conditionalFormatting sqref="E805:E828">
    <cfRule type="cellIs" dxfId="322" priority="1285" operator="lessThan">
      <formula>0</formula>
    </cfRule>
  </conditionalFormatting>
  <conditionalFormatting sqref="D805:D828">
    <cfRule type="cellIs" dxfId="321" priority="1286" operator="lessThan">
      <formula>0</formula>
    </cfRule>
  </conditionalFormatting>
  <conditionalFormatting sqref="I805:I828">
    <cfRule type="cellIs" dxfId="320" priority="1287" operator="lessThan">
      <formula>0</formula>
    </cfRule>
  </conditionalFormatting>
  <conditionalFormatting sqref="F805:F828">
    <cfRule type="cellIs" dxfId="319" priority="1288" operator="lessThan">
      <formula>0</formula>
    </cfRule>
  </conditionalFormatting>
  <conditionalFormatting sqref="G805:G828">
    <cfRule type="cellIs" dxfId="318" priority="1289" operator="lessThan">
      <formula>0</formula>
    </cfRule>
  </conditionalFormatting>
  <conditionalFormatting sqref="H805:H828">
    <cfRule type="cellIs" dxfId="317" priority="1290" operator="lessThan">
      <formula>0</formula>
    </cfRule>
  </conditionalFormatting>
  <conditionalFormatting sqref="F834">
    <cfRule type="colorScale" priority="1291">
      <colorScale>
        <cfvo type="formula" val="24"/>
        <cfvo type="max" val="0"/>
        <color rgb="FFFF7128"/>
        <color rgb="FF66FF33"/>
      </colorScale>
    </cfRule>
  </conditionalFormatting>
  <conditionalFormatting sqref="E834">
    <cfRule type="colorScale" priority="1292">
      <colorScale>
        <cfvo type="formula" val="24"/>
        <cfvo type="max" val="0"/>
        <color rgb="FFFF7128"/>
        <color rgb="FF66FF33"/>
      </colorScale>
    </cfRule>
  </conditionalFormatting>
  <conditionalFormatting sqref="D834">
    <cfRule type="colorScale" priority="1293">
      <colorScale>
        <cfvo type="formula" val="24"/>
        <cfvo type="max" val="0"/>
        <color rgb="FFFF7128"/>
        <color rgb="FF66FF33"/>
      </colorScale>
    </cfRule>
  </conditionalFormatting>
  <conditionalFormatting sqref="C834">
    <cfRule type="colorScale" priority="1294">
      <colorScale>
        <cfvo type="formula" val="24"/>
        <cfvo type="max" val="0"/>
        <color rgb="FFFF7128"/>
        <color rgb="FF66FF33"/>
      </colorScale>
    </cfRule>
  </conditionalFormatting>
  <conditionalFormatting sqref="G834">
    <cfRule type="colorScale" priority="1295">
      <colorScale>
        <cfvo type="formula" val="24"/>
        <cfvo type="max" val="0"/>
        <color rgb="FFFF7128"/>
        <color rgb="FF66FF33"/>
      </colorScale>
    </cfRule>
  </conditionalFormatting>
  <conditionalFormatting sqref="H834">
    <cfRule type="colorScale" priority="1296">
      <colorScale>
        <cfvo type="formula" val="24"/>
        <cfvo type="max" val="0"/>
        <color rgb="FFFF7128"/>
        <color rgb="FF66FF33"/>
      </colorScale>
    </cfRule>
  </conditionalFormatting>
  <conditionalFormatting sqref="I834">
    <cfRule type="colorScale" priority="1297">
      <colorScale>
        <cfvo type="formula" val="24"/>
        <cfvo type="max" val="0"/>
        <color rgb="FFFF7128"/>
        <color rgb="FF66FF33"/>
      </colorScale>
    </cfRule>
  </conditionalFormatting>
  <conditionalFormatting sqref="J834">
    <cfRule type="colorScale" priority="1298">
      <colorScale>
        <cfvo type="formula" val="24"/>
        <cfvo type="max" val="0"/>
        <color rgb="FFFF7128"/>
        <color rgb="FF66FF33"/>
      </colorScale>
    </cfRule>
  </conditionalFormatting>
  <conditionalFormatting sqref="K834">
    <cfRule type="colorScale" priority="1299">
      <colorScale>
        <cfvo type="formula" val="24"/>
        <cfvo type="max" val="0"/>
        <color rgb="FFFF7128"/>
        <color rgb="FF66FF33"/>
      </colorScale>
    </cfRule>
  </conditionalFormatting>
  <conditionalFormatting sqref="L834">
    <cfRule type="colorScale" priority="1300">
      <colorScale>
        <cfvo type="formula" val="24"/>
        <cfvo type="max" val="0"/>
        <color rgb="FFFF7128"/>
        <color rgb="FF66FF33"/>
      </colorScale>
    </cfRule>
  </conditionalFormatting>
  <conditionalFormatting sqref="M834">
    <cfRule type="colorScale" priority="1301">
      <colorScale>
        <cfvo type="formula" val="24"/>
        <cfvo type="max" val="0"/>
        <color rgb="FFFF7128"/>
        <color rgb="FF66FF33"/>
      </colorScale>
    </cfRule>
  </conditionalFormatting>
  <conditionalFormatting sqref="N834">
    <cfRule type="colorScale" priority="1302">
      <colorScale>
        <cfvo type="formula" val="24"/>
        <cfvo type="max" val="0"/>
        <color rgb="FFFF7128"/>
        <color rgb="FF66FF33"/>
      </colorScale>
    </cfRule>
  </conditionalFormatting>
  <conditionalFormatting sqref="O834">
    <cfRule type="colorScale" priority="1303">
      <colorScale>
        <cfvo type="formula" val="24"/>
        <cfvo type="max" val="0"/>
        <color rgb="FFFF7128"/>
        <color rgb="FF66FF33"/>
      </colorScale>
    </cfRule>
  </conditionalFormatting>
  <conditionalFormatting sqref="P834">
    <cfRule type="colorScale" priority="1304">
      <colorScale>
        <cfvo type="formula" val="24"/>
        <cfvo type="max" val="0"/>
        <color rgb="FFFF7128"/>
        <color rgb="FF66FF33"/>
      </colorScale>
    </cfRule>
  </conditionalFormatting>
  <conditionalFormatting sqref="Q834">
    <cfRule type="colorScale" priority="1305">
      <colorScale>
        <cfvo type="formula" val="24"/>
        <cfvo type="max" val="0"/>
        <color rgb="FFFF7128"/>
        <color rgb="FF66FF33"/>
      </colorScale>
    </cfRule>
  </conditionalFormatting>
  <conditionalFormatting sqref="R834">
    <cfRule type="colorScale" priority="1306">
      <colorScale>
        <cfvo type="formula" val="24"/>
        <cfvo type="max" val="0"/>
        <color rgb="FFFF7128"/>
        <color rgb="FF66FF33"/>
      </colorScale>
    </cfRule>
  </conditionalFormatting>
  <conditionalFormatting sqref="C830:C835">
    <cfRule type="cellIs" dxfId="316" priority="1307" stopIfTrue="1" operator="greaterThan">
      <formula>35</formula>
    </cfRule>
  </conditionalFormatting>
  <conditionalFormatting sqref="M830:M835">
    <cfRule type="cellIs" dxfId="315" priority="1308" stopIfTrue="1" operator="greaterThan">
      <formula>100</formula>
    </cfRule>
  </conditionalFormatting>
  <conditionalFormatting sqref="C805:C828">
    <cfRule type="cellIs" dxfId="314" priority="1309" operator="greaterThan">
      <formula>36</formula>
    </cfRule>
  </conditionalFormatting>
  <conditionalFormatting sqref="C805:C828">
    <cfRule type="cellIs" dxfId="313" priority="1310" operator="between">
      <formula>25</formula>
      <formula>0</formula>
    </cfRule>
  </conditionalFormatting>
  <conditionalFormatting sqref="C805:C828">
    <cfRule type="cellIs" dxfId="312" priority="1311" operator="lessThan">
      <formula>0</formula>
    </cfRule>
  </conditionalFormatting>
  <conditionalFormatting sqref="Q849:Q850 Q860">
    <cfRule type="cellIs" dxfId="311" priority="1312" operator="notBetween">
      <formula>0</formula>
      <formula>360</formula>
    </cfRule>
  </conditionalFormatting>
  <conditionalFormatting sqref="Q849">
    <cfRule type="cellIs" dxfId="310" priority="1313" operator="between">
      <formula>Q848-3</formula>
      <formula>Q848+3</formula>
    </cfRule>
  </conditionalFormatting>
  <conditionalFormatting sqref="Q849">
    <cfRule type="cellIs" dxfId="309" priority="1314" operator="between">
      <formula>Q850-3</formula>
      <formula>Q850+3</formula>
    </cfRule>
  </conditionalFormatting>
  <conditionalFormatting sqref="Q850">
    <cfRule type="cellIs" dxfId="308" priority="1315" operator="between">
      <formula>Q849-3</formula>
      <formula>Q849+3</formula>
    </cfRule>
  </conditionalFormatting>
  <conditionalFormatting sqref="Q850">
    <cfRule type="cellIs" dxfId="307" priority="1316" operator="between">
      <formula>Q851-3</formula>
      <formula>Q851+3</formula>
    </cfRule>
  </conditionalFormatting>
  <conditionalFormatting sqref="Q860">
    <cfRule type="cellIs" dxfId="306" priority="1317" operator="between">
      <formula>Q859-3</formula>
      <formula>Q859+3</formula>
    </cfRule>
  </conditionalFormatting>
  <conditionalFormatting sqref="Q860">
    <cfRule type="cellIs" dxfId="305" priority="1318" operator="between">
      <formula>Q861-3</formula>
      <formula>Q861+3</formula>
    </cfRule>
  </conditionalFormatting>
  <conditionalFormatting sqref="P849:P851 P860">
    <cfRule type="cellIs" dxfId="304" priority="1319" operator="between">
      <formula>0.5</formula>
      <formula>0.01</formula>
    </cfRule>
  </conditionalFormatting>
  <conditionalFormatting sqref="P849:P851 P860">
    <cfRule type="cellIs" dxfId="303" priority="1320" operator="lessThan">
      <formula>0.1</formula>
    </cfRule>
  </conditionalFormatting>
  <conditionalFormatting sqref="O849:O851 O860">
    <cfRule type="cellIs" dxfId="302" priority="1321" operator="greaterThan">
      <formula>1000</formula>
    </cfRule>
  </conditionalFormatting>
  <conditionalFormatting sqref="O849:O851 O860">
    <cfRule type="cellIs" dxfId="301" priority="1322" operator="lessThan">
      <formula>0</formula>
    </cfRule>
  </conditionalFormatting>
  <conditionalFormatting sqref="R837:R860">
    <cfRule type="cellIs" dxfId="300" priority="1323" operator="greaterThan">
      <formula>0</formula>
    </cfRule>
  </conditionalFormatting>
  <conditionalFormatting sqref="N849:N851 N860">
    <cfRule type="cellIs" dxfId="299" priority="1324" operator="between">
      <formula>1000</formula>
      <formula>901</formula>
    </cfRule>
  </conditionalFormatting>
  <conditionalFormatting sqref="N849:N851 N860">
    <cfRule type="cellIs" dxfId="298" priority="1325" operator="greaterThan">
      <formula>1026</formula>
    </cfRule>
  </conditionalFormatting>
  <conditionalFormatting sqref="N849:N851 N860">
    <cfRule type="cellIs" dxfId="297" priority="1326" operator="lessThan">
      <formula>900</formula>
    </cfRule>
  </conditionalFormatting>
  <conditionalFormatting sqref="M849:M851 M860">
    <cfRule type="cellIs" dxfId="296" priority="1327" operator="greaterThan">
      <formula>101</formula>
    </cfRule>
  </conditionalFormatting>
  <conditionalFormatting sqref="M849:M851 M860">
    <cfRule type="cellIs" dxfId="295" priority="1328" operator="between">
      <formula>100</formula>
      <formula>101</formula>
    </cfRule>
  </conditionalFormatting>
  <conditionalFormatting sqref="M849:M851 M860">
    <cfRule type="cellIs" dxfId="294" priority="1329" operator="between">
      <formula>99</formula>
      <formula>100</formula>
    </cfRule>
  </conditionalFormatting>
  <conditionalFormatting sqref="M849:M851 M860">
    <cfRule type="cellIs" dxfId="293" priority="1330" operator="lessThan">
      <formula>20</formula>
    </cfRule>
  </conditionalFormatting>
  <conditionalFormatting sqref="M849:M851 M860">
    <cfRule type="cellIs" dxfId="292" priority="1331" operator="lessThan">
      <formula>0</formula>
    </cfRule>
  </conditionalFormatting>
  <conditionalFormatting sqref="L849:L851 L860">
    <cfRule type="cellIs" dxfId="291" priority="1332" operator="lessThan">
      <formula>0</formula>
    </cfRule>
  </conditionalFormatting>
  <conditionalFormatting sqref="L849:L851 L860">
    <cfRule type="cellIs" dxfId="290" priority="1333" operator="lessThan">
      <formula>15</formula>
    </cfRule>
  </conditionalFormatting>
  <conditionalFormatting sqref="L849:L851 L860">
    <cfRule type="cellIs" dxfId="289" priority="1334" operator="greaterThan">
      <formula>40</formula>
    </cfRule>
  </conditionalFormatting>
  <conditionalFormatting sqref="E837:E860">
    <cfRule type="cellIs" dxfId="288" priority="1335" operator="greaterThan">
      <formula>1</formula>
    </cfRule>
  </conditionalFormatting>
  <conditionalFormatting sqref="E837:E860">
    <cfRule type="cellIs" dxfId="287" priority="1336" operator="lessThan">
      <formula>0</formula>
    </cfRule>
  </conditionalFormatting>
  <conditionalFormatting sqref="D837:D860">
    <cfRule type="cellIs" dxfId="286" priority="1337" operator="lessThan">
      <formula>0</formula>
    </cfRule>
  </conditionalFormatting>
  <conditionalFormatting sqref="I837:I860">
    <cfRule type="cellIs" dxfId="285" priority="1338" operator="lessThan">
      <formula>0</formula>
    </cfRule>
  </conditionalFormatting>
  <conditionalFormatting sqref="F837:F860">
    <cfRule type="cellIs" dxfId="284" priority="1339" operator="lessThan">
      <formula>0</formula>
    </cfRule>
  </conditionalFormatting>
  <conditionalFormatting sqref="G837:G860">
    <cfRule type="cellIs" dxfId="283" priority="1340" operator="lessThan">
      <formula>0</formula>
    </cfRule>
  </conditionalFormatting>
  <conditionalFormatting sqref="H837:H860">
    <cfRule type="cellIs" dxfId="282" priority="1341" operator="lessThan">
      <formula>0</formula>
    </cfRule>
  </conditionalFormatting>
  <conditionalFormatting sqref="J851 J860">
    <cfRule type="cellIs" dxfId="281" priority="1342" operator="lessThan">
      <formula>0</formula>
    </cfRule>
  </conditionalFormatting>
  <conditionalFormatting sqref="J851 J860">
    <cfRule type="cellIs" dxfId="280" priority="1343" operator="greaterThan">
      <formula>985</formula>
    </cfRule>
  </conditionalFormatting>
  <conditionalFormatting sqref="J851 J860">
    <cfRule type="cellIs" dxfId="279" priority="1344" operator="equal">
      <formula>"="</formula>
    </cfRule>
  </conditionalFormatting>
  <conditionalFormatting sqref="J851 J860">
    <cfRule type="cellIs" dxfId="278" priority="1345" operator="between">
      <formula>150</formula>
      <formula>900</formula>
    </cfRule>
  </conditionalFormatting>
  <conditionalFormatting sqref="K851 K860">
    <cfRule type="cellIs" dxfId="277" priority="1346" operator="greaterThan">
      <formula>$J851</formula>
    </cfRule>
  </conditionalFormatting>
  <conditionalFormatting sqref="K851 K860">
    <cfRule type="cellIs" dxfId="276" priority="1347" operator="lessThan">
      <formula>0</formula>
    </cfRule>
  </conditionalFormatting>
  <conditionalFormatting sqref="K851 K860">
    <cfRule type="cellIs" dxfId="275" priority="1348" operator="greaterThan">
      <formula>985</formula>
    </cfRule>
  </conditionalFormatting>
  <conditionalFormatting sqref="K851 K860">
    <cfRule type="cellIs" dxfId="274" priority="1349" operator="equal">
      <formula>"="</formula>
    </cfRule>
  </conditionalFormatting>
  <conditionalFormatting sqref="K851 K860">
    <cfRule type="cellIs" dxfId="273" priority="1350" operator="between">
      <formula>150</formula>
      <formula>900</formula>
    </cfRule>
  </conditionalFormatting>
  <conditionalFormatting sqref="K851 K860">
    <cfRule type="cellIs" dxfId="272" priority="1351" operator="equal">
      <formula>$J851</formula>
    </cfRule>
  </conditionalFormatting>
  <conditionalFormatting sqref="J851 J860">
    <cfRule type="cellIs" dxfId="271" priority="1352" operator="lessThan">
      <formula>$K851</formula>
    </cfRule>
  </conditionalFormatting>
  <conditionalFormatting sqref="J851 J860">
    <cfRule type="cellIs" dxfId="270" priority="1353" operator="equal">
      <formula>$K851</formula>
    </cfRule>
  </conditionalFormatting>
  <conditionalFormatting sqref="K851 K860">
    <cfRule type="cellIs" dxfId="269" priority="1354" operator="equal">
      <formula>$K852</formula>
    </cfRule>
  </conditionalFormatting>
  <conditionalFormatting sqref="J851 J860">
    <cfRule type="cellIs" dxfId="268" priority="1355" operator="equal">
      <formula>$J852</formula>
    </cfRule>
  </conditionalFormatting>
  <conditionalFormatting sqref="F866">
    <cfRule type="colorScale" priority="1356">
      <colorScale>
        <cfvo type="formula" val="24"/>
        <cfvo type="max" val="0"/>
        <color rgb="FFFF7128"/>
        <color rgb="FF66FF33"/>
      </colorScale>
    </cfRule>
  </conditionalFormatting>
  <conditionalFormatting sqref="E866">
    <cfRule type="colorScale" priority="1357">
      <colorScale>
        <cfvo type="formula" val="24"/>
        <cfvo type="max" val="0"/>
        <color rgb="FFFF7128"/>
        <color rgb="FF66FF33"/>
      </colorScale>
    </cfRule>
  </conditionalFormatting>
  <conditionalFormatting sqref="D866">
    <cfRule type="colorScale" priority="1358">
      <colorScale>
        <cfvo type="formula" val="24"/>
        <cfvo type="max" val="0"/>
        <color rgb="FFFF7128"/>
        <color rgb="FF66FF33"/>
      </colorScale>
    </cfRule>
  </conditionalFormatting>
  <conditionalFormatting sqref="C866">
    <cfRule type="colorScale" priority="1359">
      <colorScale>
        <cfvo type="formula" val="24"/>
        <cfvo type="max" val="0"/>
        <color rgb="FFFF7128"/>
        <color rgb="FF66FF33"/>
      </colorScale>
    </cfRule>
  </conditionalFormatting>
  <conditionalFormatting sqref="G866">
    <cfRule type="colorScale" priority="1360">
      <colorScale>
        <cfvo type="formula" val="24"/>
        <cfvo type="max" val="0"/>
        <color rgb="FFFF7128"/>
        <color rgb="FF66FF33"/>
      </colorScale>
    </cfRule>
  </conditionalFormatting>
  <conditionalFormatting sqref="H866">
    <cfRule type="colorScale" priority="1361">
      <colorScale>
        <cfvo type="formula" val="24"/>
        <cfvo type="max" val="0"/>
        <color rgb="FFFF7128"/>
        <color rgb="FF66FF33"/>
      </colorScale>
    </cfRule>
  </conditionalFormatting>
  <conditionalFormatting sqref="I866">
    <cfRule type="colorScale" priority="1362">
      <colorScale>
        <cfvo type="formula" val="24"/>
        <cfvo type="max" val="0"/>
        <color rgb="FFFF7128"/>
        <color rgb="FF66FF33"/>
      </colorScale>
    </cfRule>
  </conditionalFormatting>
  <conditionalFormatting sqref="J866">
    <cfRule type="colorScale" priority="1363">
      <colorScale>
        <cfvo type="formula" val="24"/>
        <cfvo type="max" val="0"/>
        <color rgb="FFFF7128"/>
        <color rgb="FF66FF33"/>
      </colorScale>
    </cfRule>
  </conditionalFormatting>
  <conditionalFormatting sqref="K866">
    <cfRule type="colorScale" priority="1364">
      <colorScale>
        <cfvo type="formula" val="24"/>
        <cfvo type="max" val="0"/>
        <color rgb="FFFF7128"/>
        <color rgb="FF66FF33"/>
      </colorScale>
    </cfRule>
  </conditionalFormatting>
  <conditionalFormatting sqref="L866">
    <cfRule type="colorScale" priority="1365">
      <colorScale>
        <cfvo type="formula" val="24"/>
        <cfvo type="max" val="0"/>
        <color rgb="FFFF7128"/>
        <color rgb="FF66FF33"/>
      </colorScale>
    </cfRule>
  </conditionalFormatting>
  <conditionalFormatting sqref="M866">
    <cfRule type="colorScale" priority="1366">
      <colorScale>
        <cfvo type="formula" val="24"/>
        <cfvo type="max" val="0"/>
        <color rgb="FFFF7128"/>
        <color rgb="FF66FF33"/>
      </colorScale>
    </cfRule>
  </conditionalFormatting>
  <conditionalFormatting sqref="N866">
    <cfRule type="colorScale" priority="1367">
      <colorScale>
        <cfvo type="formula" val="24"/>
        <cfvo type="max" val="0"/>
        <color rgb="FFFF7128"/>
        <color rgb="FF66FF33"/>
      </colorScale>
    </cfRule>
  </conditionalFormatting>
  <conditionalFormatting sqref="O866">
    <cfRule type="colorScale" priority="1368">
      <colorScale>
        <cfvo type="formula" val="24"/>
        <cfvo type="max" val="0"/>
        <color rgb="FFFF7128"/>
        <color rgb="FF66FF33"/>
      </colorScale>
    </cfRule>
  </conditionalFormatting>
  <conditionalFormatting sqref="P866">
    <cfRule type="colorScale" priority="1369">
      <colorScale>
        <cfvo type="formula" val="24"/>
        <cfvo type="max" val="0"/>
        <color rgb="FFFF7128"/>
        <color rgb="FF66FF33"/>
      </colorScale>
    </cfRule>
  </conditionalFormatting>
  <conditionalFormatting sqref="Q866">
    <cfRule type="colorScale" priority="1370">
      <colorScale>
        <cfvo type="formula" val="24"/>
        <cfvo type="max" val="0"/>
        <color rgb="FFFF7128"/>
        <color rgb="FF66FF33"/>
      </colorScale>
    </cfRule>
  </conditionalFormatting>
  <conditionalFormatting sqref="R866">
    <cfRule type="colorScale" priority="1371">
      <colorScale>
        <cfvo type="formula" val="24"/>
        <cfvo type="max" val="0"/>
        <color rgb="FFFF7128"/>
        <color rgb="FF66FF33"/>
      </colorScale>
    </cfRule>
  </conditionalFormatting>
  <conditionalFormatting sqref="C862:C867">
    <cfRule type="cellIs" dxfId="267" priority="1372" stopIfTrue="1" operator="greaterThan">
      <formula>35</formula>
    </cfRule>
  </conditionalFormatting>
  <conditionalFormatting sqref="M862:M867">
    <cfRule type="cellIs" dxfId="266" priority="1373" stopIfTrue="1" operator="greaterThan">
      <formula>100</formula>
    </cfRule>
  </conditionalFormatting>
  <conditionalFormatting sqref="C837:C860">
    <cfRule type="cellIs" dxfId="265" priority="1374" operator="greaterThan">
      <formula>36</formula>
    </cfRule>
  </conditionalFormatting>
  <conditionalFormatting sqref="C837:C860">
    <cfRule type="cellIs" dxfId="264" priority="1375" operator="between">
      <formula>25</formula>
      <formula>0</formula>
    </cfRule>
  </conditionalFormatting>
  <conditionalFormatting sqref="C837:C860">
    <cfRule type="cellIs" dxfId="263" priority="1376" operator="lessThan">
      <formula>0</formula>
    </cfRule>
  </conditionalFormatting>
  <conditionalFormatting sqref="Q878 Q881:Q882">
    <cfRule type="cellIs" dxfId="262" priority="1377" operator="notBetween">
      <formula>0</formula>
      <formula>360</formula>
    </cfRule>
  </conditionalFormatting>
  <conditionalFormatting sqref="Q878">
    <cfRule type="cellIs" dxfId="261" priority="1378" operator="between">
      <formula>Q877-3</formula>
      <formula>Q877+3</formula>
    </cfRule>
  </conditionalFormatting>
  <conditionalFormatting sqref="Q878">
    <cfRule type="cellIs" dxfId="260" priority="1379" operator="between">
      <formula>Q879-3</formula>
      <formula>Q879+3</formula>
    </cfRule>
  </conditionalFormatting>
  <conditionalFormatting sqref="Q881">
    <cfRule type="cellIs" dxfId="259" priority="1380" operator="between">
      <formula>Q880-3</formula>
      <formula>Q880+3</formula>
    </cfRule>
  </conditionalFormatting>
  <conditionalFormatting sqref="Q881">
    <cfRule type="cellIs" dxfId="258" priority="1381" operator="between">
      <formula>Q882-3</formula>
      <formula>Q882+3</formula>
    </cfRule>
  </conditionalFormatting>
  <conditionalFormatting sqref="Q882">
    <cfRule type="cellIs" dxfId="257" priority="1382" operator="between">
      <formula>Q881-3</formula>
      <formula>Q881+3</formula>
    </cfRule>
  </conditionalFormatting>
  <conditionalFormatting sqref="Q882">
    <cfRule type="cellIs" dxfId="256" priority="1383" operator="between">
      <formula>Q883-3</formula>
      <formula>Q883+3</formula>
    </cfRule>
  </conditionalFormatting>
  <conditionalFormatting sqref="P878:P882">
    <cfRule type="cellIs" dxfId="255" priority="1384" operator="between">
      <formula>0.5</formula>
      <formula>0.01</formula>
    </cfRule>
  </conditionalFormatting>
  <conditionalFormatting sqref="P878:P882">
    <cfRule type="cellIs" dxfId="254" priority="1385" operator="lessThan">
      <formula>0.1</formula>
    </cfRule>
  </conditionalFormatting>
  <conditionalFormatting sqref="O878:O882">
    <cfRule type="cellIs" dxfId="253" priority="1386" operator="greaterThan">
      <formula>1000</formula>
    </cfRule>
  </conditionalFormatting>
  <conditionalFormatting sqref="O878:O882">
    <cfRule type="cellIs" dxfId="252" priority="1387" operator="lessThan">
      <formula>0</formula>
    </cfRule>
  </conditionalFormatting>
  <conditionalFormatting sqref="R878:R892">
    <cfRule type="cellIs" dxfId="251" priority="1388" operator="greaterThan">
      <formula>0</formula>
    </cfRule>
  </conditionalFormatting>
  <conditionalFormatting sqref="N878:N882">
    <cfRule type="cellIs" dxfId="250" priority="1389" operator="between">
      <formula>1000</formula>
      <formula>901</formula>
    </cfRule>
  </conditionalFormatting>
  <conditionalFormatting sqref="N878:N882">
    <cfRule type="cellIs" dxfId="249" priority="1390" operator="greaterThan">
      <formula>1026</formula>
    </cfRule>
  </conditionalFormatting>
  <conditionalFormatting sqref="N878:N882">
    <cfRule type="cellIs" dxfId="248" priority="1391" operator="lessThan">
      <formula>900</formula>
    </cfRule>
  </conditionalFormatting>
  <conditionalFormatting sqref="M878:M882">
    <cfRule type="cellIs" dxfId="247" priority="1392" operator="greaterThan">
      <formula>101</formula>
    </cfRule>
  </conditionalFormatting>
  <conditionalFormatting sqref="M878:M882">
    <cfRule type="cellIs" dxfId="246" priority="1393" operator="between">
      <formula>100</formula>
      <formula>101</formula>
    </cfRule>
  </conditionalFormatting>
  <conditionalFormatting sqref="M878:M882">
    <cfRule type="cellIs" dxfId="245" priority="1394" operator="between">
      <formula>99</formula>
      <formula>100</formula>
    </cfRule>
  </conditionalFormatting>
  <conditionalFormatting sqref="M878:M882">
    <cfRule type="cellIs" dxfId="244" priority="1395" operator="lessThan">
      <formula>20</formula>
    </cfRule>
  </conditionalFormatting>
  <conditionalFormatting sqref="M878:M882">
    <cfRule type="cellIs" dxfId="243" priority="1396" operator="lessThan">
      <formula>0</formula>
    </cfRule>
  </conditionalFormatting>
  <conditionalFormatting sqref="L878:L882">
    <cfRule type="cellIs" dxfId="242" priority="1397" operator="lessThan">
      <formula>0</formula>
    </cfRule>
  </conditionalFormatting>
  <conditionalFormatting sqref="L878:L882">
    <cfRule type="cellIs" dxfId="241" priority="1398" operator="lessThan">
      <formula>15</formula>
    </cfRule>
  </conditionalFormatting>
  <conditionalFormatting sqref="L878:L882">
    <cfRule type="cellIs" dxfId="240" priority="1399" operator="greaterThan">
      <formula>40</formula>
    </cfRule>
  </conditionalFormatting>
  <conditionalFormatting sqref="E878:E892">
    <cfRule type="cellIs" dxfId="239" priority="1400" operator="greaterThan">
      <formula>1</formula>
    </cfRule>
  </conditionalFormatting>
  <conditionalFormatting sqref="E878:E892">
    <cfRule type="cellIs" dxfId="238" priority="1401" operator="lessThan">
      <formula>0</formula>
    </cfRule>
  </conditionalFormatting>
  <conditionalFormatting sqref="D878:D892">
    <cfRule type="cellIs" dxfId="237" priority="1402" operator="lessThan">
      <formula>0</formula>
    </cfRule>
  </conditionalFormatting>
  <conditionalFormatting sqref="I878:I892">
    <cfRule type="cellIs" dxfId="236" priority="1403" operator="lessThan">
      <formula>0</formula>
    </cfRule>
  </conditionalFormatting>
  <conditionalFormatting sqref="F878:F892">
    <cfRule type="cellIs" dxfId="235" priority="1404" operator="lessThan">
      <formula>0</formula>
    </cfRule>
  </conditionalFormatting>
  <conditionalFormatting sqref="G878:G892">
    <cfRule type="cellIs" dxfId="234" priority="1405" operator="lessThan">
      <formula>0</formula>
    </cfRule>
  </conditionalFormatting>
  <conditionalFormatting sqref="H878:H892">
    <cfRule type="cellIs" dxfId="233" priority="1406" operator="lessThan">
      <formula>0</formula>
    </cfRule>
  </conditionalFormatting>
  <conditionalFormatting sqref="J878:J882">
    <cfRule type="cellIs" dxfId="232" priority="1407" operator="lessThan">
      <formula>0</formula>
    </cfRule>
  </conditionalFormatting>
  <conditionalFormatting sqref="J878:J882">
    <cfRule type="cellIs" dxfId="231" priority="1408" operator="greaterThan">
      <formula>985</formula>
    </cfRule>
  </conditionalFormatting>
  <conditionalFormatting sqref="J878:J882">
    <cfRule type="cellIs" dxfId="230" priority="1409" operator="equal">
      <formula>"="</formula>
    </cfRule>
  </conditionalFormatting>
  <conditionalFormatting sqref="J878:J882">
    <cfRule type="cellIs" dxfId="229" priority="1410" operator="between">
      <formula>150</formula>
      <formula>900</formula>
    </cfRule>
  </conditionalFormatting>
  <conditionalFormatting sqref="K878:K882">
    <cfRule type="cellIs" dxfId="228" priority="1411" operator="greaterThan">
      <formula>$J878</formula>
    </cfRule>
  </conditionalFormatting>
  <conditionalFormatting sqref="K878:K882">
    <cfRule type="cellIs" dxfId="227" priority="1412" operator="lessThan">
      <formula>0</formula>
    </cfRule>
  </conditionalFormatting>
  <conditionalFormatting sqref="K878:K882">
    <cfRule type="cellIs" dxfId="226" priority="1413" operator="greaterThan">
      <formula>985</formula>
    </cfRule>
  </conditionalFormatting>
  <conditionalFormatting sqref="K878:K882">
    <cfRule type="cellIs" dxfId="225" priority="1414" operator="equal">
      <formula>"="</formula>
    </cfRule>
  </conditionalFormatting>
  <conditionalFormatting sqref="K878:K882">
    <cfRule type="cellIs" dxfId="224" priority="1415" operator="between">
      <formula>150</formula>
      <formula>900</formula>
    </cfRule>
  </conditionalFormatting>
  <conditionalFormatting sqref="K878:K882">
    <cfRule type="cellIs" dxfId="223" priority="1416" operator="equal">
      <formula>$J878</formula>
    </cfRule>
  </conditionalFormatting>
  <conditionalFormatting sqref="J878:J882">
    <cfRule type="cellIs" dxfId="222" priority="1417" operator="lessThan">
      <formula>$K878</formula>
    </cfRule>
  </conditionalFormatting>
  <conditionalFormatting sqref="J878:J882">
    <cfRule type="cellIs" dxfId="221" priority="1418" operator="equal">
      <formula>$K878</formula>
    </cfRule>
  </conditionalFormatting>
  <conditionalFormatting sqref="K878:K882">
    <cfRule type="cellIs" dxfId="220" priority="1419" operator="equal">
      <formula>$K879</formula>
    </cfRule>
  </conditionalFormatting>
  <conditionalFormatting sqref="J878:J882">
    <cfRule type="cellIs" dxfId="219" priority="1420" operator="equal">
      <formula>$J879</formula>
    </cfRule>
  </conditionalFormatting>
  <conditionalFormatting sqref="F898">
    <cfRule type="colorScale" priority="1421">
      <colorScale>
        <cfvo type="formula" val="24"/>
        <cfvo type="max" val="0"/>
        <color rgb="FFFF7128"/>
        <color rgb="FF66FF33"/>
      </colorScale>
    </cfRule>
  </conditionalFormatting>
  <conditionalFormatting sqref="E898">
    <cfRule type="colorScale" priority="1422">
      <colorScale>
        <cfvo type="formula" val="24"/>
        <cfvo type="max" val="0"/>
        <color rgb="FFFF7128"/>
        <color rgb="FF66FF33"/>
      </colorScale>
    </cfRule>
  </conditionalFormatting>
  <conditionalFormatting sqref="D898">
    <cfRule type="colorScale" priority="1423">
      <colorScale>
        <cfvo type="formula" val="24"/>
        <cfvo type="max" val="0"/>
        <color rgb="FFFF7128"/>
        <color rgb="FF66FF33"/>
      </colorScale>
    </cfRule>
  </conditionalFormatting>
  <conditionalFormatting sqref="C898">
    <cfRule type="colorScale" priority="1424">
      <colorScale>
        <cfvo type="formula" val="24"/>
        <cfvo type="max" val="0"/>
        <color rgb="FFFF7128"/>
        <color rgb="FF66FF33"/>
      </colorScale>
    </cfRule>
  </conditionalFormatting>
  <conditionalFormatting sqref="G898">
    <cfRule type="colorScale" priority="1425">
      <colorScale>
        <cfvo type="formula" val="24"/>
        <cfvo type="max" val="0"/>
        <color rgb="FFFF7128"/>
        <color rgb="FF66FF33"/>
      </colorScale>
    </cfRule>
  </conditionalFormatting>
  <conditionalFormatting sqref="H898">
    <cfRule type="colorScale" priority="1426">
      <colorScale>
        <cfvo type="formula" val="24"/>
        <cfvo type="max" val="0"/>
        <color rgb="FFFF7128"/>
        <color rgb="FF66FF33"/>
      </colorScale>
    </cfRule>
  </conditionalFormatting>
  <conditionalFormatting sqref="I898">
    <cfRule type="colorScale" priority="1427">
      <colorScale>
        <cfvo type="formula" val="24"/>
        <cfvo type="max" val="0"/>
        <color rgb="FFFF7128"/>
        <color rgb="FF66FF33"/>
      </colorScale>
    </cfRule>
  </conditionalFormatting>
  <conditionalFormatting sqref="J898">
    <cfRule type="colorScale" priority="1428">
      <colorScale>
        <cfvo type="formula" val="24"/>
        <cfvo type="max" val="0"/>
        <color rgb="FFFF7128"/>
        <color rgb="FF66FF33"/>
      </colorScale>
    </cfRule>
  </conditionalFormatting>
  <conditionalFormatting sqref="K898">
    <cfRule type="colorScale" priority="1429">
      <colorScale>
        <cfvo type="formula" val="24"/>
        <cfvo type="max" val="0"/>
        <color rgb="FFFF7128"/>
        <color rgb="FF66FF33"/>
      </colorScale>
    </cfRule>
  </conditionalFormatting>
  <conditionalFormatting sqref="L898">
    <cfRule type="colorScale" priority="1430">
      <colorScale>
        <cfvo type="formula" val="24"/>
        <cfvo type="max" val="0"/>
        <color rgb="FFFF7128"/>
        <color rgb="FF66FF33"/>
      </colorScale>
    </cfRule>
  </conditionalFormatting>
  <conditionalFormatting sqref="M898">
    <cfRule type="colorScale" priority="1431">
      <colorScale>
        <cfvo type="formula" val="24"/>
        <cfvo type="max" val="0"/>
        <color rgb="FFFF7128"/>
        <color rgb="FF66FF33"/>
      </colorScale>
    </cfRule>
  </conditionalFormatting>
  <conditionalFormatting sqref="N898">
    <cfRule type="colorScale" priority="1432">
      <colorScale>
        <cfvo type="formula" val="24"/>
        <cfvo type="max" val="0"/>
        <color rgb="FFFF7128"/>
        <color rgb="FF66FF33"/>
      </colorScale>
    </cfRule>
  </conditionalFormatting>
  <conditionalFormatting sqref="O898">
    <cfRule type="colorScale" priority="1433">
      <colorScale>
        <cfvo type="formula" val="24"/>
        <cfvo type="max" val="0"/>
        <color rgb="FFFF7128"/>
        <color rgb="FF66FF33"/>
      </colorScale>
    </cfRule>
  </conditionalFormatting>
  <conditionalFormatting sqref="P898">
    <cfRule type="colorScale" priority="1434">
      <colorScale>
        <cfvo type="formula" val="24"/>
        <cfvo type="max" val="0"/>
        <color rgb="FFFF7128"/>
        <color rgb="FF66FF33"/>
      </colorScale>
    </cfRule>
  </conditionalFormatting>
  <conditionalFormatting sqref="Q898">
    <cfRule type="colorScale" priority="1435">
      <colorScale>
        <cfvo type="formula" val="24"/>
        <cfvo type="max" val="0"/>
        <color rgb="FFFF7128"/>
        <color rgb="FF66FF33"/>
      </colorScale>
    </cfRule>
  </conditionalFormatting>
  <conditionalFormatting sqref="R898">
    <cfRule type="colorScale" priority="1436">
      <colorScale>
        <cfvo type="formula" val="24"/>
        <cfvo type="max" val="0"/>
        <color rgb="FFFF7128"/>
        <color rgb="FF66FF33"/>
      </colorScale>
    </cfRule>
  </conditionalFormatting>
  <conditionalFormatting sqref="C894:C899">
    <cfRule type="cellIs" dxfId="218" priority="1437" stopIfTrue="1" operator="greaterThan">
      <formula>35</formula>
    </cfRule>
  </conditionalFormatting>
  <conditionalFormatting sqref="M894:M899">
    <cfRule type="cellIs" dxfId="217" priority="1438" stopIfTrue="1" operator="greaterThan">
      <formula>100</formula>
    </cfRule>
  </conditionalFormatting>
  <conditionalFormatting sqref="C878:C892">
    <cfRule type="cellIs" dxfId="216" priority="1439" operator="greaterThan">
      <formula>36</formula>
    </cfRule>
  </conditionalFormatting>
  <conditionalFormatting sqref="C878:C892">
    <cfRule type="cellIs" dxfId="215" priority="1440" operator="between">
      <formula>25</formula>
      <formula>0</formula>
    </cfRule>
  </conditionalFormatting>
  <conditionalFormatting sqref="C878:C892">
    <cfRule type="cellIs" dxfId="214" priority="1441" operator="lessThan">
      <formula>0</formula>
    </cfRule>
  </conditionalFormatting>
  <conditionalFormatting sqref="Q910">
    <cfRule type="cellIs" dxfId="213" priority="1442" operator="notBetween">
      <formula>0</formula>
      <formula>360</formula>
    </cfRule>
  </conditionalFormatting>
  <conditionalFormatting sqref="Q910">
    <cfRule type="cellIs" dxfId="212" priority="1443" operator="between">
      <formula>Q909-3</formula>
      <formula>Q909+3</formula>
    </cfRule>
  </conditionalFormatting>
  <conditionalFormatting sqref="Q910">
    <cfRule type="cellIs" dxfId="211" priority="1444" operator="between">
      <formula>Q911-3</formula>
      <formula>Q911+3</formula>
    </cfRule>
  </conditionalFormatting>
  <conditionalFormatting sqref="P910">
    <cfRule type="cellIs" dxfId="210" priority="1445" operator="between">
      <formula>0.5</formula>
      <formula>0.01</formula>
    </cfRule>
  </conditionalFormatting>
  <conditionalFormatting sqref="P910">
    <cfRule type="cellIs" dxfId="209" priority="1446" operator="lessThan">
      <formula>0.1</formula>
    </cfRule>
  </conditionalFormatting>
  <conditionalFormatting sqref="O910">
    <cfRule type="cellIs" dxfId="208" priority="1447" operator="greaterThan">
      <formula>1000</formula>
    </cfRule>
  </conditionalFormatting>
  <conditionalFormatting sqref="O910">
    <cfRule type="cellIs" dxfId="207" priority="1448" operator="lessThan">
      <formula>0</formula>
    </cfRule>
  </conditionalFormatting>
  <conditionalFormatting sqref="R910:R924">
    <cfRule type="cellIs" dxfId="206" priority="1449" operator="greaterThan">
      <formula>0</formula>
    </cfRule>
  </conditionalFormatting>
  <conditionalFormatting sqref="N910">
    <cfRule type="cellIs" dxfId="205" priority="1450" operator="between">
      <formula>1000</formula>
      <formula>901</formula>
    </cfRule>
  </conditionalFormatting>
  <conditionalFormatting sqref="N910">
    <cfRule type="cellIs" dxfId="204" priority="1451" operator="greaterThan">
      <formula>1026</formula>
    </cfRule>
  </conditionalFormatting>
  <conditionalFormatting sqref="N910">
    <cfRule type="cellIs" dxfId="203" priority="1452" operator="lessThan">
      <formula>900</formula>
    </cfRule>
  </conditionalFormatting>
  <conditionalFormatting sqref="M910">
    <cfRule type="cellIs" dxfId="202" priority="1453" operator="greaterThan">
      <formula>101</formula>
    </cfRule>
  </conditionalFormatting>
  <conditionalFormatting sqref="M910">
    <cfRule type="cellIs" dxfId="201" priority="1454" operator="between">
      <formula>100</formula>
      <formula>101</formula>
    </cfRule>
  </conditionalFormatting>
  <conditionalFormatting sqref="M910">
    <cfRule type="cellIs" dxfId="200" priority="1455" operator="between">
      <formula>99</formula>
      <formula>100</formula>
    </cfRule>
  </conditionalFormatting>
  <conditionalFormatting sqref="M910">
    <cfRule type="cellIs" dxfId="199" priority="1456" operator="lessThan">
      <formula>20</formula>
    </cfRule>
  </conditionalFormatting>
  <conditionalFormatting sqref="M910">
    <cfRule type="cellIs" dxfId="198" priority="1457" operator="lessThan">
      <formula>0</formula>
    </cfRule>
  </conditionalFormatting>
  <conditionalFormatting sqref="L910">
    <cfRule type="cellIs" dxfId="197" priority="1458" operator="lessThan">
      <formula>0</formula>
    </cfRule>
  </conditionalFormatting>
  <conditionalFormatting sqref="L910">
    <cfRule type="cellIs" dxfId="196" priority="1459" operator="lessThan">
      <formula>15</formula>
    </cfRule>
  </conditionalFormatting>
  <conditionalFormatting sqref="L910">
    <cfRule type="cellIs" dxfId="195" priority="1460" operator="greaterThan">
      <formula>40</formula>
    </cfRule>
  </conditionalFormatting>
  <conditionalFormatting sqref="E910:E924">
    <cfRule type="cellIs" dxfId="194" priority="1461" operator="greaterThan">
      <formula>1</formula>
    </cfRule>
  </conditionalFormatting>
  <conditionalFormatting sqref="E910:E924">
    <cfRule type="cellIs" dxfId="193" priority="1462" operator="lessThan">
      <formula>0</formula>
    </cfRule>
  </conditionalFormatting>
  <conditionalFormatting sqref="D910:D924">
    <cfRule type="cellIs" dxfId="192" priority="1463" operator="lessThan">
      <formula>0</formula>
    </cfRule>
  </conditionalFormatting>
  <conditionalFormatting sqref="I910:I924">
    <cfRule type="cellIs" dxfId="191" priority="1464" operator="lessThan">
      <formula>0</formula>
    </cfRule>
  </conditionalFormatting>
  <conditionalFormatting sqref="F910:F924">
    <cfRule type="cellIs" dxfId="190" priority="1465" operator="lessThan">
      <formula>0</formula>
    </cfRule>
  </conditionalFormatting>
  <conditionalFormatting sqref="G910:G924">
    <cfRule type="cellIs" dxfId="189" priority="1466" operator="lessThan">
      <formula>0</formula>
    </cfRule>
  </conditionalFormatting>
  <conditionalFormatting sqref="H910:H924">
    <cfRule type="cellIs" dxfId="188" priority="1467" operator="lessThan">
      <formula>0</formula>
    </cfRule>
  </conditionalFormatting>
  <conditionalFormatting sqref="J918:J924">
    <cfRule type="cellIs" dxfId="187" priority="1468" operator="lessThan">
      <formula>0</formula>
    </cfRule>
  </conditionalFormatting>
  <conditionalFormatting sqref="J918:J924">
    <cfRule type="cellIs" dxfId="186" priority="1469" operator="greaterThan">
      <formula>985</formula>
    </cfRule>
  </conditionalFormatting>
  <conditionalFormatting sqref="J918:J924">
    <cfRule type="cellIs" dxfId="185" priority="1470" operator="equal">
      <formula>"="</formula>
    </cfRule>
  </conditionalFormatting>
  <conditionalFormatting sqref="J918:J924">
    <cfRule type="cellIs" dxfId="184" priority="1471" operator="between">
      <formula>150</formula>
      <formula>900</formula>
    </cfRule>
  </conditionalFormatting>
  <conditionalFormatting sqref="J918:J924">
    <cfRule type="cellIs" dxfId="183" priority="1472" operator="lessThan">
      <formula>$K918</formula>
    </cfRule>
  </conditionalFormatting>
  <conditionalFormatting sqref="J918:J924">
    <cfRule type="cellIs" dxfId="182" priority="1473" operator="equal">
      <formula>$K918</formula>
    </cfRule>
  </conditionalFormatting>
  <conditionalFormatting sqref="J918:J924">
    <cfRule type="cellIs" dxfId="181" priority="1474" operator="equal">
      <formula>$J919</formula>
    </cfRule>
  </conditionalFormatting>
  <conditionalFormatting sqref="F930">
    <cfRule type="colorScale" priority="1475">
      <colorScale>
        <cfvo type="formula" val="24"/>
        <cfvo type="max" val="0"/>
        <color rgb="FFFF7128"/>
        <color rgb="FF66FF33"/>
      </colorScale>
    </cfRule>
  </conditionalFormatting>
  <conditionalFormatting sqref="E930">
    <cfRule type="colorScale" priority="1476">
      <colorScale>
        <cfvo type="formula" val="24"/>
        <cfvo type="max" val="0"/>
        <color rgb="FFFF7128"/>
        <color rgb="FF66FF33"/>
      </colorScale>
    </cfRule>
  </conditionalFormatting>
  <conditionalFormatting sqref="D930">
    <cfRule type="colorScale" priority="1477">
      <colorScale>
        <cfvo type="formula" val="24"/>
        <cfvo type="max" val="0"/>
        <color rgb="FFFF7128"/>
        <color rgb="FF66FF33"/>
      </colorScale>
    </cfRule>
  </conditionalFormatting>
  <conditionalFormatting sqref="C930">
    <cfRule type="colorScale" priority="1478">
      <colorScale>
        <cfvo type="formula" val="24"/>
        <cfvo type="max" val="0"/>
        <color rgb="FFFF7128"/>
        <color rgb="FF66FF33"/>
      </colorScale>
    </cfRule>
  </conditionalFormatting>
  <conditionalFormatting sqref="G930">
    <cfRule type="colorScale" priority="1479">
      <colorScale>
        <cfvo type="formula" val="24"/>
        <cfvo type="max" val="0"/>
        <color rgb="FFFF7128"/>
        <color rgb="FF66FF33"/>
      </colorScale>
    </cfRule>
  </conditionalFormatting>
  <conditionalFormatting sqref="H930">
    <cfRule type="colorScale" priority="1480">
      <colorScale>
        <cfvo type="formula" val="24"/>
        <cfvo type="max" val="0"/>
        <color rgb="FFFF7128"/>
        <color rgb="FF66FF33"/>
      </colorScale>
    </cfRule>
  </conditionalFormatting>
  <conditionalFormatting sqref="I930">
    <cfRule type="colorScale" priority="1481">
      <colorScale>
        <cfvo type="formula" val="24"/>
        <cfvo type="max" val="0"/>
        <color rgb="FFFF7128"/>
        <color rgb="FF66FF33"/>
      </colorScale>
    </cfRule>
  </conditionalFormatting>
  <conditionalFormatting sqref="J930">
    <cfRule type="colorScale" priority="1482">
      <colorScale>
        <cfvo type="formula" val="24"/>
        <cfvo type="max" val="0"/>
        <color rgb="FFFF7128"/>
        <color rgb="FF66FF33"/>
      </colorScale>
    </cfRule>
  </conditionalFormatting>
  <conditionalFormatting sqref="K930">
    <cfRule type="colorScale" priority="1483">
      <colorScale>
        <cfvo type="formula" val="24"/>
        <cfvo type="max" val="0"/>
        <color rgb="FFFF7128"/>
        <color rgb="FF66FF33"/>
      </colorScale>
    </cfRule>
  </conditionalFormatting>
  <conditionalFormatting sqref="L930">
    <cfRule type="colorScale" priority="1484">
      <colorScale>
        <cfvo type="formula" val="24"/>
        <cfvo type="max" val="0"/>
        <color rgb="FFFF7128"/>
        <color rgb="FF66FF33"/>
      </colorScale>
    </cfRule>
  </conditionalFormatting>
  <conditionalFormatting sqref="M930">
    <cfRule type="colorScale" priority="1485">
      <colorScale>
        <cfvo type="formula" val="24"/>
        <cfvo type="max" val="0"/>
        <color rgb="FFFF7128"/>
        <color rgb="FF66FF33"/>
      </colorScale>
    </cfRule>
  </conditionalFormatting>
  <conditionalFormatting sqref="N930">
    <cfRule type="colorScale" priority="1486">
      <colorScale>
        <cfvo type="formula" val="24"/>
        <cfvo type="max" val="0"/>
        <color rgb="FFFF7128"/>
        <color rgb="FF66FF33"/>
      </colorScale>
    </cfRule>
  </conditionalFormatting>
  <conditionalFormatting sqref="O930">
    <cfRule type="colorScale" priority="1487">
      <colorScale>
        <cfvo type="formula" val="24"/>
        <cfvo type="max" val="0"/>
        <color rgb="FFFF7128"/>
        <color rgb="FF66FF33"/>
      </colorScale>
    </cfRule>
  </conditionalFormatting>
  <conditionalFormatting sqref="P930">
    <cfRule type="colorScale" priority="1488">
      <colorScale>
        <cfvo type="formula" val="24"/>
        <cfvo type="max" val="0"/>
        <color rgb="FFFF7128"/>
        <color rgb="FF66FF33"/>
      </colorScale>
    </cfRule>
  </conditionalFormatting>
  <conditionalFormatting sqref="Q930">
    <cfRule type="colorScale" priority="1489">
      <colorScale>
        <cfvo type="formula" val="24"/>
        <cfvo type="max" val="0"/>
        <color rgb="FFFF7128"/>
        <color rgb="FF66FF33"/>
      </colorScale>
    </cfRule>
  </conditionalFormatting>
  <conditionalFormatting sqref="R930">
    <cfRule type="colorScale" priority="1490">
      <colorScale>
        <cfvo type="formula" val="24"/>
        <cfvo type="max" val="0"/>
        <color rgb="FFFF7128"/>
        <color rgb="FF66FF33"/>
      </colorScale>
    </cfRule>
  </conditionalFormatting>
  <conditionalFormatting sqref="C926:C931">
    <cfRule type="cellIs" dxfId="180" priority="1491" stopIfTrue="1" operator="greaterThan">
      <formula>35</formula>
    </cfRule>
  </conditionalFormatting>
  <conditionalFormatting sqref="M926:M931">
    <cfRule type="cellIs" dxfId="179" priority="1492" stopIfTrue="1" operator="greaterThan">
      <formula>100</formula>
    </cfRule>
  </conditionalFormatting>
  <conditionalFormatting sqref="C910:C924">
    <cfRule type="cellIs" dxfId="178" priority="1493" operator="greaterThan">
      <formula>36</formula>
    </cfRule>
  </conditionalFormatting>
  <conditionalFormatting sqref="C910:C924">
    <cfRule type="cellIs" dxfId="177" priority="1494" operator="between">
      <formula>25</formula>
      <formula>0</formula>
    </cfRule>
  </conditionalFormatting>
  <conditionalFormatting sqref="C910:C924">
    <cfRule type="cellIs" dxfId="176" priority="1495" operator="lessThan">
      <formula>0</formula>
    </cfRule>
  </conditionalFormatting>
  <conditionalFormatting sqref="Q942 Q945:Q948">
    <cfRule type="cellIs" dxfId="175" priority="1496" operator="notBetween">
      <formula>0</formula>
      <formula>360</formula>
    </cfRule>
  </conditionalFormatting>
  <conditionalFormatting sqref="Q942">
    <cfRule type="cellIs" dxfId="174" priority="1497" operator="between">
      <formula>Q941-3</formula>
      <formula>Q941+3</formula>
    </cfRule>
  </conditionalFormatting>
  <conditionalFormatting sqref="Q942">
    <cfRule type="cellIs" dxfId="173" priority="1498" operator="between">
      <formula>Q943-3</formula>
      <formula>Q943+3</formula>
    </cfRule>
  </conditionalFormatting>
  <conditionalFormatting sqref="Q945">
    <cfRule type="cellIs" dxfId="172" priority="1499" operator="between">
      <formula>Q944-3</formula>
      <formula>Q944+3</formula>
    </cfRule>
  </conditionalFormatting>
  <conditionalFormatting sqref="Q945">
    <cfRule type="cellIs" dxfId="171" priority="1500" operator="between">
      <formula>Q946-3</formula>
      <formula>Q946+3</formula>
    </cfRule>
  </conditionalFormatting>
  <conditionalFormatting sqref="Q946">
    <cfRule type="cellIs" dxfId="170" priority="1501" operator="between">
      <formula>Q945-3</formula>
      <formula>Q945+3</formula>
    </cfRule>
  </conditionalFormatting>
  <conditionalFormatting sqref="Q946">
    <cfRule type="cellIs" dxfId="169" priority="1502" operator="between">
      <formula>Q947-3</formula>
      <formula>Q947+3</formula>
    </cfRule>
  </conditionalFormatting>
  <conditionalFormatting sqref="Q947">
    <cfRule type="cellIs" dxfId="168" priority="1503" operator="between">
      <formula>Q946-3</formula>
      <formula>Q946+3</formula>
    </cfRule>
  </conditionalFormatting>
  <conditionalFormatting sqref="Q947">
    <cfRule type="cellIs" dxfId="167" priority="1504" operator="between">
      <formula>Q948-3</formula>
      <formula>Q948+3</formula>
    </cfRule>
  </conditionalFormatting>
  <conditionalFormatting sqref="Q948">
    <cfRule type="cellIs" dxfId="166" priority="1505" operator="between">
      <formula>Q947-3</formula>
      <formula>Q947+3</formula>
    </cfRule>
  </conditionalFormatting>
  <conditionalFormatting sqref="Q948">
    <cfRule type="cellIs" dxfId="165" priority="1506" operator="between">
      <formula>Q949-3</formula>
      <formula>Q949+3</formula>
    </cfRule>
  </conditionalFormatting>
  <conditionalFormatting sqref="P942 P945:P948">
    <cfRule type="cellIs" dxfId="164" priority="1507" operator="between">
      <formula>0.5</formula>
      <formula>0.01</formula>
    </cfRule>
  </conditionalFormatting>
  <conditionalFormatting sqref="P942 P945:P948">
    <cfRule type="cellIs" dxfId="163" priority="1508" operator="lessThan">
      <formula>0.1</formula>
    </cfRule>
  </conditionalFormatting>
  <conditionalFormatting sqref="O942:O948">
    <cfRule type="cellIs" dxfId="162" priority="1509" operator="greaterThan">
      <formula>1000</formula>
    </cfRule>
  </conditionalFormatting>
  <conditionalFormatting sqref="O942:O948">
    <cfRule type="cellIs" dxfId="161" priority="1510" operator="lessThan">
      <formula>0</formula>
    </cfRule>
  </conditionalFormatting>
  <conditionalFormatting sqref="R933:R948">
    <cfRule type="cellIs" dxfId="160" priority="1511" operator="greaterThan">
      <formula>0</formula>
    </cfRule>
  </conditionalFormatting>
  <conditionalFormatting sqref="N942:N948">
    <cfRule type="cellIs" dxfId="159" priority="1512" operator="between">
      <formula>1000</formula>
      <formula>901</formula>
    </cfRule>
  </conditionalFormatting>
  <conditionalFormatting sqref="N942:N948">
    <cfRule type="cellIs" dxfId="158" priority="1513" operator="greaterThan">
      <formula>1026</formula>
    </cfRule>
  </conditionalFormatting>
  <conditionalFormatting sqref="N942:N948">
    <cfRule type="cellIs" dxfId="157" priority="1514" operator="lessThan">
      <formula>900</formula>
    </cfRule>
  </conditionalFormatting>
  <conditionalFormatting sqref="M942:M948">
    <cfRule type="cellIs" dxfId="156" priority="1515" operator="greaterThan">
      <formula>101</formula>
    </cfRule>
  </conditionalFormatting>
  <conditionalFormatting sqref="M942:M948">
    <cfRule type="cellIs" dxfId="155" priority="1516" operator="between">
      <formula>100</formula>
      <formula>101</formula>
    </cfRule>
  </conditionalFormatting>
  <conditionalFormatting sqref="M942:M948">
    <cfRule type="cellIs" dxfId="154" priority="1517" operator="between">
      <formula>99</formula>
      <formula>100</formula>
    </cfRule>
  </conditionalFormatting>
  <conditionalFormatting sqref="M942:M948">
    <cfRule type="cellIs" dxfId="153" priority="1518" operator="lessThan">
      <formula>20</formula>
    </cfRule>
  </conditionalFormatting>
  <conditionalFormatting sqref="M942:M948">
    <cfRule type="cellIs" dxfId="152" priority="1519" operator="lessThan">
      <formula>0</formula>
    </cfRule>
  </conditionalFormatting>
  <conditionalFormatting sqref="L942:L948">
    <cfRule type="cellIs" dxfId="151" priority="1520" operator="lessThan">
      <formula>0</formula>
    </cfRule>
  </conditionalFormatting>
  <conditionalFormatting sqref="L942:L948">
    <cfRule type="cellIs" dxfId="150" priority="1521" operator="lessThan">
      <formula>15</formula>
    </cfRule>
  </conditionalFormatting>
  <conditionalFormatting sqref="L942:L948">
    <cfRule type="cellIs" dxfId="149" priority="1522" operator="greaterThan">
      <formula>40</formula>
    </cfRule>
  </conditionalFormatting>
  <conditionalFormatting sqref="E933:E948">
    <cfRule type="cellIs" dxfId="148" priority="1523" operator="greaterThan">
      <formula>1</formula>
    </cfRule>
  </conditionalFormatting>
  <conditionalFormatting sqref="E933:E948">
    <cfRule type="cellIs" dxfId="147" priority="1524" operator="lessThan">
      <formula>0</formula>
    </cfRule>
  </conditionalFormatting>
  <conditionalFormatting sqref="D933:D948">
    <cfRule type="cellIs" dxfId="146" priority="1525" operator="lessThan">
      <formula>0</formula>
    </cfRule>
  </conditionalFormatting>
  <conditionalFormatting sqref="I933:I948">
    <cfRule type="cellIs" dxfId="145" priority="1526" operator="lessThan">
      <formula>0</formula>
    </cfRule>
  </conditionalFormatting>
  <conditionalFormatting sqref="F933:F948">
    <cfRule type="cellIs" dxfId="144" priority="1527" operator="lessThan">
      <formula>0</formula>
    </cfRule>
  </conditionalFormatting>
  <conditionalFormatting sqref="G933:G948">
    <cfRule type="cellIs" dxfId="143" priority="1528" operator="lessThan">
      <formula>0</formula>
    </cfRule>
  </conditionalFormatting>
  <conditionalFormatting sqref="H933:H948">
    <cfRule type="cellIs" dxfId="142" priority="1529" operator="lessThan">
      <formula>0</formula>
    </cfRule>
  </conditionalFormatting>
  <conditionalFormatting sqref="F962">
    <cfRule type="colorScale" priority="1530">
      <colorScale>
        <cfvo type="formula" val="24"/>
        <cfvo type="max" val="0"/>
        <color rgb="FFFF7128"/>
        <color rgb="FF66FF33"/>
      </colorScale>
    </cfRule>
  </conditionalFormatting>
  <conditionalFormatting sqref="E962">
    <cfRule type="colorScale" priority="1531">
      <colorScale>
        <cfvo type="formula" val="24"/>
        <cfvo type="max" val="0"/>
        <color rgb="FFFF7128"/>
        <color rgb="FF66FF33"/>
      </colorScale>
    </cfRule>
  </conditionalFormatting>
  <conditionalFormatting sqref="D962">
    <cfRule type="colorScale" priority="1532">
      <colorScale>
        <cfvo type="formula" val="24"/>
        <cfvo type="max" val="0"/>
        <color rgb="FFFF7128"/>
        <color rgb="FF66FF33"/>
      </colorScale>
    </cfRule>
  </conditionalFormatting>
  <conditionalFormatting sqref="C962">
    <cfRule type="colorScale" priority="1533">
      <colorScale>
        <cfvo type="formula" val="24"/>
        <cfvo type="max" val="0"/>
        <color rgb="FFFF7128"/>
        <color rgb="FF66FF33"/>
      </colorScale>
    </cfRule>
  </conditionalFormatting>
  <conditionalFormatting sqref="G962">
    <cfRule type="colorScale" priority="1534">
      <colorScale>
        <cfvo type="formula" val="24"/>
        <cfvo type="max" val="0"/>
        <color rgb="FFFF7128"/>
        <color rgb="FF66FF33"/>
      </colorScale>
    </cfRule>
  </conditionalFormatting>
  <conditionalFormatting sqref="H962">
    <cfRule type="colorScale" priority="1535">
      <colorScale>
        <cfvo type="formula" val="24"/>
        <cfvo type="max" val="0"/>
        <color rgb="FFFF7128"/>
        <color rgb="FF66FF33"/>
      </colorScale>
    </cfRule>
  </conditionalFormatting>
  <conditionalFormatting sqref="I962">
    <cfRule type="colorScale" priority="1536">
      <colorScale>
        <cfvo type="formula" val="24"/>
        <cfvo type="max" val="0"/>
        <color rgb="FFFF7128"/>
        <color rgb="FF66FF33"/>
      </colorScale>
    </cfRule>
  </conditionalFormatting>
  <conditionalFormatting sqref="J962">
    <cfRule type="colorScale" priority="1537">
      <colorScale>
        <cfvo type="formula" val="24"/>
        <cfvo type="max" val="0"/>
        <color rgb="FFFF7128"/>
        <color rgb="FF66FF33"/>
      </colorScale>
    </cfRule>
  </conditionalFormatting>
  <conditionalFormatting sqref="K962">
    <cfRule type="colorScale" priority="1538">
      <colorScale>
        <cfvo type="formula" val="24"/>
        <cfvo type="max" val="0"/>
        <color rgb="FFFF7128"/>
        <color rgb="FF66FF33"/>
      </colorScale>
    </cfRule>
  </conditionalFormatting>
  <conditionalFormatting sqref="L962">
    <cfRule type="colorScale" priority="1539">
      <colorScale>
        <cfvo type="formula" val="24"/>
        <cfvo type="max" val="0"/>
        <color rgb="FFFF7128"/>
        <color rgb="FF66FF33"/>
      </colorScale>
    </cfRule>
  </conditionalFormatting>
  <conditionalFormatting sqref="M962">
    <cfRule type="colorScale" priority="1540">
      <colorScale>
        <cfvo type="formula" val="24"/>
        <cfvo type="max" val="0"/>
        <color rgb="FFFF7128"/>
        <color rgb="FF66FF33"/>
      </colorScale>
    </cfRule>
  </conditionalFormatting>
  <conditionalFormatting sqref="N962">
    <cfRule type="colorScale" priority="1541">
      <colorScale>
        <cfvo type="formula" val="24"/>
        <cfvo type="max" val="0"/>
        <color rgb="FFFF7128"/>
        <color rgb="FF66FF33"/>
      </colorScale>
    </cfRule>
  </conditionalFormatting>
  <conditionalFormatting sqref="O962">
    <cfRule type="colorScale" priority="1542">
      <colorScale>
        <cfvo type="formula" val="24"/>
        <cfvo type="max" val="0"/>
        <color rgb="FFFF7128"/>
        <color rgb="FF66FF33"/>
      </colorScale>
    </cfRule>
  </conditionalFormatting>
  <conditionalFormatting sqref="P962">
    <cfRule type="colorScale" priority="1543">
      <colorScale>
        <cfvo type="formula" val="24"/>
        <cfvo type="max" val="0"/>
        <color rgb="FFFF7128"/>
        <color rgb="FF66FF33"/>
      </colorScale>
    </cfRule>
  </conditionalFormatting>
  <conditionalFormatting sqref="Q962">
    <cfRule type="colorScale" priority="1544">
      <colorScale>
        <cfvo type="formula" val="24"/>
        <cfvo type="max" val="0"/>
        <color rgb="FFFF7128"/>
        <color rgb="FF66FF33"/>
      </colorScale>
    </cfRule>
  </conditionalFormatting>
  <conditionalFormatting sqref="R962">
    <cfRule type="colorScale" priority="1545">
      <colorScale>
        <cfvo type="formula" val="24"/>
        <cfvo type="max" val="0"/>
        <color rgb="FFFF7128"/>
        <color rgb="FF66FF33"/>
      </colorScale>
    </cfRule>
  </conditionalFormatting>
  <conditionalFormatting sqref="C958:C963">
    <cfRule type="cellIs" dxfId="141" priority="1546" stopIfTrue="1" operator="greaterThan">
      <formula>35</formula>
    </cfRule>
  </conditionalFormatting>
  <conditionalFormatting sqref="M958:M963">
    <cfRule type="cellIs" dxfId="140" priority="1547" stopIfTrue="1" operator="greaterThan">
      <formula>100</formula>
    </cfRule>
  </conditionalFormatting>
  <conditionalFormatting sqref="C933:C948">
    <cfRule type="cellIs" dxfId="139" priority="1548" operator="greaterThan">
      <formula>36</formula>
    </cfRule>
  </conditionalFormatting>
  <conditionalFormatting sqref="C933:C948">
    <cfRule type="cellIs" dxfId="138" priority="1549" operator="between">
      <formula>25</formula>
      <formula>0</formula>
    </cfRule>
  </conditionalFormatting>
  <conditionalFormatting sqref="C933:C948">
    <cfRule type="cellIs" dxfId="137" priority="1550" operator="lessThan">
      <formula>0</formula>
    </cfRule>
  </conditionalFormatting>
  <conditionalFormatting sqref="Q965:Q971 Q976:Q977">
    <cfRule type="cellIs" dxfId="136" priority="1551" operator="notBetween">
      <formula>0</formula>
      <formula>360</formula>
    </cfRule>
  </conditionalFormatting>
  <conditionalFormatting sqref="Q965">
    <cfRule type="cellIs" dxfId="135" priority="1552" operator="between">
      <formula>$R966-3</formula>
      <formula>$R966+3</formula>
    </cfRule>
  </conditionalFormatting>
  <conditionalFormatting sqref="Q966">
    <cfRule type="cellIs" dxfId="134" priority="1553" operator="between">
      <formula>Q965-3</formula>
      <formula>Q965+3</formula>
    </cfRule>
  </conditionalFormatting>
  <conditionalFormatting sqref="Q966">
    <cfRule type="cellIs" dxfId="133" priority="1554" operator="between">
      <formula>Q967-3</formula>
      <formula>Q967+3</formula>
    </cfRule>
  </conditionalFormatting>
  <conditionalFormatting sqref="Q967">
    <cfRule type="cellIs" dxfId="132" priority="1555" operator="between">
      <formula>Q966-3</formula>
      <formula>Q966+3</formula>
    </cfRule>
  </conditionalFormatting>
  <conditionalFormatting sqref="Q967">
    <cfRule type="cellIs" dxfId="131" priority="1556" operator="between">
      <formula>Q968-3</formula>
      <formula>Q968+3</formula>
    </cfRule>
  </conditionalFormatting>
  <conditionalFormatting sqref="Q968">
    <cfRule type="cellIs" dxfId="130" priority="1557" operator="between">
      <formula>Q967-3</formula>
      <formula>Q967+3</formula>
    </cfRule>
  </conditionalFormatting>
  <conditionalFormatting sqref="Q968">
    <cfRule type="cellIs" dxfId="129" priority="1558" operator="between">
      <formula>Q969-3</formula>
      <formula>Q969+3</formula>
    </cfRule>
  </conditionalFormatting>
  <conditionalFormatting sqref="Q969">
    <cfRule type="cellIs" dxfId="128" priority="1559" operator="between">
      <formula>Q968-3</formula>
      <formula>Q968+3</formula>
    </cfRule>
  </conditionalFormatting>
  <conditionalFormatting sqref="Q969">
    <cfRule type="cellIs" dxfId="127" priority="1560" operator="between">
      <formula>Q970-3</formula>
      <formula>Q970+3</formula>
    </cfRule>
  </conditionalFormatting>
  <conditionalFormatting sqref="Q970">
    <cfRule type="cellIs" dxfId="126" priority="1561" operator="between">
      <formula>Q969-3</formula>
      <formula>Q969+3</formula>
    </cfRule>
  </conditionalFormatting>
  <conditionalFormatting sqref="Q970">
    <cfRule type="cellIs" dxfId="125" priority="1562" operator="between">
      <formula>Q971-3</formula>
      <formula>Q971+3</formula>
    </cfRule>
  </conditionalFormatting>
  <conditionalFormatting sqref="Q971">
    <cfRule type="cellIs" dxfId="124" priority="1563" operator="between">
      <formula>Q970-3</formula>
      <formula>Q970+3</formula>
    </cfRule>
  </conditionalFormatting>
  <conditionalFormatting sqref="Q971">
    <cfRule type="cellIs" dxfId="123" priority="1564" operator="between">
      <formula>Q972-3</formula>
      <formula>Q972+3</formula>
    </cfRule>
  </conditionalFormatting>
  <conditionalFormatting sqref="Q976">
    <cfRule type="cellIs" dxfId="122" priority="1565" operator="between">
      <formula>Q975-3</formula>
      <formula>Q975+3</formula>
    </cfRule>
  </conditionalFormatting>
  <conditionalFormatting sqref="Q976">
    <cfRule type="cellIs" dxfId="121" priority="1566" operator="between">
      <formula>Q977-3</formula>
      <formula>Q977+3</formula>
    </cfRule>
  </conditionalFormatting>
  <conditionalFormatting sqref="Q977">
    <cfRule type="cellIs" dxfId="120" priority="1567" operator="between">
      <formula>Q976-3</formula>
      <formula>Q976+3</formula>
    </cfRule>
  </conditionalFormatting>
  <conditionalFormatting sqref="Q977">
    <cfRule type="cellIs" dxfId="119" priority="1568" operator="between">
      <formula>Q978-3</formula>
      <formula>Q978+3</formula>
    </cfRule>
  </conditionalFormatting>
  <conditionalFormatting sqref="P965:P971 P976:P977">
    <cfRule type="cellIs" dxfId="118" priority="1569" operator="between">
      <formula>0.5</formula>
      <formula>0.01</formula>
    </cfRule>
  </conditionalFormatting>
  <conditionalFormatting sqref="P965:P971 P976:P977">
    <cfRule type="cellIs" dxfId="117" priority="1570" operator="lessThan">
      <formula>0.1</formula>
    </cfRule>
  </conditionalFormatting>
  <conditionalFormatting sqref="O965:O971 O976:O977">
    <cfRule type="cellIs" dxfId="116" priority="1571" operator="greaterThan">
      <formula>1000</formula>
    </cfRule>
  </conditionalFormatting>
  <conditionalFormatting sqref="O965:O971 O976:O977">
    <cfRule type="cellIs" dxfId="115" priority="1572" operator="lessThan">
      <formula>0</formula>
    </cfRule>
  </conditionalFormatting>
  <conditionalFormatting sqref="R965:R988">
    <cfRule type="cellIs" dxfId="114" priority="1573" operator="greaterThan">
      <formula>0</formula>
    </cfRule>
  </conditionalFormatting>
  <conditionalFormatting sqref="N965:N971 N976:N977">
    <cfRule type="cellIs" dxfId="113" priority="1574" operator="between">
      <formula>1000</formula>
      <formula>901</formula>
    </cfRule>
  </conditionalFormatting>
  <conditionalFormatting sqref="N965:N971 N976:N977">
    <cfRule type="cellIs" dxfId="112" priority="1575" operator="greaterThan">
      <formula>1026</formula>
    </cfRule>
  </conditionalFormatting>
  <conditionalFormatting sqref="N965:N971 N976:N977">
    <cfRule type="cellIs" dxfId="111" priority="1576" operator="lessThan">
      <formula>900</formula>
    </cfRule>
  </conditionalFormatting>
  <conditionalFormatting sqref="M965:M971 M976:M977">
    <cfRule type="cellIs" dxfId="110" priority="1577" operator="greaterThan">
      <formula>101</formula>
    </cfRule>
  </conditionalFormatting>
  <conditionalFormatting sqref="M965:M971 M976:M977">
    <cfRule type="cellIs" dxfId="109" priority="1578" operator="between">
      <formula>100</formula>
      <formula>101</formula>
    </cfRule>
  </conditionalFormatting>
  <conditionalFormatting sqref="M965:M971 M976:M977">
    <cfRule type="cellIs" dxfId="108" priority="1579" operator="between">
      <formula>99</formula>
      <formula>100</formula>
    </cfRule>
  </conditionalFormatting>
  <conditionalFormatting sqref="M965:M971 M976:M977">
    <cfRule type="cellIs" dxfId="107" priority="1580" operator="lessThan">
      <formula>20</formula>
    </cfRule>
  </conditionalFormatting>
  <conditionalFormatting sqref="M965:M971 M976:M977">
    <cfRule type="cellIs" dxfId="106" priority="1581" operator="lessThan">
      <formula>0</formula>
    </cfRule>
  </conditionalFormatting>
  <conditionalFormatting sqref="L965:L971 L976:L977">
    <cfRule type="cellIs" dxfId="105" priority="1582" operator="lessThan">
      <formula>0</formula>
    </cfRule>
  </conditionalFormatting>
  <conditionalFormatting sqref="L965:L971 L976:L977">
    <cfRule type="cellIs" dxfId="104" priority="1583" operator="lessThan">
      <formula>15</formula>
    </cfRule>
  </conditionalFormatting>
  <conditionalFormatting sqref="L965:L971 L976:L977">
    <cfRule type="cellIs" dxfId="103" priority="1584" operator="greaterThan">
      <formula>40</formula>
    </cfRule>
  </conditionalFormatting>
  <conditionalFormatting sqref="E965:E977 E982:E988">
    <cfRule type="cellIs" dxfId="102" priority="1585" operator="greaterThan">
      <formula>1</formula>
    </cfRule>
  </conditionalFormatting>
  <conditionalFormatting sqref="E965:E977 E982:E988">
    <cfRule type="cellIs" dxfId="101" priority="1586" operator="lessThan">
      <formula>0</formula>
    </cfRule>
  </conditionalFormatting>
  <conditionalFormatting sqref="D965:D977 D982:D988">
    <cfRule type="cellIs" dxfId="100" priority="1587" operator="lessThan">
      <formula>0</formula>
    </cfRule>
  </conditionalFormatting>
  <conditionalFormatting sqref="I965:I977 I982:I988">
    <cfRule type="cellIs" dxfId="99" priority="1588" operator="lessThan">
      <formula>0</formula>
    </cfRule>
  </conditionalFormatting>
  <conditionalFormatting sqref="F965:F977 F982:F988">
    <cfRule type="cellIs" dxfId="98" priority="1589" operator="lessThan">
      <formula>0</formula>
    </cfRule>
  </conditionalFormatting>
  <conditionalFormatting sqref="G965:G977 G982:G988">
    <cfRule type="cellIs" dxfId="97" priority="1590" operator="lessThan">
      <formula>0</formula>
    </cfRule>
  </conditionalFormatting>
  <conditionalFormatting sqref="H965:H977 H982:H988">
    <cfRule type="cellIs" dxfId="96" priority="1591" operator="lessThan">
      <formula>0</formula>
    </cfRule>
  </conditionalFormatting>
  <conditionalFormatting sqref="J965:J966">
    <cfRule type="cellIs" dxfId="95" priority="1592" operator="lessThan">
      <formula>0</formula>
    </cfRule>
  </conditionalFormatting>
  <conditionalFormatting sqref="J965:J966">
    <cfRule type="cellIs" dxfId="94" priority="1593" operator="greaterThan">
      <formula>985</formula>
    </cfRule>
  </conditionalFormatting>
  <conditionalFormatting sqref="J965:J966">
    <cfRule type="cellIs" dxfId="93" priority="1594" operator="equal">
      <formula>"="</formula>
    </cfRule>
  </conditionalFormatting>
  <conditionalFormatting sqref="J965:J966">
    <cfRule type="cellIs" dxfId="92" priority="1595" operator="between">
      <formula>150</formula>
      <formula>900</formula>
    </cfRule>
  </conditionalFormatting>
  <conditionalFormatting sqref="K965:K966">
    <cfRule type="cellIs" dxfId="91" priority="1596" operator="greaterThan">
      <formula>$J965</formula>
    </cfRule>
  </conditionalFormatting>
  <conditionalFormatting sqref="K965:K966">
    <cfRule type="cellIs" dxfId="90" priority="1597" operator="lessThan">
      <formula>0</formula>
    </cfRule>
  </conditionalFormatting>
  <conditionalFormatting sqref="K965:K966">
    <cfRule type="cellIs" dxfId="89" priority="1598" operator="greaterThan">
      <formula>985</formula>
    </cfRule>
  </conditionalFormatting>
  <conditionalFormatting sqref="K965:K966">
    <cfRule type="cellIs" dxfId="88" priority="1599" operator="equal">
      <formula>"="</formula>
    </cfRule>
  </conditionalFormatting>
  <conditionalFormatting sqref="K965:K966">
    <cfRule type="cellIs" dxfId="87" priority="1600" operator="between">
      <formula>150</formula>
      <formula>900</formula>
    </cfRule>
  </conditionalFormatting>
  <conditionalFormatting sqref="K965:K966">
    <cfRule type="cellIs" dxfId="86" priority="1601" operator="equal">
      <formula>$J965</formula>
    </cfRule>
  </conditionalFormatting>
  <conditionalFormatting sqref="J965:J966">
    <cfRule type="cellIs" dxfId="85" priority="1602" operator="lessThan">
      <formula>$K965</formula>
    </cfRule>
  </conditionalFormatting>
  <conditionalFormatting sqref="J965:J966">
    <cfRule type="cellIs" dxfId="84" priority="1603" operator="equal">
      <formula>$K965</formula>
    </cfRule>
  </conditionalFormatting>
  <conditionalFormatting sqref="K965:K966">
    <cfRule type="cellIs" dxfId="83" priority="1604" operator="equal">
      <formula>$K966</formula>
    </cfRule>
  </conditionalFormatting>
  <conditionalFormatting sqref="J965:J966">
    <cfRule type="cellIs" dxfId="82" priority="1605" operator="equal">
      <formula>$J966</formula>
    </cfRule>
  </conditionalFormatting>
  <conditionalFormatting sqref="F994">
    <cfRule type="colorScale" priority="1606">
      <colorScale>
        <cfvo type="formula" val="24"/>
        <cfvo type="max" val="0"/>
        <color rgb="FFFF7128"/>
        <color rgb="FF66FF33"/>
      </colorScale>
    </cfRule>
  </conditionalFormatting>
  <conditionalFormatting sqref="E994">
    <cfRule type="colorScale" priority="1607">
      <colorScale>
        <cfvo type="formula" val="24"/>
        <cfvo type="max" val="0"/>
        <color rgb="FFFF7128"/>
        <color rgb="FF66FF33"/>
      </colorScale>
    </cfRule>
  </conditionalFormatting>
  <conditionalFormatting sqref="D994">
    <cfRule type="colorScale" priority="1608">
      <colorScale>
        <cfvo type="formula" val="24"/>
        <cfvo type="max" val="0"/>
        <color rgb="FFFF7128"/>
        <color rgb="FF66FF33"/>
      </colorScale>
    </cfRule>
  </conditionalFormatting>
  <conditionalFormatting sqref="C994">
    <cfRule type="colorScale" priority="1609">
      <colorScale>
        <cfvo type="formula" val="24"/>
        <cfvo type="max" val="0"/>
        <color rgb="FFFF7128"/>
        <color rgb="FF66FF33"/>
      </colorScale>
    </cfRule>
  </conditionalFormatting>
  <conditionalFormatting sqref="G994">
    <cfRule type="colorScale" priority="1610">
      <colorScale>
        <cfvo type="formula" val="24"/>
        <cfvo type="max" val="0"/>
        <color rgb="FFFF7128"/>
        <color rgb="FF66FF33"/>
      </colorScale>
    </cfRule>
  </conditionalFormatting>
  <conditionalFormatting sqref="H994">
    <cfRule type="colorScale" priority="1611">
      <colorScale>
        <cfvo type="formula" val="24"/>
        <cfvo type="max" val="0"/>
        <color rgb="FFFF7128"/>
        <color rgb="FF66FF33"/>
      </colorScale>
    </cfRule>
  </conditionalFormatting>
  <conditionalFormatting sqref="I994">
    <cfRule type="colorScale" priority="1612">
      <colorScale>
        <cfvo type="formula" val="24"/>
        <cfvo type="max" val="0"/>
        <color rgb="FFFF7128"/>
        <color rgb="FF66FF33"/>
      </colorScale>
    </cfRule>
  </conditionalFormatting>
  <conditionalFormatting sqref="J994">
    <cfRule type="colorScale" priority="1613">
      <colorScale>
        <cfvo type="formula" val="24"/>
        <cfvo type="max" val="0"/>
        <color rgb="FFFF7128"/>
        <color rgb="FF66FF33"/>
      </colorScale>
    </cfRule>
  </conditionalFormatting>
  <conditionalFormatting sqref="K994">
    <cfRule type="colorScale" priority="1614">
      <colorScale>
        <cfvo type="formula" val="24"/>
        <cfvo type="max" val="0"/>
        <color rgb="FFFF7128"/>
        <color rgb="FF66FF33"/>
      </colorScale>
    </cfRule>
  </conditionalFormatting>
  <conditionalFormatting sqref="L994">
    <cfRule type="colorScale" priority="1615">
      <colorScale>
        <cfvo type="formula" val="24"/>
        <cfvo type="max" val="0"/>
        <color rgb="FFFF7128"/>
        <color rgb="FF66FF33"/>
      </colorScale>
    </cfRule>
  </conditionalFormatting>
  <conditionalFormatting sqref="M994">
    <cfRule type="colorScale" priority="1616">
      <colorScale>
        <cfvo type="formula" val="24"/>
        <cfvo type="max" val="0"/>
        <color rgb="FFFF7128"/>
        <color rgb="FF66FF33"/>
      </colorScale>
    </cfRule>
  </conditionalFormatting>
  <conditionalFormatting sqref="N994">
    <cfRule type="colorScale" priority="1617">
      <colorScale>
        <cfvo type="formula" val="24"/>
        <cfvo type="max" val="0"/>
        <color rgb="FFFF7128"/>
        <color rgb="FF66FF33"/>
      </colorScale>
    </cfRule>
  </conditionalFormatting>
  <conditionalFormatting sqref="O994">
    <cfRule type="colorScale" priority="1618">
      <colorScale>
        <cfvo type="formula" val="24"/>
        <cfvo type="max" val="0"/>
        <color rgb="FFFF7128"/>
        <color rgb="FF66FF33"/>
      </colorScale>
    </cfRule>
  </conditionalFormatting>
  <conditionalFormatting sqref="P994">
    <cfRule type="colorScale" priority="1619">
      <colorScale>
        <cfvo type="formula" val="24"/>
        <cfvo type="max" val="0"/>
        <color rgb="FFFF7128"/>
        <color rgb="FF66FF33"/>
      </colorScale>
    </cfRule>
  </conditionalFormatting>
  <conditionalFormatting sqref="Q994">
    <cfRule type="colorScale" priority="1620">
      <colorScale>
        <cfvo type="formula" val="24"/>
        <cfvo type="max" val="0"/>
        <color rgb="FFFF7128"/>
        <color rgb="FF66FF33"/>
      </colorScale>
    </cfRule>
  </conditionalFormatting>
  <conditionalFormatting sqref="R994">
    <cfRule type="colorScale" priority="1621">
      <colorScale>
        <cfvo type="formula" val="24"/>
        <cfvo type="max" val="0"/>
        <color rgb="FFFF7128"/>
        <color rgb="FF66FF33"/>
      </colorScale>
    </cfRule>
  </conditionalFormatting>
  <conditionalFormatting sqref="C990:C995">
    <cfRule type="cellIs" dxfId="81" priority="1622" stopIfTrue="1" operator="greaterThan">
      <formula>35</formula>
    </cfRule>
  </conditionalFormatting>
  <conditionalFormatting sqref="M990:M995">
    <cfRule type="cellIs" dxfId="80" priority="1623" stopIfTrue="1" operator="greaterThan">
      <formula>100</formula>
    </cfRule>
  </conditionalFormatting>
  <conditionalFormatting sqref="C965:C977 C982:C988">
    <cfRule type="cellIs" dxfId="79" priority="1624" operator="greaterThan">
      <formula>36</formula>
    </cfRule>
  </conditionalFormatting>
  <conditionalFormatting sqref="C965:C977 C982:C988">
    <cfRule type="cellIs" dxfId="78" priority="1625" operator="between">
      <formula>25</formula>
      <formula>0</formula>
    </cfRule>
  </conditionalFormatting>
  <conditionalFormatting sqref="C965:C977 C982:C988">
    <cfRule type="cellIs" dxfId="77" priority="1626" operator="lessThan">
      <formula>0</formula>
    </cfRule>
  </conditionalFormatting>
  <conditionalFormatting sqref="A607:B607">
    <cfRule type="cellIs" dxfId="76" priority="1627" stopIfTrue="1" operator="lessThan">
      <formula>0</formula>
    </cfRule>
  </conditionalFormatting>
  <conditionalFormatting sqref="A607:B607">
    <cfRule type="cellIs" dxfId="75" priority="1628" stopIfTrue="1" operator="lessThan">
      <formula>0</formula>
    </cfRule>
  </conditionalFormatting>
  <conditionalFormatting sqref="A575:B575">
    <cfRule type="cellIs" dxfId="74" priority="1629" stopIfTrue="1" operator="lessThan">
      <formula>0</formula>
    </cfRule>
  </conditionalFormatting>
  <conditionalFormatting sqref="A575:B575">
    <cfRule type="cellIs" dxfId="73" priority="1630" stopIfTrue="1" operator="lessThan">
      <formula>0</formula>
    </cfRule>
  </conditionalFormatting>
  <conditionalFormatting sqref="A543:B543">
    <cfRule type="cellIs" dxfId="72" priority="1631" stopIfTrue="1" operator="lessThan">
      <formula>0</formula>
    </cfRule>
  </conditionalFormatting>
  <conditionalFormatting sqref="A543:B543">
    <cfRule type="cellIs" dxfId="71" priority="1632" stopIfTrue="1" operator="lessThan">
      <formula>0</formula>
    </cfRule>
  </conditionalFormatting>
  <conditionalFormatting sqref="A511:B511">
    <cfRule type="cellIs" dxfId="70" priority="1633" stopIfTrue="1" operator="lessThan">
      <formula>0</formula>
    </cfRule>
  </conditionalFormatting>
  <conditionalFormatting sqref="A511:B511">
    <cfRule type="cellIs" dxfId="69" priority="1634" stopIfTrue="1" operator="lessThan">
      <formula>0</formula>
    </cfRule>
  </conditionalFormatting>
  <conditionalFormatting sqref="A479:B479">
    <cfRule type="cellIs" dxfId="68" priority="1635" stopIfTrue="1" operator="lessThan">
      <formula>0</formula>
    </cfRule>
  </conditionalFormatting>
  <conditionalFormatting sqref="A479:B479">
    <cfRule type="cellIs" dxfId="67" priority="1636" stopIfTrue="1" operator="lessThan">
      <formula>0</formula>
    </cfRule>
  </conditionalFormatting>
  <conditionalFormatting sqref="A447:B447">
    <cfRule type="cellIs" dxfId="66" priority="1637" stopIfTrue="1" operator="lessThan">
      <formula>0</formula>
    </cfRule>
  </conditionalFormatting>
  <conditionalFormatting sqref="A447:B447">
    <cfRule type="cellIs" dxfId="65" priority="1638" stopIfTrue="1" operator="lessThan">
      <formula>0</formula>
    </cfRule>
  </conditionalFormatting>
  <conditionalFormatting sqref="A415:B415">
    <cfRule type="cellIs" dxfId="64" priority="1639" stopIfTrue="1" operator="lessThan">
      <formula>0</formula>
    </cfRule>
  </conditionalFormatting>
  <conditionalFormatting sqref="A415:B415">
    <cfRule type="cellIs" dxfId="63" priority="1640" stopIfTrue="1" operator="lessThan">
      <formula>0</formula>
    </cfRule>
  </conditionalFormatting>
  <conditionalFormatting sqref="A383:B383">
    <cfRule type="cellIs" dxfId="62" priority="1641" stopIfTrue="1" operator="lessThan">
      <formula>0</formula>
    </cfRule>
  </conditionalFormatting>
  <conditionalFormatting sqref="A383:B383">
    <cfRule type="cellIs" dxfId="61" priority="1642" stopIfTrue="1" operator="lessThan">
      <formula>0</formula>
    </cfRule>
  </conditionalFormatting>
  <conditionalFormatting sqref="A351:B351">
    <cfRule type="cellIs" dxfId="60" priority="1643" stopIfTrue="1" operator="lessThan">
      <formula>0</formula>
    </cfRule>
  </conditionalFormatting>
  <conditionalFormatting sqref="A351:B351">
    <cfRule type="cellIs" dxfId="59" priority="1644" stopIfTrue="1" operator="lessThan">
      <formula>0</formula>
    </cfRule>
  </conditionalFormatting>
  <conditionalFormatting sqref="A319:B319">
    <cfRule type="cellIs" dxfId="58" priority="1645" stopIfTrue="1" operator="lessThan">
      <formula>0</formula>
    </cfRule>
  </conditionalFormatting>
  <conditionalFormatting sqref="A319:B319">
    <cfRule type="cellIs" dxfId="57" priority="1646" stopIfTrue="1" operator="lessThan">
      <formula>0</formula>
    </cfRule>
  </conditionalFormatting>
  <conditionalFormatting sqref="A287:B287">
    <cfRule type="cellIs" dxfId="56" priority="1647" stopIfTrue="1" operator="lessThan">
      <formula>0</formula>
    </cfRule>
  </conditionalFormatting>
  <conditionalFormatting sqref="A287:B287">
    <cfRule type="cellIs" dxfId="55" priority="1648" stopIfTrue="1" operator="lessThan">
      <formula>0</formula>
    </cfRule>
  </conditionalFormatting>
  <conditionalFormatting sqref="A255:B255">
    <cfRule type="cellIs" dxfId="54" priority="1649" stopIfTrue="1" operator="lessThan">
      <formula>0</formula>
    </cfRule>
  </conditionalFormatting>
  <conditionalFormatting sqref="A255:B255">
    <cfRule type="cellIs" dxfId="53" priority="1650" stopIfTrue="1" operator="lessThan">
      <formula>0</formula>
    </cfRule>
  </conditionalFormatting>
  <conditionalFormatting sqref="A223:B223">
    <cfRule type="cellIs" dxfId="52" priority="1651" stopIfTrue="1" operator="lessThan">
      <formula>0</formula>
    </cfRule>
  </conditionalFormatting>
  <conditionalFormatting sqref="A223:B223">
    <cfRule type="cellIs" dxfId="51" priority="1652" stopIfTrue="1" operator="lessThan">
      <formula>0</formula>
    </cfRule>
  </conditionalFormatting>
  <conditionalFormatting sqref="A191:B191">
    <cfRule type="cellIs" dxfId="50" priority="1653" stopIfTrue="1" operator="lessThan">
      <formula>0</formula>
    </cfRule>
  </conditionalFormatting>
  <conditionalFormatting sqref="A191:B191">
    <cfRule type="cellIs" dxfId="49" priority="1654" stopIfTrue="1" operator="lessThan">
      <formula>0</formula>
    </cfRule>
  </conditionalFormatting>
  <conditionalFormatting sqref="A159:B159">
    <cfRule type="cellIs" dxfId="48" priority="1655" stopIfTrue="1" operator="lessThan">
      <formula>0</formula>
    </cfRule>
  </conditionalFormatting>
  <conditionalFormatting sqref="A159:B159">
    <cfRule type="cellIs" dxfId="47" priority="1656" stopIfTrue="1" operator="lessThan">
      <formula>0</formula>
    </cfRule>
  </conditionalFormatting>
  <conditionalFormatting sqref="A127:B127">
    <cfRule type="cellIs" dxfId="46" priority="1657" stopIfTrue="1" operator="lessThan">
      <formula>0</formula>
    </cfRule>
  </conditionalFormatting>
  <conditionalFormatting sqref="A127:B127">
    <cfRule type="cellIs" dxfId="45" priority="1658" stopIfTrue="1" operator="lessThan">
      <formula>0</formula>
    </cfRule>
  </conditionalFormatting>
  <conditionalFormatting sqref="A95:B95">
    <cfRule type="cellIs" dxfId="44" priority="1659" stopIfTrue="1" operator="lessThan">
      <formula>0</formula>
    </cfRule>
  </conditionalFormatting>
  <conditionalFormatting sqref="A95:B95">
    <cfRule type="cellIs" dxfId="43" priority="1660" stopIfTrue="1" operator="lessThan">
      <formula>0</formula>
    </cfRule>
  </conditionalFormatting>
  <conditionalFormatting sqref="A63:B63">
    <cfRule type="cellIs" dxfId="42" priority="1661" stopIfTrue="1" operator="lessThan">
      <formula>0</formula>
    </cfRule>
  </conditionalFormatting>
  <conditionalFormatting sqref="A63:B63">
    <cfRule type="cellIs" dxfId="41" priority="1662" stopIfTrue="1" operator="lessThan">
      <formula>0</formula>
    </cfRule>
  </conditionalFormatting>
  <conditionalFormatting sqref="A31:B31">
    <cfRule type="cellIs" dxfId="40" priority="1663" stopIfTrue="1" operator="lessThan">
      <formula>0</formula>
    </cfRule>
  </conditionalFormatting>
  <conditionalFormatting sqref="A31:B31">
    <cfRule type="cellIs" dxfId="39" priority="1664" stopIfTrue="1" operator="lessThan">
      <formula>0</formula>
    </cfRule>
  </conditionalFormatting>
  <conditionalFormatting sqref="Q17">
    <cfRule type="cellIs" dxfId="38" priority="1665" operator="notBetween">
      <formula>0</formula>
      <formula>360</formula>
    </cfRule>
  </conditionalFormatting>
  <conditionalFormatting sqref="Q17">
    <cfRule type="cellIs" dxfId="37" priority="1666" operator="between">
      <formula>Q16-3</formula>
      <formula>Q16+3</formula>
    </cfRule>
  </conditionalFormatting>
  <conditionalFormatting sqref="Q17">
    <cfRule type="cellIs" dxfId="36" priority="1667" operator="between">
      <formula>Q18-3</formula>
      <formula>Q18+3</formula>
    </cfRule>
  </conditionalFormatting>
  <conditionalFormatting sqref="P17">
    <cfRule type="cellIs" dxfId="35" priority="1668" operator="between">
      <formula>0.5</formula>
      <formula>0.01</formula>
    </cfRule>
  </conditionalFormatting>
  <conditionalFormatting sqref="P17">
    <cfRule type="cellIs" dxfId="34" priority="1669" operator="lessThan">
      <formula>0.1</formula>
    </cfRule>
  </conditionalFormatting>
  <conditionalFormatting sqref="O17">
    <cfRule type="cellIs" dxfId="33" priority="1670" operator="greaterThan">
      <formula>1000</formula>
    </cfRule>
  </conditionalFormatting>
  <conditionalFormatting sqref="O17">
    <cfRule type="cellIs" dxfId="32" priority="1671" operator="lessThan">
      <formula>0</formula>
    </cfRule>
  </conditionalFormatting>
  <conditionalFormatting sqref="N17">
    <cfRule type="cellIs" dxfId="31" priority="1672" operator="between">
      <formula>1000</formula>
      <formula>901</formula>
    </cfRule>
  </conditionalFormatting>
  <conditionalFormatting sqref="N17">
    <cfRule type="cellIs" dxfId="30" priority="1673" operator="greaterThan">
      <formula>1026</formula>
    </cfRule>
  </conditionalFormatting>
  <conditionalFormatting sqref="N17">
    <cfRule type="cellIs" dxfId="29" priority="1674" operator="lessThan">
      <formula>900</formula>
    </cfRule>
  </conditionalFormatting>
  <conditionalFormatting sqref="M17">
    <cfRule type="cellIs" dxfId="28" priority="1675" operator="greaterThan">
      <formula>101</formula>
    </cfRule>
  </conditionalFormatting>
  <conditionalFormatting sqref="M17">
    <cfRule type="cellIs" dxfId="27" priority="1676" operator="between">
      <formula>100</formula>
      <formula>101</formula>
    </cfRule>
  </conditionalFormatting>
  <conditionalFormatting sqref="M17">
    <cfRule type="cellIs" dxfId="26" priority="1677" operator="between">
      <formula>99</formula>
      <formula>100</formula>
    </cfRule>
  </conditionalFormatting>
  <conditionalFormatting sqref="M17">
    <cfRule type="cellIs" dxfId="25" priority="1678" operator="lessThan">
      <formula>20</formula>
    </cfRule>
  </conditionalFormatting>
  <conditionalFormatting sqref="M17">
    <cfRule type="cellIs" dxfId="24" priority="1679" operator="lessThan">
      <formula>0</formula>
    </cfRule>
  </conditionalFormatting>
  <conditionalFormatting sqref="L17">
    <cfRule type="cellIs" dxfId="23" priority="1680" operator="lessThan">
      <formula>0</formula>
    </cfRule>
  </conditionalFormatting>
  <conditionalFormatting sqref="L17">
    <cfRule type="cellIs" dxfId="22" priority="1681" operator="lessThan">
      <formula>15</formula>
    </cfRule>
  </conditionalFormatting>
  <conditionalFormatting sqref="L17">
    <cfRule type="cellIs" dxfId="21" priority="1682" operator="greaterThan">
      <formula>40</formula>
    </cfRule>
  </conditionalFormatting>
  <conditionalFormatting sqref="E17">
    <cfRule type="cellIs" dxfId="20" priority="1683" operator="greaterThan">
      <formula>1</formula>
    </cfRule>
  </conditionalFormatting>
  <conditionalFormatting sqref="E17">
    <cfRule type="cellIs" dxfId="19" priority="1684" operator="lessThan">
      <formula>0</formula>
    </cfRule>
  </conditionalFormatting>
  <conditionalFormatting sqref="D17">
    <cfRule type="cellIs" dxfId="18" priority="1685" operator="lessThan">
      <formula>0</formula>
    </cfRule>
  </conditionalFormatting>
  <conditionalFormatting sqref="I17">
    <cfRule type="cellIs" dxfId="17" priority="1686" operator="lessThan">
      <formula>0</formula>
    </cfRule>
  </conditionalFormatting>
  <conditionalFormatting sqref="F17">
    <cfRule type="cellIs" dxfId="16" priority="1687" operator="lessThan">
      <formula>0</formula>
    </cfRule>
  </conditionalFormatting>
  <conditionalFormatting sqref="G17">
    <cfRule type="cellIs" dxfId="15" priority="1688" operator="lessThan">
      <formula>0</formula>
    </cfRule>
  </conditionalFormatting>
  <conditionalFormatting sqref="H17">
    <cfRule type="cellIs" dxfId="14" priority="1689" operator="lessThan">
      <formula>0</formula>
    </cfRule>
  </conditionalFormatting>
  <conditionalFormatting sqref="J17">
    <cfRule type="cellIs" dxfId="13" priority="1690" operator="lessThan">
      <formula>0</formula>
    </cfRule>
  </conditionalFormatting>
  <conditionalFormatting sqref="J17">
    <cfRule type="cellIs" dxfId="12" priority="1691" operator="greaterThan">
      <formula>985</formula>
    </cfRule>
  </conditionalFormatting>
  <conditionalFormatting sqref="J17">
    <cfRule type="cellIs" dxfId="11" priority="1692" operator="equal">
      <formula>"="</formula>
    </cfRule>
  </conditionalFormatting>
  <conditionalFormatting sqref="J17">
    <cfRule type="cellIs" dxfId="10" priority="1693" operator="between">
      <formula>150</formula>
      <formula>900</formula>
    </cfRule>
  </conditionalFormatting>
  <conditionalFormatting sqref="K17">
    <cfRule type="cellIs" dxfId="9" priority="1694" operator="greaterThan">
      <formula>$J17</formula>
    </cfRule>
  </conditionalFormatting>
  <conditionalFormatting sqref="K17">
    <cfRule type="cellIs" dxfId="8" priority="1695" operator="lessThan">
      <formula>0</formula>
    </cfRule>
  </conditionalFormatting>
  <conditionalFormatting sqref="K17">
    <cfRule type="cellIs" dxfId="7" priority="1696" operator="greaterThan">
      <formula>985</formula>
    </cfRule>
  </conditionalFormatting>
  <conditionalFormatting sqref="K17">
    <cfRule type="cellIs" dxfId="6" priority="1697" operator="equal">
      <formula>"="</formula>
    </cfRule>
  </conditionalFormatting>
  <conditionalFormatting sqref="K17">
    <cfRule type="cellIs" dxfId="5" priority="1698" operator="between">
      <formula>150</formula>
      <formula>900</formula>
    </cfRule>
  </conditionalFormatting>
  <conditionalFormatting sqref="K17">
    <cfRule type="cellIs" dxfId="4" priority="1699" operator="equal">
      <formula>$J17</formula>
    </cfRule>
  </conditionalFormatting>
  <conditionalFormatting sqref="J17">
    <cfRule type="cellIs" dxfId="3" priority="1700" operator="lessThan">
      <formula>$K17</formula>
    </cfRule>
  </conditionalFormatting>
  <conditionalFormatting sqref="J17">
    <cfRule type="cellIs" dxfId="2" priority="1701" operator="equal">
      <formula>$K17</formula>
    </cfRule>
  </conditionalFormatting>
  <conditionalFormatting sqref="K17">
    <cfRule type="cellIs" dxfId="1" priority="1702" operator="equal">
      <formula>$K18</formula>
    </cfRule>
  </conditionalFormatting>
  <conditionalFormatting sqref="J17">
    <cfRule type="cellIs" dxfId="0" priority="1703" operator="equal">
      <formula>$J18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thais.rocha</cp:lastModifiedBy>
  <dcterms:modified xsi:type="dcterms:W3CDTF">2022-09-15T17:50:18Z</dcterms:modified>
</cp:coreProperties>
</file>