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Desktop\IIA\IIATrabalhos\TP2\"/>
    </mc:Choice>
  </mc:AlternateContent>
  <xr:revisionPtr revIDLastSave="0" documentId="13_ncr:1_{93319AF9-1D80-43A9-910F-6791E7BB70AD}" xr6:coauthVersionLast="46" xr6:coauthVersionMax="46" xr10:uidLastSave="{00000000-0000-0000-0000-000000000000}"/>
  <bookViews>
    <workbookView xWindow="-120" yWindow="-120" windowWidth="29040" windowHeight="15840" activeTab="6" xr2:uid="{00000000-000D-0000-FFFF-FFFF00000000}"/>
  </bookViews>
  <sheets>
    <sheet name="SA-V1" sheetId="1" r:id="rId1"/>
    <sheet name="SA-V2" sheetId="3" r:id="rId2"/>
    <sheet name="GA-M1" sheetId="4" r:id="rId3"/>
    <sheet name="GA-RP-M2" sheetId="7" r:id="rId4"/>
    <sheet name="GA-RC" sheetId="8" r:id="rId5"/>
    <sheet name="GA-TN" sheetId="9" r:id="rId6"/>
    <sheet name="HIBRIDO" sheetId="11" r:id="rId7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3" l="1"/>
  <c r="P14" i="11"/>
  <c r="P12" i="11"/>
  <c r="P16" i="11"/>
  <c r="P19" i="11"/>
  <c r="P13" i="11"/>
  <c r="P11" i="11"/>
  <c r="P15" i="11"/>
  <c r="P18" i="11"/>
  <c r="P10" i="11"/>
  <c r="P8" i="11"/>
  <c r="P9" i="11"/>
  <c r="P7" i="11"/>
  <c r="P6" i="11"/>
  <c r="P5" i="11"/>
  <c r="N16" i="11"/>
  <c r="N19" i="11"/>
  <c r="N15" i="11"/>
  <c r="N18" i="11"/>
  <c r="N5" i="11"/>
  <c r="N14" i="11"/>
  <c r="N13" i="11"/>
  <c r="N12" i="11"/>
  <c r="N11" i="11"/>
  <c r="N10" i="11"/>
  <c r="N9" i="11"/>
  <c r="N8" i="11"/>
  <c r="N7" i="11"/>
  <c r="N6" i="11"/>
  <c r="J15" i="11"/>
  <c r="L6" i="11"/>
  <c r="L8" i="11"/>
  <c r="L10" i="11"/>
  <c r="L12" i="11"/>
  <c r="L14" i="11"/>
  <c r="L16" i="11"/>
  <c r="L19" i="11"/>
  <c r="J6" i="11"/>
  <c r="J8" i="11"/>
  <c r="J10" i="11"/>
  <c r="J12" i="11"/>
  <c r="J14" i="11"/>
  <c r="J16" i="11"/>
  <c r="J19" i="11"/>
  <c r="L5" i="11"/>
  <c r="L7" i="11"/>
  <c r="L9" i="11"/>
  <c r="L11" i="11"/>
  <c r="L13" i="11"/>
  <c r="L15" i="11"/>
  <c r="L18" i="11"/>
  <c r="J5" i="11"/>
  <c r="J7" i="11"/>
  <c r="J9" i="11"/>
  <c r="J11" i="11"/>
  <c r="J13" i="11"/>
  <c r="J18" i="11"/>
  <c r="H6" i="11"/>
  <c r="H8" i="11"/>
  <c r="H10" i="11"/>
  <c r="H12" i="11"/>
  <c r="H14" i="11"/>
  <c r="H16" i="11"/>
  <c r="H19" i="11"/>
  <c r="F6" i="11"/>
  <c r="F8" i="11"/>
  <c r="F10" i="11"/>
  <c r="F12" i="11"/>
  <c r="F14" i="11"/>
  <c r="F16" i="11"/>
  <c r="F19" i="11"/>
  <c r="H5" i="11"/>
  <c r="H7" i="11"/>
  <c r="H9" i="11"/>
  <c r="H11" i="11"/>
  <c r="H13" i="11"/>
  <c r="H15" i="11"/>
  <c r="H18" i="11"/>
  <c r="F5" i="11"/>
  <c r="F7" i="11"/>
  <c r="F9" i="11"/>
  <c r="F11" i="11"/>
  <c r="F13" i="11"/>
  <c r="F15" i="11"/>
  <c r="F18" i="11"/>
  <c r="F18" i="9"/>
  <c r="H6" i="9"/>
  <c r="H8" i="9"/>
  <c r="H10" i="9"/>
  <c r="H12" i="9"/>
  <c r="H14" i="9"/>
  <c r="H16" i="9"/>
  <c r="H19" i="9"/>
  <c r="F6" i="9"/>
  <c r="F8" i="9"/>
  <c r="F10" i="9"/>
  <c r="F12" i="9"/>
  <c r="F14" i="9"/>
  <c r="F16" i="9"/>
  <c r="F19" i="9"/>
  <c r="H5" i="9"/>
  <c r="H7" i="9"/>
  <c r="H9" i="9"/>
  <c r="H11" i="9"/>
  <c r="H13" i="9"/>
  <c r="H15" i="9"/>
  <c r="H18" i="9"/>
  <c r="F5" i="9"/>
  <c r="F7" i="9"/>
  <c r="F9" i="9"/>
  <c r="F11" i="9"/>
  <c r="F13" i="9"/>
  <c r="F15" i="9"/>
  <c r="F5" i="8"/>
  <c r="H5" i="8"/>
  <c r="J5" i="8"/>
  <c r="L5" i="8"/>
  <c r="F6" i="8"/>
  <c r="H6" i="8"/>
  <c r="J6" i="8"/>
  <c r="L6" i="8"/>
  <c r="F7" i="8"/>
  <c r="H7" i="8"/>
  <c r="J7" i="8"/>
  <c r="L7" i="8"/>
  <c r="F8" i="8"/>
  <c r="H8" i="8"/>
  <c r="J8" i="8"/>
  <c r="L8" i="8"/>
  <c r="F9" i="8"/>
  <c r="H9" i="8"/>
  <c r="J9" i="8"/>
  <c r="L9" i="8"/>
  <c r="F10" i="8"/>
  <c r="H10" i="8"/>
  <c r="J10" i="8"/>
  <c r="L10" i="8"/>
  <c r="F11" i="8"/>
  <c r="H11" i="8"/>
  <c r="J11" i="8"/>
  <c r="L11" i="8"/>
  <c r="F12" i="8"/>
  <c r="H12" i="8"/>
  <c r="J12" i="8"/>
  <c r="L12" i="8"/>
  <c r="F13" i="8"/>
  <c r="H13" i="8"/>
  <c r="J13" i="8"/>
  <c r="L13" i="8"/>
  <c r="F14" i="8"/>
  <c r="H14" i="8"/>
  <c r="J14" i="8"/>
  <c r="L14" i="8"/>
  <c r="F15" i="8"/>
  <c r="H15" i="8"/>
  <c r="J15" i="8"/>
  <c r="L15" i="8"/>
  <c r="F16" i="8"/>
  <c r="H16" i="8"/>
  <c r="J16" i="8"/>
  <c r="L16" i="8"/>
  <c r="N4" i="4"/>
  <c r="L18" i="8"/>
  <c r="L19" i="8"/>
  <c r="J19" i="8"/>
  <c r="H19" i="8"/>
  <c r="F19" i="8"/>
  <c r="J18" i="8"/>
  <c r="H18" i="8"/>
  <c r="F18" i="8"/>
  <c r="Q16" i="7"/>
  <c r="Q15" i="7"/>
  <c r="Q14" i="7"/>
  <c r="Q13" i="7"/>
  <c r="Q12" i="7"/>
  <c r="Q11" i="7"/>
  <c r="Q10" i="7"/>
  <c r="Q9" i="7"/>
  <c r="Q8" i="7"/>
  <c r="Q7" i="7"/>
  <c r="Q6" i="7"/>
  <c r="Q5" i="7"/>
  <c r="O16" i="7"/>
  <c r="O15" i="7"/>
  <c r="O14" i="7"/>
  <c r="O13" i="7"/>
  <c r="O12" i="7"/>
  <c r="O11" i="7"/>
  <c r="O10" i="7"/>
  <c r="O9" i="7"/>
  <c r="O8" i="7"/>
  <c r="O7" i="7"/>
  <c r="O6" i="7"/>
  <c r="O5" i="7"/>
  <c r="M16" i="7"/>
  <c r="M15" i="7"/>
  <c r="M14" i="7"/>
  <c r="M13" i="7"/>
  <c r="M12" i="7"/>
  <c r="M11" i="7"/>
  <c r="M10" i="7"/>
  <c r="M9" i="7"/>
  <c r="M8" i="7"/>
  <c r="M7" i="7"/>
  <c r="M6" i="7"/>
  <c r="M5" i="7"/>
  <c r="K16" i="7"/>
  <c r="K15" i="7"/>
  <c r="K14" i="7"/>
  <c r="K13" i="7"/>
  <c r="K12" i="7"/>
  <c r="K11" i="7"/>
  <c r="K10" i="7"/>
  <c r="K9" i="7"/>
  <c r="K8" i="7"/>
  <c r="K7" i="7"/>
  <c r="K6" i="7"/>
  <c r="K5" i="7"/>
  <c r="O18" i="7"/>
  <c r="Q19" i="7"/>
  <c r="O19" i="7"/>
  <c r="Q18" i="7"/>
  <c r="M19" i="7"/>
  <c r="K19" i="7"/>
  <c r="H6" i="7"/>
  <c r="H8" i="7"/>
  <c r="H10" i="7"/>
  <c r="H12" i="7"/>
  <c r="H14" i="7"/>
  <c r="H16" i="7"/>
  <c r="H19" i="7"/>
  <c r="F6" i="7"/>
  <c r="F8" i="7"/>
  <c r="F10" i="7"/>
  <c r="F12" i="7"/>
  <c r="F14" i="7"/>
  <c r="F16" i="7"/>
  <c r="F19" i="7"/>
  <c r="M18" i="7"/>
  <c r="K18" i="7"/>
  <c r="H5" i="7"/>
  <c r="H7" i="7"/>
  <c r="H9" i="7"/>
  <c r="H11" i="7"/>
  <c r="H13" i="7"/>
  <c r="H15" i="7"/>
  <c r="H18" i="7"/>
  <c r="F5" i="7"/>
  <c r="F7" i="7"/>
  <c r="F9" i="7"/>
  <c r="F11" i="7"/>
  <c r="F13" i="7"/>
  <c r="F15" i="7"/>
  <c r="F18" i="7"/>
  <c r="L5" i="4"/>
  <c r="L4" i="4"/>
  <c r="P4" i="4"/>
  <c r="F13" i="4"/>
  <c r="F12" i="4"/>
  <c r="F11" i="4"/>
  <c r="F10" i="4"/>
  <c r="F9" i="4"/>
  <c r="F8" i="4"/>
  <c r="F4" i="4"/>
  <c r="F5" i="4"/>
  <c r="F6" i="4"/>
  <c r="F7" i="4"/>
  <c r="F14" i="4"/>
  <c r="F15" i="4"/>
  <c r="F17" i="4"/>
  <c r="F18" i="4"/>
  <c r="L15" i="4"/>
  <c r="L14" i="4"/>
  <c r="L13" i="4"/>
  <c r="L12" i="4"/>
  <c r="L11" i="4"/>
  <c r="L10" i="4"/>
  <c r="L9" i="4"/>
  <c r="L8" i="4"/>
  <c r="L7" i="4"/>
  <c r="L6" i="4"/>
  <c r="N15" i="4"/>
  <c r="N14" i="4"/>
  <c r="N12" i="4"/>
  <c r="N13" i="4"/>
  <c r="N11" i="4"/>
  <c r="N10" i="4"/>
  <c r="N9" i="4"/>
  <c r="N8" i="4"/>
  <c r="N7" i="4"/>
  <c r="N6" i="4"/>
  <c r="N5" i="4"/>
  <c r="P15" i="4"/>
  <c r="P14" i="4"/>
  <c r="P13" i="4"/>
  <c r="P12" i="4"/>
  <c r="P11" i="4"/>
  <c r="P10" i="4"/>
  <c r="P9" i="4"/>
  <c r="P8" i="4"/>
  <c r="P7" i="4"/>
  <c r="P6" i="4"/>
  <c r="P5" i="4"/>
  <c r="J4" i="4"/>
  <c r="P18" i="4"/>
  <c r="N18" i="4"/>
  <c r="L18" i="4"/>
  <c r="J5" i="4"/>
  <c r="J7" i="4"/>
  <c r="J9" i="4"/>
  <c r="J11" i="4"/>
  <c r="J13" i="4"/>
  <c r="J15" i="4"/>
  <c r="J18" i="4"/>
  <c r="H5" i="4"/>
  <c r="H7" i="4"/>
  <c r="H9" i="4"/>
  <c r="H11" i="4"/>
  <c r="H13" i="4"/>
  <c r="H15" i="4"/>
  <c r="H18" i="4"/>
  <c r="P17" i="4"/>
  <c r="N17" i="4"/>
  <c r="L17" i="4"/>
  <c r="J6" i="4"/>
  <c r="J8" i="4"/>
  <c r="J10" i="4"/>
  <c r="J12" i="4"/>
  <c r="J14" i="4"/>
  <c r="J17" i="4"/>
  <c r="H4" i="4"/>
  <c r="H6" i="4"/>
  <c r="H8" i="4"/>
  <c r="H10" i="4"/>
  <c r="H12" i="4"/>
  <c r="H14" i="4"/>
  <c r="H17" i="4"/>
  <c r="Q6" i="3"/>
  <c r="Q8" i="3"/>
  <c r="Q10" i="3"/>
  <c r="Q12" i="3"/>
  <c r="Q14" i="3"/>
  <c r="Q16" i="3"/>
  <c r="Q19" i="3"/>
  <c r="O6" i="3"/>
  <c r="O8" i="3"/>
  <c r="O10" i="3"/>
  <c r="O12" i="3"/>
  <c r="O14" i="3"/>
  <c r="O16" i="3"/>
  <c r="O19" i="3"/>
  <c r="M6" i="3"/>
  <c r="M8" i="3"/>
  <c r="M10" i="3"/>
  <c r="M12" i="3"/>
  <c r="M14" i="3"/>
  <c r="M19" i="3"/>
  <c r="J6" i="3"/>
  <c r="J8" i="3"/>
  <c r="J10" i="3"/>
  <c r="J12" i="3"/>
  <c r="J14" i="3"/>
  <c r="J16" i="3"/>
  <c r="J19" i="3"/>
  <c r="H6" i="3"/>
  <c r="H8" i="3"/>
  <c r="H10" i="3"/>
  <c r="H12" i="3"/>
  <c r="H14" i="3"/>
  <c r="H16" i="3"/>
  <c r="H19" i="3"/>
  <c r="F6" i="3"/>
  <c r="F8" i="3"/>
  <c r="F10" i="3"/>
  <c r="F12" i="3"/>
  <c r="F14" i="3"/>
  <c r="F16" i="3"/>
  <c r="F19" i="3"/>
  <c r="Q5" i="3"/>
  <c r="Q7" i="3"/>
  <c r="Q9" i="3"/>
  <c r="Q11" i="3"/>
  <c r="Q13" i="3"/>
  <c r="Q15" i="3"/>
  <c r="Q18" i="3"/>
  <c r="O5" i="3"/>
  <c r="O7" i="3"/>
  <c r="O9" i="3"/>
  <c r="O11" i="3"/>
  <c r="O13" i="3"/>
  <c r="O15" i="3"/>
  <c r="O18" i="3"/>
  <c r="M5" i="3"/>
  <c r="M7" i="3"/>
  <c r="M9" i="3"/>
  <c r="M11" i="3"/>
  <c r="M13" i="3"/>
  <c r="M15" i="3"/>
  <c r="M18" i="3"/>
  <c r="J5" i="3"/>
  <c r="J7" i="3"/>
  <c r="J9" i="3"/>
  <c r="J11" i="3"/>
  <c r="J13" i="3"/>
  <c r="J15" i="3"/>
  <c r="J18" i="3"/>
  <c r="H5" i="3"/>
  <c r="H7" i="3"/>
  <c r="H9" i="3"/>
  <c r="H11" i="3"/>
  <c r="H13" i="3"/>
  <c r="H15" i="3"/>
  <c r="H18" i="3"/>
  <c r="F5" i="3"/>
  <c r="F7" i="3"/>
  <c r="F9" i="3"/>
  <c r="F11" i="3"/>
  <c r="F13" i="3"/>
  <c r="F15" i="3"/>
  <c r="F18" i="3"/>
  <c r="M5" i="1"/>
  <c r="M7" i="1"/>
  <c r="M9" i="1"/>
  <c r="M11" i="1"/>
  <c r="M13" i="1"/>
  <c r="M15" i="1"/>
  <c r="M18" i="1"/>
  <c r="O6" i="1"/>
  <c r="O8" i="1"/>
  <c r="O10" i="1"/>
  <c r="O12" i="1"/>
  <c r="O14" i="1"/>
  <c r="O16" i="1"/>
  <c r="O19" i="1"/>
  <c r="O5" i="1"/>
  <c r="O7" i="1"/>
  <c r="O9" i="1"/>
  <c r="O11" i="1"/>
  <c r="O13" i="1"/>
  <c r="O15" i="1"/>
  <c r="O18" i="1"/>
  <c r="M16" i="1"/>
  <c r="M14" i="1"/>
  <c r="M6" i="1"/>
  <c r="M8" i="1"/>
  <c r="M10" i="1"/>
  <c r="M12" i="1"/>
  <c r="M19" i="1"/>
  <c r="J5" i="1"/>
  <c r="J7" i="1"/>
  <c r="J9" i="1"/>
  <c r="J11" i="1"/>
  <c r="J13" i="1"/>
  <c r="J15" i="1"/>
  <c r="J18" i="1"/>
  <c r="Q16" i="1"/>
  <c r="Q15" i="1"/>
  <c r="Q14" i="1"/>
  <c r="Q13" i="1"/>
  <c r="Q12" i="1"/>
  <c r="Q11" i="1"/>
  <c r="Q10" i="1"/>
  <c r="Q9" i="1"/>
  <c r="Q8" i="1"/>
  <c r="Q7" i="1"/>
  <c r="Q6" i="1"/>
  <c r="Q5" i="1"/>
  <c r="Q19" i="1"/>
  <c r="Q18" i="1"/>
  <c r="J6" i="1"/>
  <c r="J8" i="1"/>
  <c r="J10" i="1"/>
  <c r="J12" i="1"/>
  <c r="J14" i="1"/>
  <c r="J16" i="1"/>
  <c r="J19" i="1"/>
  <c r="H6" i="1"/>
  <c r="H8" i="1"/>
  <c r="H10" i="1"/>
  <c r="H12" i="1"/>
  <c r="H14" i="1"/>
  <c r="H16" i="1"/>
  <c r="H19" i="1"/>
  <c r="H15" i="1"/>
  <c r="H13" i="1"/>
  <c r="H11" i="1"/>
  <c r="H9" i="1"/>
  <c r="H7" i="1"/>
  <c r="F16" i="1"/>
  <c r="F15" i="1"/>
  <c r="F14" i="1"/>
  <c r="F13" i="1"/>
  <c r="F12" i="1"/>
  <c r="F11" i="1"/>
  <c r="F10" i="1"/>
  <c r="F9" i="1"/>
  <c r="F8" i="1"/>
  <c r="F7" i="1"/>
  <c r="F6" i="1"/>
  <c r="F5" i="1"/>
  <c r="H5" i="1"/>
  <c r="H18" i="1"/>
  <c r="F18" i="1"/>
  <c r="F19" i="1"/>
</calcChain>
</file>

<file path=xl/sharedStrings.xml><?xml version="1.0" encoding="utf-8"?>
<sst xmlns="http://schemas.openxmlformats.org/spreadsheetml/2006/main" count="244" uniqueCount="73">
  <si>
    <t>Melhor</t>
  </si>
  <si>
    <t>MBF</t>
  </si>
  <si>
    <t>NUM ELEM e NUM SUBCONJ</t>
  </si>
  <si>
    <t>Execuções: 50</t>
  </si>
  <si>
    <t>Vizinhança 1: Escolher 2 subconjuntos (A e B) e trocar um elemento de A para B e um de B para A (aleatoriamente)</t>
  </si>
  <si>
    <t>n010.txt
(M = 10; G = 2)</t>
  </si>
  <si>
    <t>n012.txt
(M = 12; G = 4)</t>
  </si>
  <si>
    <t>n030.txt 
(M = 30; G = 5)</t>
  </si>
  <si>
    <t>n060.txt
(M = 60; G = 6)</t>
  </si>
  <si>
    <t>n120.txt
(M = 120; G = 10)</t>
  </si>
  <si>
    <t>n240.txt
(M = 240; G = 12)</t>
  </si>
  <si>
    <t>Função de arrefecimento linear</t>
  </si>
  <si>
    <r>
      <rPr>
        <b/>
        <sz val="12"/>
        <rFont val="Verdana"/>
        <family val="2"/>
      </rPr>
      <t>RECRISTALIZAÇÃO SIMULADA</t>
    </r>
    <r>
      <rPr>
        <sz val="12"/>
        <rFont val="Verdana"/>
        <family val="2"/>
      </rPr>
      <t xml:space="preserve">
Aceitar soluções de custo igual - probabilidade de aceitar soluções de custo inferior</t>
    </r>
  </si>
  <si>
    <t>Função de arrefecimento geométrica</t>
  </si>
  <si>
    <t>Nvizinhos = 10;
Tmax = 50; Tmin = 5;
F_atualiz = 0.25;
(180 iterações)</t>
  </si>
  <si>
    <r>
      <rPr>
        <b/>
        <sz val="11"/>
        <color rgb="FF00B050"/>
        <rFont val="Calibri"/>
        <family val="2"/>
      </rPr>
      <t>BASE</t>
    </r>
    <r>
      <rPr>
        <b/>
        <sz val="11"/>
        <color indexed="8"/>
        <rFont val="Calibri"/>
        <family val="2"/>
      </rPr>
      <t xml:space="preserve">
Nvizinhos = 10;
 Tmax = 50; Tmin = 20;
F_atualiz = 0.25;
(120 iterações)</t>
    </r>
  </si>
  <si>
    <t>Nvizinhos = 10;
Tmax = 50; Tmin = 5;
F_atualiz = 0.5;
(90 iterações)</t>
  </si>
  <si>
    <t>Média Melhor</t>
  </si>
  <si>
    <t>Média MBF</t>
  </si>
  <si>
    <t>Nvizinhos = 20;
Tmax = 50; Tmin = 20;
F_atualiz = 0.25;
(120 iterações)</t>
  </si>
  <si>
    <r>
      <rPr>
        <b/>
        <sz val="11"/>
        <color rgb="FF00B050"/>
        <rFont val="Calibri"/>
        <family val="2"/>
      </rPr>
      <t>BASE</t>
    </r>
    <r>
      <rPr>
        <b/>
        <sz val="11"/>
        <color indexed="8"/>
        <rFont val="Calibri"/>
        <family val="2"/>
      </rPr>
      <t xml:space="preserve">
Nvizinhos = 10;
 Tmax = 50; Tmin = 5;
F_atualiz = 0.5;
(4 iterações)</t>
    </r>
  </si>
  <si>
    <t>Repetições: 50</t>
  </si>
  <si>
    <t>Nvizinhos = 10;
Tmax = 50; Tmin = 5;
F_atualiz = 0.99;
(230 iterações)</t>
  </si>
  <si>
    <t>Nvizinhos = 10;
Tmax = 100; Tmin = 1;
F_atualiz = 0.99;
(459 iterações)</t>
  </si>
  <si>
    <t>Nvizinhos = 100;
Tmax = 100; Tmin = 1;
F_atualiz = 0.99;
(459 iterações)</t>
  </si>
  <si>
    <t>Vizinhança 2: Escolher 2 subconjuntos (A e B) e trocar entre eles o pior elemento (elemento cuja soma das distancias seja a menor)</t>
  </si>
  <si>
    <r>
      <rPr>
        <b/>
        <sz val="12"/>
        <rFont val="Verdana"/>
        <family val="2"/>
      </rPr>
      <t>ALGORITMO GENÉTICO</t>
    </r>
    <r>
      <rPr>
        <sz val="12"/>
        <rFont val="Verdana"/>
        <family val="2"/>
      </rPr>
      <t xml:space="preserve">
Recombinação com 1 ponto de corte - Penalização cega (Inválidas ficam com qualidade -1)</t>
    </r>
  </si>
  <si>
    <t>Mutação aleatória: Escolher 2 subconjuntos e trocar entre eles um elemento (aleatoriamente)</t>
  </si>
  <si>
    <r>
      <rPr>
        <b/>
        <sz val="11"/>
        <color rgb="FF00B050"/>
        <rFont val="Calibri"/>
        <family val="2"/>
      </rPr>
      <t>BASE</t>
    </r>
    <r>
      <rPr>
        <b/>
        <sz val="11"/>
        <color indexed="8"/>
        <rFont val="Calibri"/>
        <family val="2"/>
      </rPr>
      <t xml:space="preserve">
População = 100;
 Gerações = 1000;
Prob Reprod = 0.2;
Prob Mutação = 0.1;</t>
    </r>
  </si>
  <si>
    <t xml:space="preserve">
População = 100;
 Gerações = 2500;
Prob Reprod = 0.2;
Prob Mutação = 0.1;</t>
  </si>
  <si>
    <t xml:space="preserve">
População = 10;
 Gerações = 1000;
Prob Reprod = 0.2;
Prob Mutação = 0.1;</t>
  </si>
  <si>
    <t xml:space="preserve">
População = 100;
 Gerações = 1000;
Prob Reprod = 0.2;
Prob Mutação = 0.01;</t>
  </si>
  <si>
    <t xml:space="preserve">
População = 100;
 Gerações = 1000;
Prob Reprod = 0.95;
Prob Mutação = 0.1;</t>
  </si>
  <si>
    <t xml:space="preserve">
População = 100;
 Gerações = 1000;
Prob Reprod = 0.01;
Prob Mutação = 0.1;</t>
  </si>
  <si>
    <t xml:space="preserve">
População = 100;
 Gerações = 1000;
Prob Reprod = 0.2;
Prob Mutação = 0.95;</t>
  </si>
  <si>
    <r>
      <rPr>
        <b/>
        <sz val="12"/>
        <rFont val="Verdana"/>
        <family val="2"/>
      </rPr>
      <t>ALGORITMO GENÉTICO</t>
    </r>
    <r>
      <rPr>
        <sz val="12"/>
        <rFont val="Verdana"/>
        <family val="2"/>
      </rPr>
      <t xml:space="preserve">
Recombinação com 1 ponto de corte - Várias Reparações</t>
    </r>
  </si>
  <si>
    <t>Reparação 1: retira, aleatoriamente, elementos dos grupos com excesso, colocando-os nos que precisam</t>
  </si>
  <si>
    <t>População = 100;
 Gerações = 1000;
Prob Reprod = 0.2;
Prob Mutação = 0.1;
Reparação 1;</t>
  </si>
  <si>
    <t>Reparação 2: retira os piores elementos dos grupos com excesso, colocando-os nos que precisam</t>
  </si>
  <si>
    <t>População = 100;
 Gerações = 1000;
Prob Reprod = 0.2;
Prob Mutação = 0.1;
Reparação 2;</t>
  </si>
  <si>
    <t>Mutação Heurística</t>
  </si>
  <si>
    <t>Mutação Aleatória</t>
  </si>
  <si>
    <t>Mutação 2: Escolher 2 subconjuntos G1 e G2, e trocar o pior elemento de G1 para G2</t>
  </si>
  <si>
    <t>Mutação 1: Escolher 2 subconjuntos G1 e G2, e trocar um elemento de G1 para G2 (aleatoriamente)</t>
  </si>
  <si>
    <t>População = 100;
 Gerações = 1000;
Prob Reprod = 0.2;
Prob Mutação = 0.5;
Reparação 1;</t>
  </si>
  <si>
    <t>População = 100;
 Gerações = 1000;
Prob Reprod = 0.2;
Prob Mutação = 0.5;
Reparação 2;</t>
  </si>
  <si>
    <t>Várias Mutações</t>
  </si>
  <si>
    <r>
      <rPr>
        <b/>
        <sz val="11"/>
        <color rgb="FF00B050"/>
        <rFont val="Calibri"/>
        <family val="2"/>
      </rPr>
      <t>BASE</t>
    </r>
    <r>
      <rPr>
        <b/>
        <sz val="11"/>
        <color indexed="8"/>
        <rFont val="Calibri"/>
        <family val="2"/>
      </rPr>
      <t xml:space="preserve">
População = 100;
 Gerações = 1000;
Prob Reprod = 0.2;
Prob Mutação = 0.1;
Sem Reparação;</t>
    </r>
  </si>
  <si>
    <r>
      <rPr>
        <b/>
        <sz val="11"/>
        <color rgb="FF00B050"/>
        <rFont val="Calibri"/>
        <family val="2"/>
      </rPr>
      <t xml:space="preserve">BASE
</t>
    </r>
    <r>
      <rPr>
        <b/>
        <sz val="11"/>
        <color indexed="8"/>
        <rFont val="Calibri"/>
        <family val="2"/>
      </rPr>
      <t>População = 100;
 Gerações = 1000;
Prob Reprod = 0.2;
Prob Mutação = 0.1;
Sem Reparação;</t>
    </r>
  </si>
  <si>
    <t>Mutação 1:  Escolher 2 subconjuntos G1 e G2, e trocar um elemento de G1 para G2 (aleatoriamente)</t>
  </si>
  <si>
    <t>População = 100;
 Gerações = 1000;
Prob Reprod = 0.2;
Prob Mutação = 0.1;</t>
  </si>
  <si>
    <t>População = 100;
 Gerações = 1000;
Prob Reprod = 0.7;
Prob Mutação = 0.1;</t>
  </si>
  <si>
    <t>Uniforme</t>
  </si>
  <si>
    <t>1 Ponto de Corte</t>
  </si>
  <si>
    <t>3 Pontos de Corte</t>
  </si>
  <si>
    <r>
      <rPr>
        <b/>
        <sz val="12"/>
        <rFont val="Verdana"/>
        <family val="2"/>
      </rPr>
      <t>ALGORITMO GENÉTICO</t>
    </r>
    <r>
      <rPr>
        <sz val="12"/>
        <rFont val="Verdana"/>
        <family val="2"/>
      </rPr>
      <t xml:space="preserve">
Recombinação Uniforme - Reparação 2</t>
    </r>
  </si>
  <si>
    <t>Tsize = 2</t>
  </si>
  <si>
    <t>Tsize = 4</t>
  </si>
  <si>
    <t>Tsize = 10</t>
  </si>
  <si>
    <t>ALGORITMO GENÉTICO + RECRISTALIZAÇÃO SIMULADA</t>
  </si>
  <si>
    <t>S.A. 2: Aplica o algoritmo de Recristalização Simulada na melhor solução de cada execução</t>
  </si>
  <si>
    <t>S.A. 2: Aplica o algoritmo de Recristalização Simulada entre gerações (com chance de o fazer ou não)</t>
  </si>
  <si>
    <r>
      <t xml:space="preserve">BASE
</t>
    </r>
    <r>
      <rPr>
        <b/>
        <sz val="11"/>
        <rFont val="Calibri"/>
        <family val="2"/>
      </rPr>
      <t>Sem S.A.</t>
    </r>
  </si>
  <si>
    <t>S.A. 1
F_atualiz = 0.5;
(4 iterações)</t>
  </si>
  <si>
    <t>Prob SA = 0.001;
F_atualiz = 0.5;
(4 iterações)</t>
  </si>
  <si>
    <t>Prob SA = 0.1;
F_atualiz = 0.5;
(4 iterações)</t>
  </si>
  <si>
    <t>S.A. 3</t>
  </si>
  <si>
    <t>S.A. Misto (1 + 2 + 3)</t>
  </si>
  <si>
    <t>Prob SA3 = 0.001;
F_atualiz = 0.5;
(4 iterações)</t>
  </si>
  <si>
    <t>Prob SA3 = 0.1;
F_atualiz = 0.5;
(4 iterações)</t>
  </si>
  <si>
    <t>GA: Reparação 2; População = 100; Gerações = 1000; Prob Reprod = 0.2; Prob Mutação = 0.1; Tsize = 10; Recombinação Uniforme; Mutação Aleatória;
S.A.: Vizinhança 2; Nvizinhos = 10; Tmax = 50; Tmin = 5; Arref. Geométrico;</t>
  </si>
  <si>
    <t>S.A. 2
F_atualiz = 0.5;
(4 iterações)</t>
  </si>
  <si>
    <t>S.A. 1: Aplica o algoritmo de Recristalização Simulada para gerar soluções iniciais para o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</si>
</sst>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name val="Verdana"/>
      <family val="2"/>
    </font>
    <font>
      <sz val="12"/>
      <name val="Verdana"/>
      <family val="2"/>
    </font>
    <font>
      <sz val="10"/>
      <name val="Verdana"/>
      <family val="2"/>
    </font>
    <font>
      <b/>
      <sz val="11"/>
      <color rgb="FF00B05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10"/>
      <name val="Verdana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  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2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5" xfId="0" applyFont="1" applyBorder="1"/>
    <xf numFmtId="0" fontId="3" fillId="0" borderId="28" xfId="0" applyFont="1" applyBorder="1"/>
    <xf numFmtId="0" fontId="1" fillId="2" borderId="10" xfId="0" applyFont="1" applyFill="1" applyBorder="1" applyAlignment="1">
      <alignment horizontal="center" vertical="center" wrapText="1"/>
    </xf>
    <xf numFmtId="0" fontId="0" fillId="0" borderId="0" xfId="0" applyBorder="1"/>
    <xf numFmtId="0" fontId="10" fillId="3" borderId="1" xfId="0" applyFont="1" applyFill="1" applyBorder="1" applyAlignment="1">
      <alignment horizontal="center"/>
    </xf>
    <xf numFmtId="10" fontId="10" fillId="3" borderId="1" xfId="0" applyNumberFormat="1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0" fontId="10" fillId="3" borderId="4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2" fontId="10" fillId="0" borderId="19" xfId="0" applyNumberFormat="1" applyFont="1" applyBorder="1" applyAlignment="1">
      <alignment horizontal="center"/>
    </xf>
    <xf numFmtId="10" fontId="0" fillId="0" borderId="25" xfId="0" applyNumberFormat="1" applyFont="1" applyBorder="1"/>
    <xf numFmtId="0" fontId="0" fillId="0" borderId="25" xfId="0" applyFont="1" applyBorder="1"/>
    <xf numFmtId="10" fontId="0" fillId="0" borderId="26" xfId="0" applyNumberFormat="1" applyFont="1" applyBorder="1"/>
    <xf numFmtId="10" fontId="0" fillId="0" borderId="28" xfId="0" applyNumberFormat="1" applyFont="1" applyBorder="1"/>
    <xf numFmtId="0" fontId="0" fillId="0" borderId="28" xfId="0" applyFont="1" applyBorder="1"/>
    <xf numFmtId="10" fontId="0" fillId="0" borderId="29" xfId="0" applyNumberFormat="1" applyFont="1" applyBorder="1"/>
    <xf numFmtId="0" fontId="10" fillId="0" borderId="7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10" fontId="10" fillId="3" borderId="34" xfId="0" applyNumberFormat="1" applyFont="1" applyFill="1" applyBorder="1" applyAlignment="1">
      <alignment horizontal="center"/>
    </xf>
    <xf numFmtId="10" fontId="10" fillId="3" borderId="35" xfId="0" applyNumberFormat="1" applyFont="1" applyFill="1" applyBorder="1" applyAlignment="1">
      <alignment horizontal="center"/>
    </xf>
    <xf numFmtId="10" fontId="0" fillId="0" borderId="37" xfId="0" applyNumberFormat="1" applyFont="1" applyBorder="1"/>
    <xf numFmtId="10" fontId="0" fillId="0" borderId="38" xfId="0" applyNumberFormat="1" applyFont="1" applyBorder="1"/>
    <xf numFmtId="0" fontId="0" fillId="0" borderId="15" xfId="0" applyBorder="1"/>
    <xf numFmtId="0" fontId="11" fillId="3" borderId="1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9" fillId="0" borderId="46" xfId="0" applyFont="1" applyBorder="1" applyAlignment="1">
      <alignment vertical="center"/>
    </xf>
    <xf numFmtId="0" fontId="0" fillId="0" borderId="0" xfId="0" applyFont="1"/>
    <xf numFmtId="0" fontId="2" fillId="2" borderId="0" xfId="0" applyFont="1" applyFill="1" applyBorder="1" applyAlignment="1">
      <alignment horizontal="left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 wrapText="1"/>
    </xf>
    <xf numFmtId="10" fontId="10" fillId="3" borderId="2" xfId="0" applyNumberFormat="1" applyFont="1" applyFill="1" applyBorder="1" applyAlignment="1">
      <alignment horizontal="center"/>
    </xf>
    <xf numFmtId="10" fontId="10" fillId="3" borderId="5" xfId="0" applyNumberFormat="1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 vertical="center" wrapText="1"/>
    </xf>
    <xf numFmtId="0" fontId="11" fillId="3" borderId="59" xfId="0" applyFont="1" applyFill="1" applyBorder="1" applyAlignment="1">
      <alignment horizontal="center"/>
    </xf>
    <xf numFmtId="2" fontId="10" fillId="0" borderId="61" xfId="0" applyNumberFormat="1" applyFont="1" applyBorder="1" applyAlignment="1">
      <alignment horizontal="center"/>
    </xf>
    <xf numFmtId="0" fontId="11" fillId="3" borderId="54" xfId="0" applyFont="1" applyFill="1" applyBorder="1" applyAlignment="1">
      <alignment horizontal="center"/>
    </xf>
    <xf numFmtId="0" fontId="10" fillId="3" borderId="54" xfId="0" applyFont="1" applyFill="1" applyBorder="1" applyAlignment="1">
      <alignment horizontal="center"/>
    </xf>
    <xf numFmtId="0" fontId="13" fillId="3" borderId="54" xfId="0" applyFont="1" applyFill="1" applyBorder="1" applyAlignment="1">
      <alignment horizontal="center"/>
    </xf>
    <xf numFmtId="0" fontId="11" fillId="3" borderId="62" xfId="0" applyFont="1" applyFill="1" applyBorder="1" applyAlignment="1">
      <alignment horizontal="center"/>
    </xf>
    <xf numFmtId="2" fontId="10" fillId="0" borderId="63" xfId="0" applyNumberFormat="1" applyFont="1" applyBorder="1" applyAlignment="1">
      <alignment horizontal="center"/>
    </xf>
    <xf numFmtId="0" fontId="11" fillId="3" borderId="64" xfId="0" applyFont="1" applyFill="1" applyBorder="1" applyAlignment="1">
      <alignment horizontal="center"/>
    </xf>
    <xf numFmtId="0" fontId="10" fillId="0" borderId="63" xfId="0" applyFont="1" applyBorder="1" applyAlignment="1">
      <alignment horizontal="center"/>
    </xf>
    <xf numFmtId="0" fontId="10" fillId="3" borderId="64" xfId="0" applyFont="1" applyFill="1" applyBorder="1" applyAlignment="1">
      <alignment horizontal="center"/>
    </xf>
    <xf numFmtId="10" fontId="10" fillId="3" borderId="25" xfId="0" applyNumberFormat="1" applyFont="1" applyFill="1" applyBorder="1" applyAlignment="1">
      <alignment horizontal="center"/>
    </xf>
    <xf numFmtId="0" fontId="12" fillId="2" borderId="60" xfId="0" applyFont="1" applyFill="1" applyBorder="1" applyAlignment="1">
      <alignment vertical="center"/>
    </xf>
    <xf numFmtId="0" fontId="1" fillId="2" borderId="65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12" fillId="2" borderId="60" xfId="0" applyFont="1" applyFill="1" applyBorder="1" applyAlignment="1">
      <alignment horizontal="center" vertical="center"/>
    </xf>
    <xf numFmtId="0" fontId="0" fillId="0" borderId="41" xfId="0" applyBorder="1"/>
    <xf numFmtId="10" fontId="0" fillId="0" borderId="67" xfId="0" applyNumberFormat="1" applyFont="1" applyBorder="1"/>
    <xf numFmtId="10" fontId="0" fillId="0" borderId="49" xfId="0" applyNumberFormat="1" applyFont="1" applyBorder="1"/>
    <xf numFmtId="10" fontId="13" fillId="3" borderId="1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0" borderId="39" xfId="0" applyNumberFormat="1" applyBorder="1" applyAlignment="1">
      <alignment horizontal="center" vertical="center" wrapText="1"/>
    </xf>
    <xf numFmtId="0" fontId="0" fillId="0" borderId="46" xfId="0" applyNumberFormat="1" applyBorder="1" applyAlignment="1">
      <alignment horizontal="center" vertical="center" wrapText="1"/>
    </xf>
    <xf numFmtId="0" fontId="0" fillId="0" borderId="44" xfId="0" applyNumberFormat="1" applyBorder="1" applyAlignment="1">
      <alignment horizontal="center" vertical="center" wrapText="1"/>
    </xf>
    <xf numFmtId="0" fontId="0" fillId="0" borderId="41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36" xfId="0" applyNumberFormat="1" applyBorder="1" applyAlignment="1">
      <alignment horizontal="center" vertical="center" wrapText="1"/>
    </xf>
    <xf numFmtId="0" fontId="0" fillId="0" borderId="47" xfId="0" applyNumberFormat="1" applyBorder="1" applyAlignment="1">
      <alignment horizontal="center" vertical="center" wrapText="1"/>
    </xf>
    <xf numFmtId="0" fontId="0" fillId="0" borderId="33" xfId="0" applyNumberFormat="1" applyBorder="1" applyAlignment="1">
      <alignment horizontal="center" vertical="center" wrapText="1"/>
    </xf>
    <xf numFmtId="0" fontId="0" fillId="0" borderId="48" xfId="0" applyNumberFormat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57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12" fillId="2" borderId="39" xfId="0" applyFont="1" applyFill="1" applyBorder="1" applyAlignment="1">
      <alignment horizontal="center" vertical="center"/>
    </xf>
    <xf numFmtId="0" fontId="12" fillId="2" borderId="46" xfId="0" applyFont="1" applyFill="1" applyBorder="1" applyAlignment="1">
      <alignment horizontal="center" vertical="center"/>
    </xf>
    <xf numFmtId="0" fontId="12" fillId="2" borderId="44" xfId="0" applyFont="1" applyFill="1" applyBorder="1" applyAlignment="1">
      <alignment horizontal="center" vertical="center"/>
    </xf>
    <xf numFmtId="0" fontId="12" fillId="2" borderId="54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2" fillId="2" borderId="56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7" fillId="2" borderId="58" xfId="0" applyFont="1" applyFill="1" applyBorder="1" applyAlignment="1">
      <alignment horizontal="center" vertical="center" wrapText="1"/>
    </xf>
    <xf numFmtId="0" fontId="15" fillId="2" borderId="54" xfId="0" applyFont="1" applyFill="1" applyBorder="1" applyAlignment="1">
      <alignment horizontal="center" vertical="center" wrapText="1"/>
    </xf>
    <xf numFmtId="0" fontId="15" fillId="2" borderId="55" xfId="0" applyFont="1" applyFill="1" applyBorder="1" applyAlignment="1">
      <alignment horizontal="center" vertical="center" wrapText="1"/>
    </xf>
    <xf numFmtId="0" fontId="15" fillId="2" borderId="56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66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 wrapText="1"/>
    </xf>
    <xf numFmtId="0" fontId="15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66" xfId="0" applyFont="1" applyFill="1" applyBorder="1" applyAlignment="1">
      <alignment horizontal="center" vertical="center"/>
    </xf>
    <xf numFmtId="0" fontId="7" fillId="2" borderId="68" xfId="0" applyFont="1" applyFill="1" applyBorder="1" applyAlignment="1">
      <alignment horizontal="center" vertical="center" wrapText="1"/>
    </xf>
    <xf numFmtId="0" fontId="15" fillId="2" borderId="68" xfId="0" applyFont="1" applyFill="1" applyBorder="1" applyAlignment="1">
      <alignment horizontal="center" vertical="center"/>
    </xf>
    <xf numFmtId="0" fontId="1" fillId="2" borderId="69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9A00"/>
      <color rgb="FF0AC800"/>
      <color rgb="FF05FF23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opLeftCell="B1" zoomScale="115" zoomScaleNormal="115" workbookViewId="0">
      <pane xSplit="2" ySplit="3" topLeftCell="D4" activePane="bottomRight" state="frozen"/>
      <selection activeCell="B1" sqref="B1"/>
      <selection pane="topRight" activeCell="D1" sqref="D1"/>
      <selection pane="bottomLeft" activeCell="B4" sqref="B4"/>
      <selection pane="bottomRight" activeCell="B26" sqref="B26"/>
    </sheetView>
  </sheetViews>
  <sheetFormatPr defaultRowHeight="15"/>
  <cols>
    <col min="1" max="1" width="17.5703125" customWidth="1"/>
    <col min="2" max="2" width="25.85546875" bestFit="1" customWidth="1"/>
    <col min="3" max="3" width="7.140625" bestFit="1" customWidth="1"/>
    <col min="4" max="4" width="20.7109375" customWidth="1"/>
    <col min="5" max="5" width="12.7109375" customWidth="1"/>
    <col min="6" max="6" width="7.7109375" customWidth="1"/>
    <col min="7" max="7" width="12.85546875" customWidth="1"/>
    <col min="8" max="8" width="7.7109375" customWidth="1"/>
    <col min="9" max="9" width="12.7109375" customWidth="1"/>
    <col min="10" max="10" width="7.7109375" customWidth="1"/>
    <col min="11" max="11" width="20" customWidth="1"/>
    <col min="12" max="12" width="12.7109375" customWidth="1"/>
    <col min="13" max="13" width="7.7109375" customWidth="1"/>
    <col min="14" max="14" width="12.7109375" customWidth="1"/>
    <col min="15" max="15" width="7.7109375" customWidth="1"/>
    <col min="16" max="16" width="12.7109375" customWidth="1"/>
    <col min="17" max="17" width="7.7109375" customWidth="1"/>
  </cols>
  <sheetData>
    <row r="1" spans="1:17" ht="36.6" customHeight="1" thickBot="1">
      <c r="C1" s="73"/>
      <c r="D1" s="87" t="s">
        <v>12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 ht="19.5" thickBot="1">
      <c r="A2" s="6" t="s">
        <v>3</v>
      </c>
      <c r="B2" s="13" t="s">
        <v>21</v>
      </c>
      <c r="C2" s="74"/>
      <c r="D2" s="88" t="s">
        <v>4</v>
      </c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17" ht="16.5" thickTop="1" thickBot="1">
      <c r="D3" s="81" t="s">
        <v>11</v>
      </c>
      <c r="E3" s="82"/>
      <c r="F3" s="82"/>
      <c r="G3" s="82"/>
      <c r="H3" s="82"/>
      <c r="I3" s="82"/>
      <c r="J3" s="8"/>
      <c r="K3" s="81" t="s">
        <v>13</v>
      </c>
      <c r="L3" s="82"/>
      <c r="M3" s="82"/>
      <c r="N3" s="82"/>
      <c r="O3" s="82"/>
      <c r="P3" s="82"/>
      <c r="Q3" s="83"/>
    </row>
    <row r="4" spans="1:17" ht="102" customHeight="1" thickTop="1" thickBot="1">
      <c r="A4" s="10"/>
      <c r="B4" s="4" t="s">
        <v>2</v>
      </c>
      <c r="C4" s="5"/>
      <c r="D4" s="7" t="s">
        <v>15</v>
      </c>
      <c r="E4" s="84" t="s">
        <v>14</v>
      </c>
      <c r="F4" s="85"/>
      <c r="G4" s="84" t="s">
        <v>16</v>
      </c>
      <c r="H4" s="85"/>
      <c r="I4" s="84" t="s">
        <v>19</v>
      </c>
      <c r="J4" s="86"/>
      <c r="K4" s="9" t="s">
        <v>20</v>
      </c>
      <c r="L4" s="84" t="s">
        <v>22</v>
      </c>
      <c r="M4" s="85"/>
      <c r="N4" s="84" t="s">
        <v>23</v>
      </c>
      <c r="O4" s="85"/>
      <c r="P4" s="84" t="s">
        <v>24</v>
      </c>
      <c r="Q4" s="86"/>
    </row>
    <row r="5" spans="1:17">
      <c r="B5" s="91" t="s">
        <v>5</v>
      </c>
      <c r="C5" s="1" t="s">
        <v>0</v>
      </c>
      <c r="D5" s="18">
        <v>1144</v>
      </c>
      <c r="E5" s="18">
        <v>1210</v>
      </c>
      <c r="F5" s="19">
        <f t="shared" ref="F5:F16" si="0" xml:space="preserve"> (E5/D5 - 1)</f>
        <v>5.7692307692307709E-2</v>
      </c>
      <c r="G5" s="18">
        <v>1210</v>
      </c>
      <c r="H5" s="19">
        <f t="shared" ref="H5:H16" si="1" xml:space="preserve"> (G5/D5 - 1)</f>
        <v>5.7692307692307709E-2</v>
      </c>
      <c r="I5" s="46">
        <v>1228</v>
      </c>
      <c r="J5" s="19">
        <f t="shared" ref="J5:J16" si="2" xml:space="preserve"> (I5/D5 - 1)</f>
        <v>7.3426573426573327E-2</v>
      </c>
      <c r="K5" s="20">
        <v>1210</v>
      </c>
      <c r="L5" s="18">
        <v>1210</v>
      </c>
      <c r="M5" s="19">
        <f t="shared" ref="M5:M16" si="3" xml:space="preserve"> (L5/K5 - 1)</f>
        <v>0</v>
      </c>
      <c r="N5" s="44">
        <v>1228</v>
      </c>
      <c r="O5" s="19">
        <f t="shared" ref="O5:O16" si="4" xml:space="preserve"> (N5/K5 - 1)</f>
        <v>1.4876033057851235E-2</v>
      </c>
      <c r="P5" s="46">
        <v>1228</v>
      </c>
      <c r="Q5" s="19">
        <f t="shared" ref="Q5:Q16" si="5" xml:space="preserve"> (P5/K5 - 1)</f>
        <v>1.4876033057851235E-2</v>
      </c>
    </row>
    <row r="6" spans="1:17" ht="15.75" thickBot="1">
      <c r="B6" s="90"/>
      <c r="C6" s="2" t="s">
        <v>1</v>
      </c>
      <c r="D6" s="25">
        <v>942.28</v>
      </c>
      <c r="E6" s="21">
        <v>956.2</v>
      </c>
      <c r="F6" s="22">
        <f t="shared" si="0"/>
        <v>1.4772679033832947E-2</v>
      </c>
      <c r="G6" s="21">
        <v>972.5</v>
      </c>
      <c r="H6" s="22">
        <f t="shared" si="1"/>
        <v>3.2071146580634258E-2</v>
      </c>
      <c r="I6" s="23">
        <v>920.96</v>
      </c>
      <c r="J6" s="22">
        <f t="shared" si="2"/>
        <v>-2.2625971048945037E-2</v>
      </c>
      <c r="K6" s="24">
        <v>941.38</v>
      </c>
      <c r="L6" s="25">
        <v>964.32</v>
      </c>
      <c r="M6" s="22">
        <f t="shared" si="3"/>
        <v>2.4368480316131702E-2</v>
      </c>
      <c r="N6" s="25">
        <v>972.96</v>
      </c>
      <c r="O6" s="22">
        <f t="shared" si="4"/>
        <v>3.3546495570333068E-2</v>
      </c>
      <c r="P6" s="26">
        <v>983.3</v>
      </c>
      <c r="Q6" s="22">
        <f t="shared" si="5"/>
        <v>4.4530370307420908E-2</v>
      </c>
    </row>
    <row r="7" spans="1:17" ht="15.75" thickTop="1">
      <c r="B7" s="89" t="s">
        <v>6</v>
      </c>
      <c r="C7" s="3" t="s">
        <v>0</v>
      </c>
      <c r="D7" s="27">
        <v>861</v>
      </c>
      <c r="E7" s="27">
        <v>854</v>
      </c>
      <c r="F7" s="19">
        <f t="shared" si="0"/>
        <v>-8.1300813008130524E-3</v>
      </c>
      <c r="G7" s="27">
        <v>916</v>
      </c>
      <c r="H7" s="19">
        <f t="shared" si="1"/>
        <v>6.3879210220673555E-2</v>
      </c>
      <c r="I7" s="28">
        <v>910</v>
      </c>
      <c r="J7" s="19">
        <f t="shared" si="2"/>
        <v>5.6910569105691033E-2</v>
      </c>
      <c r="K7" s="29">
        <v>847</v>
      </c>
      <c r="L7" s="27">
        <v>801</v>
      </c>
      <c r="M7" s="19">
        <f t="shared" si="3"/>
        <v>-5.4309327036599742E-2</v>
      </c>
      <c r="N7" s="27">
        <v>834</v>
      </c>
      <c r="O7" s="19">
        <f t="shared" si="4"/>
        <v>-1.5348288075560768E-2</v>
      </c>
      <c r="P7" s="28">
        <v>887</v>
      </c>
      <c r="Q7" s="19">
        <f t="shared" si="5"/>
        <v>4.7225501770956413E-2</v>
      </c>
    </row>
    <row r="8" spans="1:17" ht="15" customHeight="1" thickBot="1">
      <c r="B8" s="90"/>
      <c r="C8" s="2" t="s">
        <v>1</v>
      </c>
      <c r="D8" s="21">
        <v>591.64</v>
      </c>
      <c r="E8" s="25">
        <v>604.88</v>
      </c>
      <c r="F8" s="22">
        <f t="shared" si="0"/>
        <v>2.2378473395983978E-2</v>
      </c>
      <c r="G8" s="25">
        <v>590.02</v>
      </c>
      <c r="H8" s="22">
        <f t="shared" si="1"/>
        <v>-2.7381515786627508E-3</v>
      </c>
      <c r="I8" s="23">
        <v>588.52</v>
      </c>
      <c r="J8" s="22">
        <f t="shared" si="2"/>
        <v>-5.2734771144614667E-3</v>
      </c>
      <c r="K8" s="30">
        <v>599.6</v>
      </c>
      <c r="L8" s="25">
        <v>625.52</v>
      </c>
      <c r="M8" s="22">
        <f t="shared" si="3"/>
        <v>4.3228819212808522E-2</v>
      </c>
      <c r="N8" s="25">
        <v>612.22</v>
      </c>
      <c r="O8" s="22">
        <f t="shared" si="4"/>
        <v>2.1047364909939859E-2</v>
      </c>
      <c r="P8" s="23">
        <v>596.74</v>
      </c>
      <c r="Q8" s="22">
        <f t="shared" si="5"/>
        <v>-4.76984656437629E-3</v>
      </c>
    </row>
    <row r="9" spans="1:17" ht="15.75" thickTop="1">
      <c r="B9" s="89" t="s">
        <v>7</v>
      </c>
      <c r="C9" s="3" t="s">
        <v>0</v>
      </c>
      <c r="D9" s="27">
        <v>4154</v>
      </c>
      <c r="E9" s="27">
        <v>4053</v>
      </c>
      <c r="F9" s="19">
        <f t="shared" si="0"/>
        <v>-2.4313914299470385E-2</v>
      </c>
      <c r="G9" s="27">
        <v>4036</v>
      </c>
      <c r="H9" s="19">
        <f t="shared" si="1"/>
        <v>-2.8406355320173327E-2</v>
      </c>
      <c r="I9" s="28">
        <v>4034</v>
      </c>
      <c r="J9" s="19">
        <f t="shared" si="2"/>
        <v>-2.8887818969667745E-2</v>
      </c>
      <c r="K9" s="29">
        <v>4055</v>
      </c>
      <c r="L9" s="27">
        <v>3891</v>
      </c>
      <c r="M9" s="19">
        <f t="shared" si="3"/>
        <v>-4.044389642416768E-2</v>
      </c>
      <c r="N9" s="27">
        <v>4114</v>
      </c>
      <c r="O9" s="19">
        <f t="shared" si="4"/>
        <v>1.4549938347718783E-2</v>
      </c>
      <c r="P9" s="28">
        <v>4116</v>
      </c>
      <c r="Q9" s="19">
        <f t="shared" si="5"/>
        <v>1.5043156596794116E-2</v>
      </c>
    </row>
    <row r="10" spans="1:17" ht="15" customHeight="1" thickBot="1">
      <c r="B10" s="90"/>
      <c r="C10" s="2" t="s">
        <v>1</v>
      </c>
      <c r="D10" s="21">
        <v>3542.56</v>
      </c>
      <c r="E10" s="25">
        <v>3526.54</v>
      </c>
      <c r="F10" s="22">
        <f t="shared" si="0"/>
        <v>-4.5221534709363187E-3</v>
      </c>
      <c r="G10" s="25">
        <v>3437.98</v>
      </c>
      <c r="H10" s="22">
        <f t="shared" si="1"/>
        <v>-2.9521024343977187E-2</v>
      </c>
      <c r="I10" s="23">
        <v>3528.92</v>
      </c>
      <c r="J10" s="22">
        <f t="shared" si="2"/>
        <v>-3.8503229303102904E-3</v>
      </c>
      <c r="K10" s="30">
        <v>3527.4</v>
      </c>
      <c r="L10" s="25">
        <v>3376.82</v>
      </c>
      <c r="M10" s="22">
        <f t="shared" si="3"/>
        <v>-4.2688665872880893E-2</v>
      </c>
      <c r="N10" s="25">
        <v>3513.52</v>
      </c>
      <c r="O10" s="22">
        <f t="shared" si="4"/>
        <v>-3.9349095651187715E-3</v>
      </c>
      <c r="P10" s="23">
        <v>3476.82</v>
      </c>
      <c r="Q10" s="22">
        <f t="shared" si="5"/>
        <v>-1.4339173328797417E-2</v>
      </c>
    </row>
    <row r="11" spans="1:17" ht="15.75" thickTop="1">
      <c r="B11" s="89" t="s">
        <v>8</v>
      </c>
      <c r="C11" s="3" t="s">
        <v>0</v>
      </c>
      <c r="D11" s="27">
        <v>14395</v>
      </c>
      <c r="E11" s="27">
        <v>14775</v>
      </c>
      <c r="F11" s="19">
        <f t="shared" si="0"/>
        <v>2.6398054880166777E-2</v>
      </c>
      <c r="G11" s="27">
        <v>14249</v>
      </c>
      <c r="H11" s="19">
        <f t="shared" si="1"/>
        <v>-1.0142410559221937E-2</v>
      </c>
      <c r="I11" s="28">
        <v>14426</v>
      </c>
      <c r="J11" s="19">
        <f t="shared" si="2"/>
        <v>2.1535255296978306E-3</v>
      </c>
      <c r="K11" s="29">
        <v>14502</v>
      </c>
      <c r="L11" s="27">
        <v>14540</v>
      </c>
      <c r="M11" s="19">
        <f t="shared" si="3"/>
        <v>2.6203282305887754E-3</v>
      </c>
      <c r="N11" s="27">
        <v>14563</v>
      </c>
      <c r="O11" s="19">
        <f t="shared" si="4"/>
        <v>4.2063163701557826E-3</v>
      </c>
      <c r="P11" s="28">
        <v>14191</v>
      </c>
      <c r="Q11" s="19">
        <f t="shared" si="5"/>
        <v>-2.1445317887187954E-2</v>
      </c>
    </row>
    <row r="12" spans="1:17" ht="15" customHeight="1" thickBot="1">
      <c r="B12" s="90"/>
      <c r="C12" s="2" t="s">
        <v>1</v>
      </c>
      <c r="D12" s="25">
        <v>13407.72</v>
      </c>
      <c r="E12" s="21">
        <v>13353.3</v>
      </c>
      <c r="F12" s="22">
        <f t="shared" si="0"/>
        <v>-4.0588556443601487E-3</v>
      </c>
      <c r="G12" s="21">
        <v>13352.3</v>
      </c>
      <c r="H12" s="22">
        <f t="shared" si="1"/>
        <v>-4.1334395408019198E-3</v>
      </c>
      <c r="I12" s="26">
        <v>13295.4</v>
      </c>
      <c r="J12" s="22">
        <f t="shared" si="2"/>
        <v>-8.3772632483375409E-3</v>
      </c>
      <c r="K12" s="24">
        <v>13252.94</v>
      </c>
      <c r="L12" s="25">
        <v>13245.88</v>
      </c>
      <c r="M12" s="22">
        <f t="shared" si="3"/>
        <v>-5.3271198692528277E-4</v>
      </c>
      <c r="N12" s="25">
        <v>13246.52</v>
      </c>
      <c r="O12" s="22">
        <f t="shared" si="4"/>
        <v>-4.8442081530586378E-4</v>
      </c>
      <c r="P12" s="23">
        <v>13430.42</v>
      </c>
      <c r="Q12" s="22">
        <f t="shared" si="5"/>
        <v>1.339174552967104E-2</v>
      </c>
    </row>
    <row r="13" spans="1:17" ht="15.75" thickTop="1">
      <c r="B13" s="89" t="s">
        <v>9</v>
      </c>
      <c r="C13" s="3" t="s">
        <v>0</v>
      </c>
      <c r="D13" s="27">
        <v>33998</v>
      </c>
      <c r="E13" s="27">
        <v>34076</v>
      </c>
      <c r="F13" s="19">
        <f t="shared" si="0"/>
        <v>2.2942526030942378E-3</v>
      </c>
      <c r="G13" s="27">
        <v>34157</v>
      </c>
      <c r="H13" s="19">
        <f t="shared" si="1"/>
        <v>4.6767456909229121E-3</v>
      </c>
      <c r="I13" s="28">
        <v>34218</v>
      </c>
      <c r="J13" s="19">
        <f t="shared" si="2"/>
        <v>6.4709688805224541E-3</v>
      </c>
      <c r="K13" s="29">
        <v>34405</v>
      </c>
      <c r="L13" s="27">
        <v>34027</v>
      </c>
      <c r="M13" s="19">
        <f t="shared" si="3"/>
        <v>-1.0986775178026487E-2</v>
      </c>
      <c r="N13" s="27">
        <v>33910</v>
      </c>
      <c r="O13" s="19">
        <f t="shared" si="4"/>
        <v>-1.4387443685510815E-2</v>
      </c>
      <c r="P13" s="28">
        <v>34146</v>
      </c>
      <c r="Q13" s="19">
        <f t="shared" si="5"/>
        <v>-7.5279755849440022E-3</v>
      </c>
    </row>
    <row r="14" spans="1:17" ht="15" customHeight="1" thickBot="1">
      <c r="B14" s="90"/>
      <c r="C14" s="2" t="s">
        <v>1</v>
      </c>
      <c r="D14" s="21">
        <v>32533.599999999999</v>
      </c>
      <c r="E14" s="21">
        <v>32550.9</v>
      </c>
      <c r="F14" s="22">
        <f t="shared" si="0"/>
        <v>5.3175793641035973E-4</v>
      </c>
      <c r="G14" s="25">
        <v>32519.48</v>
      </c>
      <c r="H14" s="22">
        <f t="shared" si="1"/>
        <v>-4.3401283596034013E-4</v>
      </c>
      <c r="I14" s="23">
        <v>32589.46</v>
      </c>
      <c r="J14" s="22">
        <f t="shared" si="2"/>
        <v>1.7169941229990826E-3</v>
      </c>
      <c r="K14" s="24">
        <v>32649.96</v>
      </c>
      <c r="L14" s="25">
        <v>32490.46</v>
      </c>
      <c r="M14" s="22">
        <f t="shared" si="3"/>
        <v>-4.8851514672606511E-3</v>
      </c>
      <c r="N14" s="25">
        <v>32513.4</v>
      </c>
      <c r="O14" s="22">
        <f t="shared" si="4"/>
        <v>-4.1825472374238393E-3</v>
      </c>
      <c r="P14" s="23">
        <v>32540.84</v>
      </c>
      <c r="Q14" s="22">
        <f t="shared" si="5"/>
        <v>-3.3421174176017088E-3</v>
      </c>
    </row>
    <row r="15" spans="1:17" ht="15.75" thickTop="1">
      <c r="B15" s="89" t="s">
        <v>10</v>
      </c>
      <c r="C15" s="3" t="s">
        <v>0</v>
      </c>
      <c r="D15" s="27">
        <v>117047</v>
      </c>
      <c r="E15" s="27">
        <v>117396</v>
      </c>
      <c r="F15" s="19">
        <f t="shared" si="0"/>
        <v>2.9817082026877273E-3</v>
      </c>
      <c r="G15" s="27">
        <v>116492</v>
      </c>
      <c r="H15" s="19">
        <f t="shared" si="1"/>
        <v>-4.7416849641597203E-3</v>
      </c>
      <c r="I15" s="28">
        <v>116460</v>
      </c>
      <c r="J15" s="19">
        <f t="shared" si="2"/>
        <v>-5.0150794125436438E-3</v>
      </c>
      <c r="K15" s="29">
        <v>117920</v>
      </c>
      <c r="L15" s="27">
        <v>116990</v>
      </c>
      <c r="M15" s="19">
        <f t="shared" si="3"/>
        <v>-7.8867028493894153E-3</v>
      </c>
      <c r="N15" s="27">
        <v>116180</v>
      </c>
      <c r="O15" s="19">
        <f t="shared" si="4"/>
        <v>-1.4755766621438293E-2</v>
      </c>
      <c r="P15" s="28">
        <v>117148</v>
      </c>
      <c r="Q15" s="19">
        <f t="shared" si="5"/>
        <v>-6.5468113975576392E-3</v>
      </c>
    </row>
    <row r="16" spans="1:17" ht="15.75" thickBot="1">
      <c r="B16" s="90"/>
      <c r="C16" s="2" t="s">
        <v>1</v>
      </c>
      <c r="D16" s="21">
        <v>113895.3</v>
      </c>
      <c r="E16" s="25">
        <v>114147.34</v>
      </c>
      <c r="F16" s="22">
        <f t="shared" si="0"/>
        <v>2.2129095757243977E-3</v>
      </c>
      <c r="G16" s="25">
        <v>113832.94</v>
      </c>
      <c r="H16" s="22">
        <f t="shared" si="1"/>
        <v>-5.4752039812000497E-4</v>
      </c>
      <c r="I16" s="26">
        <v>114359.4</v>
      </c>
      <c r="J16" s="22">
        <f t="shared" si="2"/>
        <v>4.0747950091004626E-3</v>
      </c>
      <c r="K16" s="24">
        <v>114019.18</v>
      </c>
      <c r="L16" s="25">
        <v>113746.04</v>
      </c>
      <c r="M16" s="22">
        <f t="shared" si="3"/>
        <v>-2.3955618695029601E-3</v>
      </c>
      <c r="N16" s="25">
        <v>113839.28</v>
      </c>
      <c r="O16" s="22">
        <f t="shared" si="4"/>
        <v>-1.5778047167152032E-3</v>
      </c>
      <c r="P16" s="23">
        <v>114172.48</v>
      </c>
      <c r="Q16" s="22">
        <f t="shared" si="5"/>
        <v>1.3445106340881363E-3</v>
      </c>
    </row>
    <row r="17" spans="5:17" ht="16.5" thickTop="1" thickBot="1"/>
    <row r="18" spans="5:17">
      <c r="E18" s="11" t="s">
        <v>17</v>
      </c>
      <c r="F18" s="31">
        <f xml:space="preserve"> SUM(F5, F7, F9, F11, F13, F15)/6</f>
        <v>9.4870546296621696E-3</v>
      </c>
      <c r="G18" s="32"/>
      <c r="H18" s="31">
        <f xml:space="preserve"> SUM(H5, H7, H9, H11, H13, H15)/6</f>
        <v>1.3826302126724865E-2</v>
      </c>
      <c r="I18" s="32"/>
      <c r="J18" s="31">
        <f xml:space="preserve"> SUM(J5, J7, J9, J11, J13, J15)/6</f>
        <v>1.7509789760045542E-2</v>
      </c>
      <c r="K18" s="32"/>
      <c r="L18" s="32"/>
      <c r="M18" s="31">
        <f xml:space="preserve"> SUM(M5, M7, M9, M11, M13, M15)/6</f>
        <v>-1.850106220959909E-2</v>
      </c>
      <c r="N18" s="32"/>
      <c r="O18" s="31">
        <f xml:space="preserve"> SUM(O5, O7, O9, O11, O13, O15)/6</f>
        <v>-1.8098684344640126E-3</v>
      </c>
      <c r="P18" s="32"/>
      <c r="Q18" s="33">
        <f xml:space="preserve"> SUM(Q5, Q7, Q9, Q11, Q13, Q15)/6</f>
        <v>6.9374310926520284E-3</v>
      </c>
    </row>
    <row r="19" spans="5:17" ht="15.75" thickBot="1">
      <c r="E19" s="12" t="s">
        <v>18</v>
      </c>
      <c r="F19" s="34">
        <f xml:space="preserve"> SUM(F6, F8, F10, F12, F14, F16)/6</f>
        <v>5.2191351377758695E-3</v>
      </c>
      <c r="G19" s="35"/>
      <c r="H19" s="34">
        <f xml:space="preserve"> SUM(H6, H8, H10, H12, H14, H16)/6</f>
        <v>-8.8383368614799085E-4</v>
      </c>
      <c r="I19" s="35"/>
      <c r="J19" s="34">
        <f xml:space="preserve"> SUM(J6, J8, J10, J12, J14, J16)/6</f>
        <v>-5.7225408683257983E-3</v>
      </c>
      <c r="K19" s="35"/>
      <c r="L19" s="35"/>
      <c r="M19" s="34">
        <f xml:space="preserve"> SUM(M6, M8, M10, M12, M14, M16)/6</f>
        <v>2.8492013887284062E-3</v>
      </c>
      <c r="N19" s="35"/>
      <c r="O19" s="34">
        <f xml:space="preserve"> SUM(O6, O8, O10, O12, O14, O16)/6</f>
        <v>7.4023630242848748E-3</v>
      </c>
      <c r="P19" s="35"/>
      <c r="Q19" s="36">
        <f xml:space="preserve"> SUM(Q6, Q8, Q10, Q12, Q14, Q16)/6</f>
        <v>6.1359148600674445E-3</v>
      </c>
    </row>
  </sheetData>
  <mergeCells count="16">
    <mergeCell ref="B15:B16"/>
    <mergeCell ref="D3:I3"/>
    <mergeCell ref="B13:B14"/>
    <mergeCell ref="B11:B12"/>
    <mergeCell ref="I4:J4"/>
    <mergeCell ref="E4:F4"/>
    <mergeCell ref="G4:H4"/>
    <mergeCell ref="B9:B10"/>
    <mergeCell ref="B7:B8"/>
    <mergeCell ref="B5:B6"/>
    <mergeCell ref="K3:Q3"/>
    <mergeCell ref="L4:M4"/>
    <mergeCell ref="N4:O4"/>
    <mergeCell ref="P4:Q4"/>
    <mergeCell ref="D1:Q1"/>
    <mergeCell ref="D2:Q2"/>
  </mergeCells>
  <conditionalFormatting sqref="F5:F16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:H16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5:J16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18:J19 H18:H19 F18:F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6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:O1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Q5:Q16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18:M19 O18:O19 Q18:Q19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0AB8-BD21-4361-AA12-FA07093AB25C}">
  <dimension ref="A1:Q19"/>
  <sheetViews>
    <sheetView topLeftCell="B1" zoomScale="115" zoomScaleNormal="115" workbookViewId="0">
      <pane xSplit="2" ySplit="3" topLeftCell="D4" activePane="bottomRight" state="frozen"/>
      <selection activeCell="B1" sqref="B1"/>
      <selection pane="topRight" activeCell="D1" sqref="D1"/>
      <selection pane="bottomLeft" activeCell="B4" sqref="B4"/>
      <selection pane="bottomRight" activeCell="K5" sqref="K5"/>
    </sheetView>
  </sheetViews>
  <sheetFormatPr defaultRowHeight="15"/>
  <cols>
    <col min="1" max="1" width="17.5703125" customWidth="1"/>
    <col min="2" max="2" width="25.85546875" bestFit="1" customWidth="1"/>
    <col min="3" max="3" width="7.140625" bestFit="1" customWidth="1"/>
    <col min="4" max="4" width="20.7109375" customWidth="1"/>
    <col min="5" max="5" width="12.7109375" customWidth="1"/>
    <col min="6" max="6" width="7.7109375" customWidth="1"/>
    <col min="7" max="7" width="12.85546875" customWidth="1"/>
    <col min="8" max="8" width="7.7109375" customWidth="1"/>
    <col min="9" max="9" width="12.7109375" customWidth="1"/>
    <col min="10" max="10" width="7.7109375" customWidth="1"/>
    <col min="11" max="11" width="20" customWidth="1"/>
    <col min="12" max="12" width="12.7109375" customWidth="1"/>
    <col min="13" max="13" width="7.7109375" customWidth="1"/>
    <col min="14" max="14" width="12.7109375" customWidth="1"/>
    <col min="15" max="15" width="7.7109375" customWidth="1"/>
    <col min="16" max="16" width="12.7109375" customWidth="1"/>
    <col min="17" max="17" width="7.7109375" customWidth="1"/>
  </cols>
  <sheetData>
    <row r="1" spans="1:17" ht="36.6" customHeight="1" thickBot="1">
      <c r="C1" s="87" t="s">
        <v>12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 ht="19.5" thickBot="1">
      <c r="A2" s="6" t="s">
        <v>3</v>
      </c>
      <c r="B2" s="13" t="s">
        <v>21</v>
      </c>
      <c r="C2" s="92" t="s">
        <v>25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</row>
    <row r="3" spans="1:17" ht="16.5" thickTop="1" thickBot="1">
      <c r="D3" s="81" t="s">
        <v>11</v>
      </c>
      <c r="E3" s="82"/>
      <c r="F3" s="82"/>
      <c r="G3" s="82"/>
      <c r="H3" s="82"/>
      <c r="I3" s="82"/>
      <c r="J3" s="8"/>
      <c r="K3" s="81" t="s">
        <v>13</v>
      </c>
      <c r="L3" s="82"/>
      <c r="M3" s="82"/>
      <c r="N3" s="82"/>
      <c r="O3" s="82"/>
      <c r="P3" s="82"/>
      <c r="Q3" s="83"/>
    </row>
    <row r="4" spans="1:17" ht="102" customHeight="1" thickTop="1" thickBot="1">
      <c r="A4" s="10"/>
      <c r="B4" s="4" t="s">
        <v>2</v>
      </c>
      <c r="C4" s="5"/>
      <c r="D4" s="7" t="s">
        <v>15</v>
      </c>
      <c r="E4" s="84" t="s">
        <v>14</v>
      </c>
      <c r="F4" s="85"/>
      <c r="G4" s="84" t="s">
        <v>16</v>
      </c>
      <c r="H4" s="85"/>
      <c r="I4" s="84" t="s">
        <v>19</v>
      </c>
      <c r="J4" s="86"/>
      <c r="K4" s="9" t="s">
        <v>20</v>
      </c>
      <c r="L4" s="84" t="s">
        <v>22</v>
      </c>
      <c r="M4" s="85"/>
      <c r="N4" s="84" t="s">
        <v>23</v>
      </c>
      <c r="O4" s="85"/>
      <c r="P4" s="84" t="s">
        <v>24</v>
      </c>
      <c r="Q4" s="86"/>
    </row>
    <row r="5" spans="1:17">
      <c r="B5" s="91" t="s">
        <v>5</v>
      </c>
      <c r="C5" s="1" t="s">
        <v>0</v>
      </c>
      <c r="D5" s="44">
        <v>1228</v>
      </c>
      <c r="E5" s="44">
        <v>1228</v>
      </c>
      <c r="F5" s="19">
        <f t="shared" ref="F5:F16" si="0" xml:space="preserve"> (E5/D5 - 1)</f>
        <v>0</v>
      </c>
      <c r="G5" s="44">
        <v>1228</v>
      </c>
      <c r="H5" s="19">
        <f t="shared" ref="H5:H16" si="1" xml:space="preserve"> (G5/D5 - 1)</f>
        <v>0</v>
      </c>
      <c r="I5" s="46">
        <v>1228</v>
      </c>
      <c r="J5" s="19">
        <f t="shared" ref="J5:J16" si="2" xml:space="preserve"> (I5/D5 - 1)</f>
        <v>0</v>
      </c>
      <c r="K5" s="47">
        <v>1228</v>
      </c>
      <c r="L5" s="44">
        <v>1228</v>
      </c>
      <c r="M5" s="19">
        <f t="shared" ref="M5:M15" si="3" xml:space="preserve"> (L5/K5 - 1)</f>
        <v>0</v>
      </c>
      <c r="N5" s="44">
        <v>1228</v>
      </c>
      <c r="O5" s="19">
        <f t="shared" ref="O5:O16" si="4" xml:space="preserve"> (N5/K5 - 1)</f>
        <v>0</v>
      </c>
      <c r="P5" s="46">
        <v>1228</v>
      </c>
      <c r="Q5" s="19">
        <f t="shared" ref="Q5:Q16" si="5" xml:space="preserve"> (P5/K5 - 1)</f>
        <v>0</v>
      </c>
    </row>
    <row r="6" spans="1:17" ht="15.75" thickBot="1">
      <c r="B6" s="90"/>
      <c r="C6" s="2" t="s">
        <v>1</v>
      </c>
      <c r="D6" s="25">
        <v>1117.92</v>
      </c>
      <c r="E6" s="21">
        <v>1103.92</v>
      </c>
      <c r="F6" s="22">
        <f t="shared" si="0"/>
        <v>-1.2523257478173733E-2</v>
      </c>
      <c r="G6" s="21">
        <v>1107.1600000000001</v>
      </c>
      <c r="H6" s="22">
        <f t="shared" si="1"/>
        <v>-9.6250178903678485E-3</v>
      </c>
      <c r="I6" s="23">
        <v>1071.68</v>
      </c>
      <c r="J6" s="22">
        <f t="shared" si="2"/>
        <v>-4.1362530413625365E-2</v>
      </c>
      <c r="K6" s="24">
        <v>1074.72</v>
      </c>
      <c r="L6" s="25">
        <v>1090.98</v>
      </c>
      <c r="M6" s="22">
        <f t="shared" si="3"/>
        <v>1.5129522108084048E-2</v>
      </c>
      <c r="N6" s="25">
        <v>1082.22</v>
      </c>
      <c r="O6" s="22">
        <f t="shared" si="4"/>
        <v>6.9785618579722986E-3</v>
      </c>
      <c r="P6" s="26">
        <v>1103.76</v>
      </c>
      <c r="Q6" s="22">
        <f t="shared" si="5"/>
        <v>2.7020991514068671E-2</v>
      </c>
    </row>
    <row r="7" spans="1:17" ht="15.75" thickTop="1">
      <c r="B7" s="89" t="s">
        <v>6</v>
      </c>
      <c r="C7" s="3" t="s">
        <v>0</v>
      </c>
      <c r="D7" s="27">
        <v>961</v>
      </c>
      <c r="E7" s="27">
        <v>967</v>
      </c>
      <c r="F7" s="19">
        <f t="shared" si="0"/>
        <v>6.2434963579605096E-3</v>
      </c>
      <c r="G7" s="27">
        <v>954</v>
      </c>
      <c r="H7" s="19">
        <f t="shared" si="1"/>
        <v>-7.2840790842871872E-3</v>
      </c>
      <c r="I7" s="28">
        <v>984</v>
      </c>
      <c r="J7" s="19">
        <f t="shared" si="2"/>
        <v>2.3933402705515139E-2</v>
      </c>
      <c r="K7" s="29">
        <v>984</v>
      </c>
      <c r="L7" s="27">
        <v>967</v>
      </c>
      <c r="M7" s="19">
        <f t="shared" si="3"/>
        <v>-1.7276422764227695E-2</v>
      </c>
      <c r="N7" s="27">
        <v>984</v>
      </c>
      <c r="O7" s="19">
        <f t="shared" si="4"/>
        <v>0</v>
      </c>
      <c r="P7" s="28">
        <v>984</v>
      </c>
      <c r="Q7" s="19">
        <f t="shared" si="5"/>
        <v>0</v>
      </c>
    </row>
    <row r="8" spans="1:17" ht="15" customHeight="1" thickBot="1">
      <c r="B8" s="90"/>
      <c r="C8" s="2" t="s">
        <v>1</v>
      </c>
      <c r="D8" s="21">
        <v>753.3</v>
      </c>
      <c r="E8" s="25">
        <v>770.1</v>
      </c>
      <c r="F8" s="22">
        <f t="shared" si="0"/>
        <v>2.2301871764237369E-2</v>
      </c>
      <c r="G8" s="25">
        <v>745.5</v>
      </c>
      <c r="H8" s="22">
        <f t="shared" si="1"/>
        <v>-1.0354440461967318E-2</v>
      </c>
      <c r="I8" s="23">
        <v>767.32</v>
      </c>
      <c r="J8" s="22">
        <f t="shared" si="2"/>
        <v>1.861144298420303E-2</v>
      </c>
      <c r="K8" s="30">
        <v>744.88</v>
      </c>
      <c r="L8" s="25">
        <v>763.84</v>
      </c>
      <c r="M8" s="22">
        <f t="shared" si="3"/>
        <v>2.5453764364729903E-2</v>
      </c>
      <c r="N8" s="25">
        <v>788.04</v>
      </c>
      <c r="O8" s="22">
        <f t="shared" si="4"/>
        <v>5.794221888089357E-2</v>
      </c>
      <c r="P8" s="23">
        <v>795.72</v>
      </c>
      <c r="Q8" s="22">
        <f t="shared" si="5"/>
        <v>6.8252604446353837E-2</v>
      </c>
    </row>
    <row r="9" spans="1:17" ht="15.75" thickTop="1">
      <c r="B9" s="89" t="s">
        <v>7</v>
      </c>
      <c r="C9" s="3" t="s">
        <v>0</v>
      </c>
      <c r="D9" s="27">
        <v>5045</v>
      </c>
      <c r="E9" s="27">
        <v>4908</v>
      </c>
      <c r="F9" s="19">
        <f t="shared" si="0"/>
        <v>-2.7155599603567837E-2</v>
      </c>
      <c r="G9" s="27">
        <v>4904</v>
      </c>
      <c r="H9" s="19">
        <f t="shared" si="1"/>
        <v>-2.7948463825569925E-2</v>
      </c>
      <c r="I9" s="28">
        <v>4946</v>
      </c>
      <c r="J9" s="19">
        <f t="shared" si="2"/>
        <v>-1.9623389494549004E-2</v>
      </c>
      <c r="K9" s="29">
        <v>4960</v>
      </c>
      <c r="L9" s="27">
        <v>4927</v>
      </c>
      <c r="M9" s="19">
        <f t="shared" si="3"/>
        <v>-6.6532258064516681E-3</v>
      </c>
      <c r="N9" s="27">
        <v>4937</v>
      </c>
      <c r="O9" s="19">
        <f t="shared" si="4"/>
        <v>-4.6370967741935498E-3</v>
      </c>
      <c r="P9" s="28">
        <v>5042</v>
      </c>
      <c r="Q9" s="19">
        <f t="shared" si="5"/>
        <v>1.6532258064516192E-2</v>
      </c>
    </row>
    <row r="10" spans="1:17" ht="15" customHeight="1" thickBot="1">
      <c r="B10" s="90"/>
      <c r="C10" s="2" t="s">
        <v>1</v>
      </c>
      <c r="D10" s="21">
        <v>4655.62</v>
      </c>
      <c r="E10" s="25">
        <v>4629.74</v>
      </c>
      <c r="F10" s="22">
        <f t="shared" si="0"/>
        <v>-5.5588729320692476E-3</v>
      </c>
      <c r="G10" s="25">
        <v>4643.42</v>
      </c>
      <c r="H10" s="22">
        <f t="shared" si="1"/>
        <v>-2.6204887855967307E-3</v>
      </c>
      <c r="I10" s="23">
        <v>4637.66</v>
      </c>
      <c r="J10" s="22">
        <f t="shared" si="2"/>
        <v>-3.8577031630588898E-3</v>
      </c>
      <c r="K10" s="30">
        <v>4575.84</v>
      </c>
      <c r="L10" s="25">
        <v>4603.62</v>
      </c>
      <c r="M10" s="22">
        <f t="shared" si="3"/>
        <v>6.0710164691073487E-3</v>
      </c>
      <c r="N10" s="25">
        <v>4595.34</v>
      </c>
      <c r="O10" s="22">
        <f t="shared" si="4"/>
        <v>4.2615126403020565E-3</v>
      </c>
      <c r="P10" s="23">
        <v>4636.96</v>
      </c>
      <c r="Q10" s="22">
        <f t="shared" si="5"/>
        <v>1.3357110388475091E-2</v>
      </c>
    </row>
    <row r="11" spans="1:17" ht="15.75" thickTop="1">
      <c r="B11" s="89" t="s">
        <v>8</v>
      </c>
      <c r="C11" s="3" t="s">
        <v>0</v>
      </c>
      <c r="D11" s="27">
        <v>17931</v>
      </c>
      <c r="E11" s="27">
        <v>17870</v>
      </c>
      <c r="F11" s="19">
        <f t="shared" si="0"/>
        <v>-3.4019296190954673E-3</v>
      </c>
      <c r="G11" s="27">
        <v>17706</v>
      </c>
      <c r="H11" s="19">
        <f t="shared" si="1"/>
        <v>-1.2548101054040472E-2</v>
      </c>
      <c r="I11" s="28">
        <v>17757</v>
      </c>
      <c r="J11" s="19">
        <f t="shared" si="2"/>
        <v>-9.7038648151246409E-3</v>
      </c>
      <c r="K11" s="29">
        <v>17021</v>
      </c>
      <c r="L11" s="27">
        <v>17843</v>
      </c>
      <c r="M11" s="19">
        <f t="shared" si="3"/>
        <v>4.8293284765877464E-2</v>
      </c>
      <c r="N11" s="27">
        <v>17861</v>
      </c>
      <c r="O11" s="19">
        <f t="shared" si="4"/>
        <v>4.9350801950531764E-2</v>
      </c>
      <c r="P11" s="28">
        <v>17692</v>
      </c>
      <c r="Q11" s="19">
        <f t="shared" si="5"/>
        <v>3.9421890605722432E-2</v>
      </c>
    </row>
    <row r="12" spans="1:17" ht="15" customHeight="1" thickBot="1">
      <c r="B12" s="90"/>
      <c r="C12" s="2" t="s">
        <v>1</v>
      </c>
      <c r="D12" s="21">
        <v>17132.400000000001</v>
      </c>
      <c r="E12" s="21">
        <v>17083.48</v>
      </c>
      <c r="F12" s="22">
        <f t="shared" si="0"/>
        <v>-2.8554084658309886E-3</v>
      </c>
      <c r="G12" s="21">
        <v>17072.419999999998</v>
      </c>
      <c r="H12" s="22">
        <f t="shared" si="1"/>
        <v>-3.5009689243773456E-3</v>
      </c>
      <c r="I12" s="26">
        <v>17097.400000000001</v>
      </c>
      <c r="J12" s="22">
        <f t="shared" si="2"/>
        <v>-2.0429128435012212E-3</v>
      </c>
      <c r="K12" s="24">
        <v>16393.78</v>
      </c>
      <c r="L12" s="25">
        <v>16986.22</v>
      </c>
      <c r="M12" s="22">
        <f t="shared" si="3"/>
        <v>3.6138096277978704E-2</v>
      </c>
      <c r="N12" s="25">
        <v>17079.919999999998</v>
      </c>
      <c r="O12" s="22">
        <f t="shared" si="4"/>
        <v>4.1853678651293302E-2</v>
      </c>
      <c r="P12" s="23">
        <v>17081.7</v>
      </c>
      <c r="Q12" s="22">
        <f t="shared" si="5"/>
        <v>4.1962256416762989E-2</v>
      </c>
    </row>
    <row r="13" spans="1:17" ht="15.75" thickTop="1">
      <c r="B13" s="89" t="s">
        <v>9</v>
      </c>
      <c r="C13" s="3" t="s">
        <v>0</v>
      </c>
      <c r="D13" s="27">
        <v>43839</v>
      </c>
      <c r="E13" s="27">
        <v>43885</v>
      </c>
      <c r="F13" s="19">
        <f t="shared" si="0"/>
        <v>1.0492940076187729E-3</v>
      </c>
      <c r="G13" s="27">
        <v>43827</v>
      </c>
      <c r="H13" s="19">
        <f t="shared" si="1"/>
        <v>-2.737288715527475E-4</v>
      </c>
      <c r="I13" s="28">
        <v>44128</v>
      </c>
      <c r="J13" s="19">
        <f t="shared" si="2"/>
        <v>6.5923036565616044E-3</v>
      </c>
      <c r="K13" s="29">
        <v>39285</v>
      </c>
      <c r="L13" s="27">
        <v>44225</v>
      </c>
      <c r="M13" s="19">
        <f t="shared" si="3"/>
        <v>0.12574774086801588</v>
      </c>
      <c r="N13" s="27">
        <v>44265</v>
      </c>
      <c r="O13" s="19">
        <f t="shared" si="4"/>
        <v>0.12676594119893081</v>
      </c>
      <c r="P13" s="28">
        <v>43523</v>
      </c>
      <c r="Q13" s="19">
        <f t="shared" si="5"/>
        <v>0.10787832506045558</v>
      </c>
    </row>
    <row r="14" spans="1:17" ht="15" customHeight="1" thickBot="1">
      <c r="B14" s="90"/>
      <c r="C14" s="2" t="s">
        <v>1</v>
      </c>
      <c r="D14" s="21">
        <v>42665.2</v>
      </c>
      <c r="E14" s="21">
        <v>42750.42</v>
      </c>
      <c r="F14" s="22">
        <f t="shared" si="0"/>
        <v>1.9974124110515579E-3</v>
      </c>
      <c r="G14" s="25">
        <v>42780.44</v>
      </c>
      <c r="H14" s="22">
        <f t="shared" si="1"/>
        <v>2.7010303479182429E-3</v>
      </c>
      <c r="I14" s="23">
        <v>42669.22</v>
      </c>
      <c r="J14" s="22">
        <f t="shared" si="2"/>
        <v>9.4221988880871521E-5</v>
      </c>
      <c r="K14" s="24">
        <v>38031.82</v>
      </c>
      <c r="L14" s="25">
        <v>42791.7</v>
      </c>
      <c r="M14" s="22">
        <f t="shared" si="3"/>
        <v>0.12515519898863636</v>
      </c>
      <c r="N14" s="21">
        <v>42644.800000000003</v>
      </c>
      <c r="O14" s="22">
        <f t="shared" si="4"/>
        <v>0.12129264389661087</v>
      </c>
      <c r="P14" s="23">
        <v>42783.38</v>
      </c>
      <c r="Q14" s="22">
        <f t="shared" si="5"/>
        <v>0.12493643480643302</v>
      </c>
    </row>
    <row r="15" spans="1:17" ht="15.75" thickTop="1">
      <c r="B15" s="89" t="s">
        <v>10</v>
      </c>
      <c r="C15" s="3" t="s">
        <v>0</v>
      </c>
      <c r="D15" s="27">
        <v>145829</v>
      </c>
      <c r="E15" s="27">
        <v>145699</v>
      </c>
      <c r="F15" s="19">
        <f t="shared" si="0"/>
        <v>-8.9145506037890954E-4</v>
      </c>
      <c r="G15" s="37">
        <v>145799</v>
      </c>
      <c r="H15" s="19">
        <f t="shared" si="1"/>
        <v>-2.0572039854893642E-4</v>
      </c>
      <c r="I15" s="28">
        <v>146276</v>
      </c>
      <c r="J15" s="19">
        <f t="shared" si="2"/>
        <v>3.0652339383798743E-3</v>
      </c>
      <c r="K15" s="29">
        <v>127128</v>
      </c>
      <c r="L15" s="27">
        <v>145882</v>
      </c>
      <c r="M15" s="19">
        <f t="shared" si="3"/>
        <v>0.14752060914983334</v>
      </c>
      <c r="N15" s="27">
        <v>146135</v>
      </c>
      <c r="O15" s="19">
        <f t="shared" si="4"/>
        <v>0.14951072934365373</v>
      </c>
      <c r="P15" s="28">
        <v>146064</v>
      </c>
      <c r="Q15" s="19">
        <f t="shared" si="5"/>
        <v>0.14895223711534822</v>
      </c>
    </row>
    <row r="16" spans="1:17" ht="15.75" thickBot="1">
      <c r="B16" s="90"/>
      <c r="C16" s="2" t="s">
        <v>1</v>
      </c>
      <c r="D16" s="21">
        <v>143364</v>
      </c>
      <c r="E16" s="25">
        <v>143530.72</v>
      </c>
      <c r="F16" s="22">
        <f t="shared" si="0"/>
        <v>1.1629139811948352E-3</v>
      </c>
      <c r="G16" s="38">
        <v>143079.56</v>
      </c>
      <c r="H16" s="22">
        <f t="shared" si="1"/>
        <v>-1.9840406238665897E-3</v>
      </c>
      <c r="I16" s="26">
        <v>143312.14000000001</v>
      </c>
      <c r="J16" s="22">
        <f t="shared" si="2"/>
        <v>-3.6173655868965149E-4</v>
      </c>
      <c r="K16" s="24">
        <v>124821.72</v>
      </c>
      <c r="L16" s="25">
        <v>143545.92000000001</v>
      </c>
      <c r="M16" s="22">
        <f xml:space="preserve"> (L16/K16 - 1)</f>
        <v>0.15000754676349604</v>
      </c>
      <c r="N16" s="25">
        <v>143477.46</v>
      </c>
      <c r="O16" s="22">
        <f t="shared" si="4"/>
        <v>0.14945908452471235</v>
      </c>
      <c r="P16" s="23">
        <v>143513.54</v>
      </c>
      <c r="Q16" s="22">
        <f t="shared" si="5"/>
        <v>0.14974813678260479</v>
      </c>
    </row>
    <row r="17" spans="5:17" ht="16.5" thickTop="1" thickBot="1"/>
    <row r="18" spans="5:17">
      <c r="E18" s="11" t="s">
        <v>17</v>
      </c>
      <c r="F18" s="31">
        <f xml:space="preserve"> SUM(F5, F7, F9, F11, F13, F15)/6</f>
        <v>-4.0260323195771552E-3</v>
      </c>
      <c r="G18" s="32"/>
      <c r="H18" s="31">
        <f xml:space="preserve"> SUM(H5, H7, H9, H11, H13, H15)/6</f>
        <v>-8.0433488723332114E-3</v>
      </c>
      <c r="I18" s="32"/>
      <c r="J18" s="31">
        <f xml:space="preserve"> SUM(J5, J7, J9, J11, J13, J15)/6</f>
        <v>7.1061433179716216E-4</v>
      </c>
      <c r="K18" s="32"/>
      <c r="L18" s="32"/>
      <c r="M18" s="31">
        <f xml:space="preserve"> SUM(M5, M7, M9, M11, M13, M15)/6</f>
        <v>4.9605331035507884E-2</v>
      </c>
      <c r="N18" s="32"/>
      <c r="O18" s="31">
        <f xml:space="preserve"> SUM(O5, O7, O9, O11, O13, O15)/6</f>
        <v>5.3498395953153789E-2</v>
      </c>
      <c r="P18" s="32"/>
      <c r="Q18" s="33">
        <f xml:space="preserve"> SUM(Q5, Q7, Q9, Q11, Q13, Q15)/6</f>
        <v>5.2130785141007073E-2</v>
      </c>
    </row>
    <row r="19" spans="5:17" ht="15.75" thickBot="1">
      <c r="E19" s="12" t="s">
        <v>18</v>
      </c>
      <c r="F19" s="34">
        <f xml:space="preserve"> SUM(F6, F8, F10, F12, F14, F16)/6</f>
        <v>7.5410988006829882E-4</v>
      </c>
      <c r="G19" s="35"/>
      <c r="H19" s="34">
        <f xml:space="preserve"> SUM(H6, H8, H10, H12, H14, H16)/6</f>
        <v>-4.2306543897095983E-3</v>
      </c>
      <c r="I19" s="35"/>
      <c r="J19" s="34">
        <f xml:space="preserve"> SUM(J6, J8, J10, J12, J14, J16)/6</f>
        <v>-4.8198696676318709E-3</v>
      </c>
      <c r="K19" s="35"/>
      <c r="L19" s="35"/>
      <c r="M19" s="34">
        <f xml:space="preserve"> SUM(M6, M8, M10, M12, M14, M16)/6</f>
        <v>5.9659190828672069E-2</v>
      </c>
      <c r="N19" s="35"/>
      <c r="O19" s="34">
        <f xml:space="preserve"> SUM(O6, O8, O10, O12, O14, O16)/6</f>
        <v>6.3631283408630737E-2</v>
      </c>
      <c r="P19" s="35"/>
      <c r="Q19" s="36">
        <f xml:space="preserve"> SUM(Q6, Q8, Q10, Q12, Q14, Q16)/6</f>
        <v>7.0879589059116399E-2</v>
      </c>
    </row>
  </sheetData>
  <mergeCells count="16">
    <mergeCell ref="B15:B16"/>
    <mergeCell ref="C1:Q1"/>
    <mergeCell ref="C2:Q2"/>
    <mergeCell ref="D3:I3"/>
    <mergeCell ref="K3:Q3"/>
    <mergeCell ref="E4:F4"/>
    <mergeCell ref="G4:H4"/>
    <mergeCell ref="I4:J4"/>
    <mergeCell ref="L4:M4"/>
    <mergeCell ref="N4:O4"/>
    <mergeCell ref="P4:Q4"/>
    <mergeCell ref="B5:B6"/>
    <mergeCell ref="B7:B8"/>
    <mergeCell ref="B9:B10"/>
    <mergeCell ref="B11:B12"/>
    <mergeCell ref="B13:B14"/>
  </mergeCells>
  <conditionalFormatting sqref="F5:F16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:H16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5:J1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18:J19 H18:H19 F18:F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6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6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Q5:Q16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F20A-C4FF-4CDB-ADB4-16BA14503A16}">
  <dimension ref="A1:P18"/>
  <sheetViews>
    <sheetView topLeftCell="B1" zoomScale="115" zoomScaleNormal="115" workbookViewId="0">
      <pane xSplit="2" ySplit="2" topLeftCell="D3" activePane="bottomRight" state="frozen"/>
      <selection activeCell="B1" sqref="B1"/>
      <selection pane="topRight" activeCell="D1" sqref="D1"/>
      <selection pane="bottomLeft" activeCell="B4" sqref="B4"/>
      <selection pane="bottomRight" activeCell="M3" sqref="M3:N15"/>
    </sheetView>
  </sheetViews>
  <sheetFormatPr defaultRowHeight="15"/>
  <cols>
    <col min="1" max="1" width="17.5703125" customWidth="1"/>
    <col min="2" max="2" width="25.85546875" bestFit="1" customWidth="1"/>
    <col min="3" max="3" width="7.140625" bestFit="1" customWidth="1"/>
    <col min="4" max="4" width="20.7109375" customWidth="1"/>
    <col min="5" max="5" width="12.7109375" customWidth="1"/>
    <col min="6" max="6" width="7.7109375" customWidth="1"/>
    <col min="7" max="7" width="12.85546875" customWidth="1"/>
    <col min="8" max="8" width="7.7109375" customWidth="1"/>
    <col min="9" max="9" width="12.7109375" customWidth="1"/>
    <col min="10" max="10" width="7.7109375" customWidth="1"/>
    <col min="11" max="11" width="12.7109375" customWidth="1"/>
    <col min="12" max="12" width="7.7109375" customWidth="1"/>
    <col min="13" max="13" width="12.7109375" customWidth="1"/>
    <col min="14" max="14" width="7.7109375" customWidth="1"/>
    <col min="15" max="15" width="12.7109375" customWidth="1"/>
    <col min="16" max="16" width="7.7109375" customWidth="1"/>
  </cols>
  <sheetData>
    <row r="1" spans="1:16" ht="36.6" customHeight="1" thickBot="1">
      <c r="C1" s="73"/>
      <c r="D1" s="87" t="s">
        <v>26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16" ht="19.5" thickBot="1">
      <c r="A2" s="6" t="s">
        <v>3</v>
      </c>
      <c r="B2" s="13" t="s">
        <v>21</v>
      </c>
      <c r="C2" s="75"/>
      <c r="D2" s="88" t="s">
        <v>27</v>
      </c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</row>
    <row r="3" spans="1:16" ht="102" customHeight="1" thickTop="1" thickBot="1">
      <c r="A3" s="10"/>
      <c r="B3" s="4" t="s">
        <v>2</v>
      </c>
      <c r="C3" s="5"/>
      <c r="D3" s="16" t="s">
        <v>28</v>
      </c>
      <c r="E3" s="93" t="s">
        <v>30</v>
      </c>
      <c r="F3" s="94"/>
      <c r="G3" s="93" t="s">
        <v>29</v>
      </c>
      <c r="H3" s="94"/>
      <c r="I3" s="93" t="s">
        <v>33</v>
      </c>
      <c r="J3" s="96"/>
      <c r="K3" s="93" t="s">
        <v>31</v>
      </c>
      <c r="L3" s="94"/>
      <c r="M3" s="93" t="s">
        <v>32</v>
      </c>
      <c r="N3" s="94"/>
      <c r="O3" s="93" t="s">
        <v>34</v>
      </c>
      <c r="P3" s="95"/>
    </row>
    <row r="4" spans="1:16">
      <c r="B4" s="91" t="s">
        <v>5</v>
      </c>
      <c r="C4" s="1" t="s">
        <v>0</v>
      </c>
      <c r="D4" s="44">
        <v>1228</v>
      </c>
      <c r="E4" s="44">
        <v>1228</v>
      </c>
      <c r="F4" s="19">
        <f t="shared" ref="F4:F15" si="0" xml:space="preserve"> (E4/D4 - 1)</f>
        <v>0</v>
      </c>
      <c r="G4" s="44">
        <v>1228</v>
      </c>
      <c r="H4" s="19">
        <f t="shared" ref="H4:H15" si="1" xml:space="preserve"> (G4/D4 - 1)</f>
        <v>0</v>
      </c>
      <c r="I4" s="46">
        <v>1228</v>
      </c>
      <c r="J4" s="19">
        <f t="shared" ref="J4:J15" si="2" xml:space="preserve"> (I4/D4 - 1)</f>
        <v>0</v>
      </c>
      <c r="K4" s="44">
        <v>1228</v>
      </c>
      <c r="L4" s="19">
        <f xml:space="preserve"> (K4/D4 - 1)</f>
        <v>0</v>
      </c>
      <c r="M4" s="44">
        <v>1228</v>
      </c>
      <c r="N4" s="19">
        <f xml:space="preserve"> (M4/D4 - 1)</f>
        <v>0</v>
      </c>
      <c r="O4" s="46">
        <v>1228</v>
      </c>
      <c r="P4" s="39">
        <f xml:space="preserve"> (O4/D4 - 1)</f>
        <v>0</v>
      </c>
    </row>
    <row r="5" spans="1:16" ht="15.75" thickBot="1">
      <c r="B5" s="90"/>
      <c r="C5" s="2" t="s">
        <v>1</v>
      </c>
      <c r="D5" s="21">
        <v>1228</v>
      </c>
      <c r="E5" s="21">
        <v>1227.8599999999999</v>
      </c>
      <c r="F5" s="22">
        <f t="shared" si="0"/>
        <v>-1.1400651465809375E-4</v>
      </c>
      <c r="G5" s="21">
        <v>1228</v>
      </c>
      <c r="H5" s="22">
        <f t="shared" si="1"/>
        <v>0</v>
      </c>
      <c r="I5" s="26">
        <v>1227.8599999999999</v>
      </c>
      <c r="J5" s="22">
        <f t="shared" si="2"/>
        <v>-1.1400651465809375E-4</v>
      </c>
      <c r="K5" s="21">
        <v>1227.72</v>
      </c>
      <c r="L5" s="22">
        <f xml:space="preserve"> (K5/D5 - 1)</f>
        <v>-2.2801302931596545E-4</v>
      </c>
      <c r="M5" s="21">
        <v>1228</v>
      </c>
      <c r="N5" s="22">
        <f t="shared" ref="N5:N15" si="3" xml:space="preserve"> (M5/D5 - 1)</f>
        <v>0</v>
      </c>
      <c r="O5" s="26">
        <v>1228</v>
      </c>
      <c r="P5" s="40">
        <f t="shared" ref="P5:P15" si="4" xml:space="preserve"> (O5/D5 - 1)</f>
        <v>0</v>
      </c>
    </row>
    <row r="6" spans="1:16" ht="15.75" thickTop="1">
      <c r="B6" s="89" t="s">
        <v>6</v>
      </c>
      <c r="C6" s="3" t="s">
        <v>0</v>
      </c>
      <c r="D6" s="45">
        <v>1000</v>
      </c>
      <c r="E6" s="27">
        <v>967</v>
      </c>
      <c r="F6" s="19">
        <f t="shared" si="0"/>
        <v>-3.3000000000000029E-2</v>
      </c>
      <c r="G6" s="45">
        <v>1000</v>
      </c>
      <c r="H6" s="19">
        <f t="shared" si="1"/>
        <v>0</v>
      </c>
      <c r="I6" s="56">
        <v>1000</v>
      </c>
      <c r="J6" s="19">
        <f t="shared" si="2"/>
        <v>0</v>
      </c>
      <c r="K6" s="45">
        <v>1000</v>
      </c>
      <c r="L6" s="19">
        <f t="shared" ref="L6:L15" si="5" xml:space="preserve"> (K6/D6 - 1)</f>
        <v>0</v>
      </c>
      <c r="M6" s="45">
        <v>1000</v>
      </c>
      <c r="N6" s="19">
        <f t="shared" si="3"/>
        <v>0</v>
      </c>
      <c r="O6" s="56">
        <v>1000</v>
      </c>
      <c r="P6" s="39">
        <f t="shared" si="4"/>
        <v>0</v>
      </c>
    </row>
    <row r="7" spans="1:16" ht="15" customHeight="1" thickBot="1">
      <c r="B7" s="90"/>
      <c r="C7" s="2" t="s">
        <v>1</v>
      </c>
      <c r="D7" s="21">
        <v>962.06</v>
      </c>
      <c r="E7" s="25">
        <v>935.88</v>
      </c>
      <c r="F7" s="22">
        <f t="shared" si="0"/>
        <v>-2.7212439972558844E-2</v>
      </c>
      <c r="G7" s="21">
        <v>988.36</v>
      </c>
      <c r="H7" s="22">
        <f t="shared" si="1"/>
        <v>2.7337172317734915E-2</v>
      </c>
      <c r="I7" s="23">
        <v>994.18</v>
      </c>
      <c r="J7" s="22">
        <f t="shared" si="2"/>
        <v>3.338669105876968E-2</v>
      </c>
      <c r="K7" s="25">
        <v>990.76</v>
      </c>
      <c r="L7" s="22">
        <f t="shared" si="5"/>
        <v>2.983181922125433E-2</v>
      </c>
      <c r="M7" s="25">
        <v>982.6</v>
      </c>
      <c r="N7" s="22">
        <f t="shared" si="3"/>
        <v>2.1350019749287963E-2</v>
      </c>
      <c r="O7" s="23">
        <v>992.92</v>
      </c>
      <c r="P7" s="40">
        <f t="shared" si="4"/>
        <v>3.2077001434422048E-2</v>
      </c>
    </row>
    <row r="8" spans="1:16" ht="15.75" thickTop="1">
      <c r="B8" s="89" t="s">
        <v>7</v>
      </c>
      <c r="C8" s="3" t="s">
        <v>0</v>
      </c>
      <c r="D8" s="27">
        <v>4434</v>
      </c>
      <c r="E8" s="27">
        <v>4099</v>
      </c>
      <c r="F8" s="19">
        <f t="shared" ref="F8:F13" si="6" xml:space="preserve"> (E8/D8 - 1)</f>
        <v>-7.555254848894899E-2</v>
      </c>
      <c r="G8" s="27">
        <v>4478</v>
      </c>
      <c r="H8" s="19">
        <f t="shared" si="1"/>
        <v>9.9233198015336033E-3</v>
      </c>
      <c r="I8" s="28">
        <v>4513</v>
      </c>
      <c r="J8" s="19">
        <f t="shared" si="2"/>
        <v>1.7816869643662692E-2</v>
      </c>
      <c r="K8" s="27">
        <v>4237</v>
      </c>
      <c r="L8" s="19">
        <f t="shared" si="5"/>
        <v>-4.4429409111411799E-2</v>
      </c>
      <c r="M8" s="27">
        <v>4236</v>
      </c>
      <c r="N8" s="19">
        <f t="shared" si="3"/>
        <v>-4.4654939106901215E-2</v>
      </c>
      <c r="O8" s="28">
        <v>4254</v>
      </c>
      <c r="P8" s="39">
        <f t="shared" si="4"/>
        <v>-4.0595399188091963E-2</v>
      </c>
    </row>
    <row r="9" spans="1:16" ht="15" customHeight="1" thickBot="1">
      <c r="B9" s="90"/>
      <c r="C9" s="2" t="s">
        <v>1</v>
      </c>
      <c r="D9" s="21">
        <v>4288.8599999999997</v>
      </c>
      <c r="E9" s="21">
        <v>4054.02</v>
      </c>
      <c r="F9" s="22">
        <f t="shared" si="6"/>
        <v>-5.4755809236020747E-2</v>
      </c>
      <c r="G9" s="21">
        <v>4442.08</v>
      </c>
      <c r="H9" s="22">
        <f t="shared" si="1"/>
        <v>3.5725111101784668E-2</v>
      </c>
      <c r="I9" s="23">
        <v>4424.72</v>
      </c>
      <c r="J9" s="22">
        <f t="shared" si="2"/>
        <v>3.1677415443731149E-2</v>
      </c>
      <c r="K9" s="25">
        <v>4224.08</v>
      </c>
      <c r="L9" s="22">
        <f t="shared" si="5"/>
        <v>-1.5104246816170175E-2</v>
      </c>
      <c r="M9" s="21">
        <v>4206.9399999999996</v>
      </c>
      <c r="N9" s="22">
        <f t="shared" si="3"/>
        <v>-1.9100646791921361E-2</v>
      </c>
      <c r="O9" s="23">
        <v>4228.8599999999997</v>
      </c>
      <c r="P9" s="40">
        <f t="shared" si="4"/>
        <v>-1.3989731537051853E-2</v>
      </c>
    </row>
    <row r="10" spans="1:16" ht="15.75" thickTop="1">
      <c r="B10" s="89" t="s">
        <v>8</v>
      </c>
      <c r="C10" s="3" t="s">
        <v>0</v>
      </c>
      <c r="D10" s="27">
        <v>15131</v>
      </c>
      <c r="E10" s="27">
        <v>14669</v>
      </c>
      <c r="F10" s="19">
        <f t="shared" si="6"/>
        <v>-3.0533342145264708E-2</v>
      </c>
      <c r="G10" s="27">
        <v>15025</v>
      </c>
      <c r="H10" s="19">
        <f t="shared" si="1"/>
        <v>-7.0054854272685319E-3</v>
      </c>
      <c r="I10" s="28">
        <v>15051</v>
      </c>
      <c r="J10" s="19">
        <f t="shared" si="2"/>
        <v>-5.2871588130328773E-3</v>
      </c>
      <c r="K10" s="27">
        <v>15143</v>
      </c>
      <c r="L10" s="19">
        <f t="shared" si="5"/>
        <v>7.9307382195503706E-4</v>
      </c>
      <c r="M10" s="27">
        <v>14626</v>
      </c>
      <c r="N10" s="19">
        <f t="shared" si="3"/>
        <v>-3.337519000726985E-2</v>
      </c>
      <c r="O10" s="28">
        <v>14891</v>
      </c>
      <c r="P10" s="39">
        <f t="shared" si="4"/>
        <v>-1.5861476439098521E-2</v>
      </c>
    </row>
    <row r="11" spans="1:16" ht="15" customHeight="1" thickBot="1">
      <c r="B11" s="90"/>
      <c r="C11" s="2" t="s">
        <v>1</v>
      </c>
      <c r="D11" s="21">
        <v>15041.24</v>
      </c>
      <c r="E11" s="21">
        <v>14371.92</v>
      </c>
      <c r="F11" s="22">
        <f t="shared" si="6"/>
        <v>-4.4498990774696767E-2</v>
      </c>
      <c r="G11" s="21">
        <v>14878.92</v>
      </c>
      <c r="H11" s="22">
        <f t="shared" si="1"/>
        <v>-1.0791663453279088E-2</v>
      </c>
      <c r="I11" s="26">
        <v>14992.62</v>
      </c>
      <c r="J11" s="22">
        <f t="shared" si="2"/>
        <v>-3.2324462610794358E-3</v>
      </c>
      <c r="K11" s="21">
        <v>14964.52</v>
      </c>
      <c r="L11" s="22">
        <f t="shared" si="5"/>
        <v>-5.1006432980259531E-3</v>
      </c>
      <c r="M11" s="21">
        <v>14531.8</v>
      </c>
      <c r="N11" s="22">
        <f t="shared" si="3"/>
        <v>-3.3869547989394566E-2</v>
      </c>
      <c r="O11" s="23">
        <v>14814.54</v>
      </c>
      <c r="P11" s="40">
        <f t="shared" si="4"/>
        <v>-1.5071895668176238E-2</v>
      </c>
    </row>
    <row r="12" spans="1:16" ht="15.75" thickTop="1">
      <c r="B12" s="89" t="s">
        <v>9</v>
      </c>
      <c r="C12" s="3" t="s">
        <v>0</v>
      </c>
      <c r="D12" s="27">
        <v>35805</v>
      </c>
      <c r="E12" s="27">
        <v>34355</v>
      </c>
      <c r="F12" s="19">
        <f t="shared" si="6"/>
        <v>-4.0497137271330863E-2</v>
      </c>
      <c r="G12" s="27">
        <v>35367</v>
      </c>
      <c r="H12" s="19">
        <f t="shared" si="1"/>
        <v>-1.223292836196066E-2</v>
      </c>
      <c r="I12" s="28">
        <v>34879</v>
      </c>
      <c r="J12" s="19">
        <f t="shared" si="2"/>
        <v>-2.5862309733277522E-2</v>
      </c>
      <c r="K12" s="27">
        <v>35047</v>
      </c>
      <c r="L12" s="19">
        <f t="shared" si="5"/>
        <v>-2.1170227621840509E-2</v>
      </c>
      <c r="M12" s="27">
        <v>34903</v>
      </c>
      <c r="N12" s="19">
        <f t="shared" si="3"/>
        <v>-2.5192012288786536E-2</v>
      </c>
      <c r="O12" s="28">
        <v>34760</v>
      </c>
      <c r="P12" s="39">
        <f t="shared" si="4"/>
        <v>-2.9185867895545337E-2</v>
      </c>
    </row>
    <row r="13" spans="1:16" ht="15" customHeight="1" thickBot="1">
      <c r="B13" s="90"/>
      <c r="C13" s="2" t="s">
        <v>1</v>
      </c>
      <c r="D13" s="21">
        <v>35227.4</v>
      </c>
      <c r="E13" s="25">
        <v>34263.620000000003</v>
      </c>
      <c r="F13" s="22">
        <f t="shared" si="6"/>
        <v>-2.7358817284273029E-2</v>
      </c>
      <c r="G13" s="21">
        <v>35276.160000000003</v>
      </c>
      <c r="H13" s="22">
        <f t="shared" si="1"/>
        <v>1.3841498379103534E-3</v>
      </c>
      <c r="I13" s="23">
        <v>34833.72</v>
      </c>
      <c r="J13" s="22">
        <f t="shared" si="2"/>
        <v>-1.1175391882455088E-2</v>
      </c>
      <c r="K13" s="21">
        <v>35010.019999999997</v>
      </c>
      <c r="L13" s="22">
        <f t="shared" si="5"/>
        <v>-6.1707648023983097E-3</v>
      </c>
      <c r="M13" s="21">
        <v>34374.339999999997</v>
      </c>
      <c r="N13" s="22">
        <f t="shared" si="3"/>
        <v>-2.4215809284818257E-2</v>
      </c>
      <c r="O13" s="26">
        <v>34278.660000000003</v>
      </c>
      <c r="P13" s="40">
        <f t="shared" si="4"/>
        <v>-2.6931876891283402E-2</v>
      </c>
    </row>
    <row r="14" spans="1:16" ht="15.75" thickTop="1">
      <c r="B14" s="89" t="s">
        <v>10</v>
      </c>
      <c r="C14" s="3" t="s">
        <v>0</v>
      </c>
      <c r="D14" s="27">
        <v>118529</v>
      </c>
      <c r="E14" s="27">
        <v>117779</v>
      </c>
      <c r="F14" s="19">
        <f t="shared" si="0"/>
        <v>-6.3275654059343767E-3</v>
      </c>
      <c r="G14" s="27">
        <v>120657</v>
      </c>
      <c r="H14" s="19">
        <f t="shared" si="1"/>
        <v>1.7953412245104605E-2</v>
      </c>
      <c r="I14" s="28">
        <v>118569</v>
      </c>
      <c r="J14" s="19">
        <f t="shared" si="2"/>
        <v>3.3747015498319932E-4</v>
      </c>
      <c r="K14" s="27">
        <v>119473</v>
      </c>
      <c r="L14" s="19">
        <f t="shared" si="5"/>
        <v>7.9642956576027046E-3</v>
      </c>
      <c r="M14" s="27">
        <v>117795</v>
      </c>
      <c r="N14" s="19">
        <f t="shared" si="3"/>
        <v>-6.1925773439411858E-3</v>
      </c>
      <c r="O14" s="28">
        <v>117374</v>
      </c>
      <c r="P14" s="39">
        <f t="shared" si="4"/>
        <v>-9.7444507251389645E-3</v>
      </c>
    </row>
    <row r="15" spans="1:16" ht="15.75" thickBot="1">
      <c r="B15" s="90"/>
      <c r="C15" s="2" t="s">
        <v>1</v>
      </c>
      <c r="D15" s="21">
        <v>118169.56</v>
      </c>
      <c r="E15" s="25">
        <v>117528.68</v>
      </c>
      <c r="F15" s="22">
        <f t="shared" si="0"/>
        <v>-5.4233933002713064E-3</v>
      </c>
      <c r="G15" s="21">
        <v>120536.6</v>
      </c>
      <c r="H15" s="22">
        <f t="shared" si="1"/>
        <v>2.0030877664264812E-2</v>
      </c>
      <c r="I15" s="26">
        <v>118238.39999999999</v>
      </c>
      <c r="J15" s="22">
        <f t="shared" si="2"/>
        <v>5.825527318541468E-4</v>
      </c>
      <c r="K15" s="25">
        <v>119355.76</v>
      </c>
      <c r="L15" s="22">
        <f t="shared" si="5"/>
        <v>1.003811810757349E-2</v>
      </c>
      <c r="M15" s="25">
        <v>117665.52</v>
      </c>
      <c r="N15" s="22">
        <f t="shared" si="3"/>
        <v>-4.2653962661788336E-3</v>
      </c>
      <c r="O15" s="23">
        <v>117306.48</v>
      </c>
      <c r="P15" s="40">
        <f t="shared" si="4"/>
        <v>-7.3037421819968085E-3</v>
      </c>
    </row>
    <row r="16" spans="1:16" ht="16.5" thickTop="1" thickBot="1">
      <c r="O16" s="17"/>
      <c r="P16" s="43"/>
    </row>
    <row r="17" spans="5:16">
      <c r="E17" s="11" t="s">
        <v>17</v>
      </c>
      <c r="F17" s="31">
        <f xml:space="preserve"> SUM(F4, F6, F8, F10, F12, F14)/6</f>
        <v>-3.0985098885246493E-2</v>
      </c>
      <c r="G17" s="32"/>
      <c r="H17" s="31">
        <f xml:space="preserve"> SUM(H4, H6, H8, H10, H12, H14)/6</f>
        <v>1.4397197095681695E-3</v>
      </c>
      <c r="I17" s="32"/>
      <c r="J17" s="31">
        <f xml:space="preserve"> SUM(J4, J6, J8, J10, J12, J14)/6</f>
        <v>-2.1658547912774182E-3</v>
      </c>
      <c r="K17" s="32"/>
      <c r="L17" s="31">
        <f xml:space="preserve"> SUM(L4, L6, L8, L10, L12, L14)/6</f>
        <v>-9.4737112089490951E-3</v>
      </c>
      <c r="M17" s="32"/>
      <c r="N17" s="31">
        <f xml:space="preserve"> SUM(N4, N6, N8, N10, N12, N14)/6</f>
        <v>-1.8235786457816466E-2</v>
      </c>
      <c r="O17" s="32"/>
      <c r="P17" s="41">
        <f xml:space="preserve"> SUM(P4, P6, P8, P10, P12, P14)/6</f>
        <v>-1.5897865707979131E-2</v>
      </c>
    </row>
    <row r="18" spans="5:16" ht="15.75" thickBot="1">
      <c r="E18" s="12" t="s">
        <v>18</v>
      </c>
      <c r="F18" s="34">
        <f xml:space="preserve"> SUM(F5, F7, F9, F11, F13, F15)/6</f>
        <v>-2.6560576180413131E-2</v>
      </c>
      <c r="G18" s="35"/>
      <c r="H18" s="34">
        <f xml:space="preserve"> SUM(H5, H7, H9, H11, H13, H15)/6</f>
        <v>1.2280941244735943E-2</v>
      </c>
      <c r="I18" s="35"/>
      <c r="J18" s="34">
        <f xml:space="preserve"> SUM(J5, J7, J9, J11, J13, J15)/6</f>
        <v>8.5208024293603937E-3</v>
      </c>
      <c r="K18" s="35"/>
      <c r="L18" s="34">
        <f xml:space="preserve"> SUM(L5, L7, L9, L11, L13, L15)/6</f>
        <v>2.2110448971529029E-3</v>
      </c>
      <c r="M18" s="35"/>
      <c r="N18" s="34">
        <f xml:space="preserve"> SUM(N5, N7, N9, N11, N13, N15)/6</f>
        <v>-1.001689676383751E-2</v>
      </c>
      <c r="O18" s="35"/>
      <c r="P18" s="42">
        <f xml:space="preserve"> SUM(P5, P7, P9, P11, P13, P15)/6</f>
        <v>-5.2033741406810425E-3</v>
      </c>
    </row>
  </sheetData>
  <mergeCells count="14">
    <mergeCell ref="B6:B7"/>
    <mergeCell ref="B8:B9"/>
    <mergeCell ref="B14:B15"/>
    <mergeCell ref="E3:F3"/>
    <mergeCell ref="G3:H3"/>
    <mergeCell ref="B10:B11"/>
    <mergeCell ref="B12:B13"/>
    <mergeCell ref="D1:P1"/>
    <mergeCell ref="D2:P2"/>
    <mergeCell ref="M3:N3"/>
    <mergeCell ref="O3:P3"/>
    <mergeCell ref="B4:B5"/>
    <mergeCell ref="I3:J3"/>
    <mergeCell ref="K3:L3"/>
  </mergeCells>
  <conditionalFormatting sqref="F4:F15 H4:H15 J4:J15 L4:L15 N4:N15 P4:P15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17:F18 H17:H18 J17:J18 L17:L18 N17:N18 P17:P18">
    <cfRule type="colorScale" priority="33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396A-7FA9-4F95-943B-04BE6AA941A8}">
  <dimension ref="A1:Q30"/>
  <sheetViews>
    <sheetView topLeftCell="B1" zoomScale="115" zoomScaleNormal="115" workbookViewId="0">
      <pane xSplit="2" ySplit="2" topLeftCell="D3" activePane="bottomRight" state="frozen"/>
      <selection activeCell="B1" sqref="B1"/>
      <selection pane="topRight" activeCell="D1" sqref="D1"/>
      <selection pane="bottomLeft" activeCell="B4" sqref="B4"/>
      <selection pane="bottomRight" activeCell="N18" sqref="N18:O19"/>
    </sheetView>
  </sheetViews>
  <sheetFormatPr defaultRowHeight="15"/>
  <cols>
    <col min="1" max="1" width="17.5703125" customWidth="1"/>
    <col min="2" max="2" width="25.85546875" bestFit="1" customWidth="1"/>
    <col min="3" max="3" width="7.140625" bestFit="1" customWidth="1"/>
    <col min="4" max="4" width="20.7109375" customWidth="1"/>
    <col min="5" max="5" width="12.7109375" customWidth="1"/>
    <col min="6" max="6" width="7.7109375" customWidth="1"/>
    <col min="7" max="7" width="12.85546875" customWidth="1"/>
    <col min="8" max="8" width="7.7109375" customWidth="1"/>
    <col min="9" max="9" width="19.7109375" customWidth="1"/>
    <col min="10" max="10" width="12.7109375" customWidth="1"/>
    <col min="11" max="11" width="7.7109375" customWidth="1"/>
    <col min="12" max="12" width="12.7109375" customWidth="1"/>
    <col min="13" max="13" width="7.7109375" customWidth="1"/>
    <col min="14" max="14" width="12.7109375" customWidth="1"/>
    <col min="15" max="15" width="7.7109375" customWidth="1"/>
    <col min="16" max="16" width="12.7109375" customWidth="1"/>
    <col min="17" max="17" width="7.7109375" customWidth="1"/>
  </cols>
  <sheetData>
    <row r="1" spans="1:17" ht="36.6" customHeight="1" thickBot="1">
      <c r="C1" s="73"/>
      <c r="D1" s="87" t="s">
        <v>35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 ht="19.5" thickBot="1">
      <c r="A2" s="6" t="s">
        <v>3</v>
      </c>
      <c r="B2" s="13" t="s">
        <v>21</v>
      </c>
      <c r="C2" s="74"/>
      <c r="D2" s="88" t="s">
        <v>46</v>
      </c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17" ht="20.25" thickTop="1" thickBot="1">
      <c r="A3" s="50"/>
      <c r="B3" s="13"/>
      <c r="C3" s="51"/>
      <c r="D3" s="132" t="s">
        <v>41</v>
      </c>
      <c r="E3" s="133"/>
      <c r="F3" s="133"/>
      <c r="G3" s="133"/>
      <c r="H3" s="134"/>
      <c r="I3" s="135" t="s">
        <v>40</v>
      </c>
      <c r="J3" s="136"/>
      <c r="K3" s="136"/>
      <c r="L3" s="136"/>
      <c r="M3" s="136"/>
      <c r="N3" s="136"/>
      <c r="O3" s="136"/>
      <c r="P3" s="136"/>
      <c r="Q3" s="137"/>
    </row>
    <row r="4" spans="1:17" ht="102" customHeight="1" thickTop="1" thickBot="1">
      <c r="A4" s="10"/>
      <c r="B4" s="4" t="s">
        <v>2</v>
      </c>
      <c r="C4" s="5"/>
      <c r="D4" s="58" t="s">
        <v>47</v>
      </c>
      <c r="E4" s="106" t="s">
        <v>37</v>
      </c>
      <c r="F4" s="122"/>
      <c r="G4" s="106" t="s">
        <v>39</v>
      </c>
      <c r="H4" s="107"/>
      <c r="I4" s="53" t="s">
        <v>48</v>
      </c>
      <c r="J4" s="106" t="s">
        <v>37</v>
      </c>
      <c r="K4" s="122"/>
      <c r="L4" s="106" t="s">
        <v>44</v>
      </c>
      <c r="M4" s="138"/>
      <c r="N4" s="106" t="s">
        <v>39</v>
      </c>
      <c r="O4" s="122"/>
      <c r="P4" s="106" t="s">
        <v>45</v>
      </c>
      <c r="Q4" s="107"/>
    </row>
    <row r="5" spans="1:17" ht="15" customHeight="1">
      <c r="B5" s="91" t="s">
        <v>5</v>
      </c>
      <c r="C5" s="1" t="s">
        <v>0</v>
      </c>
      <c r="D5" s="44">
        <v>1228</v>
      </c>
      <c r="E5" s="44">
        <v>1228</v>
      </c>
      <c r="F5" s="19">
        <f t="shared" ref="F5:F16" si="0" xml:space="preserve"> (E5/D5 - 1)</f>
        <v>0</v>
      </c>
      <c r="G5" s="44">
        <v>1228</v>
      </c>
      <c r="H5" s="39">
        <f t="shared" ref="H5:H16" si="1" xml:space="preserve"> (G5/D5 - 1)</f>
        <v>0</v>
      </c>
      <c r="I5" s="59">
        <v>1228</v>
      </c>
      <c r="J5" s="44">
        <v>1228</v>
      </c>
      <c r="K5" s="19">
        <f t="shared" ref="K5:K16" si="2" xml:space="preserve"> (J5/I5 - 1)</f>
        <v>0</v>
      </c>
      <c r="L5" s="44">
        <v>1228</v>
      </c>
      <c r="M5" s="69">
        <f t="shared" ref="M5:M16" si="3" xml:space="preserve"> (L5/I5 - 1)</f>
        <v>0</v>
      </c>
      <c r="N5" s="64">
        <v>1228</v>
      </c>
      <c r="O5" s="19">
        <f t="shared" ref="O5:O16" si="4" xml:space="preserve"> (N5/I5 - 1)</f>
        <v>0</v>
      </c>
      <c r="P5" s="44">
        <v>1228</v>
      </c>
      <c r="Q5" s="19">
        <f t="shared" ref="Q5:Q16" si="5" xml:space="preserve"> (P5/I5 - 1)</f>
        <v>0</v>
      </c>
    </row>
    <row r="6" spans="1:17" ht="15.75" thickBot="1">
      <c r="B6" s="90"/>
      <c r="C6" s="2" t="s">
        <v>1</v>
      </c>
      <c r="D6" s="21">
        <v>1228</v>
      </c>
      <c r="E6" s="21">
        <v>1228</v>
      </c>
      <c r="F6" s="22">
        <f t="shared" si="0"/>
        <v>0</v>
      </c>
      <c r="G6" s="21">
        <v>1228</v>
      </c>
      <c r="H6" s="40">
        <f t="shared" si="1"/>
        <v>0</v>
      </c>
      <c r="I6" s="60">
        <v>1228</v>
      </c>
      <c r="J6" s="21">
        <v>1228</v>
      </c>
      <c r="K6" s="22">
        <f t="shared" si="2"/>
        <v>0</v>
      </c>
      <c r="L6" s="21">
        <v>1228</v>
      </c>
      <c r="M6" s="22">
        <f t="shared" si="3"/>
        <v>0</v>
      </c>
      <c r="N6" s="65">
        <v>1228</v>
      </c>
      <c r="O6" s="22">
        <f t="shared" si="4"/>
        <v>0</v>
      </c>
      <c r="P6" s="25">
        <v>1288</v>
      </c>
      <c r="Q6" s="22">
        <f t="shared" si="5"/>
        <v>4.8859934853420217E-2</v>
      </c>
    </row>
    <row r="7" spans="1:17" ht="15.75" customHeight="1" thickTop="1">
      <c r="B7" s="89" t="s">
        <v>6</v>
      </c>
      <c r="C7" s="3" t="s">
        <v>0</v>
      </c>
      <c r="D7" s="45">
        <v>1000</v>
      </c>
      <c r="E7" s="45">
        <v>1000</v>
      </c>
      <c r="F7" s="19">
        <f t="shared" si="0"/>
        <v>0</v>
      </c>
      <c r="G7" s="45">
        <v>1000</v>
      </c>
      <c r="H7" s="39">
        <f t="shared" si="1"/>
        <v>0</v>
      </c>
      <c r="I7" s="61">
        <v>1000</v>
      </c>
      <c r="J7" s="45">
        <v>1000</v>
      </c>
      <c r="K7" s="19">
        <f t="shared" si="2"/>
        <v>0</v>
      </c>
      <c r="L7" s="45">
        <v>1000</v>
      </c>
      <c r="M7" s="19">
        <f t="shared" si="3"/>
        <v>0</v>
      </c>
      <c r="N7" s="66">
        <v>1000</v>
      </c>
      <c r="O7" s="19">
        <f t="shared" si="4"/>
        <v>0</v>
      </c>
      <c r="P7" s="45">
        <v>1000</v>
      </c>
      <c r="Q7" s="19">
        <f t="shared" si="5"/>
        <v>0</v>
      </c>
    </row>
    <row r="8" spans="1:17" ht="15" customHeight="1" thickBot="1">
      <c r="B8" s="90"/>
      <c r="C8" s="2" t="s">
        <v>1</v>
      </c>
      <c r="D8" s="21">
        <v>962.06</v>
      </c>
      <c r="E8" s="21">
        <v>1000</v>
      </c>
      <c r="F8" s="22">
        <f t="shared" si="0"/>
        <v>3.9436209799804667E-2</v>
      </c>
      <c r="G8" s="21">
        <v>1000</v>
      </c>
      <c r="H8" s="40">
        <f t="shared" si="1"/>
        <v>3.9436209799804667E-2</v>
      </c>
      <c r="I8" s="60">
        <v>994.02</v>
      </c>
      <c r="J8" s="21">
        <v>1000</v>
      </c>
      <c r="K8" s="22">
        <f t="shared" si="2"/>
        <v>6.0159755336914866E-3</v>
      </c>
      <c r="L8" s="21">
        <v>1000</v>
      </c>
      <c r="M8" s="22">
        <f t="shared" si="3"/>
        <v>6.0159755336914866E-3</v>
      </c>
      <c r="N8" s="65">
        <v>1000</v>
      </c>
      <c r="O8" s="22">
        <f t="shared" si="4"/>
        <v>6.0159755336914866E-3</v>
      </c>
      <c r="P8" s="21">
        <v>1000</v>
      </c>
      <c r="Q8" s="22">
        <f t="shared" si="5"/>
        <v>6.0159755336914866E-3</v>
      </c>
    </row>
    <row r="9" spans="1:17" ht="15.75" customHeight="1" thickTop="1">
      <c r="B9" s="89" t="s">
        <v>7</v>
      </c>
      <c r="C9" s="3" t="s">
        <v>0</v>
      </c>
      <c r="D9" s="27">
        <v>4434</v>
      </c>
      <c r="E9" s="45">
        <v>5194</v>
      </c>
      <c r="F9" s="19">
        <f t="shared" ref="F9:F14" si="6" xml:space="preserve"> (E9/D9 - 1)</f>
        <v>0.17140279657194402</v>
      </c>
      <c r="G9" s="45">
        <v>5194</v>
      </c>
      <c r="H9" s="39">
        <f t="shared" si="1"/>
        <v>0.17140279657194402</v>
      </c>
      <c r="I9" s="63">
        <v>4607</v>
      </c>
      <c r="J9" s="45">
        <v>5194</v>
      </c>
      <c r="K9" s="19">
        <f t="shared" si="2"/>
        <v>0.12741480355980039</v>
      </c>
      <c r="L9" s="45">
        <v>5194</v>
      </c>
      <c r="M9" s="19">
        <f t="shared" si="3"/>
        <v>0.12741480355980039</v>
      </c>
      <c r="N9" s="66">
        <v>5194</v>
      </c>
      <c r="O9" s="19">
        <f t="shared" si="4"/>
        <v>0.12741480355980039</v>
      </c>
      <c r="P9" s="45">
        <v>5194</v>
      </c>
      <c r="Q9" s="19">
        <f t="shared" si="5"/>
        <v>0.12741480355980039</v>
      </c>
    </row>
    <row r="10" spans="1:17" ht="15" customHeight="1" thickBot="1">
      <c r="B10" s="90"/>
      <c r="C10" s="2" t="s">
        <v>1</v>
      </c>
      <c r="D10" s="21">
        <v>4288.8599999999997</v>
      </c>
      <c r="E10" s="21">
        <v>5194</v>
      </c>
      <c r="F10" s="22">
        <f t="shared" si="6"/>
        <v>0.21104442672411783</v>
      </c>
      <c r="G10" s="21">
        <v>5190.7</v>
      </c>
      <c r="H10" s="40">
        <f t="shared" si="1"/>
        <v>0.21027499148958007</v>
      </c>
      <c r="I10" s="60">
        <v>4572.78</v>
      </c>
      <c r="J10" s="21">
        <v>5194</v>
      </c>
      <c r="K10" s="22">
        <f t="shared" si="2"/>
        <v>0.13585171383709693</v>
      </c>
      <c r="L10" s="21">
        <v>5193.3999999999996</v>
      </c>
      <c r="M10" s="22">
        <f t="shared" si="3"/>
        <v>0.135720502626411</v>
      </c>
      <c r="N10" s="67">
        <v>5155.76</v>
      </c>
      <c r="O10" s="22">
        <f t="shared" si="4"/>
        <v>0.12748918600938608</v>
      </c>
      <c r="P10" s="21">
        <v>5177.3999999999996</v>
      </c>
      <c r="Q10" s="22">
        <f t="shared" si="5"/>
        <v>0.13222153700812189</v>
      </c>
    </row>
    <row r="11" spans="1:17" ht="15.75" customHeight="1" thickTop="1">
      <c r="B11" s="89" t="s">
        <v>8</v>
      </c>
      <c r="C11" s="3" t="s">
        <v>0</v>
      </c>
      <c r="D11" s="27">
        <v>15131</v>
      </c>
      <c r="E11" s="27">
        <v>18476</v>
      </c>
      <c r="F11" s="19">
        <f t="shared" si="6"/>
        <v>0.22106932786993583</v>
      </c>
      <c r="G11" s="27">
        <v>18546</v>
      </c>
      <c r="H11" s="39">
        <f t="shared" si="1"/>
        <v>0.22569559183133969</v>
      </c>
      <c r="I11" s="62">
        <v>15532</v>
      </c>
      <c r="J11" s="27">
        <v>18507</v>
      </c>
      <c r="K11" s="19">
        <f t="shared" si="2"/>
        <v>0.19154004635591049</v>
      </c>
      <c r="L11" s="27">
        <v>18577</v>
      </c>
      <c r="M11" s="19">
        <f t="shared" si="3"/>
        <v>0.19604687097604945</v>
      </c>
      <c r="N11" s="68">
        <v>18305</v>
      </c>
      <c r="O11" s="19">
        <f t="shared" si="4"/>
        <v>0.17853463816636617</v>
      </c>
      <c r="P11" s="27">
        <v>18204</v>
      </c>
      <c r="Q11" s="19">
        <f t="shared" si="5"/>
        <v>0.17203193407159412</v>
      </c>
    </row>
    <row r="12" spans="1:17" ht="15" customHeight="1" thickBot="1">
      <c r="B12" s="90"/>
      <c r="C12" s="2" t="s">
        <v>1</v>
      </c>
      <c r="D12" s="21">
        <v>15041.24</v>
      </c>
      <c r="E12" s="21">
        <v>18422.259999999998</v>
      </c>
      <c r="F12" s="22">
        <f t="shared" si="6"/>
        <v>0.22478332903404241</v>
      </c>
      <c r="G12" s="21">
        <v>18432.54</v>
      </c>
      <c r="H12" s="40">
        <f t="shared" si="1"/>
        <v>0.22546678332371539</v>
      </c>
      <c r="I12" s="60">
        <v>15369.88</v>
      </c>
      <c r="J12" s="21">
        <v>18429.82</v>
      </c>
      <c r="K12" s="22">
        <f t="shared" si="2"/>
        <v>0.1990867853229823</v>
      </c>
      <c r="L12" s="25">
        <v>18561.439999999999</v>
      </c>
      <c r="M12" s="22">
        <f t="shared" si="3"/>
        <v>0.207650287445315</v>
      </c>
      <c r="N12" s="65">
        <v>18252.080000000002</v>
      </c>
      <c r="O12" s="22">
        <f t="shared" si="4"/>
        <v>0.18752260915504881</v>
      </c>
      <c r="P12" s="25">
        <v>18086.419999999998</v>
      </c>
      <c r="Q12" s="22">
        <f t="shared" si="5"/>
        <v>0.17674438577269314</v>
      </c>
    </row>
    <row r="13" spans="1:17" ht="15.75" customHeight="1" thickTop="1">
      <c r="B13" s="89" t="s">
        <v>9</v>
      </c>
      <c r="C13" s="3" t="s">
        <v>0</v>
      </c>
      <c r="D13" s="27">
        <v>35805</v>
      </c>
      <c r="E13" s="27">
        <v>44406</v>
      </c>
      <c r="F13" s="19">
        <f t="shared" si="6"/>
        <v>0.24021784666945956</v>
      </c>
      <c r="G13" s="27">
        <v>45299</v>
      </c>
      <c r="H13" s="39">
        <f t="shared" si="1"/>
        <v>0.26515849741656194</v>
      </c>
      <c r="I13" s="62">
        <v>35249</v>
      </c>
      <c r="J13" s="27">
        <v>45161</v>
      </c>
      <c r="K13" s="19">
        <f t="shared" si="2"/>
        <v>0.28119946665153628</v>
      </c>
      <c r="L13" s="27">
        <v>44781</v>
      </c>
      <c r="M13" s="19">
        <f t="shared" si="3"/>
        <v>0.2704190189792619</v>
      </c>
      <c r="N13" s="68">
        <v>44304</v>
      </c>
      <c r="O13" s="19">
        <f t="shared" si="4"/>
        <v>0.25688672019064374</v>
      </c>
      <c r="P13" s="27">
        <v>44481</v>
      </c>
      <c r="Q13" s="19">
        <f t="shared" si="5"/>
        <v>0.2619081392379925</v>
      </c>
    </row>
    <row r="14" spans="1:17" ht="15" customHeight="1" thickBot="1">
      <c r="B14" s="90"/>
      <c r="C14" s="2" t="s">
        <v>1</v>
      </c>
      <c r="D14" s="21">
        <v>35227.4</v>
      </c>
      <c r="E14" s="21">
        <v>44316.56</v>
      </c>
      <c r="F14" s="22">
        <f t="shared" si="6"/>
        <v>0.25801393233676051</v>
      </c>
      <c r="G14" s="21">
        <v>45233.04</v>
      </c>
      <c r="H14" s="40">
        <f t="shared" si="1"/>
        <v>0.28403004479467686</v>
      </c>
      <c r="I14" s="60">
        <v>35159.08</v>
      </c>
      <c r="J14" s="21">
        <v>44914.92</v>
      </c>
      <c r="K14" s="22">
        <f t="shared" si="2"/>
        <v>0.2774771125979405</v>
      </c>
      <c r="L14" s="21">
        <v>44677.74</v>
      </c>
      <c r="M14" s="22">
        <f t="shared" si="3"/>
        <v>0.2707312022953956</v>
      </c>
      <c r="N14" s="65">
        <v>44141.64</v>
      </c>
      <c r="O14" s="22">
        <f t="shared" si="4"/>
        <v>0.25548336304590435</v>
      </c>
      <c r="P14" s="21">
        <v>44366.18</v>
      </c>
      <c r="Q14" s="22">
        <f t="shared" si="5"/>
        <v>0.26186976451033406</v>
      </c>
    </row>
    <row r="15" spans="1:17" ht="15.75" customHeight="1" thickTop="1">
      <c r="B15" s="89" t="s">
        <v>10</v>
      </c>
      <c r="C15" s="3" t="s">
        <v>0</v>
      </c>
      <c r="D15" s="27">
        <v>118529</v>
      </c>
      <c r="E15" s="27">
        <v>143678</v>
      </c>
      <c r="F15" s="19">
        <f t="shared" si="0"/>
        <v>0.21217592319179279</v>
      </c>
      <c r="G15" s="27">
        <v>147466</v>
      </c>
      <c r="H15" s="39">
        <f t="shared" si="1"/>
        <v>0.24413434686869873</v>
      </c>
      <c r="I15" s="62">
        <v>118812</v>
      </c>
      <c r="J15" s="27">
        <v>146522</v>
      </c>
      <c r="K15" s="19">
        <f t="shared" si="2"/>
        <v>0.2332256001077333</v>
      </c>
      <c r="L15" s="27">
        <v>145815</v>
      </c>
      <c r="M15" s="19">
        <f t="shared" si="3"/>
        <v>0.22727502272497735</v>
      </c>
      <c r="N15" s="68">
        <v>147096</v>
      </c>
      <c r="O15" s="19">
        <f t="shared" si="4"/>
        <v>0.2380567619432381</v>
      </c>
      <c r="P15" s="27">
        <v>146845</v>
      </c>
      <c r="Q15" s="19">
        <f t="shared" si="5"/>
        <v>0.23594418072248602</v>
      </c>
    </row>
    <row r="16" spans="1:17" ht="15.75" thickBot="1">
      <c r="B16" s="90"/>
      <c r="C16" s="2" t="s">
        <v>1</v>
      </c>
      <c r="D16" s="21">
        <v>118169.56</v>
      </c>
      <c r="E16" s="21">
        <v>143662.39999999999</v>
      </c>
      <c r="F16" s="22">
        <f t="shared" si="0"/>
        <v>0.21573102243928122</v>
      </c>
      <c r="G16" s="21">
        <v>147385.16</v>
      </c>
      <c r="H16" s="40">
        <f t="shared" si="1"/>
        <v>0.24723456700693491</v>
      </c>
      <c r="I16" s="60">
        <v>118538.24000000001</v>
      </c>
      <c r="J16" s="21">
        <v>146446.6</v>
      </c>
      <c r="K16" s="22">
        <f t="shared" si="2"/>
        <v>0.23543761068158253</v>
      </c>
      <c r="L16" s="25">
        <v>145585.07999999999</v>
      </c>
      <c r="M16" s="22">
        <f t="shared" si="3"/>
        <v>0.22816974505442289</v>
      </c>
      <c r="N16" s="67">
        <v>146235.44</v>
      </c>
      <c r="O16" s="22">
        <f t="shared" si="4"/>
        <v>0.23365624460089829</v>
      </c>
      <c r="P16" s="21">
        <v>146307.70000000001</v>
      </c>
      <c r="Q16" s="22">
        <f t="shared" si="5"/>
        <v>0.23426583691473746</v>
      </c>
    </row>
    <row r="17" spans="4:17" ht="16.5" thickTop="1" thickBot="1">
      <c r="F17" s="49"/>
    </row>
    <row r="18" spans="4:17">
      <c r="E18" s="11" t="s">
        <v>17</v>
      </c>
      <c r="F18" s="31">
        <f xml:space="preserve"> SUM(F5, F7, F9, F11, F13, F15)/6</f>
        <v>0.14081098238385537</v>
      </c>
      <c r="G18" s="14"/>
      <c r="H18" s="31">
        <f xml:space="preserve"> SUM(H5, H7, H9, H11, H13, H15)/6</f>
        <v>0.15106520544809074</v>
      </c>
      <c r="I18" s="32"/>
      <c r="J18" s="32"/>
      <c r="K18" s="31">
        <f xml:space="preserve"> SUM(K5, K7, K9, K11, K13, K15)/6</f>
        <v>0.13889665277916341</v>
      </c>
      <c r="L18" s="32"/>
      <c r="M18" s="41">
        <f xml:space="preserve"> SUM(M5, M7, M9, M11, M13, M15)/6</f>
        <v>0.13685928604001485</v>
      </c>
      <c r="N18" s="32"/>
      <c r="O18" s="31">
        <f xml:space="preserve"> SUM(O5, O7, O9, O11, O13, O15)/6</f>
        <v>0.13348215397667473</v>
      </c>
      <c r="P18" s="32"/>
      <c r="Q18" s="41">
        <f xml:space="preserve"> SUM(Q5, Q7, Q9, Q11, Q13, Q15)/6</f>
        <v>0.13288317626531218</v>
      </c>
    </row>
    <row r="19" spans="4:17" ht="15.75" thickBot="1">
      <c r="E19" s="12" t="s">
        <v>18</v>
      </c>
      <c r="F19" s="34">
        <f xml:space="preserve"> SUM(F6, F8, F10, F12, F14, F16)/6</f>
        <v>0.15816815338900111</v>
      </c>
      <c r="G19" s="15"/>
      <c r="H19" s="34">
        <f xml:space="preserve"> SUM(H6, H8, H10, H12, H14, H16)/6</f>
        <v>0.16774043273578532</v>
      </c>
      <c r="I19" s="35"/>
      <c r="J19" s="35"/>
      <c r="K19" s="34">
        <f xml:space="preserve"> SUM(K6, K8, K10, K12, K14, K16)/6</f>
        <v>0.14231153299554897</v>
      </c>
      <c r="L19" s="35"/>
      <c r="M19" s="42">
        <f xml:space="preserve"> SUM(M6, M8, M10, M12, M14, M16)/6</f>
        <v>0.14138128549253934</v>
      </c>
      <c r="N19" s="35"/>
      <c r="O19" s="34">
        <f xml:space="preserve"> SUM(O6, O8, O10, O12, O14, O16)/6</f>
        <v>0.13502789639082149</v>
      </c>
      <c r="P19" s="35"/>
      <c r="Q19" s="42">
        <f xml:space="preserve"> SUM(Q6, Q8, Q10, Q12, Q14, Q16)/6</f>
        <v>0.14332957243216637</v>
      </c>
    </row>
    <row r="20" spans="4:17" ht="15.75" thickBot="1"/>
    <row r="21" spans="4:17" ht="15.75" customHeight="1" thickTop="1">
      <c r="E21" s="117" t="s">
        <v>36</v>
      </c>
      <c r="F21" s="120"/>
      <c r="G21" s="108" t="s">
        <v>38</v>
      </c>
      <c r="H21" s="110"/>
      <c r="J21" s="117" t="s">
        <v>36</v>
      </c>
      <c r="K21" s="109"/>
      <c r="L21" s="109"/>
      <c r="M21" s="109"/>
      <c r="N21" s="108" t="s">
        <v>38</v>
      </c>
      <c r="O21" s="109"/>
      <c r="P21" s="109"/>
      <c r="Q21" s="110"/>
    </row>
    <row r="22" spans="4:17">
      <c r="E22" s="118"/>
      <c r="F22" s="121"/>
      <c r="G22" s="111"/>
      <c r="H22" s="113"/>
      <c r="J22" s="118"/>
      <c r="K22" s="112"/>
      <c r="L22" s="112"/>
      <c r="M22" s="112"/>
      <c r="N22" s="111"/>
      <c r="O22" s="112"/>
      <c r="P22" s="112"/>
      <c r="Q22" s="113"/>
    </row>
    <row r="23" spans="4:17">
      <c r="E23" s="118"/>
      <c r="F23" s="121"/>
      <c r="G23" s="111"/>
      <c r="H23" s="113"/>
      <c r="J23" s="118"/>
      <c r="K23" s="112"/>
      <c r="L23" s="112"/>
      <c r="M23" s="112"/>
      <c r="N23" s="111"/>
      <c r="O23" s="112"/>
      <c r="P23" s="112"/>
      <c r="Q23" s="113"/>
    </row>
    <row r="24" spans="4:17">
      <c r="E24" s="118"/>
      <c r="F24" s="121"/>
      <c r="G24" s="111"/>
      <c r="H24" s="113"/>
      <c r="J24" s="118"/>
      <c r="K24" s="112"/>
      <c r="L24" s="112"/>
      <c r="M24" s="112"/>
      <c r="N24" s="111"/>
      <c r="O24" s="112"/>
      <c r="P24" s="112"/>
      <c r="Q24" s="113"/>
    </row>
    <row r="25" spans="4:17" ht="15.75" thickBot="1">
      <c r="E25" s="118"/>
      <c r="F25" s="121"/>
      <c r="G25" s="111"/>
      <c r="H25" s="113"/>
      <c r="J25" s="119"/>
      <c r="K25" s="115"/>
      <c r="L25" s="115"/>
      <c r="M25" s="115"/>
      <c r="N25" s="114"/>
      <c r="O25" s="115"/>
      <c r="P25" s="115"/>
      <c r="Q25" s="116"/>
    </row>
    <row r="26" spans="4:17" ht="16.5" thickTop="1" thickBot="1">
      <c r="E26" s="48"/>
      <c r="F26" s="48"/>
      <c r="G26" s="48"/>
      <c r="H26" s="48"/>
      <c r="J26" s="48"/>
      <c r="K26" s="48"/>
      <c r="L26" s="48"/>
      <c r="M26" s="48"/>
    </row>
    <row r="27" spans="4:17" ht="15.75" customHeight="1" thickTop="1">
      <c r="D27" s="97" t="s">
        <v>43</v>
      </c>
      <c r="E27" s="98"/>
      <c r="F27" s="98"/>
      <c r="G27" s="98"/>
      <c r="H27" s="99"/>
      <c r="I27" s="123" t="s">
        <v>42</v>
      </c>
      <c r="J27" s="124"/>
      <c r="K27" s="124"/>
      <c r="L27" s="124"/>
      <c r="M27" s="124"/>
      <c r="N27" s="124"/>
      <c r="O27" s="124"/>
      <c r="P27" s="124"/>
      <c r="Q27" s="125"/>
    </row>
    <row r="28" spans="4:17">
      <c r="D28" s="100"/>
      <c r="E28" s="101"/>
      <c r="F28" s="101"/>
      <c r="G28" s="101"/>
      <c r="H28" s="102"/>
      <c r="I28" s="126"/>
      <c r="J28" s="127"/>
      <c r="K28" s="127"/>
      <c r="L28" s="127"/>
      <c r="M28" s="127"/>
      <c r="N28" s="127"/>
      <c r="O28" s="127"/>
      <c r="P28" s="127"/>
      <c r="Q28" s="128"/>
    </row>
    <row r="29" spans="4:17" ht="15.75" thickBot="1">
      <c r="D29" s="103"/>
      <c r="E29" s="104"/>
      <c r="F29" s="104"/>
      <c r="G29" s="104"/>
      <c r="H29" s="105"/>
      <c r="I29" s="129"/>
      <c r="J29" s="130"/>
      <c r="K29" s="130"/>
      <c r="L29" s="130"/>
      <c r="M29" s="130"/>
      <c r="N29" s="130"/>
      <c r="O29" s="130"/>
      <c r="P29" s="130"/>
      <c r="Q29" s="131"/>
    </row>
    <row r="30" spans="4:17" ht="15.75" thickTop="1"/>
  </sheetData>
  <mergeCells count="22">
    <mergeCell ref="B15:B16"/>
    <mergeCell ref="E4:F4"/>
    <mergeCell ref="G4:H4"/>
    <mergeCell ref="J4:K4"/>
    <mergeCell ref="L4:M4"/>
    <mergeCell ref="B5:B6"/>
    <mergeCell ref="B7:B8"/>
    <mergeCell ref="B9:B10"/>
    <mergeCell ref="B11:B12"/>
    <mergeCell ref="B13:B14"/>
    <mergeCell ref="D1:Q1"/>
    <mergeCell ref="D27:H29"/>
    <mergeCell ref="P4:Q4"/>
    <mergeCell ref="N21:Q25"/>
    <mergeCell ref="J21:M25"/>
    <mergeCell ref="E21:F25"/>
    <mergeCell ref="G21:H25"/>
    <mergeCell ref="N4:O4"/>
    <mergeCell ref="I27:Q29"/>
    <mergeCell ref="D2:Q2"/>
    <mergeCell ref="D3:H3"/>
    <mergeCell ref="I3:Q3"/>
  </mergeCells>
  <conditionalFormatting sqref="F5:F16 H5:H16 K5:K16 M5:M1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18:K19 F18:F19 H18:H19 M18:M19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18:O19 Q18:Q19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:O16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Q5:Q16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6586-D491-4CD5-883B-34170FA512D3}">
  <dimension ref="A1:P27"/>
  <sheetViews>
    <sheetView topLeftCell="B1" zoomScale="115" zoomScaleNormal="115" workbookViewId="0">
      <pane xSplit="2" ySplit="2" topLeftCell="D3" activePane="bottomRight" state="frozen"/>
      <selection activeCell="B1" sqref="B1"/>
      <selection pane="topRight" activeCell="D1" sqref="D1"/>
      <selection pane="bottomLeft" activeCell="B4" sqref="B4"/>
      <selection pane="bottomRight" activeCell="O13" sqref="O13"/>
    </sheetView>
  </sheetViews>
  <sheetFormatPr defaultRowHeight="15"/>
  <cols>
    <col min="1" max="1" width="17.5703125" customWidth="1"/>
    <col min="2" max="2" width="25.85546875" bestFit="1" customWidth="1"/>
    <col min="3" max="3" width="7.140625" bestFit="1" customWidth="1"/>
    <col min="4" max="4" width="20.7109375" customWidth="1"/>
    <col min="5" max="5" width="12.7109375" customWidth="1"/>
    <col min="6" max="6" width="7.7109375" customWidth="1"/>
    <col min="7" max="7" width="12.85546875" customWidth="1"/>
    <col min="8" max="8" width="7.7109375" customWidth="1"/>
    <col min="9" max="9" width="12.7109375" customWidth="1"/>
    <col min="10" max="10" width="7.7109375" customWidth="1"/>
    <col min="11" max="11" width="12.7109375" customWidth="1"/>
    <col min="12" max="12" width="7.7109375" customWidth="1"/>
    <col min="13" max="13" width="12.7109375" customWidth="1"/>
    <col min="14" max="14" width="7.7109375" customWidth="1"/>
    <col min="15" max="15" width="12.7109375" customWidth="1"/>
    <col min="16" max="16" width="7.7109375" customWidth="1"/>
  </cols>
  <sheetData>
    <row r="1" spans="1:16" ht="36.6" customHeight="1" thickBot="1">
      <c r="C1" s="73"/>
      <c r="D1" s="87" t="s">
        <v>55</v>
      </c>
      <c r="E1" s="87"/>
      <c r="F1" s="87"/>
      <c r="G1" s="87"/>
      <c r="H1" s="87"/>
      <c r="I1" s="87"/>
      <c r="J1" s="87"/>
      <c r="K1" s="87"/>
      <c r="L1" s="87"/>
      <c r="M1" s="73"/>
      <c r="N1" s="73"/>
      <c r="O1" s="73"/>
      <c r="P1" s="73"/>
    </row>
    <row r="2" spans="1:16" ht="19.5" thickBot="1">
      <c r="A2" s="6" t="s">
        <v>3</v>
      </c>
      <c r="B2" s="13" t="s">
        <v>21</v>
      </c>
      <c r="C2" s="74"/>
      <c r="D2" s="88" t="s">
        <v>49</v>
      </c>
      <c r="E2" s="88"/>
      <c r="F2" s="88"/>
      <c r="G2" s="88"/>
      <c r="H2" s="88"/>
      <c r="I2" s="88"/>
      <c r="J2" s="88"/>
      <c r="K2" s="88"/>
      <c r="L2" s="88"/>
      <c r="M2" s="74"/>
      <c r="N2" s="74"/>
      <c r="O2" s="74"/>
      <c r="P2" s="74"/>
    </row>
    <row r="3" spans="1:16" ht="20.25" thickTop="1" thickBot="1">
      <c r="A3" s="50"/>
      <c r="B3" s="13"/>
      <c r="C3" s="52"/>
      <c r="D3" s="70" t="s">
        <v>53</v>
      </c>
      <c r="E3" s="136" t="s">
        <v>54</v>
      </c>
      <c r="F3" s="136"/>
      <c r="G3" s="136"/>
      <c r="H3" s="137"/>
      <c r="I3" s="135" t="s">
        <v>52</v>
      </c>
      <c r="J3" s="136"/>
      <c r="K3" s="136"/>
      <c r="L3" s="137"/>
    </row>
    <row r="4" spans="1:16" ht="102" customHeight="1" thickTop="1" thickBot="1">
      <c r="A4" s="10"/>
      <c r="B4" s="4" t="s">
        <v>2</v>
      </c>
      <c r="C4" s="5"/>
      <c r="D4" s="71" t="s">
        <v>28</v>
      </c>
      <c r="E4" s="139" t="s">
        <v>50</v>
      </c>
      <c r="F4" s="122"/>
      <c r="G4" s="106" t="s">
        <v>51</v>
      </c>
      <c r="H4" s="107"/>
      <c r="I4" s="106" t="s">
        <v>50</v>
      </c>
      <c r="J4" s="122"/>
      <c r="K4" s="106" t="s">
        <v>51</v>
      </c>
      <c r="L4" s="107"/>
    </row>
    <row r="5" spans="1:16" ht="15" customHeight="1">
      <c r="B5" s="91" t="s">
        <v>5</v>
      </c>
      <c r="C5" s="1" t="s">
        <v>0</v>
      </c>
      <c r="D5" s="44">
        <v>1228</v>
      </c>
      <c r="E5" s="47">
        <v>1228</v>
      </c>
      <c r="F5" s="19">
        <f xml:space="preserve"> (E5/D5 - 1)</f>
        <v>0</v>
      </c>
      <c r="G5" s="44">
        <v>1228</v>
      </c>
      <c r="H5" s="39">
        <f t="shared" ref="H5:H16" si="0" xml:space="preserve"> (G5/D5 - 1)</f>
        <v>0</v>
      </c>
      <c r="I5" s="44">
        <v>1228</v>
      </c>
      <c r="J5" s="19">
        <f t="shared" ref="J5:J10" si="1" xml:space="preserve"> (I5/D5 - 1)</f>
        <v>0</v>
      </c>
      <c r="K5" s="44">
        <v>1228</v>
      </c>
      <c r="L5" s="39">
        <f t="shared" ref="L5:L10" si="2" xml:space="preserve"> (K5/D5 - 1)</f>
        <v>0</v>
      </c>
    </row>
    <row r="6" spans="1:16" ht="15.75" thickBot="1">
      <c r="B6" s="90"/>
      <c r="C6" s="2" t="s">
        <v>1</v>
      </c>
      <c r="D6" s="21">
        <v>1228</v>
      </c>
      <c r="E6" s="30">
        <v>1228</v>
      </c>
      <c r="F6" s="22">
        <f xml:space="preserve"> (E6/D6 - 1)</f>
        <v>0</v>
      </c>
      <c r="G6" s="21">
        <v>1228</v>
      </c>
      <c r="H6" s="40">
        <f t="shared" si="0"/>
        <v>0</v>
      </c>
      <c r="I6" s="21">
        <v>1228</v>
      </c>
      <c r="J6" s="22">
        <f t="shared" si="1"/>
        <v>0</v>
      </c>
      <c r="K6" s="21">
        <v>1228</v>
      </c>
      <c r="L6" s="40">
        <f t="shared" si="2"/>
        <v>0</v>
      </c>
    </row>
    <row r="7" spans="1:16" ht="15.75" customHeight="1" thickTop="1">
      <c r="B7" s="89" t="s">
        <v>6</v>
      </c>
      <c r="C7" s="3" t="s">
        <v>0</v>
      </c>
      <c r="D7" s="45">
        <v>1000</v>
      </c>
      <c r="E7" s="57">
        <v>1000</v>
      </c>
      <c r="F7" s="19">
        <f t="shared" ref="F7:F16" si="3" xml:space="preserve"> (E7/D7 - 1)</f>
        <v>0</v>
      </c>
      <c r="G7" s="45">
        <v>1000</v>
      </c>
      <c r="H7" s="39">
        <f t="shared" si="0"/>
        <v>0</v>
      </c>
      <c r="I7" s="45">
        <v>1000</v>
      </c>
      <c r="J7" s="19">
        <f t="shared" si="1"/>
        <v>0</v>
      </c>
      <c r="K7" s="45">
        <v>1000</v>
      </c>
      <c r="L7" s="39">
        <f t="shared" si="2"/>
        <v>0</v>
      </c>
    </row>
    <row r="8" spans="1:16" ht="15" customHeight="1" thickBot="1">
      <c r="B8" s="90"/>
      <c r="C8" s="2" t="s">
        <v>1</v>
      </c>
      <c r="D8" s="21">
        <v>1000</v>
      </c>
      <c r="E8" s="30">
        <v>1000</v>
      </c>
      <c r="F8" s="22">
        <f t="shared" si="3"/>
        <v>0</v>
      </c>
      <c r="G8" s="21">
        <v>1000</v>
      </c>
      <c r="H8" s="40">
        <f t="shared" si="0"/>
        <v>0</v>
      </c>
      <c r="I8" s="21">
        <v>1000</v>
      </c>
      <c r="J8" s="22">
        <f t="shared" si="1"/>
        <v>0</v>
      </c>
      <c r="K8" s="21">
        <v>1000</v>
      </c>
      <c r="L8" s="40">
        <f t="shared" si="2"/>
        <v>0</v>
      </c>
    </row>
    <row r="9" spans="1:16" ht="15.75" customHeight="1" thickTop="1">
      <c r="B9" s="89" t="s">
        <v>7</v>
      </c>
      <c r="C9" s="3" t="s">
        <v>0</v>
      </c>
      <c r="D9" s="45">
        <v>5194</v>
      </c>
      <c r="E9" s="57">
        <v>5194</v>
      </c>
      <c r="F9" s="19">
        <f t="shared" si="3"/>
        <v>0</v>
      </c>
      <c r="G9" s="45">
        <v>5194</v>
      </c>
      <c r="H9" s="39">
        <f t="shared" si="0"/>
        <v>0</v>
      </c>
      <c r="I9" s="45">
        <v>5194</v>
      </c>
      <c r="J9" s="19">
        <f t="shared" si="1"/>
        <v>0</v>
      </c>
      <c r="K9" s="45">
        <v>5194</v>
      </c>
      <c r="L9" s="39">
        <f t="shared" si="2"/>
        <v>0</v>
      </c>
    </row>
    <row r="10" spans="1:16" ht="15" customHeight="1" thickBot="1">
      <c r="B10" s="90"/>
      <c r="C10" s="2" t="s">
        <v>1</v>
      </c>
      <c r="D10" s="21">
        <v>5190.7</v>
      </c>
      <c r="E10" s="30">
        <v>5187.84</v>
      </c>
      <c r="F10" s="22">
        <f t="shared" si="3"/>
        <v>-5.5098541622511377E-4</v>
      </c>
      <c r="G10" s="21">
        <v>5175.68</v>
      </c>
      <c r="H10" s="40">
        <f t="shared" si="0"/>
        <v>-2.8936366963991933E-3</v>
      </c>
      <c r="I10" s="21">
        <v>5166.92</v>
      </c>
      <c r="J10" s="22">
        <f t="shared" si="1"/>
        <v>-4.5812703488932183E-3</v>
      </c>
      <c r="K10" s="21">
        <v>5183.92</v>
      </c>
      <c r="L10" s="40">
        <f t="shared" si="2"/>
        <v>-1.3061822104918352E-3</v>
      </c>
    </row>
    <row r="11" spans="1:16" ht="15.75" customHeight="1" thickTop="1">
      <c r="B11" s="89" t="s">
        <v>8</v>
      </c>
      <c r="C11" s="3" t="s">
        <v>0</v>
      </c>
      <c r="D11" s="27">
        <v>18546</v>
      </c>
      <c r="E11" s="29">
        <v>18430</v>
      </c>
      <c r="F11" s="19">
        <f t="shared" si="3"/>
        <v>-6.2547179984902002E-3</v>
      </c>
      <c r="G11" s="27">
        <v>18462</v>
      </c>
      <c r="H11" s="39">
        <f t="shared" si="0"/>
        <v>-4.5292785506308997E-3</v>
      </c>
      <c r="I11" s="27">
        <v>18452</v>
      </c>
      <c r="J11" s="19">
        <f t="shared" ref="J11:J16" si="4" xml:space="preserve"> (I11/D11 - 1)</f>
        <v>-5.0684783780868825E-3</v>
      </c>
      <c r="K11" s="27">
        <v>18627</v>
      </c>
      <c r="L11" s="39">
        <f t="shared" ref="L11:L16" si="5" xml:space="preserve"> (K11/D11 - 1)</f>
        <v>4.3675186023941492E-3</v>
      </c>
    </row>
    <row r="12" spans="1:16" ht="15" customHeight="1" thickBot="1">
      <c r="B12" s="90"/>
      <c r="C12" s="2" t="s">
        <v>1</v>
      </c>
      <c r="D12" s="21">
        <v>18432.54</v>
      </c>
      <c r="E12" s="30">
        <v>18398.12</v>
      </c>
      <c r="F12" s="22">
        <f t="shared" si="3"/>
        <v>-1.8673498063751515E-3</v>
      </c>
      <c r="G12" s="21">
        <v>18431.12</v>
      </c>
      <c r="H12" s="40">
        <f t="shared" si="0"/>
        <v>-7.7037673592572631E-5</v>
      </c>
      <c r="I12" s="21">
        <v>18336.48</v>
      </c>
      <c r="J12" s="22">
        <f t="shared" si="4"/>
        <v>-5.2114358628816415E-3</v>
      </c>
      <c r="K12" s="25">
        <v>18604.560000000001</v>
      </c>
      <c r="L12" s="40">
        <f t="shared" si="5"/>
        <v>9.3324088812503092E-3</v>
      </c>
    </row>
    <row r="13" spans="1:16" ht="15.75" customHeight="1" thickTop="1">
      <c r="B13" s="89" t="s">
        <v>9</v>
      </c>
      <c r="C13" s="3" t="s">
        <v>0</v>
      </c>
      <c r="D13" s="27">
        <v>45299</v>
      </c>
      <c r="E13" s="29">
        <v>45348</v>
      </c>
      <c r="F13" s="19">
        <f t="shared" si="3"/>
        <v>1.0817015828163967E-3</v>
      </c>
      <c r="G13" s="27">
        <v>45204</v>
      </c>
      <c r="H13" s="39">
        <f t="shared" si="0"/>
        <v>-2.0971765381134766E-3</v>
      </c>
      <c r="I13" s="27">
        <v>45366</v>
      </c>
      <c r="J13" s="19">
        <f t="shared" si="4"/>
        <v>1.4790613479325199E-3</v>
      </c>
      <c r="K13" s="27">
        <v>45626</v>
      </c>
      <c r="L13" s="39">
        <f t="shared" si="5"/>
        <v>7.2187023996115318E-3</v>
      </c>
    </row>
    <row r="14" spans="1:16" ht="15" customHeight="1" thickBot="1">
      <c r="B14" s="90"/>
      <c r="C14" s="2" t="s">
        <v>1</v>
      </c>
      <c r="D14" s="21">
        <v>45233.04</v>
      </c>
      <c r="E14" s="30">
        <v>45212.98</v>
      </c>
      <c r="F14" s="22">
        <f t="shared" si="3"/>
        <v>-4.4348113679726353E-4</v>
      </c>
      <c r="G14" s="21">
        <v>45026.28</v>
      </c>
      <c r="H14" s="40">
        <f t="shared" si="0"/>
        <v>-4.5709950071894934E-3</v>
      </c>
      <c r="I14" s="21">
        <v>45302.84</v>
      </c>
      <c r="J14" s="22">
        <f t="shared" si="4"/>
        <v>1.5431198079987052E-3</v>
      </c>
      <c r="K14" s="21">
        <v>45507.98</v>
      </c>
      <c r="L14" s="40">
        <f t="shared" si="5"/>
        <v>6.0783002866930946E-3</v>
      </c>
    </row>
    <row r="15" spans="1:16" ht="15.75" customHeight="1" thickTop="1">
      <c r="B15" s="89" t="s">
        <v>10</v>
      </c>
      <c r="C15" s="3" t="s">
        <v>0</v>
      </c>
      <c r="D15" s="27">
        <v>147466</v>
      </c>
      <c r="E15" s="29">
        <v>147675</v>
      </c>
      <c r="F15" s="19">
        <f t="shared" si="3"/>
        <v>1.4172758466357571E-3</v>
      </c>
      <c r="G15" s="27">
        <v>148740</v>
      </c>
      <c r="H15" s="39">
        <f t="shared" si="0"/>
        <v>8.6392795627465713E-3</v>
      </c>
      <c r="I15" s="27">
        <v>148230</v>
      </c>
      <c r="J15" s="19">
        <f t="shared" si="4"/>
        <v>5.18085524798928E-3</v>
      </c>
      <c r="K15" s="27">
        <v>149915</v>
      </c>
      <c r="L15" s="39">
        <f t="shared" si="5"/>
        <v>1.6607217934981655E-2</v>
      </c>
    </row>
    <row r="16" spans="1:16" ht="15.75" thickBot="1">
      <c r="B16" s="90"/>
      <c r="C16" s="2" t="s">
        <v>1</v>
      </c>
      <c r="D16" s="21">
        <v>147385.16</v>
      </c>
      <c r="E16" s="30">
        <v>147605.6</v>
      </c>
      <c r="F16" s="22">
        <f t="shared" si="3"/>
        <v>1.4956729700601468E-3</v>
      </c>
      <c r="G16" s="21">
        <v>148266</v>
      </c>
      <c r="H16" s="40">
        <f t="shared" si="0"/>
        <v>5.9764497321168619E-3</v>
      </c>
      <c r="I16" s="21">
        <v>148167.88</v>
      </c>
      <c r="J16" s="22">
        <f t="shared" si="4"/>
        <v>5.3107110648047406E-3</v>
      </c>
      <c r="K16" s="25">
        <v>149126.57999999999</v>
      </c>
      <c r="L16" s="40">
        <f t="shared" si="5"/>
        <v>1.1815436506633192E-2</v>
      </c>
    </row>
    <row r="17" spans="5:13" ht="16.5" thickTop="1" thickBot="1">
      <c r="F17" s="49"/>
    </row>
    <row r="18" spans="5:13">
      <c r="E18" s="11" t="s">
        <v>17</v>
      </c>
      <c r="F18" s="31">
        <f xml:space="preserve"> SUM(F5, F7, F9, F11, F13, F15)/6</f>
        <v>-6.2595676150634105E-4</v>
      </c>
      <c r="G18" s="14"/>
      <c r="H18" s="31">
        <f xml:space="preserve"> SUM(H5, H7, H9, H11, H13, H15)/6</f>
        <v>3.354707456670325E-4</v>
      </c>
      <c r="I18" s="32"/>
      <c r="J18" s="31">
        <f xml:space="preserve"> SUM(J5, J7, J9, J11, J13, J15)/6</f>
        <v>2.6523970297248622E-4</v>
      </c>
      <c r="K18" s="32"/>
      <c r="L18" s="41">
        <f xml:space="preserve"> SUM(L5, L7, L9, L11, L13, L15)/6</f>
        <v>4.6989064894978894E-3</v>
      </c>
    </row>
    <row r="19" spans="5:13" ht="15.75" thickBot="1">
      <c r="E19" s="12" t="s">
        <v>18</v>
      </c>
      <c r="F19" s="34">
        <f xml:space="preserve"> SUM(F6, F8, F10, F12, F14, F16)/6</f>
        <v>-2.2769056488956366E-4</v>
      </c>
      <c r="G19" s="15"/>
      <c r="H19" s="34">
        <f xml:space="preserve"> SUM(H6, H8, H10, H12, H14, H16)/6</f>
        <v>-2.6086994084406623E-4</v>
      </c>
      <c r="I19" s="35"/>
      <c r="J19" s="34">
        <f xml:space="preserve"> SUM(J6, J8, J10, J12, J14, J16)/6</f>
        <v>-4.8981255649523569E-4</v>
      </c>
      <c r="K19" s="35"/>
      <c r="L19" s="42">
        <f xml:space="preserve"> SUM(L6, L8, L10, L12, L14, L16)/6</f>
        <v>4.3199939106807932E-3</v>
      </c>
    </row>
    <row r="21" spans="5:13" ht="15.75" customHeight="1"/>
    <row r="24" spans="5:13">
      <c r="E24" s="17"/>
      <c r="F24" s="17"/>
      <c r="G24" s="17"/>
      <c r="H24" s="17"/>
      <c r="I24" s="17"/>
      <c r="J24" s="17"/>
      <c r="K24" s="17"/>
      <c r="L24" s="17"/>
      <c r="M24" s="17"/>
    </row>
    <row r="25" spans="5:13">
      <c r="E25" s="17"/>
      <c r="F25" s="17"/>
      <c r="G25" s="17"/>
      <c r="H25" s="17"/>
      <c r="I25" s="17"/>
      <c r="J25" s="17"/>
      <c r="K25" s="17"/>
      <c r="L25" s="17"/>
      <c r="M25" s="17"/>
    </row>
    <row r="26" spans="5:13">
      <c r="E26" s="72"/>
      <c r="F26" s="72"/>
      <c r="G26" s="72"/>
      <c r="H26" s="72"/>
      <c r="I26" s="72"/>
      <c r="J26" s="72"/>
      <c r="K26" s="72"/>
      <c r="L26" s="72"/>
    </row>
    <row r="27" spans="5:13" ht="15.75" customHeight="1"/>
  </sheetData>
  <mergeCells count="14">
    <mergeCell ref="E3:H3"/>
    <mergeCell ref="I3:L3"/>
    <mergeCell ref="D1:L1"/>
    <mergeCell ref="D2:L2"/>
    <mergeCell ref="B5:B6"/>
    <mergeCell ref="E4:F4"/>
    <mergeCell ref="G4:H4"/>
    <mergeCell ref="I4:J4"/>
    <mergeCell ref="K4:L4"/>
    <mergeCell ref="B7:B8"/>
    <mergeCell ref="B9:B10"/>
    <mergeCell ref="B11:B12"/>
    <mergeCell ref="B13:B14"/>
    <mergeCell ref="B15:B16"/>
  </mergeCells>
  <conditionalFormatting sqref="F5:F16 H5:H16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18:J19 F18:F19 H18:H19 L18:L19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5:J16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:L16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A8C6-CC1C-4E3E-9356-F5076D84AF3C}">
  <dimension ref="A1:P27"/>
  <sheetViews>
    <sheetView topLeftCell="B1" zoomScale="115" zoomScaleNormal="115" workbookViewId="0">
      <pane xSplit="2" ySplit="2" topLeftCell="D3" activePane="bottomRight" state="frozen"/>
      <selection activeCell="B1" sqref="B1"/>
      <selection pane="topRight" activeCell="D1" sqref="D1"/>
      <selection pane="bottomLeft" activeCell="B4" sqref="B4"/>
      <selection pane="bottomRight" activeCell="G5" sqref="G5:G16"/>
    </sheetView>
  </sheetViews>
  <sheetFormatPr defaultRowHeight="15"/>
  <cols>
    <col min="1" max="1" width="17.5703125" customWidth="1"/>
    <col min="2" max="2" width="25.85546875" bestFit="1" customWidth="1"/>
    <col min="3" max="3" width="7.140625" bestFit="1" customWidth="1"/>
    <col min="4" max="4" width="20.7109375" customWidth="1"/>
    <col min="5" max="5" width="12.7109375" customWidth="1"/>
    <col min="6" max="6" width="7.7109375" customWidth="1"/>
    <col min="7" max="7" width="12.85546875" customWidth="1"/>
    <col min="8" max="8" width="7.7109375" customWidth="1"/>
    <col min="9" max="9" width="12.7109375" customWidth="1"/>
    <col min="10" max="10" width="7.7109375" customWidth="1"/>
    <col min="11" max="11" width="12.7109375" customWidth="1"/>
    <col min="12" max="12" width="7.7109375" customWidth="1"/>
    <col min="13" max="13" width="12.7109375" customWidth="1"/>
    <col min="14" max="14" width="7.7109375" customWidth="1"/>
    <col min="15" max="15" width="12.7109375" customWidth="1"/>
    <col min="16" max="16" width="7.7109375" customWidth="1"/>
  </cols>
  <sheetData>
    <row r="1" spans="1:16" ht="36.6" customHeight="1" thickBot="1">
      <c r="C1" s="73"/>
      <c r="D1" s="87" t="s">
        <v>55</v>
      </c>
      <c r="E1" s="87"/>
      <c r="F1" s="87"/>
      <c r="G1" s="87"/>
      <c r="H1" s="87"/>
      <c r="I1" s="73"/>
      <c r="J1" s="73"/>
      <c r="K1" s="73"/>
      <c r="L1" s="73"/>
      <c r="M1" s="73"/>
      <c r="N1" s="73"/>
      <c r="O1" s="73"/>
      <c r="P1" s="73"/>
    </row>
    <row r="2" spans="1:16" ht="19.5" thickBot="1">
      <c r="A2" s="6" t="s">
        <v>3</v>
      </c>
      <c r="B2" s="13" t="s">
        <v>21</v>
      </c>
      <c r="C2" s="74"/>
      <c r="D2" s="88" t="s">
        <v>41</v>
      </c>
      <c r="E2" s="88"/>
      <c r="F2" s="88"/>
      <c r="G2" s="88"/>
      <c r="H2" s="88"/>
      <c r="I2" s="74"/>
      <c r="J2" s="74"/>
      <c r="K2" s="74"/>
      <c r="L2" s="74"/>
      <c r="M2" s="74"/>
      <c r="N2" s="74"/>
      <c r="O2" s="74"/>
      <c r="P2" s="74"/>
    </row>
    <row r="3" spans="1:16" ht="20.25" thickTop="1" thickBot="1">
      <c r="A3" s="50"/>
      <c r="B3" s="13"/>
      <c r="C3" s="52"/>
      <c r="D3" s="76" t="s">
        <v>56</v>
      </c>
      <c r="E3" s="135" t="s">
        <v>57</v>
      </c>
      <c r="F3" s="137"/>
      <c r="G3" s="136" t="s">
        <v>58</v>
      </c>
      <c r="H3" s="137"/>
      <c r="I3" s="77"/>
      <c r="J3" s="17"/>
      <c r="K3" s="17"/>
      <c r="L3" s="17"/>
    </row>
    <row r="4" spans="1:16" ht="102" customHeight="1" thickTop="1" thickBot="1">
      <c r="A4" s="10"/>
      <c r="B4" s="4" t="s">
        <v>2</v>
      </c>
      <c r="C4" s="5"/>
      <c r="D4" s="71" t="s">
        <v>28</v>
      </c>
      <c r="E4" s="139" t="s">
        <v>50</v>
      </c>
      <c r="F4" s="107"/>
      <c r="G4" s="138" t="s">
        <v>50</v>
      </c>
      <c r="H4" s="107"/>
    </row>
    <row r="5" spans="1:16" ht="15" customHeight="1">
      <c r="B5" s="91" t="s">
        <v>5</v>
      </c>
      <c r="C5" s="1" t="s">
        <v>0</v>
      </c>
      <c r="D5" s="44">
        <v>1228</v>
      </c>
      <c r="E5" s="47">
        <v>1228</v>
      </c>
      <c r="F5" s="39">
        <f xml:space="preserve"> (E5/D5 - 1)</f>
        <v>0</v>
      </c>
      <c r="G5" s="64">
        <v>1228</v>
      </c>
      <c r="H5" s="39">
        <f t="shared" ref="H5:H16" si="0" xml:space="preserve"> (G5/D5 - 1)</f>
        <v>0</v>
      </c>
    </row>
    <row r="6" spans="1:16" ht="15.75" thickBot="1">
      <c r="B6" s="90"/>
      <c r="C6" s="2" t="s">
        <v>1</v>
      </c>
      <c r="D6" s="21">
        <v>1228</v>
      </c>
      <c r="E6" s="30">
        <v>1228</v>
      </c>
      <c r="F6" s="40">
        <f xml:space="preserve"> (E6/D6 - 1)</f>
        <v>0</v>
      </c>
      <c r="G6" s="65">
        <v>1228</v>
      </c>
      <c r="H6" s="40">
        <f t="shared" si="0"/>
        <v>0</v>
      </c>
    </row>
    <row r="7" spans="1:16" ht="15.75" customHeight="1" thickTop="1">
      <c r="B7" s="89" t="s">
        <v>6</v>
      </c>
      <c r="C7" s="3" t="s">
        <v>0</v>
      </c>
      <c r="D7" s="45">
        <v>1000</v>
      </c>
      <c r="E7" s="57">
        <v>1000</v>
      </c>
      <c r="F7" s="39">
        <f t="shared" ref="F7:F16" si="1" xml:space="preserve"> (E7/D7 - 1)</f>
        <v>0</v>
      </c>
      <c r="G7" s="66">
        <v>1000</v>
      </c>
      <c r="H7" s="39">
        <f t="shared" si="0"/>
        <v>0</v>
      </c>
    </row>
    <row r="8" spans="1:16" ht="15" customHeight="1" thickBot="1">
      <c r="B8" s="90"/>
      <c r="C8" s="2" t="s">
        <v>1</v>
      </c>
      <c r="D8" s="21">
        <v>1000</v>
      </c>
      <c r="E8" s="30">
        <v>1000</v>
      </c>
      <c r="F8" s="40">
        <f t="shared" si="1"/>
        <v>0</v>
      </c>
      <c r="G8" s="65">
        <v>1000</v>
      </c>
      <c r="H8" s="40">
        <f t="shared" si="0"/>
        <v>0</v>
      </c>
    </row>
    <row r="9" spans="1:16" ht="15.75" customHeight="1" thickTop="1">
      <c r="B9" s="89" t="s">
        <v>7</v>
      </c>
      <c r="C9" s="3" t="s">
        <v>0</v>
      </c>
      <c r="D9" s="45">
        <v>5194</v>
      </c>
      <c r="E9" s="57">
        <v>5194</v>
      </c>
      <c r="F9" s="39">
        <f t="shared" si="1"/>
        <v>0</v>
      </c>
      <c r="G9" s="66">
        <v>5194</v>
      </c>
      <c r="H9" s="39">
        <f t="shared" si="0"/>
        <v>0</v>
      </c>
    </row>
    <row r="10" spans="1:16" ht="15" customHeight="1" thickBot="1">
      <c r="B10" s="90"/>
      <c r="C10" s="2" t="s">
        <v>1</v>
      </c>
      <c r="D10" s="21">
        <v>5166.92</v>
      </c>
      <c r="E10" s="30">
        <v>5189.2</v>
      </c>
      <c r="F10" s="40">
        <f t="shared" si="1"/>
        <v>4.312046635132738E-3</v>
      </c>
      <c r="G10" s="65">
        <v>5165.26</v>
      </c>
      <c r="H10" s="40">
        <f t="shared" si="0"/>
        <v>-3.2127456976305258E-4</v>
      </c>
    </row>
    <row r="11" spans="1:16" ht="15.75" customHeight="1" thickTop="1">
      <c r="B11" s="89" t="s">
        <v>8</v>
      </c>
      <c r="C11" s="3" t="s">
        <v>0</v>
      </c>
      <c r="D11" s="27">
        <v>18452</v>
      </c>
      <c r="E11" s="29">
        <v>18442</v>
      </c>
      <c r="F11" s="39">
        <f t="shared" si="1"/>
        <v>-5.4194667244744643E-4</v>
      </c>
      <c r="G11" s="68">
        <v>18452</v>
      </c>
      <c r="H11" s="39">
        <f t="shared" si="0"/>
        <v>0</v>
      </c>
    </row>
    <row r="12" spans="1:16" ht="15" customHeight="1" thickBot="1">
      <c r="B12" s="90"/>
      <c r="C12" s="2" t="s">
        <v>1</v>
      </c>
      <c r="D12" s="21">
        <v>18336.48</v>
      </c>
      <c r="E12" s="30">
        <v>18412.599999999999</v>
      </c>
      <c r="F12" s="40">
        <f t="shared" si="1"/>
        <v>4.1512874881111106E-3</v>
      </c>
      <c r="G12" s="65">
        <v>18445.88</v>
      </c>
      <c r="H12" s="40">
        <f t="shared" si="0"/>
        <v>5.9662487020410992E-3</v>
      </c>
    </row>
    <row r="13" spans="1:16" ht="15.75" customHeight="1" thickTop="1">
      <c r="B13" s="89" t="s">
        <v>9</v>
      </c>
      <c r="C13" s="3" t="s">
        <v>0</v>
      </c>
      <c r="D13" s="27">
        <v>45366</v>
      </c>
      <c r="E13" s="29">
        <v>45285</v>
      </c>
      <c r="F13" s="39">
        <f t="shared" si="1"/>
        <v>-1.785478111360983E-3</v>
      </c>
      <c r="G13" s="68">
        <v>45346</v>
      </c>
      <c r="H13" s="39">
        <f t="shared" si="0"/>
        <v>-4.408587929286556E-4</v>
      </c>
    </row>
    <row r="14" spans="1:16" ht="15" customHeight="1" thickBot="1">
      <c r="B14" s="90"/>
      <c r="C14" s="2" t="s">
        <v>1</v>
      </c>
      <c r="D14" s="21">
        <v>45302.84</v>
      </c>
      <c r="E14" s="30">
        <v>45222.16</v>
      </c>
      <c r="F14" s="40">
        <f t="shared" si="1"/>
        <v>-1.7809038020573098E-3</v>
      </c>
      <c r="G14" s="65">
        <v>45274.44</v>
      </c>
      <c r="H14" s="40">
        <f t="shared" si="0"/>
        <v>-6.268922654737441E-4</v>
      </c>
    </row>
    <row r="15" spans="1:16" ht="15.75" customHeight="1" thickTop="1">
      <c r="B15" s="89" t="s">
        <v>10</v>
      </c>
      <c r="C15" s="3" t="s">
        <v>0</v>
      </c>
      <c r="D15" s="27">
        <v>148230</v>
      </c>
      <c r="E15" s="29">
        <v>149002</v>
      </c>
      <c r="F15" s="39">
        <f t="shared" si="1"/>
        <v>5.2081225123119523E-3</v>
      </c>
      <c r="G15" s="68">
        <v>149105</v>
      </c>
      <c r="H15" s="39">
        <f t="shared" si="0"/>
        <v>5.9029885987991193E-3</v>
      </c>
    </row>
    <row r="16" spans="1:16" ht="15.75" thickBot="1">
      <c r="B16" s="90"/>
      <c r="C16" s="2" t="s">
        <v>1</v>
      </c>
      <c r="D16" s="21">
        <v>148167.88</v>
      </c>
      <c r="E16" s="30">
        <v>148699.51999999999</v>
      </c>
      <c r="F16" s="40">
        <f t="shared" si="1"/>
        <v>3.5880921020128298E-3</v>
      </c>
      <c r="G16" s="65">
        <v>148484.06</v>
      </c>
      <c r="H16" s="40">
        <f t="shared" si="0"/>
        <v>2.1339307817591635E-3</v>
      </c>
    </row>
    <row r="17" spans="5:13" ht="16.5" thickTop="1" thickBot="1">
      <c r="F17" s="49"/>
    </row>
    <row r="18" spans="5:13">
      <c r="E18" s="11" t="s">
        <v>17</v>
      </c>
      <c r="F18" s="31">
        <f xml:space="preserve"> SUM(F5, F7, F9, F11, F13, F15)/6</f>
        <v>4.8011628808392048E-4</v>
      </c>
      <c r="G18" s="14"/>
      <c r="H18" s="41">
        <f xml:space="preserve"> SUM(H5, H7, H9, H11, H13, H15)/6</f>
        <v>9.1035496764507728E-4</v>
      </c>
    </row>
    <row r="19" spans="5:13" ht="15.75" thickBot="1">
      <c r="E19" s="12" t="s">
        <v>18</v>
      </c>
      <c r="F19" s="34">
        <f xml:space="preserve"> SUM(F6, F8, F10, F12, F14, F16)/6</f>
        <v>1.7117537371998948E-3</v>
      </c>
      <c r="G19" s="15"/>
      <c r="H19" s="42">
        <f xml:space="preserve"> SUM(H6, H8, H10, H12, H14, H16)/6</f>
        <v>1.1920021080939109E-3</v>
      </c>
    </row>
    <row r="21" spans="5:13" ht="15.75" customHeight="1"/>
    <row r="24" spans="5:13">
      <c r="E24" s="17"/>
      <c r="F24" s="17"/>
      <c r="G24" s="17"/>
      <c r="H24" s="17"/>
      <c r="I24" s="17"/>
      <c r="J24" s="17"/>
      <c r="K24" s="17"/>
      <c r="L24" s="17"/>
      <c r="M24" s="17"/>
    </row>
    <row r="25" spans="5:13">
      <c r="E25" s="17"/>
      <c r="F25" s="17"/>
      <c r="G25" s="17"/>
      <c r="H25" s="17"/>
      <c r="I25" s="17"/>
      <c r="J25" s="17"/>
      <c r="K25" s="17"/>
      <c r="L25" s="17"/>
      <c r="M25" s="17"/>
    </row>
    <row r="26" spans="5:13">
      <c r="E26" s="72"/>
      <c r="F26" s="72"/>
      <c r="G26" s="72"/>
      <c r="H26" s="72"/>
      <c r="I26" s="72"/>
      <c r="J26" s="72"/>
      <c r="K26" s="72"/>
      <c r="L26" s="72"/>
    </row>
    <row r="27" spans="5:13" ht="15.75" customHeight="1"/>
  </sheetData>
  <mergeCells count="12">
    <mergeCell ref="D2:H2"/>
    <mergeCell ref="D1:H1"/>
    <mergeCell ref="B5:B6"/>
    <mergeCell ref="B7:B8"/>
    <mergeCell ref="B9:B10"/>
    <mergeCell ref="G3:H3"/>
    <mergeCell ref="E3:F3"/>
    <mergeCell ref="B11:B12"/>
    <mergeCell ref="B13:B14"/>
    <mergeCell ref="B15:B16"/>
    <mergeCell ref="E4:F4"/>
    <mergeCell ref="G4:H4"/>
  </mergeCells>
  <conditionalFormatting sqref="F5:F16 H5:H16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18:J19 F18:F19 H18:H19 L18:L19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5:J16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:L16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9E97-04F4-4DD3-87FC-6B1F59224C4C}">
  <dimension ref="A1:P27"/>
  <sheetViews>
    <sheetView tabSelected="1" topLeftCell="B1" zoomScale="115" zoomScaleNormal="115" workbookViewId="0">
      <pane xSplit="2" ySplit="2" topLeftCell="D3" activePane="bottomRight" state="frozen"/>
      <selection activeCell="B1" sqref="B1"/>
      <selection pane="topRight" activeCell="D1" sqref="D1"/>
      <selection pane="bottomLeft" activeCell="B4" sqref="B4"/>
      <selection pane="bottomRight" activeCell="L10" sqref="L10"/>
    </sheetView>
  </sheetViews>
  <sheetFormatPr defaultRowHeight="15"/>
  <cols>
    <col min="1" max="1" width="17.5703125" customWidth="1"/>
    <col min="2" max="2" width="25.85546875" bestFit="1" customWidth="1"/>
    <col min="3" max="3" width="7.140625" bestFit="1" customWidth="1"/>
    <col min="4" max="4" width="20.7109375" customWidth="1"/>
    <col min="5" max="5" width="12.7109375" customWidth="1"/>
    <col min="6" max="6" width="7.7109375" customWidth="1"/>
    <col min="7" max="7" width="12.7109375" customWidth="1"/>
    <col min="8" max="8" width="7.7109375" customWidth="1"/>
    <col min="9" max="9" width="12.7109375" customWidth="1"/>
    <col min="10" max="10" width="7.7109375" customWidth="1"/>
    <col min="11" max="11" width="12.7109375" customWidth="1"/>
    <col min="12" max="12" width="7.7109375" customWidth="1"/>
    <col min="13" max="13" width="12.7109375" customWidth="1"/>
    <col min="14" max="14" width="7.7109375" customWidth="1"/>
    <col min="15" max="15" width="12.7109375" customWidth="1"/>
    <col min="16" max="16" width="7.7109375" customWidth="1"/>
  </cols>
  <sheetData>
    <row r="1" spans="1:16" ht="36.6" customHeight="1" thickBot="1">
      <c r="C1" s="73"/>
      <c r="D1" s="147" t="s">
        <v>59</v>
      </c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ht="57.75" customHeight="1" thickBot="1">
      <c r="A2" s="6" t="s">
        <v>3</v>
      </c>
      <c r="B2" s="13" t="s">
        <v>21</v>
      </c>
      <c r="C2" s="74"/>
      <c r="D2" s="148" t="s">
        <v>70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1:16" ht="21" customHeight="1" thickTop="1">
      <c r="A3" s="50"/>
      <c r="B3" s="149" t="s">
        <v>2</v>
      </c>
      <c r="C3" s="153"/>
      <c r="D3" s="143" t="s">
        <v>62</v>
      </c>
      <c r="E3" s="151" t="s">
        <v>63</v>
      </c>
      <c r="F3" s="152"/>
      <c r="G3" s="151" t="s">
        <v>71</v>
      </c>
      <c r="H3" s="152"/>
      <c r="I3" s="144" t="s">
        <v>66</v>
      </c>
      <c r="J3" s="145"/>
      <c r="K3" s="145"/>
      <c r="L3" s="146"/>
      <c r="M3" s="140" t="s">
        <v>67</v>
      </c>
      <c r="N3" s="141"/>
      <c r="O3" s="141"/>
      <c r="P3" s="142"/>
    </row>
    <row r="4" spans="1:16" ht="59.25" customHeight="1" thickBot="1">
      <c r="A4" s="10"/>
      <c r="B4" s="150"/>
      <c r="C4" s="154"/>
      <c r="D4" s="155"/>
      <c r="E4" s="156"/>
      <c r="F4" s="156"/>
      <c r="G4" s="156"/>
      <c r="H4" s="156"/>
      <c r="I4" s="157" t="s">
        <v>64</v>
      </c>
      <c r="J4" s="158"/>
      <c r="K4" s="158" t="s">
        <v>65</v>
      </c>
      <c r="L4" s="159"/>
      <c r="M4" s="157" t="s">
        <v>68</v>
      </c>
      <c r="N4" s="158"/>
      <c r="O4" s="158" t="s">
        <v>69</v>
      </c>
      <c r="P4" s="159"/>
    </row>
    <row r="5" spans="1:16" ht="15" customHeight="1">
      <c r="B5" s="91" t="s">
        <v>5</v>
      </c>
      <c r="C5" s="1" t="s">
        <v>0</v>
      </c>
      <c r="D5" s="64">
        <v>1228</v>
      </c>
      <c r="E5" s="47">
        <v>1228</v>
      </c>
      <c r="F5" s="39">
        <f xml:space="preserve"> (E5/D5 - 1)</f>
        <v>0</v>
      </c>
      <c r="G5" s="64">
        <v>1228</v>
      </c>
      <c r="H5" s="54">
        <f t="shared" ref="H5:H16" si="0" xml:space="preserve"> (G5/D5 - 1)</f>
        <v>0</v>
      </c>
      <c r="I5" s="47">
        <v>1228</v>
      </c>
      <c r="J5" s="19">
        <f t="shared" ref="J5:J16" si="1" xml:space="preserve"> (I5/D5 - 1)</f>
        <v>0</v>
      </c>
      <c r="K5" s="64">
        <v>1228</v>
      </c>
      <c r="L5" s="39">
        <f t="shared" ref="L5:L10" si="2" xml:space="preserve"> (K5/D5 - 1)</f>
        <v>0</v>
      </c>
      <c r="M5" s="44">
        <v>1228</v>
      </c>
      <c r="N5" s="19">
        <f xml:space="preserve"> (M5/D5 - 1)</f>
        <v>0</v>
      </c>
      <c r="O5" s="44">
        <v>1228</v>
      </c>
      <c r="P5" s="39">
        <f t="shared" ref="P5:P16" si="3" xml:space="preserve"> (O5/D5 - 1)</f>
        <v>0</v>
      </c>
    </row>
    <row r="6" spans="1:16" ht="15.75" thickBot="1">
      <c r="B6" s="90"/>
      <c r="C6" s="2" t="s">
        <v>1</v>
      </c>
      <c r="D6" s="65">
        <v>1228</v>
      </c>
      <c r="E6" s="30">
        <v>1228</v>
      </c>
      <c r="F6" s="40">
        <f xml:space="preserve"> (E6/D6 - 1)</f>
        <v>0</v>
      </c>
      <c r="G6" s="65">
        <v>1228</v>
      </c>
      <c r="H6" s="55">
        <f t="shared" si="0"/>
        <v>0</v>
      </c>
      <c r="I6" s="30">
        <v>1228</v>
      </c>
      <c r="J6" s="22">
        <f t="shared" si="1"/>
        <v>0</v>
      </c>
      <c r="K6" s="65">
        <v>1228</v>
      </c>
      <c r="L6" s="40">
        <f t="shared" si="2"/>
        <v>0</v>
      </c>
      <c r="M6" s="21">
        <v>1228</v>
      </c>
      <c r="N6" s="22">
        <f t="shared" ref="N6:N16" si="4" xml:space="preserve"> (M6/D6 - 1)</f>
        <v>0</v>
      </c>
      <c r="O6" s="21">
        <v>1228</v>
      </c>
      <c r="P6" s="40">
        <f t="shared" si="3"/>
        <v>0</v>
      </c>
    </row>
    <row r="7" spans="1:16" ht="15.75" customHeight="1" thickTop="1">
      <c r="B7" s="89" t="s">
        <v>6</v>
      </c>
      <c r="C7" s="3" t="s">
        <v>0</v>
      </c>
      <c r="D7" s="66">
        <v>1000</v>
      </c>
      <c r="E7" s="57">
        <v>1000</v>
      </c>
      <c r="F7" s="39">
        <f t="shared" ref="F7:F16" si="5" xml:space="preserve"> (E7/D7 - 1)</f>
        <v>0</v>
      </c>
      <c r="G7" s="66">
        <v>1000</v>
      </c>
      <c r="H7" s="54">
        <f t="shared" si="0"/>
        <v>0</v>
      </c>
      <c r="I7" s="57">
        <v>1000</v>
      </c>
      <c r="J7" s="19">
        <f t="shared" si="1"/>
        <v>0</v>
      </c>
      <c r="K7" s="66">
        <v>1000</v>
      </c>
      <c r="L7" s="39">
        <f t="shared" si="2"/>
        <v>0</v>
      </c>
      <c r="M7" s="45">
        <v>1000</v>
      </c>
      <c r="N7" s="19">
        <f t="shared" si="4"/>
        <v>0</v>
      </c>
      <c r="O7" s="45">
        <v>1000</v>
      </c>
      <c r="P7" s="39">
        <f t="shared" si="3"/>
        <v>0</v>
      </c>
    </row>
    <row r="8" spans="1:16" ht="15" customHeight="1" thickBot="1">
      <c r="B8" s="90"/>
      <c r="C8" s="2" t="s">
        <v>1</v>
      </c>
      <c r="D8" s="65">
        <v>1000</v>
      </c>
      <c r="E8" s="30">
        <v>1000</v>
      </c>
      <c r="F8" s="40">
        <f t="shared" si="5"/>
        <v>0</v>
      </c>
      <c r="G8" s="65">
        <v>1000</v>
      </c>
      <c r="H8" s="55">
        <f t="shared" si="0"/>
        <v>0</v>
      </c>
      <c r="I8" s="30">
        <v>1000</v>
      </c>
      <c r="J8" s="22">
        <f t="shared" si="1"/>
        <v>0</v>
      </c>
      <c r="K8" s="65">
        <v>999.68</v>
      </c>
      <c r="L8" s="40">
        <f t="shared" si="2"/>
        <v>-3.2000000000009798E-4</v>
      </c>
      <c r="M8" s="25">
        <v>1000</v>
      </c>
      <c r="N8" s="22">
        <f t="shared" si="4"/>
        <v>0</v>
      </c>
      <c r="O8" s="25">
        <v>1000</v>
      </c>
      <c r="P8" s="40">
        <f t="shared" si="3"/>
        <v>0</v>
      </c>
    </row>
    <row r="9" spans="1:16" ht="15.75" customHeight="1" thickTop="1">
      <c r="B9" s="89" t="s">
        <v>7</v>
      </c>
      <c r="C9" s="3" t="s">
        <v>0</v>
      </c>
      <c r="D9" s="66">
        <v>5194</v>
      </c>
      <c r="E9" s="57">
        <v>5194</v>
      </c>
      <c r="F9" s="39">
        <f t="shared" si="5"/>
        <v>0</v>
      </c>
      <c r="G9" s="66">
        <v>5194</v>
      </c>
      <c r="H9" s="54">
        <f t="shared" si="0"/>
        <v>0</v>
      </c>
      <c r="I9" s="57">
        <v>5194</v>
      </c>
      <c r="J9" s="19">
        <f t="shared" si="1"/>
        <v>0</v>
      </c>
      <c r="K9" s="66">
        <v>5194</v>
      </c>
      <c r="L9" s="39">
        <f t="shared" si="2"/>
        <v>0</v>
      </c>
      <c r="M9" s="45">
        <v>5194</v>
      </c>
      <c r="N9" s="80">
        <f t="shared" si="4"/>
        <v>0</v>
      </c>
      <c r="O9" s="45">
        <v>5194</v>
      </c>
      <c r="P9" s="39">
        <f t="shared" si="3"/>
        <v>0</v>
      </c>
    </row>
    <row r="10" spans="1:16" ht="15" customHeight="1" thickBot="1">
      <c r="B10" s="90"/>
      <c r="C10" s="2" t="s">
        <v>1</v>
      </c>
      <c r="D10" s="65">
        <v>5165.26</v>
      </c>
      <c r="E10" s="30">
        <v>5179.42</v>
      </c>
      <c r="F10" s="40">
        <f t="shared" si="5"/>
        <v>2.7413915272416212E-3</v>
      </c>
      <c r="G10" s="65">
        <v>5176.78</v>
      </c>
      <c r="H10" s="55">
        <f t="shared" si="0"/>
        <v>2.2302846323321024E-3</v>
      </c>
      <c r="I10" s="30">
        <v>5187.78</v>
      </c>
      <c r="J10" s="22">
        <f t="shared" si="1"/>
        <v>4.3598966944546902E-3</v>
      </c>
      <c r="K10" s="65">
        <v>5188.4799999999996</v>
      </c>
      <c r="L10" s="40">
        <f t="shared" si="2"/>
        <v>4.4954174620444043E-3</v>
      </c>
      <c r="M10" s="21">
        <v>5191.5600000000004</v>
      </c>
      <c r="N10" s="22">
        <f t="shared" si="4"/>
        <v>5.0917088394388799E-3</v>
      </c>
      <c r="O10" s="21">
        <v>5191.8999999999996</v>
      </c>
      <c r="P10" s="40">
        <f t="shared" si="3"/>
        <v>5.1575332122679729E-3</v>
      </c>
    </row>
    <row r="11" spans="1:16" ht="15.75" customHeight="1" thickTop="1">
      <c r="B11" s="89" t="s">
        <v>8</v>
      </c>
      <c r="C11" s="3" t="s">
        <v>0</v>
      </c>
      <c r="D11" s="68">
        <v>18452</v>
      </c>
      <c r="E11" s="29">
        <v>18513</v>
      </c>
      <c r="F11" s="39">
        <f t="shared" si="5"/>
        <v>3.3058747019292234E-3</v>
      </c>
      <c r="G11" s="68">
        <v>18505</v>
      </c>
      <c r="H11" s="54">
        <f t="shared" si="0"/>
        <v>2.8723173639713107E-3</v>
      </c>
      <c r="I11" s="29">
        <v>18579</v>
      </c>
      <c r="J11" s="19">
        <f t="shared" si="1"/>
        <v>6.882722740082281E-3</v>
      </c>
      <c r="K11" s="68">
        <v>18615</v>
      </c>
      <c r="L11" s="39">
        <f t="shared" ref="L11:L16" si="6" xml:space="preserve"> (K11/D11 - 1)</f>
        <v>8.8337307608932214E-3</v>
      </c>
      <c r="M11" s="27">
        <v>18501</v>
      </c>
      <c r="N11" s="19">
        <f t="shared" si="4"/>
        <v>2.6555386949924653E-3</v>
      </c>
      <c r="O11" s="27">
        <v>18612</v>
      </c>
      <c r="P11" s="39">
        <f t="shared" si="3"/>
        <v>8.6711467591589209E-3</v>
      </c>
    </row>
    <row r="12" spans="1:16" ht="15" customHeight="1" thickBot="1">
      <c r="B12" s="90"/>
      <c r="C12" s="2" t="s">
        <v>1</v>
      </c>
      <c r="D12" s="65">
        <v>18445.88</v>
      </c>
      <c r="E12" s="30">
        <v>18394.66</v>
      </c>
      <c r="F12" s="40">
        <f t="shared" si="5"/>
        <v>-2.7767718319755552E-3</v>
      </c>
      <c r="G12" s="65">
        <v>18461.82</v>
      </c>
      <c r="H12" s="55">
        <f t="shared" si="0"/>
        <v>8.6414960956049391E-4</v>
      </c>
      <c r="I12" s="24">
        <v>18501.919999999998</v>
      </c>
      <c r="J12" s="22">
        <f t="shared" si="1"/>
        <v>3.038076795468525E-3</v>
      </c>
      <c r="K12" s="65">
        <v>18425.2</v>
      </c>
      <c r="L12" s="40">
        <f t="shared" si="6"/>
        <v>-1.121117561211471E-3</v>
      </c>
      <c r="M12" s="21">
        <v>18463.919999999998</v>
      </c>
      <c r="N12" s="22">
        <f t="shared" si="4"/>
        <v>9.779961704183826E-4</v>
      </c>
      <c r="O12" s="21">
        <v>18588.46</v>
      </c>
      <c r="P12" s="40">
        <f t="shared" si="3"/>
        <v>7.7296393557801935E-3</v>
      </c>
    </row>
    <row r="13" spans="1:16" ht="15.75" customHeight="1" thickTop="1">
      <c r="B13" s="89" t="s">
        <v>9</v>
      </c>
      <c r="C13" s="3" t="s">
        <v>0</v>
      </c>
      <c r="D13" s="68">
        <v>45346</v>
      </c>
      <c r="E13" s="29">
        <v>45516</v>
      </c>
      <c r="F13" s="39">
        <f t="shared" si="5"/>
        <v>3.748952498566549E-3</v>
      </c>
      <c r="G13" s="68">
        <v>45480</v>
      </c>
      <c r="H13" s="54">
        <f t="shared" si="0"/>
        <v>2.9550566753406837E-3</v>
      </c>
      <c r="I13" s="29">
        <v>45102</v>
      </c>
      <c r="J13" s="19">
        <f t="shared" si="1"/>
        <v>-5.3808494685309016E-3</v>
      </c>
      <c r="K13" s="68">
        <v>45352</v>
      </c>
      <c r="L13" s="39">
        <f t="shared" si="6"/>
        <v>1.3231597053753319E-4</v>
      </c>
      <c r="M13" s="27">
        <v>45415</v>
      </c>
      <c r="N13" s="19">
        <f t="shared" si="4"/>
        <v>1.5216336611829639E-3</v>
      </c>
      <c r="O13" s="27">
        <v>45619</v>
      </c>
      <c r="P13" s="39">
        <f t="shared" si="3"/>
        <v>6.0203766594628672E-3</v>
      </c>
    </row>
    <row r="14" spans="1:16" ht="15" customHeight="1" thickBot="1">
      <c r="B14" s="90"/>
      <c r="C14" s="2" t="s">
        <v>1</v>
      </c>
      <c r="D14" s="65">
        <v>45274.44</v>
      </c>
      <c r="E14" s="30">
        <v>45477.279999999999</v>
      </c>
      <c r="F14" s="40">
        <f t="shared" si="5"/>
        <v>4.4802321133070588E-3</v>
      </c>
      <c r="G14" s="65">
        <v>45308.18</v>
      </c>
      <c r="H14" s="55">
        <f t="shared" si="0"/>
        <v>7.4523285103023085E-4</v>
      </c>
      <c r="I14" s="30">
        <v>45089.56</v>
      </c>
      <c r="J14" s="22">
        <f t="shared" si="1"/>
        <v>-4.0835402933753207E-3</v>
      </c>
      <c r="K14" s="65">
        <v>45286.3</v>
      </c>
      <c r="L14" s="40">
        <f t="shared" si="6"/>
        <v>2.6195796126904369E-4</v>
      </c>
      <c r="M14" s="21">
        <v>45376.54</v>
      </c>
      <c r="N14" s="22">
        <f t="shared" si="4"/>
        <v>2.2551355687667751E-3</v>
      </c>
      <c r="O14" s="21">
        <v>45381.279999999999</v>
      </c>
      <c r="P14" s="40">
        <f t="shared" si="3"/>
        <v>2.3598304032030892E-3</v>
      </c>
    </row>
    <row r="15" spans="1:16" ht="15.75" customHeight="1" thickTop="1">
      <c r="B15" s="89" t="s">
        <v>10</v>
      </c>
      <c r="C15" s="3" t="s">
        <v>0</v>
      </c>
      <c r="D15" s="68">
        <v>149105</v>
      </c>
      <c r="E15" s="29">
        <v>149252</v>
      </c>
      <c r="F15" s="39">
        <f t="shared" si="5"/>
        <v>9.8588243184338786E-4</v>
      </c>
      <c r="G15" s="68">
        <v>149669</v>
      </c>
      <c r="H15" s="54">
        <f t="shared" si="0"/>
        <v>3.782569330337715E-3</v>
      </c>
      <c r="I15" s="29">
        <v>149280</v>
      </c>
      <c r="J15" s="19">
        <f t="shared" si="1"/>
        <v>1.1736695617181603E-3</v>
      </c>
      <c r="K15" s="68">
        <v>149993</v>
      </c>
      <c r="L15" s="39">
        <f t="shared" si="6"/>
        <v>5.9555346903188422E-3</v>
      </c>
      <c r="M15" s="27">
        <v>149254</v>
      </c>
      <c r="N15" s="19">
        <f t="shared" si="4"/>
        <v>9.9929579826296688E-4</v>
      </c>
      <c r="O15" s="27">
        <v>149744</v>
      </c>
      <c r="P15" s="39">
        <f t="shared" si="3"/>
        <v>4.2855705710740377E-3</v>
      </c>
    </row>
    <row r="16" spans="1:16" ht="15.75" thickBot="1">
      <c r="B16" s="90"/>
      <c r="C16" s="2" t="s">
        <v>1</v>
      </c>
      <c r="D16" s="65">
        <v>148484.06</v>
      </c>
      <c r="E16" s="30">
        <v>149082.46</v>
      </c>
      <c r="F16" s="40">
        <f t="shared" si="5"/>
        <v>4.0300622167792621E-3</v>
      </c>
      <c r="G16" s="65">
        <v>148835.66</v>
      </c>
      <c r="H16" s="55">
        <f t="shared" si="0"/>
        <v>2.3679309415436389E-3</v>
      </c>
      <c r="I16" s="24">
        <v>149110.51999999999</v>
      </c>
      <c r="J16" s="22">
        <f t="shared" si="1"/>
        <v>4.2190387304872345E-3</v>
      </c>
      <c r="K16" s="67">
        <v>149781.22</v>
      </c>
      <c r="L16" s="40">
        <f t="shared" si="6"/>
        <v>8.7360219002632356E-3</v>
      </c>
      <c r="M16" s="25">
        <v>149100.38</v>
      </c>
      <c r="N16" s="22">
        <f t="shared" si="4"/>
        <v>4.1507485719343151E-3</v>
      </c>
      <c r="O16" s="25">
        <v>149448.14000000001</v>
      </c>
      <c r="P16" s="40">
        <f t="shared" si="3"/>
        <v>6.49281815165903E-3</v>
      </c>
    </row>
    <row r="17" spans="5:16" ht="16.5" thickTop="1" thickBot="1">
      <c r="F17" s="49"/>
    </row>
    <row r="18" spans="5:16">
      <c r="E18" s="11" t="s">
        <v>17</v>
      </c>
      <c r="F18" s="31">
        <f xml:space="preserve"> SUM(F5, F7, F9, F11, F13, F15)/6</f>
        <v>1.3401182720565268E-3</v>
      </c>
      <c r="G18" s="32"/>
      <c r="H18" s="31">
        <f xml:space="preserve"> SUM(H5, H7, H9, H11, H13, H15)/6</f>
        <v>1.6016572282749515E-3</v>
      </c>
      <c r="I18" s="32"/>
      <c r="J18" s="31">
        <f xml:space="preserve"> SUM(J5, J7, J9, J11, J13, J15)/6</f>
        <v>4.4592380554492328E-4</v>
      </c>
      <c r="K18" s="32"/>
      <c r="L18" s="78">
        <f xml:space="preserve"> SUM(L5, L7, L9, L11, L13, L15)/6</f>
        <v>2.486930236958266E-3</v>
      </c>
      <c r="M18" s="32"/>
      <c r="N18" s="31">
        <f xml:space="preserve"> SUM(N5, N7, N9, N11, N13, N15)/6</f>
        <v>8.6274469240639939E-4</v>
      </c>
      <c r="O18" s="32"/>
      <c r="P18" s="41">
        <f xml:space="preserve"> SUM(P5, P7, P9, P11, P13, P15)/6</f>
        <v>3.1628489982826378E-3</v>
      </c>
    </row>
    <row r="19" spans="5:16" ht="15.75" thickBot="1">
      <c r="E19" s="12" t="s">
        <v>18</v>
      </c>
      <c r="F19" s="34">
        <f xml:space="preserve"> SUM(F6, F8, F10, F12, F14, F16)/6</f>
        <v>1.4124856708920646E-3</v>
      </c>
      <c r="G19" s="35"/>
      <c r="H19" s="34">
        <f xml:space="preserve"> SUM(H6, H8, H10, H12, H14, H16)/6</f>
        <v>1.0345996724110778E-3</v>
      </c>
      <c r="I19" s="35"/>
      <c r="J19" s="34">
        <f xml:space="preserve"> SUM(J6, J8, J10, J12, J14, J16)/6</f>
        <v>1.2555786545058549E-3</v>
      </c>
      <c r="K19" s="35"/>
      <c r="L19" s="79">
        <f xml:space="preserve"> SUM(L6, L8, L10, L12, L14, L16)/6</f>
        <v>2.0087132937275189E-3</v>
      </c>
      <c r="M19" s="35"/>
      <c r="N19" s="34">
        <f xml:space="preserve"> SUM(N6, N8, N10, N12, N14, N16)/6</f>
        <v>2.079264858426392E-3</v>
      </c>
      <c r="O19" s="35"/>
      <c r="P19" s="42">
        <f xml:space="preserve"> SUM(P6, P8, P10, P12, P14, P16)/6</f>
        <v>3.6233035204850474E-3</v>
      </c>
    </row>
    <row r="20" spans="5:16" ht="15.75" thickBot="1"/>
    <row r="21" spans="5:16" ht="15.75" customHeight="1" thickTop="1">
      <c r="E21" s="117" t="s">
        <v>72</v>
      </c>
      <c r="F21" s="110"/>
      <c r="G21" s="117" t="s">
        <v>60</v>
      </c>
      <c r="H21" s="110"/>
      <c r="I21" s="117" t="s">
        <v>61</v>
      </c>
      <c r="J21" s="109"/>
      <c r="K21" s="109"/>
      <c r="L21" s="110"/>
    </row>
    <row r="22" spans="5:16">
      <c r="E22" s="118"/>
      <c r="F22" s="113"/>
      <c r="G22" s="118"/>
      <c r="H22" s="113"/>
      <c r="I22" s="118"/>
      <c r="J22" s="112"/>
      <c r="K22" s="112"/>
      <c r="L22" s="113"/>
    </row>
    <row r="23" spans="5:16">
      <c r="E23" s="118"/>
      <c r="F23" s="113"/>
      <c r="G23" s="118"/>
      <c r="H23" s="113"/>
      <c r="I23" s="118"/>
      <c r="J23" s="112"/>
      <c r="K23" s="112"/>
      <c r="L23" s="113"/>
    </row>
    <row r="24" spans="5:16">
      <c r="E24" s="118"/>
      <c r="F24" s="113"/>
      <c r="G24" s="118"/>
      <c r="H24" s="113"/>
      <c r="I24" s="118"/>
      <c r="J24" s="112"/>
      <c r="K24" s="112"/>
      <c r="L24" s="113"/>
    </row>
    <row r="25" spans="5:16" ht="16.5" thickTop="1" thickBot="1">
      <c r="E25" s="119"/>
      <c r="F25" s="116"/>
      <c r="G25" s="119"/>
      <c r="H25" s="116"/>
      <c r="I25" s="119"/>
      <c r="J25" s="115"/>
      <c r="K25" s="115"/>
      <c r="L25" s="116"/>
    </row>
    <row r="26" spans="5:16" ht="15.75" thickTop="1">
      <c r="E26" s="72"/>
      <c r="F26" s="72"/>
      <c r="G26" s="72"/>
      <c r="H26" s="72"/>
      <c r="I26" s="72"/>
      <c r="J26" s="72"/>
    </row>
    <row r="27" spans="5:16" ht="15.75" customHeight="1"/>
  </sheetData>
  <mergeCells count="22">
    <mergeCell ref="I21:L25"/>
    <mergeCell ref="B5:B6"/>
    <mergeCell ref="B7:B8"/>
    <mergeCell ref="B9:B10"/>
    <mergeCell ref="B11:B12"/>
    <mergeCell ref="B13:B14"/>
    <mergeCell ref="B15:B16"/>
    <mergeCell ref="E21:F25"/>
    <mergeCell ref="G21:H25"/>
    <mergeCell ref="D1:P1"/>
    <mergeCell ref="D2:P2"/>
    <mergeCell ref="B3:B4"/>
    <mergeCell ref="E3:F4"/>
    <mergeCell ref="G3:H4"/>
    <mergeCell ref="K4:L4"/>
    <mergeCell ref="I4:J4"/>
    <mergeCell ref="C3:C4"/>
    <mergeCell ref="O4:P4"/>
    <mergeCell ref="M4:N4"/>
    <mergeCell ref="M3:P3"/>
    <mergeCell ref="D3:D4"/>
    <mergeCell ref="I3:L3"/>
  </mergeCells>
  <conditionalFormatting sqref="H18:H19 F18:F19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:H16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5:J16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:F16">
    <cfRule type="colorScale" priority="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:L16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18:J19 L18:L19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5:N16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18:N19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P5:P16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P18:P19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SA-V1</vt:lpstr>
      <vt:lpstr>SA-V2</vt:lpstr>
      <vt:lpstr>GA-M1</vt:lpstr>
      <vt:lpstr>GA-RP-M2</vt:lpstr>
      <vt:lpstr>GA-RC</vt:lpstr>
      <vt:lpstr>GA-TN</vt:lpstr>
      <vt:lpstr>HIBRIDO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Almeida</dc:creator>
  <cp:lastModifiedBy>Jose Almeida</cp:lastModifiedBy>
  <dcterms:created xsi:type="dcterms:W3CDTF">2015-06-05T18:17:20Z</dcterms:created>
  <dcterms:modified xsi:type="dcterms:W3CDTF">2021-01-16T02:31:22Z</dcterms:modified>
</cp:coreProperties>
</file>