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ol\OneDrive\Escritorio\"/>
    </mc:Choice>
  </mc:AlternateContent>
  <xr:revisionPtr revIDLastSave="0" documentId="13_ncr:1_{3447FAB6-93DF-41BA-948C-58D8BDFDFC9F}" xr6:coauthVersionLast="47" xr6:coauthVersionMax="47" xr10:uidLastSave="{00000000-0000-0000-0000-000000000000}"/>
  <bookViews>
    <workbookView xWindow="-108" yWindow="-108" windowWidth="23256" windowHeight="12456" xr2:uid="{D981391C-6DEB-46BC-A3DF-D62A5D884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Q20" i="1"/>
  <c r="Q19" i="1"/>
  <c r="Q18" i="1"/>
  <c r="R18" i="1" s="1"/>
  <c r="Q17" i="1"/>
  <c r="R11" i="1"/>
  <c r="R12" i="1"/>
  <c r="R13" i="1"/>
  <c r="R14" i="1"/>
  <c r="R15" i="1"/>
  <c r="R16" i="1"/>
  <c r="R17" i="1"/>
  <c r="Q16" i="1"/>
  <c r="Q15" i="1"/>
  <c r="Q14" i="1"/>
  <c r="Q13" i="1"/>
  <c r="Q12" i="1"/>
  <c r="Q11" i="1"/>
  <c r="R10" i="1"/>
  <c r="Q10" i="1"/>
  <c r="L10" i="1"/>
  <c r="N10" i="1" s="1"/>
  <c r="M9" i="1"/>
  <c r="J10" i="1" s="1"/>
  <c r="L9" i="1"/>
  <c r="E9" i="1"/>
  <c r="F9" i="1" s="1"/>
  <c r="R19" i="1" l="1"/>
  <c r="M10" i="1"/>
  <c r="J11" i="1" s="1"/>
  <c r="K10" i="1"/>
  <c r="C10" i="1"/>
  <c r="D10" i="1"/>
  <c r="E10" i="1"/>
  <c r="G10" i="1" s="1"/>
  <c r="K11" i="1" l="1"/>
  <c r="L11" i="1" s="1"/>
  <c r="N11" i="1" s="1"/>
  <c r="F10" i="1"/>
  <c r="D11" i="1" s="1"/>
  <c r="M11" i="1" l="1"/>
  <c r="C11" i="1"/>
  <c r="E11" i="1" s="1"/>
  <c r="J12" i="1" l="1"/>
  <c r="L12" i="1" s="1"/>
  <c r="K12" i="1"/>
  <c r="F11" i="1"/>
  <c r="D12" i="1" s="1"/>
  <c r="G11" i="1"/>
  <c r="N12" i="1" l="1"/>
  <c r="M12" i="1"/>
  <c r="C12" i="1"/>
  <c r="J13" i="1" l="1"/>
  <c r="L13" i="1" s="1"/>
  <c r="K13" i="1"/>
  <c r="F12" i="1"/>
  <c r="D13" i="1" s="1"/>
  <c r="E12" i="1"/>
  <c r="G12" i="1" s="1"/>
  <c r="C13" i="1" l="1"/>
  <c r="M13" i="1" l="1"/>
  <c r="N13" i="1"/>
  <c r="E13" i="1"/>
  <c r="G13" i="1" s="1"/>
  <c r="K14" i="1" l="1"/>
  <c r="J14" i="1"/>
  <c r="F13" i="1"/>
  <c r="L14" i="1" l="1"/>
  <c r="M14" i="1" s="1"/>
  <c r="C14" i="1"/>
  <c r="D14" i="1"/>
  <c r="N14" i="1" l="1"/>
  <c r="J15" i="1"/>
  <c r="K15" i="1"/>
  <c r="E14" i="1"/>
  <c r="G14" i="1" s="1"/>
  <c r="L15" i="1" l="1"/>
  <c r="F14" i="1"/>
  <c r="M15" i="1" l="1"/>
  <c r="N15" i="1"/>
  <c r="C15" i="1"/>
  <c r="D15" i="1"/>
  <c r="J16" i="1" l="1"/>
  <c r="L16" i="1" s="1"/>
  <c r="K16" i="1"/>
  <c r="E15" i="1"/>
  <c r="G15" i="1" s="1"/>
  <c r="F15" i="1"/>
  <c r="D16" i="1" l="1"/>
  <c r="C16" i="1"/>
  <c r="M16" i="1" l="1"/>
  <c r="N16" i="1"/>
  <c r="E16" i="1"/>
  <c r="G16" i="1" s="1"/>
  <c r="F16" i="1"/>
  <c r="J17" i="1" l="1"/>
  <c r="K17" i="1"/>
  <c r="D17" i="1"/>
  <c r="C17" i="1"/>
  <c r="L17" i="1" l="1"/>
  <c r="E17" i="1"/>
  <c r="G17" i="1" s="1"/>
  <c r="M17" i="1" l="1"/>
  <c r="N17" i="1"/>
  <c r="F17" i="1"/>
  <c r="J18" i="1" l="1"/>
  <c r="K18" i="1"/>
  <c r="D18" i="1"/>
  <c r="C18" i="1"/>
  <c r="E18" i="1" s="1"/>
  <c r="L18" i="1" l="1"/>
  <c r="N18" i="1" s="1"/>
  <c r="M18" i="1"/>
  <c r="F18" i="1"/>
  <c r="G18" i="1"/>
  <c r="K19" i="1" l="1"/>
  <c r="J19" i="1"/>
  <c r="L19" i="1" s="1"/>
  <c r="D19" i="1"/>
  <c r="C19" i="1"/>
  <c r="M19" i="1" l="1"/>
  <c r="N19" i="1"/>
  <c r="E19" i="1"/>
  <c r="G19" i="1" s="1"/>
  <c r="F19" i="1"/>
  <c r="J20" i="1" l="1"/>
  <c r="K20" i="1"/>
  <c r="D20" i="1"/>
  <c r="C20" i="1"/>
  <c r="L20" i="1" l="1"/>
  <c r="N20" i="1"/>
  <c r="M20" i="1"/>
  <c r="E20" i="1"/>
  <c r="G20" i="1" s="1"/>
  <c r="F20" i="1" l="1"/>
</calcChain>
</file>

<file path=xl/sharedStrings.xml><?xml version="1.0" encoding="utf-8"?>
<sst xmlns="http://schemas.openxmlformats.org/spreadsheetml/2006/main" count="23" uniqueCount="14">
  <si>
    <t xml:space="preserve">Funcion </t>
  </si>
  <si>
    <t>Intervalo</t>
  </si>
  <si>
    <t>i</t>
  </si>
  <si>
    <t>xi</t>
  </si>
  <si>
    <t>xs</t>
  </si>
  <si>
    <t>xa</t>
  </si>
  <si>
    <t>error</t>
  </si>
  <si>
    <t>f(xi)*f(xa)</t>
  </si>
  <si>
    <t>f(x) = 5x^3 + 2x -1</t>
  </si>
  <si>
    <t>[0 , 1 ]</t>
  </si>
  <si>
    <t>METODO bISECCION</t>
  </si>
  <si>
    <t>METODO FALSA POSICION</t>
  </si>
  <si>
    <t>METODO DE NEWTON RAPHSON</t>
  </si>
  <si>
    <t>COMPARACION DE METODOS NUMERICOS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</si>
</sst>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E+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169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1E07-0284-4A67-897B-7F37C0108D5E}">
  <dimension ref="B2:R20"/>
  <sheetViews>
    <sheetView tabSelected="1" workbookViewId="0">
      <selection activeCell="Q10" sqref="Q10"/>
    </sheetView>
  </sheetViews>
  <sheetFormatPr defaultRowHeight="14.4" x14ac:dyDescent="0.3"/>
  <cols>
    <col min="1" max="1" width="11.44140625" customWidth="1"/>
    <col min="2" max="2" width="18.109375" customWidth="1"/>
    <col min="18" max="18" width="13" customWidth="1"/>
  </cols>
  <sheetData>
    <row r="2" spans="2:18" x14ac:dyDescent="0.3">
      <c r="B2" s="5" t="s">
        <v>0</v>
      </c>
      <c r="C2" s="5" t="s">
        <v>1</v>
      </c>
      <c r="E2" s="6" t="s">
        <v>13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x14ac:dyDescent="0.3">
      <c r="B3" s="2" t="s">
        <v>8</v>
      </c>
      <c r="C3" s="2" t="s">
        <v>9</v>
      </c>
    </row>
    <row r="6" spans="2:18" x14ac:dyDescent="0.3">
      <c r="B6" s="4" t="s">
        <v>10</v>
      </c>
      <c r="C6" s="4"/>
      <c r="D6" s="4"/>
      <c r="E6" s="4"/>
      <c r="F6" s="4"/>
      <c r="G6" s="4"/>
      <c r="I6" s="4" t="s">
        <v>11</v>
      </c>
      <c r="J6" s="4"/>
      <c r="K6" s="4"/>
      <c r="L6" s="4"/>
      <c r="M6" s="4"/>
      <c r="N6" s="4"/>
      <c r="P6" s="4" t="s">
        <v>12</v>
      </c>
      <c r="Q6" s="4"/>
      <c r="R6" s="4"/>
    </row>
    <row r="8" spans="2:18" x14ac:dyDescent="0.3">
      <c r="B8" s="1" t="s">
        <v>2</v>
      </c>
      <c r="C8" s="1" t="s">
        <v>3</v>
      </c>
      <c r="D8" s="1" t="s">
        <v>4</v>
      </c>
      <c r="E8" s="1" t="s">
        <v>5</v>
      </c>
      <c r="F8" s="1" t="s">
        <v>7</v>
      </c>
      <c r="G8" s="1" t="s">
        <v>6</v>
      </c>
      <c r="I8" s="1" t="s">
        <v>2</v>
      </c>
      <c r="J8" s="1" t="s">
        <v>3</v>
      </c>
      <c r="K8" s="1" t="s">
        <v>4</v>
      </c>
      <c r="L8" s="1" t="s">
        <v>5</v>
      </c>
      <c r="M8" s="1" t="s">
        <v>7</v>
      </c>
      <c r="N8" s="1" t="s">
        <v>6</v>
      </c>
      <c r="P8" s="1" t="s">
        <v>2</v>
      </c>
      <c r="Q8" s="1" t="s">
        <v>5</v>
      </c>
      <c r="R8" s="1" t="s">
        <v>6</v>
      </c>
    </row>
    <row r="9" spans="2:18" x14ac:dyDescent="0.3">
      <c r="B9" s="2">
        <v>1</v>
      </c>
      <c r="C9" s="2">
        <v>0</v>
      </c>
      <c r="D9" s="2">
        <v>1</v>
      </c>
      <c r="E9" s="2">
        <f>(C9+D9)/2</f>
        <v>0.5</v>
      </c>
      <c r="F9" s="2">
        <f>(5*C9^3+2*C9-1)*(5*E9^3+2*E9-1)</f>
        <v>-0.625</v>
      </c>
      <c r="G9" s="2"/>
      <c r="I9" s="2">
        <v>1</v>
      </c>
      <c r="J9" s="2">
        <v>0</v>
      </c>
      <c r="K9" s="2">
        <v>1</v>
      </c>
      <c r="L9" s="2">
        <f>(    (J9*  (5*K9^3+2*K9-1)  )    -     (K9*  (5*J9^3+2*J9-1)   ) )       / ( (5*K9^3+2*K9-1)  -  (5*J9^3+2*J9-1) )</f>
        <v>0.14285714285714285</v>
      </c>
      <c r="M9" s="2">
        <f>(5*J9^3+2*J9-1)*(5*L9^3+2*L9-1)</f>
        <v>0.69970845481049571</v>
      </c>
      <c r="N9" s="2"/>
      <c r="P9" s="2">
        <v>1</v>
      </c>
      <c r="Q9" s="2">
        <v>1</v>
      </c>
      <c r="R9" s="2"/>
    </row>
    <row r="10" spans="2:18" x14ac:dyDescent="0.3">
      <c r="B10" s="2">
        <v>2</v>
      </c>
      <c r="C10" s="2">
        <f>IF(F9&lt;0,C9,E9)</f>
        <v>0</v>
      </c>
      <c r="D10" s="2">
        <f>IF(F9&lt;0,E9,D9)</f>
        <v>0.5</v>
      </c>
      <c r="E10" s="2">
        <f>(C10+D10)/2</f>
        <v>0.25</v>
      </c>
      <c r="F10" s="2">
        <f t="shared" ref="F10:F20" si="0">(5*C10^3+2*C10-1)*(5*E10^3+2*E10-1)</f>
        <v>0.421875</v>
      </c>
      <c r="G10" s="2">
        <f>ABS((E10-E9)/E10)*100</f>
        <v>100</v>
      </c>
      <c r="I10" s="2">
        <v>2</v>
      </c>
      <c r="J10" s="2">
        <f>IF(M9&gt;0,L9,J9)</f>
        <v>0.14285714285714285</v>
      </c>
      <c r="K10" s="2">
        <f>IF(M9&gt;0,K9,L9)</f>
        <v>1</v>
      </c>
      <c r="L10" s="2">
        <f>(    (J10*  (5*K10^3+2*K10-1)  )    -     (K10*  (5*J10^3+2*J10-1)   ) )       / ( (5*K10^3+2*K10-1)  -  (5*J10^3+2*J10-1) )</f>
        <v>0.23237597911227154</v>
      </c>
      <c r="M10" s="2">
        <f>(5*J10^3+2*J10-1)*(5*L10^3+2*L10-1)</f>
        <v>0.33061795387508686</v>
      </c>
      <c r="N10" s="2">
        <f>ABS((L10-L9)/L10)*100</f>
        <v>38.523274478330663</v>
      </c>
      <c r="P10" s="2">
        <v>2</v>
      </c>
      <c r="Q10" s="2">
        <f>Q9-((5*Q9^3+2*Q9-1)/(15*Q9^2+2))</f>
        <v>0.64705882352941169</v>
      </c>
      <c r="R10" s="2">
        <f>ABS((Q10-Q9)/Q10)*100</f>
        <v>54.545454545454561</v>
      </c>
    </row>
    <row r="11" spans="2:18" x14ac:dyDescent="0.3">
      <c r="B11" s="2">
        <v>3</v>
      </c>
      <c r="C11" s="2">
        <f>IF(F10&lt;0,C10,E10)</f>
        <v>0.25</v>
      </c>
      <c r="D11" s="2">
        <f>IF(F10&lt;0,E10,D10)</f>
        <v>0.5</v>
      </c>
      <c r="E11" s="2">
        <f>(C11+D11)/2</f>
        <v>0.375</v>
      </c>
      <c r="F11" s="2">
        <f t="shared" si="0"/>
        <v>-5.767822265625E-3</v>
      </c>
      <c r="G11" s="2">
        <f>ABS((E11-E10)/E11)*100</f>
        <v>33.333333333333329</v>
      </c>
      <c r="I11" s="2">
        <v>3</v>
      </c>
      <c r="J11" s="2">
        <f>IF(M10&gt;0,L10,J10)</f>
        <v>0.23237597911227154</v>
      </c>
      <c r="K11" s="2">
        <f>IF(M10&gt;0,K10,L10)</f>
        <v>1</v>
      </c>
      <c r="L11" s="2">
        <f t="shared" ref="L11:L20" si="1">(    (J11*  (5*K11^3+2*K11-1)  )    -     (K11*  (5*J11^3+2*J11-1)   ) )       / ( (5*K11^3+2*K11-1)  -  (5*J11^3+2*J11-1) )</f>
        <v>0.28841431912831089</v>
      </c>
      <c r="M11" s="2">
        <f>(5*J11^3+2*J11-1)*(5*L11^3+2*L11-1)</f>
        <v>0.14327193026143145</v>
      </c>
      <c r="N11" s="2">
        <f>ABS((L11-L10)/L11)*100</f>
        <v>19.429805075353695</v>
      </c>
      <c r="P11" s="2">
        <v>3</v>
      </c>
      <c r="Q11" s="2">
        <f>Q10-((5*Q10^3+2*Q10-1)/(15*Q10^2+2))</f>
        <v>0.44794867382807696</v>
      </c>
      <c r="R11" s="2">
        <f t="shared" ref="R11:R20" si="2">ABS((Q11-Q10)/Q11)*100</f>
        <v>44.449322285024415</v>
      </c>
    </row>
    <row r="12" spans="2:18" x14ac:dyDescent="0.3">
      <c r="B12" s="2">
        <v>4</v>
      </c>
      <c r="C12" s="2">
        <f>IF(F11&lt;0,C11,E11)</f>
        <v>0.25</v>
      </c>
      <c r="D12" s="2">
        <f>IF(F11&lt;0,E11,D11)</f>
        <v>0.375</v>
      </c>
      <c r="E12" s="2">
        <f>(C12+D12)/2</f>
        <v>0.3125</v>
      </c>
      <c r="F12" s="2">
        <f t="shared" si="0"/>
        <v>9.3830108642578125E-2</v>
      </c>
      <c r="G12" s="2">
        <f>ABS((E12-E11)/E12)*100</f>
        <v>20</v>
      </c>
      <c r="I12" s="2">
        <v>4</v>
      </c>
      <c r="J12" s="2">
        <f t="shared" ref="J12:J20" si="3">IF(M11&gt;0,L11,J11)</f>
        <v>0.28841431912831089</v>
      </c>
      <c r="K12" s="2">
        <f t="shared" ref="K12:K20" si="4">IF(M11&gt;0,K11,L11)</f>
        <v>1</v>
      </c>
      <c r="L12" s="2">
        <f t="shared" si="1"/>
        <v>0.32264510150210862</v>
      </c>
      <c r="M12" s="2">
        <f t="shared" ref="M12:M20" si="5">(5*J12^3+2*J12-1)*(5*L12^3+2*L12-1)</f>
        <v>5.6632595282108449E-2</v>
      </c>
      <c r="N12" s="2">
        <f t="shared" ref="N12:N20" si="6">ABS((L12-L11)/L12)*100</f>
        <v>10.609422617740879</v>
      </c>
      <c r="P12" s="2">
        <v>4</v>
      </c>
      <c r="Q12" s="2">
        <f>Q11-((5*Q11^3+2*Q11-1)/(15*Q11^2+2))</f>
        <v>0.37902077949826146</v>
      </c>
      <c r="R12" s="2">
        <f t="shared" si="2"/>
        <v>18.185782431522775</v>
      </c>
    </row>
    <row r="13" spans="2:18" x14ac:dyDescent="0.3">
      <c r="B13" s="2">
        <v>5</v>
      </c>
      <c r="C13" s="2">
        <f>IF(F12&lt;0,C12,E12)</f>
        <v>0.3125</v>
      </c>
      <c r="D13" s="2">
        <f>IF(F12&lt;0,E12,D12)</f>
        <v>0.375</v>
      </c>
      <c r="E13" s="2">
        <f>(C13+D13)/2</f>
        <v>0.34375</v>
      </c>
      <c r="F13" s="2">
        <f t="shared" si="0"/>
        <v>2.4333111941814423E-2</v>
      </c>
      <c r="G13" s="2">
        <f>ABS((E13-E12)/E13)*100</f>
        <v>9.0909090909090917</v>
      </c>
      <c r="I13" s="2">
        <v>5</v>
      </c>
      <c r="J13" s="2">
        <f t="shared" si="3"/>
        <v>0.32264510150210862</v>
      </c>
      <c r="K13" s="2">
        <f t="shared" si="4"/>
        <v>1</v>
      </c>
      <c r="L13" s="2">
        <f t="shared" si="1"/>
        <v>0.34309385037931817</v>
      </c>
      <c r="M13" s="2">
        <f t="shared" si="5"/>
        <v>2.0895928777001617E-2</v>
      </c>
      <c r="N13" s="2">
        <f t="shared" si="6"/>
        <v>5.9601035852440338</v>
      </c>
      <c r="P13" s="2">
        <v>5</v>
      </c>
      <c r="Q13" s="2">
        <f>Q12-((5*Q12^3+2*Q12-1)/(15*Q12^2+2))</f>
        <v>0.3717314624309615</v>
      </c>
      <c r="R13" s="2">
        <f t="shared" si="2"/>
        <v>1.9609093671089903</v>
      </c>
    </row>
    <row r="14" spans="2:18" x14ac:dyDescent="0.3">
      <c r="B14" s="2">
        <v>6</v>
      </c>
      <c r="C14" s="2">
        <f t="shared" ref="C14:C20" si="7">IF(F13&lt;0,C13,E13)</f>
        <v>0.34375</v>
      </c>
      <c r="D14" s="2">
        <f t="shared" ref="D14:D20" si="8">IF(F13&lt;0,E13,D13)</f>
        <v>0.375</v>
      </c>
      <c r="E14" s="2">
        <f t="shared" ref="E14:E20" si="9">(C14+D14)/2</f>
        <v>0.359375</v>
      </c>
      <c r="F14" s="2">
        <f t="shared" si="0"/>
        <v>5.380879738368094E-3</v>
      </c>
      <c r="G14" s="2">
        <f t="shared" ref="G14:G20" si="10">ABS((E14-E13)/E14)*100</f>
        <v>4.3478260869565215</v>
      </c>
      <c r="I14" s="2">
        <v>6</v>
      </c>
      <c r="J14" s="2">
        <f t="shared" si="3"/>
        <v>0.34309385037931817</v>
      </c>
      <c r="K14" s="2">
        <f t="shared" si="4"/>
        <v>1</v>
      </c>
      <c r="L14" s="2">
        <f t="shared" si="1"/>
        <v>0.35511858839985144</v>
      </c>
      <c r="M14" s="2">
        <f t="shared" si="5"/>
        <v>7.3665564113705962E-3</v>
      </c>
      <c r="N14" s="2">
        <f t="shared" si="6"/>
        <v>3.3861190073761587</v>
      </c>
      <c r="P14" s="2">
        <v>6</v>
      </c>
      <c r="Q14" s="2">
        <f>Q13-((5*Q13^3+2*Q13-1)/(15*Q13^2+2))</f>
        <v>0.37165776614185397</v>
      </c>
      <c r="R14" s="2">
        <f t="shared" si="2"/>
        <v>1.9829072824863115E-2</v>
      </c>
    </row>
    <row r="15" spans="2:18" x14ac:dyDescent="0.3">
      <c r="B15" s="2">
        <v>7</v>
      </c>
      <c r="C15" s="2">
        <f t="shared" si="7"/>
        <v>0.359375</v>
      </c>
      <c r="D15" s="2">
        <f t="shared" si="8"/>
        <v>0.375</v>
      </c>
      <c r="E15" s="2">
        <f t="shared" si="9"/>
        <v>0.3671875</v>
      </c>
      <c r="F15" s="2">
        <f t="shared" si="0"/>
        <v>8.8980107284442056E-4</v>
      </c>
      <c r="G15" s="2">
        <f t="shared" si="10"/>
        <v>2.1276595744680851</v>
      </c>
      <c r="I15" s="2">
        <v>7</v>
      </c>
      <c r="J15" s="2">
        <f t="shared" si="3"/>
        <v>0.35511858839985144</v>
      </c>
      <c r="K15" s="2">
        <f t="shared" si="4"/>
        <v>1</v>
      </c>
      <c r="L15" s="2">
        <f t="shared" si="1"/>
        <v>0.36211871850116711</v>
      </c>
      <c r="M15" s="2">
        <f t="shared" si="5"/>
        <v>2.5244326762464088E-3</v>
      </c>
      <c r="N15" s="2">
        <f t="shared" si="6"/>
        <v>1.9331036325019775</v>
      </c>
      <c r="P15" s="2">
        <v>7</v>
      </c>
      <c r="Q15" s="2">
        <f>Q14-((5*Q14^3+2*Q14-1)/(15*Q14^2+2))</f>
        <v>0.3716577587051329</v>
      </c>
      <c r="R15" s="3">
        <f t="shared" si="2"/>
        <v>2.0009594574843624E-6</v>
      </c>
    </row>
    <row r="16" spans="2:18" x14ac:dyDescent="0.3">
      <c r="B16" s="2">
        <v>8</v>
      </c>
      <c r="C16" s="2">
        <f t="shared" si="7"/>
        <v>0.3671875</v>
      </c>
      <c r="D16" s="2">
        <f t="shared" si="8"/>
        <v>0.375</v>
      </c>
      <c r="E16" s="2">
        <f t="shared" si="9"/>
        <v>0.37109375</v>
      </c>
      <c r="F16" s="2">
        <f t="shared" si="0"/>
        <v>4.1517479331787399E-5</v>
      </c>
      <c r="G16" s="2">
        <f t="shared" si="10"/>
        <v>1.0526315789473684</v>
      </c>
      <c r="I16" s="2">
        <v>8</v>
      </c>
      <c r="J16" s="2">
        <f t="shared" si="3"/>
        <v>0.36211871850116711</v>
      </c>
      <c r="K16" s="2">
        <f t="shared" si="4"/>
        <v>1</v>
      </c>
      <c r="L16" s="2">
        <f t="shared" si="1"/>
        <v>0.3661688453077972</v>
      </c>
      <c r="M16" s="2">
        <f t="shared" si="5"/>
        <v>8.5050035926720129E-4</v>
      </c>
      <c r="N16" s="2">
        <f t="shared" si="6"/>
        <v>1.1060817594204648</v>
      </c>
      <c r="P16" s="2">
        <v>8</v>
      </c>
      <c r="Q16" s="2">
        <f>Q15-((5*Q15^3+2*Q15-1)/(15*Q15^2+2))</f>
        <v>0.37165775870513285</v>
      </c>
      <c r="R16" s="2">
        <f t="shared" si="2"/>
        <v>1.493609373975143E-14</v>
      </c>
    </row>
    <row r="17" spans="2:18" x14ac:dyDescent="0.3">
      <c r="B17" s="2">
        <v>9</v>
      </c>
      <c r="C17" s="2">
        <f t="shared" si="7"/>
        <v>0.37109375</v>
      </c>
      <c r="D17" s="2">
        <f t="shared" si="8"/>
        <v>0.375</v>
      </c>
      <c r="E17" s="2">
        <f t="shared" si="9"/>
        <v>0.373046875</v>
      </c>
      <c r="F17" s="2">
        <f t="shared" si="0"/>
        <v>-1.3005244940966776E-5</v>
      </c>
      <c r="G17" s="2">
        <f t="shared" si="10"/>
        <v>0.52356020942408377</v>
      </c>
      <c r="I17" s="2">
        <v>9</v>
      </c>
      <c r="J17" s="2">
        <f t="shared" si="3"/>
        <v>0.3661688453077972</v>
      </c>
      <c r="K17" s="2">
        <f t="shared" si="4"/>
        <v>1</v>
      </c>
      <c r="L17" s="2">
        <f t="shared" si="1"/>
        <v>0.36850363526641278</v>
      </c>
      <c r="M17" s="2">
        <f t="shared" si="5"/>
        <v>2.8368369640121362E-4</v>
      </c>
      <c r="N17" s="2">
        <f t="shared" si="6"/>
        <v>0.63358668278200936</v>
      </c>
      <c r="P17" s="2">
        <v>9</v>
      </c>
      <c r="Q17" s="2">
        <f>Q16-((5*Q16^3+2*Q16-1)/(15*Q16^2+2))</f>
        <v>0.37165775870513285</v>
      </c>
      <c r="R17" s="2">
        <f t="shared" si="2"/>
        <v>0</v>
      </c>
    </row>
    <row r="18" spans="2:18" x14ac:dyDescent="0.3">
      <c r="B18" s="2">
        <v>10</v>
      </c>
      <c r="C18" s="2">
        <f t="shared" si="7"/>
        <v>0.37109375</v>
      </c>
      <c r="D18" s="2">
        <f t="shared" si="8"/>
        <v>0.373046875</v>
      </c>
      <c r="E18" s="2">
        <f t="shared" si="9"/>
        <v>0.3720703125</v>
      </c>
      <c r="F18" s="2">
        <f t="shared" si="0"/>
        <v>-3.8572664669556112E-6</v>
      </c>
      <c r="G18" s="2">
        <f t="shared" si="10"/>
        <v>0.26246719160104987</v>
      </c>
      <c r="I18" s="2">
        <v>10</v>
      </c>
      <c r="J18" s="2">
        <f t="shared" si="3"/>
        <v>0.36850363526641278</v>
      </c>
      <c r="K18" s="2">
        <f t="shared" si="4"/>
        <v>1</v>
      </c>
      <c r="L18" s="2">
        <f t="shared" si="1"/>
        <v>0.36984671291113047</v>
      </c>
      <c r="M18" s="2">
        <f t="shared" si="5"/>
        <v>9.4072092511114305E-5</v>
      </c>
      <c r="N18" s="2">
        <f t="shared" si="6"/>
        <v>0.36314440492010502</v>
      </c>
      <c r="P18" s="2">
        <v>10</v>
      </c>
      <c r="Q18" s="2">
        <f>Q17-((5*Q17^3+2*Q17-1)/(15*Q17^2+2))</f>
        <v>0.37165775870513285</v>
      </c>
      <c r="R18" s="2">
        <f t="shared" si="2"/>
        <v>0</v>
      </c>
    </row>
    <row r="19" spans="2:18" x14ac:dyDescent="0.3">
      <c r="B19" s="2">
        <v>11</v>
      </c>
      <c r="C19" s="2">
        <f t="shared" si="7"/>
        <v>0.37109375</v>
      </c>
      <c r="D19" s="2">
        <f t="shared" si="8"/>
        <v>0.3720703125</v>
      </c>
      <c r="E19" s="2">
        <f t="shared" si="9"/>
        <v>0.37158203125</v>
      </c>
      <c r="F19" s="2">
        <f t="shared" si="0"/>
        <v>7.0755803992933464E-7</v>
      </c>
      <c r="G19" s="2">
        <f t="shared" si="10"/>
        <v>0.13140604467805519</v>
      </c>
      <c r="I19" s="2">
        <v>11</v>
      </c>
      <c r="J19" s="2">
        <f t="shared" si="3"/>
        <v>0.36984671291113047</v>
      </c>
      <c r="K19" s="2">
        <f t="shared" si="4"/>
        <v>1</v>
      </c>
      <c r="L19" s="2">
        <f t="shared" si="1"/>
        <v>0.37061835775856744</v>
      </c>
      <c r="M19" s="2">
        <f t="shared" si="5"/>
        <v>3.1090054815444923E-5</v>
      </c>
      <c r="N19" s="2">
        <f t="shared" si="6"/>
        <v>0.20820470202926206</v>
      </c>
      <c r="P19" s="2">
        <v>11</v>
      </c>
      <c r="Q19" s="2">
        <f>Q18-((5*Q18^3+2*Q18-1)/(15*Q18^2+2))</f>
        <v>0.37165775870513285</v>
      </c>
      <c r="R19" s="2">
        <f t="shared" si="2"/>
        <v>0</v>
      </c>
    </row>
    <row r="20" spans="2:18" x14ac:dyDescent="0.3">
      <c r="B20" s="2">
        <v>12</v>
      </c>
      <c r="C20" s="2">
        <f t="shared" si="7"/>
        <v>0.37158203125</v>
      </c>
      <c r="D20" s="2">
        <f t="shared" si="8"/>
        <v>0.3720703125</v>
      </c>
      <c r="E20" s="2">
        <f t="shared" si="9"/>
        <v>0.371826171875</v>
      </c>
      <c r="F20" s="2">
        <f t="shared" si="0"/>
        <v>-2.1148899182445951E-7</v>
      </c>
      <c r="G20" s="2">
        <f t="shared" si="10"/>
        <v>6.5659881812212731E-2</v>
      </c>
      <c r="I20" s="2">
        <v>12</v>
      </c>
      <c r="J20" s="2">
        <f t="shared" si="3"/>
        <v>0.37061835775856744</v>
      </c>
      <c r="K20" s="2">
        <f t="shared" si="4"/>
        <v>1</v>
      </c>
      <c r="L20" s="2">
        <f t="shared" si="1"/>
        <v>0.37106137829873947</v>
      </c>
      <c r="M20" s="2">
        <f t="shared" si="5"/>
        <v>1.0255038101278872E-5</v>
      </c>
      <c r="N20" s="2">
        <f t="shared" si="6"/>
        <v>0.11939279215832616</v>
      </c>
      <c r="P20" s="2">
        <v>12</v>
      </c>
      <c r="Q20" s="2">
        <f>Q19-((5*Q19^3+2*Q19-1)/(15*Q19^2+2))</f>
        <v>0.37165775870513285</v>
      </c>
      <c r="R20" s="2">
        <f t="shared" si="2"/>
        <v>0</v>
      </c>
    </row>
  </sheetData>
  <mergeCells count="4">
    <mergeCell ref="B6:G6"/>
    <mergeCell ref="I6:N6"/>
    <mergeCell ref="P6:R6"/>
    <mergeCell ref="E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MORALES BAUTISTA</dc:creator>
  <cp:lastModifiedBy>LUIS MIGUEL MORALES BAUTISTA</cp:lastModifiedBy>
  <dcterms:created xsi:type="dcterms:W3CDTF">2023-12-11T12:17:25Z</dcterms:created>
  <dcterms:modified xsi:type="dcterms:W3CDTF">2023-12-18T21:44:36Z</dcterms:modified>
</cp:coreProperties>
</file>